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showInkAnnotation="0" updateLinks="never" codeName="ThisWorkbook" defaultThemeVersion="124226"/>
  <mc:AlternateContent xmlns:mc="http://schemas.openxmlformats.org/markup-compatibility/2006">
    <mc:Choice Requires="x15">
      <x15ac:absPath xmlns:x15ac="http://schemas.microsoft.com/office/spreadsheetml/2010/11/ac" url="D:\zca\My Documents\2017\Annual Reports\"/>
    </mc:Choice>
  </mc:AlternateContent>
  <xr:revisionPtr revIDLastSave="0" documentId="8_{0F6AD6B8-6878-4CE7-A409-9D6822A22A94}" xr6:coauthVersionLast="40" xr6:coauthVersionMax="40" xr10:uidLastSave="{00000000-0000-0000-0000-000000000000}"/>
  <bookViews>
    <workbookView xWindow="0" yWindow="0" windowWidth="19200" windowHeight="11310" tabRatio="917" xr2:uid="{00000000-000D-0000-FFFF-FFFF00000000}"/>
  </bookViews>
  <sheets>
    <sheet name="SUMMARY -TABLE" sheetId="88" r:id="rId1"/>
    <sheet name="ESA-Table 1" sheetId="67" r:id="rId2"/>
    <sheet name="ESA-Table 2" sheetId="68" r:id="rId3"/>
    <sheet name="ESA-Table 3" sheetId="69" r:id="rId4"/>
    <sheet name="ESA Table 4 " sheetId="94" r:id="rId5"/>
    <sheet name="ESA-Table 5" sheetId="71" r:id="rId6"/>
    <sheet name="ESA-Table 6" sheetId="72" r:id="rId7"/>
    <sheet name="ESA-Table 7" sheetId="73" r:id="rId8"/>
    <sheet name="ESA Table -8" sheetId="92" r:id="rId9"/>
    <sheet name="ESA-Table 9" sheetId="19" r:id="rId10"/>
    <sheet name="ESA-Table 10" sheetId="20" r:id="rId11"/>
    <sheet name="ESA-Table 11" sheetId="21" r:id="rId12"/>
    <sheet name="ESA Table 12 " sheetId="97" r:id="rId13"/>
    <sheet name="ESA-Table 13" sheetId="27" r:id="rId14"/>
    <sheet name="ESA -Table 14 " sheetId="95" r:id="rId15"/>
    <sheet name="ESA-Table 15-Lighting" sheetId="31" r:id="rId16"/>
    <sheet name="ESA-Table 16" sheetId="32" r:id="rId17"/>
    <sheet name="CARE- Table 1" sheetId="93" r:id="rId18"/>
    <sheet name="CARE-Table 2 " sheetId="75" r:id="rId19"/>
    <sheet name="CARE -Table 3 " sheetId="90" r:id="rId20"/>
    <sheet name="CARE-Table 4" sheetId="77" r:id="rId21"/>
    <sheet name="CARE-Table 5" sheetId="78" r:id="rId22"/>
    <sheet name="CARE-Table 6" sheetId="79" r:id="rId23"/>
    <sheet name="CARE-Table 7" sheetId="80" r:id="rId24"/>
    <sheet name="CARE-Table 8" sheetId="81" r:id="rId25"/>
    <sheet name="CARE-Table 9" sheetId="82" r:id="rId26"/>
    <sheet name="CARE-Table 10" sheetId="83" r:id="rId27"/>
    <sheet name="CARE-Table 11" sheetId="84" r:id="rId28"/>
    <sheet name="CARE-Table 12 " sheetId="85" r:id="rId29"/>
    <sheet name="CARE-Table 13" sheetId="87" r:id="rId30"/>
    <sheet name="CARE-Table 14" sheetId="89" r:id="rId31"/>
    <sheet name="Sheet1" sheetId="98"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s>
  <definedNames>
    <definedName name="\0">#REF!</definedName>
    <definedName name="\a">#REF!</definedName>
    <definedName name="\b">#REF!</definedName>
    <definedName name="\c">#REF!</definedName>
    <definedName name="\d">#REF!</definedName>
    <definedName name="\f">#REF!</definedName>
    <definedName name="\k">#REF!</definedName>
    <definedName name="\m">#REF!</definedName>
    <definedName name="\p">#REF!</definedName>
    <definedName name="\s">#REF!</definedName>
    <definedName name="\t">#REF!</definedName>
    <definedName name="\u">#REF!</definedName>
    <definedName name="\x">#REF!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NPV2003">'[1]All Rates'!$V$7:$X$31</definedName>
    <definedName name="__NPV2004">'[2]All Rates'!$Z$7:$AB$31</definedName>
    <definedName name="_1995_COSTS">#REF!</definedName>
    <definedName name="_ADJ2">[3]Adjustments!#REF!</definedName>
    <definedName name="_AMO_UniqueIdentifier" hidden="1">"'8ce6b787-8552-4e10-9426-17514a491462'"</definedName>
    <definedName name="_CRD1">#REF!</definedName>
    <definedName name="_CRD2">#REF!</definedName>
    <definedName name="_CRD3">#REF!</definedName>
    <definedName name="_CRD4">#REF!</definedName>
    <definedName name="_CRD5">#REF!</definedName>
    <definedName name="_E1">#REF!</definedName>
    <definedName name="_xlnm._FilterDatabase" localSheetId="23" hidden="1">'CARE-Table 7'!$A$6:$H$29</definedName>
    <definedName name="_GRC1">#REF!</definedName>
    <definedName name="_GS1">#REF!</definedName>
    <definedName name="_GS2">#REF!</definedName>
    <definedName name="_I6">#REF!</definedName>
    <definedName name="_NPV2003" localSheetId="6">'[4]All Rates'!$Q$7:$R$31</definedName>
    <definedName name="_NPV2003">'[1]All Rates'!$V$7:$X$31</definedName>
    <definedName name="_NPV2004">'[2]All Rates'!$Z$7:$AB$31</definedName>
    <definedName name="ACCOUNTS">[5]SummaryPaste!#REF!</definedName>
    <definedName name="ADJUST6">#REF!</definedName>
    <definedName name="ADJUST7">#REF!</definedName>
    <definedName name="adjustments">#REF!</definedName>
    <definedName name="atticinsulation" localSheetId="20">'[6]Unit Input'!$D$8:$D$9</definedName>
    <definedName name="atticinsulation" localSheetId="23">'[7]Unit Input'!$D$8:$D$9</definedName>
    <definedName name="atticinsulation" localSheetId="5">'[7]Unit Input'!$D$8:$D$9</definedName>
    <definedName name="atticinsulation">'[8]Unit Input'!$D$8:$D$9</definedName>
    <definedName name="atticventing">#REF!</definedName>
    <definedName name="atticweatherstripping" localSheetId="20">'[6]Unit Input'!$D$5:$D$7</definedName>
    <definedName name="atticweatherstripping" localSheetId="23">'[7]Unit Input'!$D$5:$D$7</definedName>
    <definedName name="atticweatherstripping" localSheetId="5">'[7]Unit Input'!$D$5:$D$7</definedName>
    <definedName name="atticweatherstripping">'[8]Unit Input'!$D$5:$D$7</definedName>
    <definedName name="AuthBudget">'[9]CARE-Table 1'!$G$6:$G$16</definedName>
    <definedName name="Base_Customers" localSheetId="20">'[6]Key to Tables'!$B$19</definedName>
    <definedName name="Base_Customers" localSheetId="23">'[7]Key to Tables'!$B$19</definedName>
    <definedName name="Base_Customers" localSheetId="5">'[7]Key to Tables'!$B$19</definedName>
    <definedName name="Base_Customers">'[8]Key to Tables'!$B$19</definedName>
    <definedName name="base_rate_annual">#REF!</definedName>
    <definedName name="BCOMP3">#REF!</definedName>
    <definedName name="BCOMP4">#REF!</definedName>
    <definedName name="caulking" localSheetId="20">'[6]Unit Input'!$D$12:$D$14</definedName>
    <definedName name="caulking" localSheetId="23">'[7]Unit Input'!$D$12:$D$14</definedName>
    <definedName name="caulking" localSheetId="5">'[7]Unit Input'!$D$12:$D$14</definedName>
    <definedName name="caulking">'[8]Unit Input'!$D$12:$D$14</definedName>
    <definedName name="centralAC" localSheetId="20">'[6]Unit Input'!$D$48</definedName>
    <definedName name="centralAC" localSheetId="23">'[7]Unit Input'!$D$48</definedName>
    <definedName name="centralAC" localSheetId="5">'[7]Unit Input'!$D$48</definedName>
    <definedName name="centralAC">'[8]Unit Input'!$D$48</definedName>
    <definedName name="CFL">#REF!</definedName>
    <definedName name="CREDITS">#REF!</definedName>
    <definedName name="Discount" localSheetId="20">'[10]Energy Rate'!$C$44</definedName>
    <definedName name="Discount" localSheetId="23">'[11]Energy Rate'!$C$44</definedName>
    <definedName name="Discount">'[11]Energy Rate'!$C$44</definedName>
    <definedName name="Discount_Rate" localSheetId="20">#REF!</definedName>
    <definedName name="Discount_Rate" localSheetId="21">#REF!</definedName>
    <definedName name="Discount_Rate" localSheetId="23">#REF!</definedName>
    <definedName name="Discount_Rate">#REF!</definedName>
    <definedName name="Dixcount_Rate" localSheetId="20">#REF!</definedName>
    <definedName name="Dixcount_Rate" localSheetId="23">#REF!</definedName>
    <definedName name="Dixcount_Rate">#REF!</definedName>
    <definedName name="Diycount_Rate" localSheetId="20">#REF!</definedName>
    <definedName name="Diycount_Rate" localSheetId="23">#REF!</definedName>
    <definedName name="Diycount_Rate">#REF!</definedName>
    <definedName name="DOM">#REF!</definedName>
    <definedName name="DOMRD">#REF!</definedName>
    <definedName name="doorweatherstripping" localSheetId="20">'[6]Unit Input'!$D$17:$D$19</definedName>
    <definedName name="doorweatherstripping" localSheetId="23">'[7]Unit Input'!$D$17:$D$19</definedName>
    <definedName name="doorweatherstripping" localSheetId="5">'[7]Unit Input'!$D$17:$D$19</definedName>
    <definedName name="doorweatherstripping">'[8]Unit Input'!$D$17:$D$19</definedName>
    <definedName name="Double?">'[12]Unit Input'!$D$45</definedName>
    <definedName name="Double1">'[12]Unit Input'!$D$47</definedName>
    <definedName name="ductrepair" localSheetId="20">'[13]Per Measure Savings'!#REF!</definedName>
    <definedName name="ductrepair" localSheetId="23">'[14]Per Measure Savings'!#REF!</definedName>
    <definedName name="ductrepair" localSheetId="5">'[14]Per Measure Savings'!#REF!</definedName>
    <definedName name="ductrepair">'[15]Per Measure Savings'!#REF!</definedName>
    <definedName name="ductsealandrepair" localSheetId="20">'[6]Unit Input'!$D$49:$D$51</definedName>
    <definedName name="ductsealandrepair" localSheetId="23">'[7]Unit Input'!$D$49:$D$51</definedName>
    <definedName name="ductsealandrepair" localSheetId="5">'[7]Unit Input'!$D$49:$D$51</definedName>
    <definedName name="ductsealandrepair">'[8]Unit Input'!$D$49:$D$51</definedName>
    <definedName name="DWL">'[16]Effective-Rates'!#REF!</definedName>
    <definedName name="ecabf_summer">'[16]Effective-Rates'!#REF!</definedName>
    <definedName name="ecabf_winter">'[16]Effective-Rates'!#REF!</definedName>
    <definedName name="educworkshop" localSheetId="20">'[6]Unit Input'!$D$63</definedName>
    <definedName name="educworkshop" localSheetId="23">'[7]Unit Input'!$D$63</definedName>
    <definedName name="educworkshop" localSheetId="5">'[7]Unit Input'!$D$63</definedName>
    <definedName name="educworkshop">'[8]Unit Input'!$D$63</definedName>
    <definedName name="elasticity">#REF!</definedName>
    <definedName name="electricfurnacerepair" localSheetId="20">'[6]Unit Input'!$D$40</definedName>
    <definedName name="electricfurnacerepair" localSheetId="23">'[7]Unit Input'!$D$40</definedName>
    <definedName name="electricfurnacerepair" localSheetId="5">'[7]Unit Input'!$D$40</definedName>
    <definedName name="electricfurnacerepair">'[8]Unit Input'!$D$40</definedName>
    <definedName name="electricfurnacereplacement" localSheetId="20">'[6]Unit Input'!$D$41</definedName>
    <definedName name="electricfurnacereplacement" localSheetId="23">'[7]Unit Input'!$D$41</definedName>
    <definedName name="electricfurnacereplacement" localSheetId="5">'[7]Unit Input'!$D$41</definedName>
    <definedName name="electricfurnacereplacement">'[8]Unit Input'!$D$41</definedName>
    <definedName name="electricwaterheaterreplacement" localSheetId="20">'[6]Unit Input'!$D$54</definedName>
    <definedName name="electricwaterheaterreplacement" localSheetId="23">'[7]Unit Input'!$D$54</definedName>
    <definedName name="electricwaterheaterreplacement" localSheetId="5">'[7]Unit Input'!$D$54</definedName>
    <definedName name="electricwaterheaterreplacement">'[8]Unit Input'!$D$54</definedName>
    <definedName name="EPMC1">#REF!</definedName>
    <definedName name="EPMC2">#REF!</definedName>
    <definedName name="EPMC3">#REF!</definedName>
    <definedName name="EPMC4">#REF!</definedName>
    <definedName name="Escalation_2001_2004">'[17]Customer MC'!$C$63</definedName>
    <definedName name="Escalation_2004_2006">'[18]Customer MC'!$C$72</definedName>
    <definedName name="Estimated_Month" localSheetId="20">'[13]Key to Tables'!#REF!</definedName>
    <definedName name="Estimated_Month" localSheetId="23">'[14]Key to Tables'!#REF!</definedName>
    <definedName name="Estimated_Month" localSheetId="5">'[14]Key to Tables'!#REF!</definedName>
    <definedName name="Estimated_Month">'[15]Key to Tables'!#REF!</definedName>
    <definedName name="EstimatedMonth">'[19]Key to Tables'!#REF!</definedName>
    <definedName name="EUL" localSheetId="9">'ESA-Table 9'!$T$3:$V$44</definedName>
    <definedName name="EUL">#REF!</definedName>
    <definedName name="evap">'[20]Unit Input'!$D$46</definedName>
    <definedName name="evapcoolercover" localSheetId="20">'[6]Unit Input'!$D$20</definedName>
    <definedName name="evapcoolercover" localSheetId="23">'[7]Unit Input'!$D$20</definedName>
    <definedName name="evapcoolercover" localSheetId="5">'[7]Unit Input'!$D$20</definedName>
    <definedName name="evapcoolercover">'[8]Unit Input'!$D$20</definedName>
    <definedName name="evapcoolermaintenance" localSheetId="20">'[6]Unit Input'!$D$58:$D$60</definedName>
    <definedName name="evapcoolermaintenance" localSheetId="23">'[7]Unit Input'!$D$58:$D$60</definedName>
    <definedName name="evapcoolermaintenance" localSheetId="5">'[7]Unit Input'!$D$58:$D$60</definedName>
    <definedName name="evapcoolermaintenance">'[8]Unit Input'!$D$58:$D$60</definedName>
    <definedName name="EXHIBIT">#REF!</definedName>
    <definedName name="faucetaerator" localSheetId="20">'[6]Unit Input'!$D$21</definedName>
    <definedName name="faucetaerator" localSheetId="23">'[7]Unit Input'!$D$21</definedName>
    <definedName name="faucetaerator" localSheetId="5">'[7]Unit Input'!$D$21</definedName>
    <definedName name="faucetaerator">'[8]Unit Input'!$D$21</definedName>
    <definedName name="Final___5_yr_TDBU_Capital_Budget">#REF!</definedName>
    <definedName name="FOOTNOTES">#REF!</definedName>
    <definedName name="furnacefilter" localSheetId="20">'[6]Unit Input'!$D$22:$D$24</definedName>
    <definedName name="furnacefilter" localSheetId="23">'[7]Unit Input'!$D$22:$D$24</definedName>
    <definedName name="furnacefilter" localSheetId="5">'[7]Unit Input'!$D$22:$D$24</definedName>
    <definedName name="furnacefilter">'[8]Unit Input'!$D$22:$D$24</definedName>
    <definedName name="gasfurnacerepair" localSheetId="20">'[6]Unit Input'!$D$38</definedName>
    <definedName name="gasfurnacerepair" localSheetId="23">'[7]Unit Input'!$D$38</definedName>
    <definedName name="gasfurnacerepair" localSheetId="5">'[7]Unit Input'!$D$38</definedName>
    <definedName name="gasfurnacerepair">'[8]Unit Input'!$D$38</definedName>
    <definedName name="gasfurnacereplacement" localSheetId="20">'[6]Unit Input'!$D$39</definedName>
    <definedName name="gasfurnacereplacement" localSheetId="23">'[7]Unit Input'!$D$39</definedName>
    <definedName name="gasfurnacereplacement" localSheetId="5">'[7]Unit Input'!$D$39</definedName>
    <definedName name="gasfurnacereplacement">'[8]Unit Input'!$D$39</definedName>
    <definedName name="gaskets" localSheetId="20">'[6]Unit Input'!$D$29</definedName>
    <definedName name="gaskets" localSheetId="23">'[7]Unit Input'!$D$29</definedName>
    <definedName name="gaskets" localSheetId="5">'[7]Unit Input'!$D$29</definedName>
    <definedName name="gaskets">'[8]Unit Input'!$D$29</definedName>
    <definedName name="gaswaterheaterreplacement" localSheetId="20">'[6]Unit Input'!$D$53</definedName>
    <definedName name="gaswaterheaterreplacement" localSheetId="23">'[7]Unit Input'!$D$53</definedName>
    <definedName name="gaswaterheaterreplacement" localSheetId="5">'[7]Unit Input'!$D$53</definedName>
    <definedName name="gaswaterheaterreplacement">'[8]Unit Input'!$D$53</definedName>
    <definedName name="Gen.plant_loading_factor">[21]Loaders!$B$9</definedName>
    <definedName name="GRC">#REF!</definedName>
    <definedName name="inhomeeduc" localSheetId="20">'[6]Unit Input'!$D$62</definedName>
    <definedName name="inhomeeduc" localSheetId="23">'[7]Unit Input'!$D$62</definedName>
    <definedName name="inhomeeduc" localSheetId="5">'[7]Unit Input'!$D$62</definedName>
    <definedName name="inhomeeduc">'[8]Unit Input'!$D$62</definedName>
    <definedName name="iso.T.land">[22]RCN!$E$23:$CG$23,[22]RCN!$E$15:$CG$15</definedName>
    <definedName name="JETSET">#REF!</definedName>
    <definedName name="kWh" localSheetId="20">'[6]Key to Tables'!$B$17</definedName>
    <definedName name="kWh" localSheetId="23">'[7]Key to Tables'!$B$17</definedName>
    <definedName name="kWh" localSheetId="5">'[7]Key to Tables'!$B$17</definedName>
    <definedName name="kWh">'[8]Key to Tables'!$B$17</definedName>
    <definedName name="landlordcentralac" localSheetId="20">'[6]Unit Input'!$D$45</definedName>
    <definedName name="landlordcentralac" localSheetId="23">'[7]Unit Input'!$D$45</definedName>
    <definedName name="landlordcentralac" localSheetId="5">'[7]Unit Input'!$D$45</definedName>
    <definedName name="landlordcentralac">'[8]Unit Input'!$D$45</definedName>
    <definedName name="landlordrefrigerator" localSheetId="20">'[6]Unit Input'!$D$43</definedName>
    <definedName name="landlordrefrigerator" localSheetId="23">'[7]Unit Input'!$D$43</definedName>
    <definedName name="landlordrefrigerator" localSheetId="5">'[7]Unit Input'!$D$43</definedName>
    <definedName name="landlordrefrigerator">'[8]Unit Input'!$D$43</definedName>
    <definedName name="landlordwindowac" localSheetId="20">'[6]Unit Input'!$D$44</definedName>
    <definedName name="landlordwindowac" localSheetId="23">'[7]Unit Input'!$D$44</definedName>
    <definedName name="landlordwindowac" localSheetId="5">'[7]Unit Input'!$D$44</definedName>
    <definedName name="landlordwindowac">'[8]Unit Input'!$D$44</definedName>
    <definedName name="low_income_discount_Baseline">'[16]Effective-Rates'!#REF!</definedName>
    <definedName name="lowflowshowerhead" localSheetId="20">'[6]Unit Input'!$D$25</definedName>
    <definedName name="lowflowshowerhead" localSheetId="23">'[7]Unit Input'!$D$25</definedName>
    <definedName name="lowflowshowerhead" localSheetId="5">'[7]Unit Input'!$D$25</definedName>
    <definedName name="lowflowshowerhead">'[8]Unit Input'!$D$25</definedName>
    <definedName name="LS_1_allnight">'[16]Effective-Rates'!#REF!</definedName>
    <definedName name="LS_1_midnight">'[16]Effective-Rates'!#REF!</definedName>
    <definedName name="LS_2_allnight">'[16]Effective-Rates'!#REF!</definedName>
    <definedName name="LS_2_midnight">'[16]Effective-Rates'!#REF!</definedName>
    <definedName name="LS_3">'[16]Effective-Rates'!#REF!</definedName>
    <definedName name="MC__T_Land">#REF!</definedName>
    <definedName name="mc_dist_circuits">#REF!</definedName>
    <definedName name="mc_dist_land">#REF!</definedName>
    <definedName name="mc_dist_station">#REF!</definedName>
    <definedName name="mc_non_iso_t_circuits">#REF!</definedName>
    <definedName name="MC_non_iso_T_Land">#REF!</definedName>
    <definedName name="MC_non_iso_t_station">#REF!</definedName>
    <definedName name="mc_t_circuits">#REF!</definedName>
    <definedName name="MC_T_Land">#REF!</definedName>
    <definedName name="MC_t_station">#REF!</definedName>
    <definedName name="MCRR_22">#REF!</definedName>
    <definedName name="MCRR_TABLE">#REF!</definedName>
    <definedName name="MCRR_TABLE_W_RD">#REF!</definedName>
    <definedName name="MDD_Sector_1">#REF!</definedName>
    <definedName name="MDD_Sector_2">#REF!</definedName>
    <definedName name="minorhomerepair" localSheetId="20">'[6]Unit Input'!$D$26:$D$28</definedName>
    <definedName name="minorhomerepair" localSheetId="23">'[7]Unit Input'!$D$26:$D$28</definedName>
    <definedName name="minorhomerepair" localSheetId="5">'[7]Unit Input'!$D$26:$D$28</definedName>
    <definedName name="minorhomerepair">'[8]Unit Input'!$D$26:$D$28</definedName>
    <definedName name="misc" localSheetId="20">'[6]Unit Input'!$D$42</definedName>
    <definedName name="misc" localSheetId="23">'[7]Unit Input'!$D$42</definedName>
    <definedName name="misc" localSheetId="5">'[7]Unit Input'!$D$42</definedName>
    <definedName name="misc">'[8]Unit Input'!$D$42</definedName>
    <definedName name="Month" localSheetId="20">'[23]Key to Tables'!$B$15</definedName>
    <definedName name="Month" localSheetId="23">'[24]Key to Tables'!$B$15</definedName>
    <definedName name="Month" localSheetId="5">'[24]Key to Tables'!$B$15</definedName>
    <definedName name="Month">'[25]Key to Tables'!$B$15</definedName>
    <definedName name="Name">'[26]Proposed-RTP-Scalers'!#REF!</definedName>
    <definedName name="Name1">'[26]Proposed-RTP-Scalers'!#REF!</definedName>
    <definedName name="non.iso.T.land">[22]RCN!$E$53:$CG$53,[22]RCN!$E$61:$CG$61</definedName>
    <definedName name="OL_1_Allnight">'[16]Effective-Rates'!#REF!</definedName>
    <definedName name="OL_1_Midnight">'[16]Effective-Rates'!#REF!</definedName>
    <definedName name="Other_offsets">#REF!</definedName>
    <definedName name="outreachassess">#REF!</definedName>
    <definedName name="PAGE1.1_MCRR_21">#REF!</definedName>
    <definedName name="PAGE1_MCRR_16">#REF!</definedName>
    <definedName name="PAGE1_MCRR_21">#REF!</definedName>
    <definedName name="PAGE1_MCRR_30">#REF!</definedName>
    <definedName name="PAGE2.1_MCRR_21">#REF!</definedName>
    <definedName name="PAGE2_MCRR_16">#REF!</definedName>
    <definedName name="PAGE2_MCRR_21">#REF!</definedName>
    <definedName name="PAGE2_MCRR_30">#REF!</definedName>
    <definedName name="PAGE3.1_MCRR_21">#REF!</definedName>
    <definedName name="PAGE3_MCRR_16">#REF!</definedName>
    <definedName name="PAGE3_MCRR_21">#REF!</definedName>
    <definedName name="PAGE3_MCRR_30">#REF!</definedName>
    <definedName name="PAGE4_MCRR_16">#REF!</definedName>
    <definedName name="PAGE4_MCRR_21">#REF!</definedName>
    <definedName name="PAGE4_MCRR_30">#REF!</definedName>
    <definedName name="PAGE5_MCRR_16">#REF!</definedName>
    <definedName name="PAGE6.1_MCRR_16">#REF!</definedName>
    <definedName name="PAGE6_MCRR_16">#REF!</definedName>
    <definedName name="PAGE7.1_MCRR_16">#N/A</definedName>
    <definedName name="PAGE7_MCRR_16">#REF!</definedName>
    <definedName name="PAGE8_MCRR_16">#N/A</definedName>
    <definedName name="Percent_AC">#REF!</definedName>
    <definedName name="Percent_Elec_Water">#REF!</definedName>
    <definedName name="Percent_Gas_Heat" localSheetId="20">'[6]Per Measure Savings'!$M$8</definedName>
    <definedName name="Percent_Gas_Heat" localSheetId="23">'[7]Per Measure Savings'!$M$8</definedName>
    <definedName name="Percent_Gas_Heat" localSheetId="5">'[7]Per Measure Savings'!$M$8</definedName>
    <definedName name="Percent_Gas_Heat">'[8]Per Measure Savings'!$M$8</definedName>
    <definedName name="Percent_Gas_Water" localSheetId="20">'[6]Per Measure Savings'!$L$8</definedName>
    <definedName name="Percent_Gas_Water" localSheetId="23">'[7]Per Measure Savings'!$L$8</definedName>
    <definedName name="Percent_Gas_Water" localSheetId="5">'[7]Per Measure Savings'!$L$8</definedName>
    <definedName name="Percent_Gas_Water">'[8]Per Measure Savings'!$L$8</definedName>
    <definedName name="Percent_SH">#REF!</definedName>
    <definedName name="permanentevapcooler" localSheetId="20">'[6]Unit Input'!$D$46</definedName>
    <definedName name="permanentevapcooler" localSheetId="23">'[7]Unit Input'!$D$46</definedName>
    <definedName name="permanentevapcooler" localSheetId="5">'[7]Unit Input'!$D$46</definedName>
    <definedName name="permanentevapcooler">'[8]Unit Input'!$D$46</definedName>
    <definedName name="portableevapcooler" localSheetId="20">'[6]Unit Input'!$D$30</definedName>
    <definedName name="portableevapcooler" localSheetId="23">'[7]Unit Input'!$D$30</definedName>
    <definedName name="portableevapcooler" localSheetId="5">'[7]Unit Input'!$D$30</definedName>
    <definedName name="portableevapcooler">'[8]Unit Input'!$D$30</definedName>
    <definedName name="_xlnm.Print_Area" localSheetId="17">'CARE- Table 1'!$A$1:$H$27</definedName>
    <definedName name="_xlnm.Print_Area" localSheetId="19">'CARE -Table 3 '!$A$1:$I$42</definedName>
    <definedName name="_xlnm.Print_Area" localSheetId="26">'CARE-Table 10'!$A$1:$F$25</definedName>
    <definedName name="_xlnm.Print_Area" localSheetId="27">'CARE-Table 11'!$A$1:$F$31</definedName>
    <definedName name="_xlnm.Print_Area" localSheetId="28">'CARE-Table 12 '!$A$1:$G$35</definedName>
    <definedName name="_xlnm.Print_Area" localSheetId="29">'CARE-Table 13'!$A$1:$J$15</definedName>
    <definedName name="_xlnm.Print_Area" localSheetId="30">'CARE-Table 14'!$A$1:$B$20</definedName>
    <definedName name="_xlnm.Print_Area" localSheetId="18">'CARE-Table 2 '!$A$1:$Y$27</definedName>
    <definedName name="_xlnm.Print_Area" localSheetId="20">'CARE-Table 4'!$A$1:$G$13</definedName>
    <definedName name="_xlnm.Print_Area" localSheetId="21">'CARE-Table 5'!$A$1:$J$13</definedName>
    <definedName name="_xlnm.Print_Area" localSheetId="22">'CARE-Table 6'!$A$1:$H$25</definedName>
    <definedName name="_xlnm.Print_Area" localSheetId="23">'CARE-Table 7'!$A$1:$H$34</definedName>
    <definedName name="_xlnm.Print_Area" localSheetId="24">'CARE-Table 8'!$A$1:$H$18</definedName>
    <definedName name="_xlnm.Print_Area" localSheetId="25">'CARE-Table 9'!$A$1:$E$29</definedName>
    <definedName name="_xlnm.Print_Area" localSheetId="12">'ESA Table 12 '!$A$1:$Z$50</definedName>
    <definedName name="_xlnm.Print_Area" localSheetId="14">'ESA -Table 14 '!$A$1:$L$21</definedName>
    <definedName name="_xlnm.Print_Area" localSheetId="4">'ESA Table 4 '!$A$1:$G$71</definedName>
    <definedName name="_xlnm.Print_Area" localSheetId="8">'ESA Table -8'!$A$1:$I$6</definedName>
    <definedName name="_xlnm.Print_Area" localSheetId="1">'ESA-Table 1'!$A$1:$J$35</definedName>
    <definedName name="_xlnm.Print_Area" localSheetId="10">'ESA-Table 10'!$A$1:$D$25</definedName>
    <definedName name="_xlnm.Print_Area" localSheetId="11">'ESA-Table 11'!$A$1:$E$10</definedName>
    <definedName name="_xlnm.Print_Area" localSheetId="13">'ESA-Table 13'!$A$1:$B$23</definedName>
    <definedName name="_xlnm.Print_Area" localSheetId="15">'ESA-Table 15-Lighting'!$A$1:$F$33</definedName>
    <definedName name="_xlnm.Print_Area" localSheetId="16">'ESA-Table 16'!$A$1:$G$37</definedName>
    <definedName name="_xlnm.Print_Area" localSheetId="2">'ESA-Table 2'!$A$1:$H$66</definedName>
    <definedName name="_xlnm.Print_Area" localSheetId="3">'ESA-Table 3'!#REF!</definedName>
    <definedName name="_xlnm.Print_Area" localSheetId="5">'ESA-Table 5'!$A$1:$G$20</definedName>
    <definedName name="_xlnm.Print_Area" localSheetId="6">'ESA-Table 6'!$A$1:$S$54</definedName>
    <definedName name="_xlnm.Print_Area" localSheetId="7">'ESA-Table 7'!$A$1:$E$29</definedName>
    <definedName name="_xlnm.Print_Area" localSheetId="9">'ESA-Table 9'!$A$1:$G$48</definedName>
    <definedName name="_xlnm.Print_Area" localSheetId="0">'SUMMARY -TABLE'!$A$1:$D$73</definedName>
    <definedName name="_xlnm.Print_Area">#REF!</definedName>
    <definedName name="PRINT_AREA_MI">#REF!</definedName>
    <definedName name="_xlnm.Print_Titles" localSheetId="27">'CARE-Table 11'!$1:$4</definedName>
    <definedName name="_xlnm.Print_Titles" localSheetId="23">'CARE-Table 7'!$1:$5</definedName>
    <definedName name="_xlnm.Print_Titles" localSheetId="2">'ESA-Table 2'!$A:$B</definedName>
    <definedName name="_xlnm.Print_Titles" localSheetId="5">'ESA-Table 5'!$1:$3</definedName>
    <definedName name="RCN_sector_1">#REF!</definedName>
    <definedName name="RCN_sector_2">#REF!</definedName>
    <definedName name="refrigerator" localSheetId="20">'[6]Unit Input'!$D$31:$D$33</definedName>
    <definedName name="refrigerator" localSheetId="23">'[7]Unit Input'!$D$31:$D$33</definedName>
    <definedName name="refrigerator" localSheetId="5">'[7]Unit Input'!$D$31:$D$33</definedName>
    <definedName name="refrigerator">'[8]Unit Input'!$D$31:$D$33</definedName>
    <definedName name="RELAMP">#REF!</definedName>
    <definedName name="setbackthermostat" localSheetId="20">'[6]Unit Input'!$D$55</definedName>
    <definedName name="setbackthermostat" localSheetId="23">'[7]Unit Input'!$D$55</definedName>
    <definedName name="setbackthermostat" localSheetId="5">'[7]Unit Input'!$D$55</definedName>
    <definedName name="setbackthermostat">'[8]Unit Input'!$D$55</definedName>
    <definedName name="SUMM_1">#REF!</definedName>
    <definedName name="SYS_ADJ2">#REF!</definedName>
    <definedName name="t" localSheetId="20">'[6]Unit Input'!$D$21</definedName>
    <definedName name="t" localSheetId="23">'[7]Unit Input'!$D$21</definedName>
    <definedName name="t" localSheetId="5">'[7]Unit Input'!$D$21</definedName>
    <definedName name="t">'[8]Unit Input'!$D$21</definedName>
    <definedName name="table" localSheetId="20">'[6]Unit Input'!$D$48</definedName>
    <definedName name="table" localSheetId="23">'[7]Unit Input'!$D$48</definedName>
    <definedName name="table" localSheetId="5">'[7]Unit Input'!$D$48</definedName>
    <definedName name="table">'[8]Unit Input'!$D$48</definedName>
    <definedName name="table29">'[27]Unit Input'!$D$29</definedName>
    <definedName name="table29a">'[8]Unit Input'!$D$29</definedName>
    <definedName name="tbale" localSheetId="20">'[6]Unit Input'!$D$40</definedName>
    <definedName name="tbale" localSheetId="23">'[7]Unit Input'!$D$40</definedName>
    <definedName name="tbale" localSheetId="5">'[7]Unit Input'!$D$40</definedName>
    <definedName name="tbale">'[8]Unit Input'!$D$40</definedName>
    <definedName name="TC_1">#REF!</definedName>
    <definedName name="Therm" localSheetId="20">'[6]Key to Tables'!$B$18</definedName>
    <definedName name="Therm" localSheetId="23">'[7]Key to Tables'!$B$18</definedName>
    <definedName name="Therm" localSheetId="5">'[7]Key to Tables'!$B$18</definedName>
    <definedName name="Therm">'[8]Key to Tables'!$B$18</definedName>
    <definedName name="total_offsets_summer">#REF!</definedName>
    <definedName name="Total_offsets_winter">'[16]Effective-Rates'!#REF!</definedName>
    <definedName name="total_rates_summer">'[16]Effective-Rates'!#REF!</definedName>
    <definedName name="total_rates_winter">'[16]Effective-Rates'!#REF!</definedName>
    <definedName name="TOU_HEADER">#REF!</definedName>
    <definedName name="TOU_PA_5_1">#REF!</definedName>
    <definedName name="TOU_PA_5_2">'[28]RevReq-Detail'!#REF!</definedName>
    <definedName name="UMC_PAGE1">#REF!</definedName>
    <definedName name="UMC_PAGE2">#REF!</definedName>
    <definedName name="UMC_PAGE3">#REF!</definedName>
    <definedName name="UMC_PAGE4">#REF!</definedName>
    <definedName name="UMC_PAGE4.1">#REF!</definedName>
    <definedName name="UMC_PAGE5">#REF!</definedName>
    <definedName name="UMC_PAGE6">#REF!</definedName>
    <definedName name="waterheaterblanket" localSheetId="20">'[6]Unit Input'!$D$34:$D$36</definedName>
    <definedName name="waterheaterblanket" localSheetId="23">'[7]Unit Input'!$D$34:$D$36</definedName>
    <definedName name="waterheaterblanket" localSheetId="5">'[7]Unit Input'!$D$34:$D$36</definedName>
    <definedName name="waterheaterblanket">'[8]Unit Input'!$D$34:$D$36</definedName>
    <definedName name="waterheaterpipewrap" localSheetId="20">'[6]Unit Input'!$D$37</definedName>
    <definedName name="waterheaterpipewrap" localSheetId="23">'[7]Unit Input'!$D$37</definedName>
    <definedName name="waterheaterpipewrap" localSheetId="5">'[7]Unit Input'!$D$37</definedName>
    <definedName name="waterheaterpipewrap">'[8]Unit Input'!$D$37</definedName>
    <definedName name="wholehousefan" localSheetId="20">'[6]Unit Input'!$D$52</definedName>
    <definedName name="wholehousefan" localSheetId="23">'[7]Unit Input'!$D$52</definedName>
    <definedName name="wholehousefan" localSheetId="5">'[7]Unit Input'!$D$52</definedName>
    <definedName name="wholehousefan">'[8]Unit Input'!$D$52</definedName>
    <definedName name="windowAC" localSheetId="20">'[6]Unit Input'!$D$47</definedName>
    <definedName name="windowAC" localSheetId="23">'[7]Unit Input'!$D$47</definedName>
    <definedName name="windowAC" localSheetId="5">'[7]Unit Input'!$D$47</definedName>
    <definedName name="windowAC">'[8]Unit Input'!$D$47</definedName>
    <definedName name="working_capital_factor">[21]Loaders!$D$20</definedName>
    <definedName name="xx" localSheetId="20">#REF!</definedName>
    <definedName name="xx" localSheetId="23">#REF!</definedName>
    <definedName name="xx">#REF!</definedName>
    <definedName name="Year" localSheetId="20">'[29]Key to Tables'!$B$16</definedName>
    <definedName name="Year" localSheetId="23">'[30]Key to Tables'!$B$16</definedName>
    <definedName name="Year" localSheetId="5">'[30]Key to Tables'!$B$16</definedName>
    <definedName name="Year">'[31]Key to Tables'!$B$16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0" i="75" l="1"/>
  <c r="D20" i="75"/>
  <c r="F20" i="75"/>
  <c r="G20" i="75"/>
  <c r="H20" i="75"/>
  <c r="J20" i="75"/>
  <c r="L20" i="75"/>
  <c r="M20" i="75"/>
  <c r="N20" i="75"/>
  <c r="P20" i="75"/>
  <c r="Q20" i="75"/>
  <c r="R20" i="75"/>
  <c r="S20" i="75"/>
  <c r="W20" i="75"/>
  <c r="X20" i="75"/>
  <c r="B20" i="75"/>
  <c r="Q39" i="97" l="1"/>
  <c r="K35" i="97"/>
  <c r="E35" i="97"/>
  <c r="D37" i="97" l="1"/>
  <c r="C37" i="97"/>
  <c r="I7" i="80" l="1"/>
  <c r="I8" i="80"/>
  <c r="I9" i="80"/>
  <c r="I10" i="80"/>
  <c r="I11" i="80"/>
  <c r="I12" i="80"/>
  <c r="I13" i="80"/>
  <c r="I14" i="80"/>
  <c r="I15" i="80"/>
  <c r="I16" i="80"/>
  <c r="I17" i="80"/>
  <c r="I18" i="80"/>
  <c r="I19" i="80"/>
  <c r="I20" i="80"/>
  <c r="I21" i="80"/>
  <c r="I22" i="80"/>
  <c r="I23" i="80"/>
  <c r="I24" i="80"/>
  <c r="I25" i="80"/>
  <c r="I26" i="80"/>
  <c r="I6" i="80"/>
  <c r="G46" i="68" l="1"/>
  <c r="G48" i="72"/>
  <c r="Q48" i="72" s="1"/>
  <c r="H48" i="72" s="1"/>
  <c r="H17" i="79" l="1"/>
  <c r="H6" i="79"/>
  <c r="H7" i="79"/>
  <c r="H8" i="79"/>
  <c r="H9" i="79"/>
  <c r="H10" i="79"/>
  <c r="H11" i="79"/>
  <c r="H12" i="79"/>
  <c r="H13" i="79"/>
  <c r="H14" i="79"/>
  <c r="H15" i="79"/>
  <c r="H16" i="79"/>
  <c r="H5" i="79"/>
  <c r="G17" i="79"/>
  <c r="G6" i="79"/>
  <c r="G7" i="79"/>
  <c r="G8" i="79"/>
  <c r="G9" i="79"/>
  <c r="G10" i="79"/>
  <c r="G11" i="79"/>
  <c r="G12" i="79"/>
  <c r="G13" i="79"/>
  <c r="G14" i="79"/>
  <c r="G15" i="79"/>
  <c r="G16" i="79"/>
  <c r="G5" i="79"/>
  <c r="D6" i="79"/>
  <c r="D7" i="79"/>
  <c r="D8" i="79"/>
  <c r="D9" i="79"/>
  <c r="D10" i="79"/>
  <c r="D11" i="79"/>
  <c r="D12" i="79"/>
  <c r="D13" i="79"/>
  <c r="D14" i="79"/>
  <c r="D15" i="79"/>
  <c r="D16" i="79"/>
  <c r="D5" i="79"/>
  <c r="I7" i="78"/>
  <c r="H7" i="78"/>
  <c r="H6" i="78"/>
  <c r="B8" i="78"/>
  <c r="C8" i="78"/>
  <c r="I8" i="78" s="1"/>
  <c r="D6" i="78"/>
  <c r="D7" i="78"/>
  <c r="G6" i="77"/>
  <c r="F6" i="77"/>
  <c r="E6" i="77"/>
  <c r="D6" i="77"/>
  <c r="F38" i="90"/>
  <c r="G27" i="90"/>
  <c r="I27" i="90" s="1"/>
  <c r="G28" i="90"/>
  <c r="I28" i="90" s="1"/>
  <c r="G29" i="90"/>
  <c r="I29" i="90" s="1"/>
  <c r="G30" i="90"/>
  <c r="H30" i="90" s="1"/>
  <c r="G31" i="90"/>
  <c r="I31" i="90" s="1"/>
  <c r="G32" i="90"/>
  <c r="I32" i="90" s="1"/>
  <c r="G33" i="90"/>
  <c r="I33" i="90" s="1"/>
  <c r="G34" i="90"/>
  <c r="H34" i="90" s="1"/>
  <c r="G35" i="90"/>
  <c r="I35" i="90" s="1"/>
  <c r="G36" i="90"/>
  <c r="I36" i="90" s="1"/>
  <c r="G37" i="90"/>
  <c r="I37" i="90" s="1"/>
  <c r="G26" i="90"/>
  <c r="H26" i="90" s="1"/>
  <c r="D38" i="90"/>
  <c r="D27" i="90"/>
  <c r="D28" i="90"/>
  <c r="D29" i="90"/>
  <c r="D30" i="90"/>
  <c r="D31" i="90"/>
  <c r="D32" i="90"/>
  <c r="D33" i="90"/>
  <c r="D34" i="90"/>
  <c r="D35" i="90"/>
  <c r="D36" i="90"/>
  <c r="D37" i="90"/>
  <c r="D26" i="90"/>
  <c r="D5" i="90"/>
  <c r="D6" i="90"/>
  <c r="D7" i="90"/>
  <c r="D8" i="90"/>
  <c r="D9" i="90"/>
  <c r="D10" i="90"/>
  <c r="D11" i="90"/>
  <c r="D12" i="90"/>
  <c r="D13" i="90"/>
  <c r="D14" i="90"/>
  <c r="D15" i="90"/>
  <c r="G5" i="90"/>
  <c r="H5" i="90" s="1"/>
  <c r="G6" i="90"/>
  <c r="I6" i="90" s="1"/>
  <c r="G7" i="90"/>
  <c r="H7" i="90" s="1"/>
  <c r="G8" i="90"/>
  <c r="I8" i="90" s="1"/>
  <c r="G9" i="90"/>
  <c r="I9" i="90" s="1"/>
  <c r="G10" i="90"/>
  <c r="I10" i="90" s="1"/>
  <c r="G11" i="90"/>
  <c r="I11" i="90" s="1"/>
  <c r="G12" i="90"/>
  <c r="I12" i="90" s="1"/>
  <c r="G13" i="90"/>
  <c r="I13" i="90" s="1"/>
  <c r="G14" i="90"/>
  <c r="I14" i="90" s="1"/>
  <c r="G15" i="90"/>
  <c r="I15" i="90" s="1"/>
  <c r="G4" i="90"/>
  <c r="I4" i="90" s="1"/>
  <c r="H8" i="90"/>
  <c r="H9" i="90"/>
  <c r="H10" i="90"/>
  <c r="H11" i="90"/>
  <c r="F16" i="90"/>
  <c r="E16" i="90"/>
  <c r="C16" i="90"/>
  <c r="D16" i="90" s="1"/>
  <c r="Y19" i="75"/>
  <c r="Y8" i="75"/>
  <c r="Y9" i="75"/>
  <c r="Y10" i="75"/>
  <c r="Y11" i="75"/>
  <c r="Y12" i="75"/>
  <c r="Y13" i="75"/>
  <c r="Y14" i="75"/>
  <c r="Y15" i="75"/>
  <c r="Y16" i="75"/>
  <c r="Y17" i="75"/>
  <c r="Y18" i="75"/>
  <c r="Y7" i="75"/>
  <c r="T8" i="75"/>
  <c r="T9" i="75"/>
  <c r="T10" i="75"/>
  <c r="T11" i="75"/>
  <c r="T12" i="75"/>
  <c r="T13" i="75"/>
  <c r="T14" i="75"/>
  <c r="T15" i="75"/>
  <c r="T16" i="75"/>
  <c r="T17" i="75"/>
  <c r="T18" i="75"/>
  <c r="T7" i="75"/>
  <c r="S19" i="75"/>
  <c r="R19" i="75"/>
  <c r="Q19" i="75"/>
  <c r="P19" i="75"/>
  <c r="O8" i="75"/>
  <c r="O9" i="75"/>
  <c r="O10" i="75"/>
  <c r="O11" i="75"/>
  <c r="O12" i="75"/>
  <c r="O13" i="75"/>
  <c r="O14" i="75"/>
  <c r="O15" i="75"/>
  <c r="O16" i="75"/>
  <c r="O17" i="75"/>
  <c r="O18" i="75"/>
  <c r="O7" i="75"/>
  <c r="M19" i="75"/>
  <c r="N19" i="75"/>
  <c r="L19" i="75"/>
  <c r="J19" i="75"/>
  <c r="I18" i="75"/>
  <c r="I17" i="75"/>
  <c r="I7" i="75"/>
  <c r="I8" i="75"/>
  <c r="I9" i="75"/>
  <c r="I10" i="75"/>
  <c r="I11" i="75"/>
  <c r="I12" i="75"/>
  <c r="I13" i="75"/>
  <c r="I14" i="75"/>
  <c r="I15" i="75"/>
  <c r="I16" i="75"/>
  <c r="F19" i="75"/>
  <c r="G19" i="75"/>
  <c r="H19" i="75"/>
  <c r="E7" i="75"/>
  <c r="E8" i="75"/>
  <c r="E9" i="75"/>
  <c r="E10" i="75"/>
  <c r="E11" i="75"/>
  <c r="E12" i="75"/>
  <c r="E13" i="75"/>
  <c r="E14" i="75"/>
  <c r="E15" i="75"/>
  <c r="E16" i="75"/>
  <c r="E17" i="75"/>
  <c r="K17" i="75" s="1"/>
  <c r="E18" i="75"/>
  <c r="B19" i="75"/>
  <c r="C19" i="75"/>
  <c r="D19" i="75"/>
  <c r="I7" i="90" l="1"/>
  <c r="H15" i="90"/>
  <c r="H14" i="90"/>
  <c r="H6" i="90"/>
  <c r="D8" i="78"/>
  <c r="H13" i="90"/>
  <c r="H12" i="90"/>
  <c r="K16" i="75"/>
  <c r="V16" i="75" s="1"/>
  <c r="K12" i="75"/>
  <c r="V12" i="75" s="1"/>
  <c r="K8" i="75"/>
  <c r="V8" i="75" s="1"/>
  <c r="T20" i="75"/>
  <c r="E20" i="75"/>
  <c r="O20" i="75"/>
  <c r="I20" i="75"/>
  <c r="O19" i="75"/>
  <c r="K14" i="75"/>
  <c r="V14" i="75" s="1"/>
  <c r="K10" i="75"/>
  <c r="V10" i="75" s="1"/>
  <c r="H37" i="90"/>
  <c r="I34" i="90"/>
  <c r="K15" i="75"/>
  <c r="V15" i="75" s="1"/>
  <c r="K11" i="75"/>
  <c r="V11" i="75" s="1"/>
  <c r="K7" i="75"/>
  <c r="H33" i="90"/>
  <c r="I30" i="90"/>
  <c r="I26" i="90"/>
  <c r="K18" i="75"/>
  <c r="V18" i="75" s="1"/>
  <c r="V17" i="75"/>
  <c r="K13" i="75"/>
  <c r="V13" i="75" s="1"/>
  <c r="K9" i="75"/>
  <c r="V9" i="75" s="1"/>
  <c r="H29" i="90"/>
  <c r="T19" i="75"/>
  <c r="G38" i="90"/>
  <c r="H36" i="90"/>
  <c r="H32" i="90"/>
  <c r="H28" i="90"/>
  <c r="H35" i="90"/>
  <c r="H31" i="90"/>
  <c r="H27" i="90"/>
  <c r="E19" i="75"/>
  <c r="G16" i="90"/>
  <c r="H16" i="90" s="1"/>
  <c r="I5" i="90"/>
  <c r="I19" i="75"/>
  <c r="V7" i="75" l="1"/>
  <c r="K20" i="75"/>
  <c r="K19" i="75"/>
  <c r="H38" i="90"/>
  <c r="I38" i="90"/>
  <c r="I16" i="90"/>
  <c r="P9" i="72"/>
  <c r="V20" i="75" l="1"/>
  <c r="V22" i="75"/>
  <c r="V19" i="75"/>
  <c r="U19" i="75"/>
  <c r="I27" i="80" l="1"/>
  <c r="B8" i="21"/>
  <c r="D17" i="79" l="1"/>
  <c r="E8" i="78"/>
  <c r="E16" i="67"/>
  <c r="F16" i="67"/>
  <c r="F27" i="67" s="1"/>
  <c r="G48" i="68"/>
  <c r="H14" i="68" s="1"/>
  <c r="D26" i="88"/>
  <c r="D24" i="88"/>
  <c r="D23" i="88"/>
  <c r="C7" i="93"/>
  <c r="B7" i="93"/>
  <c r="D13" i="88"/>
  <c r="D14" i="88"/>
  <c r="D15" i="88"/>
  <c r="D16" i="88"/>
  <c r="D12" i="88"/>
  <c r="J33" i="97"/>
  <c r="K33" i="97"/>
  <c r="I33" i="97"/>
  <c r="G31" i="67"/>
  <c r="D8" i="21"/>
  <c r="G19" i="94"/>
  <c r="F19" i="94"/>
  <c r="E19" i="94"/>
  <c r="E33" i="94" s="1"/>
  <c r="D19" i="94"/>
  <c r="D33" i="94" s="1"/>
  <c r="G15" i="94"/>
  <c r="F15" i="94"/>
  <c r="E15" i="94"/>
  <c r="D15" i="94"/>
  <c r="G10" i="94"/>
  <c r="F10" i="94"/>
  <c r="E10" i="94"/>
  <c r="D10" i="94"/>
  <c r="G6" i="94"/>
  <c r="F6" i="94"/>
  <c r="E6" i="94"/>
  <c r="D6" i="94"/>
  <c r="H5" i="68"/>
  <c r="C56" i="68"/>
  <c r="C58" i="68" s="1"/>
  <c r="F48" i="68"/>
  <c r="E48" i="68"/>
  <c r="D48" i="68"/>
  <c r="C48" i="68"/>
  <c r="G33" i="94"/>
  <c r="H17" i="68"/>
  <c r="H9" i="68"/>
  <c r="I25" i="67"/>
  <c r="H25" i="67"/>
  <c r="I24" i="67"/>
  <c r="H24" i="67"/>
  <c r="I23" i="67"/>
  <c r="H23" i="67"/>
  <c r="I22" i="67"/>
  <c r="H22" i="67"/>
  <c r="I20" i="67"/>
  <c r="H20" i="67"/>
  <c r="I19" i="67"/>
  <c r="H19" i="67"/>
  <c r="E36" i="97"/>
  <c r="E37" i="97" s="1"/>
  <c r="H30" i="97"/>
  <c r="E30" i="97"/>
  <c r="H29" i="97"/>
  <c r="E29" i="97"/>
  <c r="H28" i="97"/>
  <c r="E28" i="97"/>
  <c r="H27" i="97"/>
  <c r="E27" i="97"/>
  <c r="H26" i="97"/>
  <c r="E26" i="97"/>
  <c r="H25" i="97"/>
  <c r="E25" i="97"/>
  <c r="H24" i="97"/>
  <c r="E24" i="97"/>
  <c r="H23" i="97"/>
  <c r="G21" i="97"/>
  <c r="G32" i="97" s="1"/>
  <c r="G34" i="97" s="1"/>
  <c r="G37" i="97" s="1"/>
  <c r="F21" i="97"/>
  <c r="F32" i="97" s="1"/>
  <c r="D21" i="97"/>
  <c r="D32" i="97" s="1"/>
  <c r="C21" i="97"/>
  <c r="C32" i="97" s="1"/>
  <c r="H20" i="97"/>
  <c r="E20" i="97"/>
  <c r="H19" i="97"/>
  <c r="E19" i="97"/>
  <c r="H18" i="97"/>
  <c r="E18" i="97"/>
  <c r="H17" i="97"/>
  <c r="E17" i="97"/>
  <c r="H16" i="97"/>
  <c r="E16" i="97"/>
  <c r="H15" i="97"/>
  <c r="E15" i="97"/>
  <c r="H14" i="97"/>
  <c r="E14" i="97"/>
  <c r="H13" i="97"/>
  <c r="E13" i="97"/>
  <c r="H12" i="97"/>
  <c r="E12" i="97"/>
  <c r="H11" i="97"/>
  <c r="E11" i="97"/>
  <c r="H10" i="97"/>
  <c r="E10" i="97"/>
  <c r="D4" i="90"/>
  <c r="E6" i="81"/>
  <c r="G6" i="81" s="1"/>
  <c r="E7" i="81"/>
  <c r="G7" i="81" s="1"/>
  <c r="E8" i="81"/>
  <c r="G8" i="81" s="1"/>
  <c r="E9" i="81"/>
  <c r="G9" i="81" s="1"/>
  <c r="H9" i="81" s="1"/>
  <c r="E10" i="81"/>
  <c r="G10" i="81" s="1"/>
  <c r="E11" i="81"/>
  <c r="G11" i="81" s="1"/>
  <c r="H11" i="81" s="1"/>
  <c r="E12" i="81"/>
  <c r="G12" i="81" s="1"/>
  <c r="E13" i="81"/>
  <c r="G13" i="81" s="1"/>
  <c r="H13" i="81" s="1"/>
  <c r="E14" i="81"/>
  <c r="G14" i="81" s="1"/>
  <c r="E15" i="81"/>
  <c r="G15" i="81" s="1"/>
  <c r="E16" i="81"/>
  <c r="G16" i="81" s="1"/>
  <c r="E5" i="81"/>
  <c r="H5" i="81" s="1"/>
  <c r="G6" i="78"/>
  <c r="J6" i="78" s="1"/>
  <c r="G7" i="78"/>
  <c r="J7" i="78" s="1"/>
  <c r="U8" i="75"/>
  <c r="U9" i="75"/>
  <c r="U10" i="75"/>
  <c r="U11" i="75"/>
  <c r="U12" i="75"/>
  <c r="U13" i="75"/>
  <c r="U14" i="75"/>
  <c r="U15" i="75"/>
  <c r="U16" i="75"/>
  <c r="U17" i="75"/>
  <c r="U18" i="75"/>
  <c r="U7" i="75"/>
  <c r="E52" i="94"/>
  <c r="B20" i="27"/>
  <c r="C6" i="92"/>
  <c r="D6" i="92"/>
  <c r="E6" i="92"/>
  <c r="F6" i="92"/>
  <c r="G6" i="92"/>
  <c r="H6" i="92"/>
  <c r="I6" i="92"/>
  <c r="B6" i="92"/>
  <c r="C52" i="94" s="1"/>
  <c r="C57" i="94" s="1"/>
  <c r="P48" i="72"/>
  <c r="F48" i="72" s="1"/>
  <c r="O48" i="72"/>
  <c r="D48" i="72" s="1"/>
  <c r="Q47" i="72"/>
  <c r="P47" i="72"/>
  <c r="L47" i="72" s="1"/>
  <c r="O47" i="72"/>
  <c r="D47" i="72" s="1"/>
  <c r="Q45" i="72"/>
  <c r="P45" i="72"/>
  <c r="O45" i="72"/>
  <c r="S45" i="72" s="1"/>
  <c r="Q44" i="72"/>
  <c r="P44" i="72"/>
  <c r="O44" i="72"/>
  <c r="R44" i="72" s="1"/>
  <c r="Q42" i="72"/>
  <c r="N42" i="72" s="1"/>
  <c r="P42" i="72"/>
  <c r="L42" i="72" s="1"/>
  <c r="O42" i="72"/>
  <c r="D42" i="72" s="1"/>
  <c r="Q41" i="72"/>
  <c r="H41" i="72" s="1"/>
  <c r="P41" i="72"/>
  <c r="O41" i="72"/>
  <c r="S41" i="72" s="1"/>
  <c r="Q39" i="72"/>
  <c r="N39" i="72" s="1"/>
  <c r="P39" i="72"/>
  <c r="L39" i="72" s="1"/>
  <c r="O39" i="72"/>
  <c r="Q38" i="72"/>
  <c r="N38" i="72" s="1"/>
  <c r="P38" i="72"/>
  <c r="L38" i="72" s="1"/>
  <c r="O38" i="72"/>
  <c r="R38" i="72" s="1"/>
  <c r="Q37" i="72"/>
  <c r="N37" i="72" s="1"/>
  <c r="P37" i="72"/>
  <c r="L37" i="72" s="1"/>
  <c r="O37" i="72"/>
  <c r="J37" i="72" s="1"/>
  <c r="D37" i="72"/>
  <c r="Q36" i="72"/>
  <c r="H36" i="72" s="1"/>
  <c r="P36" i="72"/>
  <c r="L36" i="72" s="1"/>
  <c r="O36" i="72"/>
  <c r="J36" i="72" s="1"/>
  <c r="Q35" i="72"/>
  <c r="H35" i="72" s="1"/>
  <c r="P35" i="72"/>
  <c r="L35" i="72" s="1"/>
  <c r="O35" i="72"/>
  <c r="J35" i="72" s="1"/>
  <c r="Q34" i="72"/>
  <c r="N34" i="72" s="1"/>
  <c r="P34" i="72"/>
  <c r="F34" i="72" s="1"/>
  <c r="L34" i="72"/>
  <c r="O34" i="72"/>
  <c r="D34" i="72" s="1"/>
  <c r="Q32" i="72"/>
  <c r="N32" i="72" s="1"/>
  <c r="P32" i="72"/>
  <c r="O32" i="72"/>
  <c r="S32" i="72" s="1"/>
  <c r="Q31" i="72"/>
  <c r="P31" i="72"/>
  <c r="F31" i="72" s="1"/>
  <c r="O31" i="72"/>
  <c r="Q30" i="72"/>
  <c r="P30" i="72"/>
  <c r="O30" i="72"/>
  <c r="J30" i="72" s="1"/>
  <c r="Q28" i="72"/>
  <c r="P28" i="72"/>
  <c r="L28" i="72" s="1"/>
  <c r="O28" i="72"/>
  <c r="Q27" i="72"/>
  <c r="N27" i="72" s="1"/>
  <c r="P27" i="72"/>
  <c r="L27" i="72" s="1"/>
  <c r="O27" i="72"/>
  <c r="S27" i="72" s="1"/>
  <c r="Q26" i="72"/>
  <c r="N26" i="72" s="1"/>
  <c r="P26" i="72"/>
  <c r="L26" i="72" s="1"/>
  <c r="O26" i="72"/>
  <c r="R26" i="72" s="1"/>
  <c r="Q25" i="72"/>
  <c r="H25" i="72" s="1"/>
  <c r="P25" i="72"/>
  <c r="O25" i="72"/>
  <c r="S25" i="72" s="1"/>
  <c r="Q24" i="72"/>
  <c r="P24" i="72"/>
  <c r="F24" i="72" s="1"/>
  <c r="O24" i="72"/>
  <c r="Q23" i="72"/>
  <c r="N23" i="72" s="1"/>
  <c r="P23" i="72"/>
  <c r="F23" i="72" s="1"/>
  <c r="O23" i="72"/>
  <c r="D23" i="72" s="1"/>
  <c r="Q22" i="72"/>
  <c r="P22" i="72"/>
  <c r="L22" i="72" s="1"/>
  <c r="O22" i="72"/>
  <c r="J22" i="72" s="1"/>
  <c r="Q21" i="72"/>
  <c r="N21" i="72" s="1"/>
  <c r="P21" i="72"/>
  <c r="L21" i="72" s="1"/>
  <c r="O21" i="72"/>
  <c r="J21" i="72" s="1"/>
  <c r="Q19" i="72"/>
  <c r="H19" i="72" s="1"/>
  <c r="P19" i="72"/>
  <c r="F19" i="72" s="1"/>
  <c r="L19" i="72"/>
  <c r="O19" i="72"/>
  <c r="J19" i="72" s="1"/>
  <c r="Q18" i="72"/>
  <c r="N18" i="72" s="1"/>
  <c r="P18" i="72"/>
  <c r="L18" i="72" s="1"/>
  <c r="O18" i="72"/>
  <c r="R18" i="72" s="1"/>
  <c r="Q16" i="72"/>
  <c r="N16" i="72" s="1"/>
  <c r="P16" i="72"/>
  <c r="O16" i="72"/>
  <c r="D16" i="72" s="1"/>
  <c r="Q15" i="72"/>
  <c r="P15" i="72"/>
  <c r="F15" i="72" s="1"/>
  <c r="O15" i="72"/>
  <c r="J15" i="72" s="1"/>
  <c r="Q14" i="72"/>
  <c r="N14" i="72" s="1"/>
  <c r="P14" i="72"/>
  <c r="F14" i="72" s="1"/>
  <c r="O14" i="72"/>
  <c r="J14" i="72" s="1"/>
  <c r="Q13" i="72"/>
  <c r="H13" i="72" s="1"/>
  <c r="P13" i="72"/>
  <c r="L13" i="72" s="1"/>
  <c r="O13" i="72"/>
  <c r="J13" i="72" s="1"/>
  <c r="Q12" i="72"/>
  <c r="N12" i="72" s="1"/>
  <c r="P12" i="72"/>
  <c r="F12" i="72" s="1"/>
  <c r="O12" i="72"/>
  <c r="J12" i="72" s="1"/>
  <c r="Q11" i="72"/>
  <c r="H11" i="72" s="1"/>
  <c r="P11" i="72"/>
  <c r="L11" i="72" s="1"/>
  <c r="O11" i="72"/>
  <c r="D11" i="72" s="1"/>
  <c r="Q9" i="72"/>
  <c r="N9" i="72" s="1"/>
  <c r="L9" i="72"/>
  <c r="O9" i="72"/>
  <c r="J9" i="72" s="1"/>
  <c r="Q8" i="72"/>
  <c r="N8" i="72" s="1"/>
  <c r="P8" i="72"/>
  <c r="L8" i="72" s="1"/>
  <c r="O8" i="72"/>
  <c r="J8" i="72" s="1"/>
  <c r="Q7" i="72"/>
  <c r="N7" i="72" s="1"/>
  <c r="P7" i="72"/>
  <c r="O7" i="72"/>
  <c r="R7" i="72" s="1"/>
  <c r="M5" i="72"/>
  <c r="K5" i="72"/>
  <c r="I5" i="72"/>
  <c r="G5" i="72"/>
  <c r="E5" i="72"/>
  <c r="C5" i="72"/>
  <c r="F9" i="72"/>
  <c r="H34" i="72"/>
  <c r="D7" i="72"/>
  <c r="J45" i="72"/>
  <c r="F28" i="72"/>
  <c r="D32" i="72"/>
  <c r="F35" i="72"/>
  <c r="F39" i="72"/>
  <c r="D14" i="72"/>
  <c r="H7" i="72"/>
  <c r="D45" i="72"/>
  <c r="H8" i="72"/>
  <c r="H18" i="72"/>
  <c r="J23" i="72"/>
  <c r="S44" i="72"/>
  <c r="R37" i="72"/>
  <c r="S38" i="72"/>
  <c r="C28" i="94"/>
  <c r="C24" i="94"/>
  <c r="C19" i="94"/>
  <c r="C15" i="94"/>
  <c r="C10" i="94"/>
  <c r="C6" i="94"/>
  <c r="G17" i="71"/>
  <c r="G17" i="93"/>
  <c r="G22" i="93" s="1"/>
  <c r="D15" i="73"/>
  <c r="D26" i="73" s="1"/>
  <c r="C15" i="73"/>
  <c r="C26" i="73" s="1"/>
  <c r="B15" i="73"/>
  <c r="E24" i="73"/>
  <c r="E23" i="73"/>
  <c r="E22" i="73"/>
  <c r="E21" i="73"/>
  <c r="E20" i="73"/>
  <c r="E19" i="73"/>
  <c r="E18" i="73"/>
  <c r="E17" i="73"/>
  <c r="E14" i="73"/>
  <c r="E13" i="73"/>
  <c r="E12" i="73"/>
  <c r="E11" i="73"/>
  <c r="E10" i="73"/>
  <c r="E9" i="73"/>
  <c r="E8" i="73"/>
  <c r="E7" i="73"/>
  <c r="E6" i="73"/>
  <c r="E5" i="73"/>
  <c r="E4" i="73"/>
  <c r="I15" i="67"/>
  <c r="H15" i="67"/>
  <c r="I13" i="67"/>
  <c r="H13" i="67"/>
  <c r="I12" i="67"/>
  <c r="H12" i="67"/>
  <c r="H11" i="67"/>
  <c r="H10" i="67"/>
  <c r="I9" i="67"/>
  <c r="H9" i="67"/>
  <c r="I8" i="67"/>
  <c r="H8" i="67"/>
  <c r="I7" i="67"/>
  <c r="H7" i="67"/>
  <c r="I6" i="67"/>
  <c r="H6" i="67"/>
  <c r="I5" i="67"/>
  <c r="H5" i="67"/>
  <c r="G32" i="67"/>
  <c r="G25" i="67"/>
  <c r="G24" i="67"/>
  <c r="G23" i="67"/>
  <c r="G22" i="67"/>
  <c r="G21" i="67"/>
  <c r="G20" i="67"/>
  <c r="G19" i="67"/>
  <c r="G18" i="67"/>
  <c r="G15" i="67"/>
  <c r="G14" i="67"/>
  <c r="G13" i="67"/>
  <c r="G12" i="67"/>
  <c r="G11" i="67"/>
  <c r="G10" i="67"/>
  <c r="G9" i="67"/>
  <c r="G8" i="67"/>
  <c r="G7" i="67"/>
  <c r="G6" i="67"/>
  <c r="G5" i="67"/>
  <c r="D25" i="67"/>
  <c r="D24" i="67"/>
  <c r="D23" i="67"/>
  <c r="D22" i="67"/>
  <c r="D21" i="67"/>
  <c r="D20" i="67"/>
  <c r="D19" i="67"/>
  <c r="D18" i="67"/>
  <c r="D15" i="67"/>
  <c r="D14" i="67"/>
  <c r="D13" i="67"/>
  <c r="D12" i="67"/>
  <c r="D11" i="67"/>
  <c r="D10" i="67"/>
  <c r="D9" i="67"/>
  <c r="D8" i="67"/>
  <c r="D7" i="67"/>
  <c r="J7" i="67" s="1"/>
  <c r="D6" i="67"/>
  <c r="J6" i="67" s="1"/>
  <c r="D5" i="67"/>
  <c r="E27" i="67"/>
  <c r="E29" i="67" s="1"/>
  <c r="C16" i="67"/>
  <c r="B16" i="67"/>
  <c r="B27" i="67" s="1"/>
  <c r="C6" i="93"/>
  <c r="B6" i="93"/>
  <c r="D8" i="85"/>
  <c r="D9" i="85"/>
  <c r="D10" i="85"/>
  <c r="D11" i="85"/>
  <c r="D12" i="85"/>
  <c r="D13" i="85"/>
  <c r="D14" i="85"/>
  <c r="D15" i="85"/>
  <c r="D16" i="85"/>
  <c r="D17" i="85"/>
  <c r="D18" i="85"/>
  <c r="D19" i="85"/>
  <c r="G8" i="85"/>
  <c r="G9" i="85"/>
  <c r="G10" i="85"/>
  <c r="G11" i="85"/>
  <c r="G12" i="85"/>
  <c r="G13" i="85"/>
  <c r="G14" i="85"/>
  <c r="G15" i="85"/>
  <c r="G16" i="85"/>
  <c r="G17" i="85"/>
  <c r="G18" i="85"/>
  <c r="G19" i="85"/>
  <c r="D9" i="82"/>
  <c r="D10" i="82"/>
  <c r="D14" i="82"/>
  <c r="D13" i="82"/>
  <c r="E17" i="93"/>
  <c r="E22" i="93" s="1"/>
  <c r="D20" i="93"/>
  <c r="D19" i="93"/>
  <c r="F19" i="93"/>
  <c r="D15" i="93"/>
  <c r="F15" i="93" s="1"/>
  <c r="D14" i="93"/>
  <c r="F14" i="93" s="1"/>
  <c r="D13" i="93"/>
  <c r="F13" i="93" s="1"/>
  <c r="D12" i="93"/>
  <c r="D11" i="93"/>
  <c r="F11" i="93" s="1"/>
  <c r="D10" i="93"/>
  <c r="F10" i="93" s="1"/>
  <c r="D9" i="93"/>
  <c r="F9" i="93" s="1"/>
  <c r="D8" i="93"/>
  <c r="F8" i="93" s="1"/>
  <c r="C32" i="85"/>
  <c r="F26" i="84"/>
  <c r="E26" i="84"/>
  <c r="D26" i="84"/>
  <c r="C26" i="84"/>
  <c r="B26" i="84"/>
  <c r="H27" i="80"/>
  <c r="G27" i="80"/>
  <c r="E51" i="94"/>
  <c r="C4" i="20"/>
  <c r="C5" i="20" s="1"/>
  <c r="C6" i="20" s="1"/>
  <c r="C7" i="20" s="1"/>
  <c r="C8" i="20" s="1"/>
  <c r="C9" i="20" s="1"/>
  <c r="C10" i="20" s="1"/>
  <c r="C11" i="20" s="1"/>
  <c r="C12" i="20" s="1"/>
  <c r="C13" i="20" s="1"/>
  <c r="C14" i="20" s="1"/>
  <c r="C15" i="20" s="1"/>
  <c r="C16" i="20" s="1"/>
  <c r="C17" i="20" s="1"/>
  <c r="C18" i="20" s="1"/>
  <c r="C19" i="20" s="1"/>
  <c r="C20" i="20" s="1"/>
  <c r="C21" i="20" s="1"/>
  <c r="C22" i="20" s="1"/>
  <c r="B4" i="20"/>
  <c r="B5" i="20"/>
  <c r="B6" i="20" s="1"/>
  <c r="B7" i="20" s="1"/>
  <c r="B8" i="20" s="1"/>
  <c r="B9" i="20" s="1"/>
  <c r="B10" i="20" s="1"/>
  <c r="B11" i="20" s="1"/>
  <c r="B12" i="20" s="1"/>
  <c r="B13" i="20" s="1"/>
  <c r="B14" i="20" s="1"/>
  <c r="B15" i="20" s="1"/>
  <c r="B16" i="20" s="1"/>
  <c r="B17" i="20" s="1"/>
  <c r="B18" i="20" s="1"/>
  <c r="B19" i="20" s="1"/>
  <c r="B20" i="20" s="1"/>
  <c r="B21" i="20" s="1"/>
  <c r="B22" i="20" s="1"/>
  <c r="J36" i="97"/>
  <c r="I36" i="97"/>
  <c r="T30" i="97"/>
  <c r="Q30" i="97"/>
  <c r="N30" i="97"/>
  <c r="J30" i="97"/>
  <c r="I30" i="97"/>
  <c r="T29" i="97"/>
  <c r="Q29" i="97"/>
  <c r="N29" i="97"/>
  <c r="J29" i="97"/>
  <c r="T28" i="97"/>
  <c r="Q28" i="97"/>
  <c r="N28" i="97"/>
  <c r="J28" i="97"/>
  <c r="I28" i="97"/>
  <c r="K28" i="97" s="1"/>
  <c r="T27" i="97"/>
  <c r="Q27" i="97"/>
  <c r="N27" i="97"/>
  <c r="I27" i="97"/>
  <c r="J27" i="97"/>
  <c r="T26" i="97"/>
  <c r="Q26" i="97"/>
  <c r="N26" i="97"/>
  <c r="J26" i="97"/>
  <c r="I26" i="97"/>
  <c r="T25" i="97"/>
  <c r="Q25" i="97"/>
  <c r="N25" i="97"/>
  <c r="I25" i="97"/>
  <c r="J25" i="97"/>
  <c r="T24" i="97"/>
  <c r="Q24" i="97"/>
  <c r="N24" i="97"/>
  <c r="J24" i="97"/>
  <c r="I24" i="97"/>
  <c r="K24" i="97" s="1"/>
  <c r="T23" i="97"/>
  <c r="Q23" i="97"/>
  <c r="N23" i="97"/>
  <c r="J23" i="97"/>
  <c r="I23" i="97"/>
  <c r="S21" i="97"/>
  <c r="S32" i="97" s="1"/>
  <c r="R21" i="97"/>
  <c r="R32" i="97"/>
  <c r="R37" i="97" s="1"/>
  <c r="M21" i="97"/>
  <c r="M32" i="97" s="1"/>
  <c r="L21" i="97"/>
  <c r="L32" i="97" s="1"/>
  <c r="L37" i="97" s="1"/>
  <c r="T20" i="97"/>
  <c r="Q20" i="97"/>
  <c r="N20" i="97"/>
  <c r="J20" i="97"/>
  <c r="I20" i="97"/>
  <c r="T19" i="97"/>
  <c r="Q19" i="97"/>
  <c r="N19" i="97"/>
  <c r="J19" i="97"/>
  <c r="I19" i="97"/>
  <c r="T18" i="97"/>
  <c r="N18" i="97"/>
  <c r="J18" i="97"/>
  <c r="P18" i="97" s="1"/>
  <c r="P21" i="97" s="1"/>
  <c r="P32" i="97" s="1"/>
  <c r="I18" i="97"/>
  <c r="O18" i="97" s="1"/>
  <c r="T17" i="97"/>
  <c r="Q17" i="97"/>
  <c r="N17" i="97"/>
  <c r="J17" i="97"/>
  <c r="I17" i="97"/>
  <c r="T16" i="97"/>
  <c r="N16" i="97"/>
  <c r="J16" i="97"/>
  <c r="I16" i="97"/>
  <c r="T15" i="97"/>
  <c r="Q15" i="97"/>
  <c r="N15" i="97"/>
  <c r="J15" i="97"/>
  <c r="I15" i="97"/>
  <c r="T14" i="97"/>
  <c r="Q14" i="97"/>
  <c r="N14" i="97"/>
  <c r="J14" i="97"/>
  <c r="T13" i="97"/>
  <c r="Q13" i="97"/>
  <c r="N13" i="97"/>
  <c r="J13" i="97"/>
  <c r="T12" i="97"/>
  <c r="Q12" i="97"/>
  <c r="N12" i="97"/>
  <c r="J12" i="97"/>
  <c r="I12" i="97"/>
  <c r="T11" i="97"/>
  <c r="Q11" i="97"/>
  <c r="N11" i="97"/>
  <c r="J11" i="97"/>
  <c r="I11" i="97"/>
  <c r="T10" i="97"/>
  <c r="Q10" i="97"/>
  <c r="N10" i="97"/>
  <c r="J10" i="97"/>
  <c r="I10" i="97"/>
  <c r="I14" i="97"/>
  <c r="I13" i="97"/>
  <c r="I29" i="97"/>
  <c r="Q16" i="97"/>
  <c r="F32" i="85"/>
  <c r="E32" i="85"/>
  <c r="D32" i="85"/>
  <c r="D4" i="21"/>
  <c r="D5" i="21"/>
  <c r="D3" i="21"/>
  <c r="E50" i="94"/>
  <c r="B57" i="94"/>
  <c r="D57" i="94"/>
  <c r="E48" i="94"/>
  <c r="E47" i="94"/>
  <c r="E46" i="94"/>
  <c r="E45" i="94"/>
  <c r="E49" i="94"/>
  <c r="F38" i="72" l="1"/>
  <c r="R30" i="72"/>
  <c r="R27" i="72"/>
  <c r="D30" i="72"/>
  <c r="D12" i="72"/>
  <c r="G27" i="67"/>
  <c r="K13" i="97"/>
  <c r="K20" i="97"/>
  <c r="J25" i="72"/>
  <c r="R45" i="72"/>
  <c r="F18" i="72"/>
  <c r="J27" i="72"/>
  <c r="K14" i="97"/>
  <c r="H42" i="72"/>
  <c r="D27" i="72"/>
  <c r="H37" i="72"/>
  <c r="J47" i="72"/>
  <c r="F47" i="72"/>
  <c r="P5" i="72"/>
  <c r="N11" i="72"/>
  <c r="H12" i="72"/>
  <c r="S30" i="72"/>
  <c r="D8" i="72"/>
  <c r="Q5" i="72"/>
  <c r="S5" i="72" s="1"/>
  <c r="H16" i="67"/>
  <c r="D18" i="72"/>
  <c r="L14" i="72"/>
  <c r="L15" i="72"/>
  <c r="S47" i="72"/>
  <c r="D7" i="93"/>
  <c r="F7" i="93" s="1"/>
  <c r="K23" i="97"/>
  <c r="J18" i="72"/>
  <c r="H14" i="72"/>
  <c r="D19" i="72"/>
  <c r="N13" i="72"/>
  <c r="R28" i="72"/>
  <c r="N30" i="72"/>
  <c r="R31" i="72"/>
  <c r="U20" i="75"/>
  <c r="J42" i="72"/>
  <c r="H23" i="72"/>
  <c r="D44" i="72"/>
  <c r="H38" i="72"/>
  <c r="J44" i="72"/>
  <c r="R34" i="72"/>
  <c r="H39" i="72"/>
  <c r="K29" i="97"/>
  <c r="K36" i="97"/>
  <c r="I16" i="67"/>
  <c r="R48" i="72"/>
  <c r="S19" i="72"/>
  <c r="H30" i="72"/>
  <c r="R23" i="72"/>
  <c r="J7" i="72"/>
  <c r="D38" i="72"/>
  <c r="R14" i="72"/>
  <c r="F11" i="72"/>
  <c r="J38" i="72"/>
  <c r="L24" i="72"/>
  <c r="F33" i="94"/>
  <c r="K10" i="97"/>
  <c r="U14" i="97"/>
  <c r="K17" i="97"/>
  <c r="U23" i="97"/>
  <c r="P42" i="97"/>
  <c r="U27" i="97"/>
  <c r="V27" i="97" s="1"/>
  <c r="H27" i="67"/>
  <c r="J15" i="67"/>
  <c r="J25" i="67"/>
  <c r="R42" i="72"/>
  <c r="S21" i="72"/>
  <c r="H21" i="72"/>
  <c r="R13" i="72"/>
  <c r="R11" i="72"/>
  <c r="D36" i="72"/>
  <c r="J11" i="72"/>
  <c r="D13" i="72"/>
  <c r="N35" i="72"/>
  <c r="P35" i="97"/>
  <c r="P37" i="97" s="1"/>
  <c r="O35" i="97"/>
  <c r="H32" i="72"/>
  <c r="D21" i="72"/>
  <c r="J41" i="72"/>
  <c r="R21" i="72"/>
  <c r="S18" i="72"/>
  <c r="K11" i="97"/>
  <c r="T21" i="97"/>
  <c r="U13" i="97"/>
  <c r="U15" i="97"/>
  <c r="U16" i="97"/>
  <c r="U17" i="97"/>
  <c r="V17" i="97" s="1"/>
  <c r="K19" i="97"/>
  <c r="B17" i="93"/>
  <c r="B22" i="93" s="1"/>
  <c r="J8" i="67"/>
  <c r="J12" i="67"/>
  <c r="S34" i="72"/>
  <c r="J32" i="72"/>
  <c r="F37" i="72"/>
  <c r="F8" i="72"/>
  <c r="R41" i="72"/>
  <c r="S11" i="72"/>
  <c r="N36" i="72"/>
  <c r="J34" i="72"/>
  <c r="J16" i="72"/>
  <c r="F36" i="72"/>
  <c r="S37" i="72"/>
  <c r="D41" i="72"/>
  <c r="S42" i="72"/>
  <c r="L48" i="72"/>
  <c r="H32" i="68"/>
  <c r="J11" i="67"/>
  <c r="F42" i="72"/>
  <c r="F13" i="72"/>
  <c r="N21" i="97"/>
  <c r="I21" i="97"/>
  <c r="I32" i="97" s="1"/>
  <c r="K25" i="97"/>
  <c r="K26" i="97"/>
  <c r="K30" i="97"/>
  <c r="C17" i="93"/>
  <c r="C22" i="93" s="1"/>
  <c r="J13" i="67"/>
  <c r="J19" i="67"/>
  <c r="J10" i="67"/>
  <c r="J20" i="67"/>
  <c r="J24" i="67"/>
  <c r="R32" i="72"/>
  <c r="R12" i="72"/>
  <c r="J48" i="72"/>
  <c r="F27" i="72"/>
  <c r="S36" i="72"/>
  <c r="R8" i="72"/>
  <c r="F21" i="72"/>
  <c r="R36" i="72"/>
  <c r="F26" i="72"/>
  <c r="R35" i="72"/>
  <c r="S13" i="72"/>
  <c r="R47" i="72"/>
  <c r="H9" i="72"/>
  <c r="L12" i="72"/>
  <c r="H8" i="81"/>
  <c r="H34" i="68"/>
  <c r="H7" i="68"/>
  <c r="F34" i="97"/>
  <c r="F37" i="97" s="1"/>
  <c r="H32" i="97"/>
  <c r="H34" i="97" s="1"/>
  <c r="H37" i="97" s="1"/>
  <c r="E32" i="97"/>
  <c r="V16" i="97" s="1"/>
  <c r="U10" i="97"/>
  <c r="U20" i="97"/>
  <c r="U24" i="97"/>
  <c r="V24" i="97" s="1"/>
  <c r="U26" i="97"/>
  <c r="V26" i="97" s="1"/>
  <c r="U28" i="97"/>
  <c r="U29" i="97"/>
  <c r="E15" i="73"/>
  <c r="C33" i="94"/>
  <c r="R16" i="72"/>
  <c r="H27" i="72"/>
  <c r="H16" i="72"/>
  <c r="F5" i="72"/>
  <c r="R19" i="72"/>
  <c r="N19" i="72"/>
  <c r="N25" i="72"/>
  <c r="H15" i="81"/>
  <c r="H10" i="81"/>
  <c r="H7" i="81"/>
  <c r="H21" i="97"/>
  <c r="H14" i="81"/>
  <c r="K18" i="97"/>
  <c r="U18" i="97" s="1"/>
  <c r="U12" i="97"/>
  <c r="K16" i="97"/>
  <c r="U25" i="97"/>
  <c r="V25" i="97" s="1"/>
  <c r="K27" i="97"/>
  <c r="U30" i="97"/>
  <c r="J5" i="67"/>
  <c r="J23" i="67"/>
  <c r="D25" i="72"/>
  <c r="F22" i="72"/>
  <c r="R25" i="72"/>
  <c r="L31" i="72"/>
  <c r="N41" i="72"/>
  <c r="G5" i="81"/>
  <c r="H6" i="81" s="1"/>
  <c r="H12" i="81"/>
  <c r="G8" i="78"/>
  <c r="J8" i="78" s="1"/>
  <c r="H8" i="78"/>
  <c r="O43" i="97"/>
  <c r="K12" i="97"/>
  <c r="U11" i="97"/>
  <c r="K15" i="97"/>
  <c r="U19" i="97"/>
  <c r="B26" i="73"/>
  <c r="E26" i="73" s="1"/>
  <c r="S8" i="72"/>
  <c r="S14" i="72"/>
  <c r="S35" i="72"/>
  <c r="H16" i="81"/>
  <c r="E21" i="97"/>
  <c r="H19" i="68"/>
  <c r="H35" i="68"/>
  <c r="H6" i="68"/>
  <c r="H16" i="68"/>
  <c r="H46" i="68"/>
  <c r="H33" i="68"/>
  <c r="H45" i="68"/>
  <c r="H28" i="68"/>
  <c r="H40" i="68"/>
  <c r="H12" i="68"/>
  <c r="H20" i="68"/>
  <c r="H29" i="68"/>
  <c r="H21" i="68"/>
  <c r="H11" i="68"/>
  <c r="H26" i="68"/>
  <c r="H37" i="68"/>
  <c r="H13" i="68"/>
  <c r="H10" i="68"/>
  <c r="T32" i="97"/>
  <c r="T37" i="97" s="1"/>
  <c r="S37" i="97"/>
  <c r="Q18" i="97"/>
  <c r="Q21" i="97" s="1"/>
  <c r="O21" i="97"/>
  <c r="O32" i="97" s="1"/>
  <c r="Q32" i="97" s="1"/>
  <c r="P40" i="97"/>
  <c r="P41" i="97" s="1"/>
  <c r="M37" i="97"/>
  <c r="R24" i="72"/>
  <c r="J24" i="72"/>
  <c r="L30" i="72"/>
  <c r="F30" i="72"/>
  <c r="O42" i="97"/>
  <c r="Q42" i="97" s="1"/>
  <c r="J21" i="97"/>
  <c r="J32" i="97" s="1"/>
  <c r="P43" i="97"/>
  <c r="S24" i="72"/>
  <c r="L7" i="72"/>
  <c r="S7" i="72"/>
  <c r="L23" i="72"/>
  <c r="S23" i="72"/>
  <c r="N28" i="72"/>
  <c r="H28" i="72"/>
  <c r="S39" i="72"/>
  <c r="J39" i="72"/>
  <c r="D39" i="72"/>
  <c r="J34" i="97"/>
  <c r="J37" i="97" s="1"/>
  <c r="N32" i="97"/>
  <c r="N37" i="97" s="1"/>
  <c r="D16" i="67"/>
  <c r="J16" i="67" s="1"/>
  <c r="J22" i="67"/>
  <c r="R39" i="72"/>
  <c r="F7" i="72"/>
  <c r="D24" i="72"/>
  <c r="L5" i="72"/>
  <c r="S16" i="72"/>
  <c r="N22" i="72"/>
  <c r="H22" i="72"/>
  <c r="L25" i="72"/>
  <c r="F25" i="72"/>
  <c r="D28" i="72"/>
  <c r="S28" i="72"/>
  <c r="J28" i="72"/>
  <c r="N31" i="72"/>
  <c r="H31" i="72"/>
  <c r="N48" i="72"/>
  <c r="S48" i="72"/>
  <c r="G29" i="67"/>
  <c r="J29" i="67" s="1"/>
  <c r="N15" i="72"/>
  <c r="H15" i="72"/>
  <c r="R9" i="72"/>
  <c r="D9" i="72"/>
  <c r="S9" i="72"/>
  <c r="S26" i="72"/>
  <c r="J26" i="72"/>
  <c r="D26" i="72"/>
  <c r="L32" i="72"/>
  <c r="F32" i="72"/>
  <c r="D6" i="93"/>
  <c r="C27" i="67"/>
  <c r="D27" i="67" s="1"/>
  <c r="F29" i="67"/>
  <c r="J9" i="67"/>
  <c r="H26" i="72"/>
  <c r="L16" i="72"/>
  <c r="F16" i="72"/>
  <c r="N24" i="72"/>
  <c r="H24" i="72"/>
  <c r="D31" i="72"/>
  <c r="S31" i="72"/>
  <c r="J31" i="72"/>
  <c r="L41" i="72"/>
  <c r="F41" i="72"/>
  <c r="N47" i="72"/>
  <c r="H47" i="72"/>
  <c r="D35" i="72"/>
  <c r="S12" i="72"/>
  <c r="O5" i="72"/>
  <c r="J5" i="72" s="1"/>
  <c r="D15" i="72"/>
  <c r="R15" i="72"/>
  <c r="S15" i="72"/>
  <c r="S22" i="72"/>
  <c r="D22" i="72"/>
  <c r="R22" i="72"/>
  <c r="K34" i="97" l="1"/>
  <c r="K37" i="97" s="1"/>
  <c r="N5" i="72"/>
  <c r="H5" i="72"/>
  <c r="P44" i="97"/>
  <c r="I27" i="67"/>
  <c r="U21" i="97"/>
  <c r="V18" i="97"/>
  <c r="Q43" i="97"/>
  <c r="Q35" i="97"/>
  <c r="R5" i="72"/>
  <c r="K32" i="97"/>
  <c r="H48" i="68"/>
  <c r="K21" i="97"/>
  <c r="I34" i="97"/>
  <c r="I37" i="97" s="1"/>
  <c r="D28" i="67"/>
  <c r="J27" i="67"/>
  <c r="F6" i="93"/>
  <c r="D17" i="93"/>
  <c r="O40" i="97"/>
  <c r="O37" i="97"/>
  <c r="Q37" i="97" s="1"/>
  <c r="D5" i="72"/>
  <c r="U32" i="97"/>
  <c r="V32" i="97" s="1"/>
  <c r="V21" i="97"/>
  <c r="F17" i="93" l="1"/>
  <c r="D22" i="93"/>
  <c r="F22" i="93" s="1"/>
  <c r="Q40" i="97"/>
  <c r="Q41" i="97" s="1"/>
  <c r="Q44" i="97" s="1"/>
  <c r="O41" i="97"/>
  <c r="O44" i="97" s="1"/>
  <c r="C28" i="67"/>
  <c r="C29" i="67" s="1"/>
  <c r="I29" i="67" s="1"/>
  <c r="B28" i="67"/>
  <c r="B29" i="67" s="1"/>
  <c r="H29" i="67" s="1"/>
</calcChain>
</file>

<file path=xl/sharedStrings.xml><?xml version="1.0" encoding="utf-8"?>
<sst xmlns="http://schemas.openxmlformats.org/spreadsheetml/2006/main" count="1436" uniqueCount="713">
  <si>
    <t>Utility in Shared Service Territory</t>
  </si>
  <si>
    <t>Eligible Households in Shared Service Territory</t>
  </si>
  <si>
    <t>Eligible households treated by both utilities in shared service territory</t>
  </si>
  <si>
    <t xml:space="preserve"> </t>
  </si>
  <si>
    <t>ESAP Table 16</t>
  </si>
  <si>
    <t>Electric</t>
  </si>
  <si>
    <t>Energy Efficiency</t>
  </si>
  <si>
    <t>Energy Efficiency TOTAL</t>
  </si>
  <si>
    <t>Training Center</t>
  </si>
  <si>
    <t>Inspections</t>
  </si>
  <si>
    <t>Regulatory Compliance</t>
  </si>
  <si>
    <t>CPUC Energy Division</t>
  </si>
  <si>
    <t>TOTAL PROGRAM COSTS</t>
  </si>
  <si>
    <t>Indirect Costs</t>
  </si>
  <si>
    <t>Measures</t>
  </si>
  <si>
    <t>Units</t>
  </si>
  <si>
    <t>Each</t>
  </si>
  <si>
    <t>Home</t>
  </si>
  <si>
    <t>Refrigerators</t>
  </si>
  <si>
    <t xml:space="preserve"> - Total Number of Homes Treated</t>
  </si>
  <si>
    <t>Measure Description</t>
  </si>
  <si>
    <t>Life Cycle Bill Savings Per Home</t>
  </si>
  <si>
    <t>Year</t>
  </si>
  <si>
    <t>$/Therm</t>
  </si>
  <si>
    <t>Ratio of Benefits Over Costs</t>
  </si>
  <si>
    <t>Program Year</t>
  </si>
  <si>
    <t>Program Costs</t>
  </si>
  <si>
    <t>Program Lifecycle Bill Savings</t>
  </si>
  <si>
    <t>Per Home Average Lifecycle Bill Savings</t>
  </si>
  <si>
    <t>Homes Treated</t>
  </si>
  <si>
    <t>Contractor Type
(Check one or more if applicable)</t>
  </si>
  <si>
    <t>Contractor</t>
  </si>
  <si>
    <t>Private</t>
  </si>
  <si>
    <t>CBO</t>
  </si>
  <si>
    <t>WMDVBE</t>
  </si>
  <si>
    <t>LIHEAP</t>
  </si>
  <si>
    <t>Pilots</t>
  </si>
  <si>
    <t xml:space="preserve"> - Single Family Homes Treated</t>
  </si>
  <si>
    <t xml:space="preserve"> - Multi-family Homes Treated</t>
  </si>
  <si>
    <t>Single Family</t>
  </si>
  <si>
    <t>Unit of Measure</t>
  </si>
  <si>
    <t xml:space="preserve">CBO/WMDVBE </t>
  </si>
  <si>
    <t xml:space="preserve">Non-CBO/WMDVBE </t>
  </si>
  <si>
    <t>Units Installed</t>
  </si>
  <si>
    <t>Dwellings</t>
  </si>
  <si>
    <t>Costs</t>
  </si>
  <si>
    <t>Cost/ Unit</t>
  </si>
  <si>
    <t>Installations</t>
  </si>
  <si>
    <t>%</t>
  </si>
  <si>
    <t>$</t>
  </si>
  <si>
    <t>General Administration</t>
  </si>
  <si>
    <t>Quantity
Installed</t>
  </si>
  <si>
    <t>Multi Family</t>
  </si>
  <si>
    <t xml:space="preserve"> - Mobile Homes Treated</t>
  </si>
  <si>
    <t xml:space="preserve"> - Total Master-Metered Homes Treated</t>
  </si>
  <si>
    <t>Total</t>
  </si>
  <si>
    <t>Per 
Measure 
Gas Impact 
(Therms)</t>
  </si>
  <si>
    <t>Effective 
Useful 
Life 
(EUL)</t>
  </si>
  <si>
    <t>Total Homes Served By the Program</t>
  </si>
  <si>
    <t>Mobile Homes</t>
  </si>
  <si>
    <t>Cost/ 
Household</t>
  </si>
  <si>
    <t>Housing Type</t>
  </si>
  <si>
    <t>Climate Zone</t>
  </si>
  <si>
    <t># Homes Treated</t>
  </si>
  <si>
    <t>Gas and Electric Customers</t>
  </si>
  <si>
    <t>Owners - Total</t>
  </si>
  <si>
    <t xml:space="preserve">Single Family </t>
  </si>
  <si>
    <t xml:space="preserve">Mobile Homes </t>
  </si>
  <si>
    <t>Renters - Total</t>
  </si>
  <si>
    <t>Electric Customers (only)</t>
  </si>
  <si>
    <t>Gas Customers (only)</t>
  </si>
  <si>
    <t>Customer</t>
  </si>
  <si>
    <t>Bulb Name / Identification</t>
  </si>
  <si>
    <t>Bulb Cost (material)</t>
  </si>
  <si>
    <t>Number of Homes Provided CFLs</t>
  </si>
  <si>
    <t>Avg. # of CFL bulbs given per home</t>
  </si>
  <si>
    <t>Partner</t>
  </si>
  <si>
    <t>Meets all Criteria</t>
  </si>
  <si>
    <t>If not,  Explain</t>
  </si>
  <si>
    <t>Relationship outside the IOU?</t>
  </si>
  <si>
    <t>To/From Year</t>
  </si>
  <si>
    <t>Enrollment</t>
  </si>
  <si>
    <t>County</t>
  </si>
  <si>
    <t>Penetration Rate</t>
  </si>
  <si>
    <t>Type of Enrollment</t>
  </si>
  <si>
    <t>MW</t>
  </si>
  <si>
    <t>Lighting</t>
  </si>
  <si>
    <t>Evaporative Cooler Maintenance</t>
  </si>
  <si>
    <t>Attic Insulation</t>
  </si>
  <si>
    <t>Interior Hard wired CFL fixtures</t>
  </si>
  <si>
    <t>Exterior Hard wired CFL fixtures</t>
  </si>
  <si>
    <t>Torchiere</t>
  </si>
  <si>
    <t>Pool Pumps</t>
  </si>
  <si>
    <t>Furnace Clean and Tune</t>
  </si>
  <si>
    <t>LED Night Lights</t>
  </si>
  <si>
    <t>Customer Enrollment</t>
  </si>
  <si>
    <t>Outreach &amp; Assessment</t>
  </si>
  <si>
    <t>In-Home Education</t>
  </si>
  <si>
    <t>High Efficiency Clothes Washer</t>
  </si>
  <si>
    <t>Thermostatic Shower Valve</t>
  </si>
  <si>
    <t>Occupancy Sensor</t>
  </si>
  <si>
    <t>% of Expenditure</t>
  </si>
  <si>
    <t>% OF Homes Treated</t>
  </si>
  <si>
    <t>Total Homes Treated since 2002</t>
  </si>
  <si>
    <t>Quantity Installed</t>
  </si>
  <si>
    <t>Bulb Description (wattage, lumens)</t>
  </si>
  <si>
    <t>Categorical Enrollment</t>
  </si>
  <si>
    <t>Instructions:  Please identify the CFL bulbs used within your ESA program and fill in the remaining columns for each</t>
  </si>
  <si>
    <t>Number of Homes Treated in ESA Program</t>
  </si>
  <si>
    <t>Funded Outside of ESA Program Budget</t>
  </si>
  <si>
    <t>ESA Program:</t>
  </si>
  <si>
    <t>ESA Program CFL Tracking Table</t>
  </si>
  <si>
    <t>TOTAL PROGRAM COSTS &amp; CUSTOMER DISCOUNTS</t>
  </si>
  <si>
    <t>Service Establishment Charge Discount</t>
  </si>
  <si>
    <t>CARE Rate Discount</t>
  </si>
  <si>
    <t>TOTAL Program Costs</t>
  </si>
  <si>
    <t>Measurement &amp; Evaluation</t>
  </si>
  <si>
    <t>Cool Centers</t>
  </si>
  <si>
    <t>IT Programming</t>
  </si>
  <si>
    <t>Post Enrollment Verification</t>
  </si>
  <si>
    <t>Gas</t>
  </si>
  <si>
    <t>Authorized Budget</t>
  </si>
  <si>
    <t>Category</t>
  </si>
  <si>
    <t>YTD Total</t>
  </si>
  <si>
    <t>December</t>
  </si>
  <si>
    <t>November</t>
  </si>
  <si>
    <t>October</t>
  </si>
  <si>
    <t>September</t>
  </si>
  <si>
    <t>August</t>
  </si>
  <si>
    <t>July</t>
  </si>
  <si>
    <t>June</t>
  </si>
  <si>
    <t>May</t>
  </si>
  <si>
    <t>April</t>
  </si>
  <si>
    <t>March</t>
  </si>
  <si>
    <t>February</t>
  </si>
  <si>
    <t>January</t>
  </si>
  <si>
    <t>Recertification</t>
  </si>
  <si>
    <t>Capitation</t>
  </si>
  <si>
    <t>Automatic Enrollment</t>
  </si>
  <si>
    <t>Estimated
CARE
Eligible</t>
  </si>
  <si>
    <t>Total 
CARE 
Participants</t>
  </si>
  <si>
    <t xml:space="preserve">% of 
Population 
Total </t>
  </si>
  <si>
    <t>Total CARE Population</t>
  </si>
  <si>
    <t>Duplicates</t>
  </si>
  <si>
    <t>Pending/ Never Completed</t>
  </si>
  <si>
    <t>Denied</t>
  </si>
  <si>
    <t>Approved</t>
  </si>
  <si>
    <t>Received</t>
  </si>
  <si>
    <t>Urban</t>
  </si>
  <si>
    <t>Total Participants</t>
  </si>
  <si>
    <t>Estimated Eligible</t>
  </si>
  <si>
    <t>% of Total
Population
Dropped
(F/B)</t>
  </si>
  <si>
    <t>Rural</t>
  </si>
  <si>
    <t>Contractor Type 
(Check one or more if applicable)</t>
  </si>
  <si>
    <t>% Change</t>
  </si>
  <si>
    <t>Eligible Households</t>
  </si>
  <si>
    <t>Electric Only</t>
  </si>
  <si>
    <t>Gas Only</t>
  </si>
  <si>
    <t>Gas and Electric</t>
  </si>
  <si>
    <t>CARE</t>
  </si>
  <si>
    <t>Non-CARE</t>
  </si>
  <si>
    <t>(Dollars per Customer)</t>
  </si>
  <si>
    <r>
      <t>Residential Non-CARE vs. CARE Customers</t>
    </r>
    <r>
      <rPr>
        <b/>
        <vertAlign val="superscript"/>
        <sz val="11"/>
        <rFont val="Arial"/>
        <family val="2"/>
      </rPr>
      <t>1</t>
    </r>
  </si>
  <si>
    <t>Tier 1</t>
  </si>
  <si>
    <t>Electric KWh</t>
  </si>
  <si>
    <t>Tier 2</t>
  </si>
  <si>
    <t>Gas Therms</t>
  </si>
  <si>
    <t>Average Monthly Gas / Electric Usage</t>
  </si>
  <si>
    <t>Commercial</t>
  </si>
  <si>
    <t>Collected</t>
  </si>
  <si>
    <t>as Percent of Bill</t>
  </si>
  <si>
    <t>Monthly Bill</t>
  </si>
  <si>
    <t>Class</t>
  </si>
  <si>
    <t>CARE Surcharge</t>
  </si>
  <si>
    <t>Average Monthly</t>
  </si>
  <si>
    <t>CARE Surcharge and Revenue Collected by Customer Class</t>
  </si>
  <si>
    <t>Large/Indust</t>
  </si>
  <si>
    <t>Agricultural</t>
  </si>
  <si>
    <t>Duplicate</t>
  </si>
  <si>
    <t>Total Received</t>
  </si>
  <si>
    <t xml:space="preserve">Entity </t>
  </si>
  <si>
    <t>Percentage</t>
  </si>
  <si>
    <t>Pending/Never Completed</t>
  </si>
  <si>
    <t>CARE Expansion Self-Certification and Self-Recertification Applications</t>
  </si>
  <si>
    <t>Commercial Facilities</t>
  </si>
  <si>
    <t>Residential Facilities</t>
  </si>
  <si>
    <t>KWh</t>
  </si>
  <si>
    <t>Therms</t>
  </si>
  <si>
    <t>Total Electric</t>
  </si>
  <si>
    <t>CARE Commercial Facilities</t>
  </si>
  <si>
    <t>CARE Residential Facilities</t>
  </si>
  <si>
    <t>Total Gas</t>
  </si>
  <si>
    <t>Participating Facilities by Month</t>
  </si>
  <si>
    <t>Shifted to/from?</t>
  </si>
  <si>
    <t>Total Authorized</t>
  </si>
  <si>
    <t xml:space="preserve">"Add Back" Measures </t>
  </si>
  <si>
    <t xml:space="preserve">Percentage </t>
  </si>
  <si>
    <t xml:space="preserve">Total </t>
  </si>
  <si>
    <t xml:space="preserve">Energy Savings Assistance Program and CARE Program </t>
  </si>
  <si>
    <t>ESA Program</t>
  </si>
  <si>
    <t>Authorized / Planning Assumptions</t>
  </si>
  <si>
    <t>Budget</t>
  </si>
  <si>
    <t>kWh Saved</t>
  </si>
  <si>
    <t>kW Demand Reduced</t>
  </si>
  <si>
    <t>Therms Saved</t>
  </si>
  <si>
    <t>CARE Program</t>
  </si>
  <si>
    <t>% of Budget Spent</t>
  </si>
  <si>
    <t xml:space="preserve">Total Program Costs and Discounts </t>
  </si>
  <si>
    <t>Estimated Eligible Participants</t>
  </si>
  <si>
    <t>Participants</t>
  </si>
  <si>
    <t>Total Enrolled</t>
  </si>
  <si>
    <t>Method</t>
  </si>
  <si>
    <t>Stage 1 - IRS Documentation and ESA Agreement</t>
  </si>
  <si>
    <t>Stage 2 - ESA Participation</t>
  </si>
  <si>
    <t>Stage 3 - Usage Monitoring</t>
  </si>
  <si>
    <t>Households Requested to Verify</t>
  </si>
  <si>
    <t>Removed
(No Response)</t>
  </si>
  <si>
    <t>Completed</t>
  </si>
  <si>
    <t>Appeals
Denied</t>
  </si>
  <si>
    <t>Appeals
Approved</t>
  </si>
  <si>
    <r>
      <t>Removed
(Verified Ineligible)</t>
    </r>
    <r>
      <rPr>
        <b/>
        <vertAlign val="superscript"/>
        <sz val="10"/>
        <color theme="1"/>
        <rFont val="Arial"/>
        <family val="2"/>
      </rPr>
      <t>1</t>
    </r>
  </si>
  <si>
    <r>
      <t>Failed and 
Removed</t>
    </r>
    <r>
      <rPr>
        <b/>
        <vertAlign val="superscript"/>
        <sz val="10"/>
        <color theme="1"/>
        <rFont val="Arial"/>
        <family val="2"/>
      </rPr>
      <t>2</t>
    </r>
  </si>
  <si>
    <r>
      <t>Ineligible</t>
    </r>
    <r>
      <rPr>
        <b/>
        <vertAlign val="superscript"/>
        <sz val="10"/>
        <color theme="1"/>
        <rFont val="Arial"/>
        <family val="2"/>
      </rPr>
      <t>3</t>
    </r>
  </si>
  <si>
    <r>
      <t>Removed</t>
    </r>
    <r>
      <rPr>
        <b/>
        <vertAlign val="superscript"/>
        <sz val="10"/>
        <color theme="1"/>
        <rFont val="Arial"/>
        <family val="2"/>
      </rPr>
      <t>4</t>
    </r>
  </si>
  <si>
    <r>
      <rPr>
        <vertAlign val="superscript"/>
        <sz val="10"/>
        <color theme="1"/>
        <rFont val="Arial"/>
        <family val="2"/>
      </rPr>
      <t>4</t>
    </r>
    <r>
      <rPr>
        <sz val="10"/>
        <rFont val="Arial"/>
        <family val="2"/>
      </rPr>
      <t xml:space="preserve"> Customers removed for exceeding 600% of baseline in any monthly billing cycle.</t>
    </r>
  </si>
  <si>
    <t>Total CARE Households Enrolled</t>
  </si>
  <si>
    <t>% of CARE Enrolled Requested to Verify</t>
  </si>
  <si>
    <t>CARE Households
De-Enrolled
(Due to 
no response)</t>
  </si>
  <si>
    <t>% De-enrolled through 
Post Enrollment Verification</t>
  </si>
  <si>
    <t xml:space="preserve">% of Total CARE Households De-Enrolled </t>
  </si>
  <si>
    <t>Reason Provided</t>
  </si>
  <si>
    <t>Customer Unavailable -Scheduling Conflicts</t>
  </si>
  <si>
    <t>Hazardous Environment (unsafe/unclean)</t>
  </si>
  <si>
    <t>Insufficient feasible Measures</t>
  </si>
  <si>
    <t>Household Income Exceeds Allowable Limits</t>
  </si>
  <si>
    <t>Unable to Provide Required Documentation</t>
  </si>
  <si>
    <t xml:space="preserve">Other </t>
  </si>
  <si>
    <t>(mWh)</t>
  </si>
  <si>
    <t>Totals:</t>
  </si>
  <si>
    <t>Ineligible &amp; Unwilling³</t>
  </si>
  <si>
    <t xml:space="preserve"> Current Year Penetration Rate for Homes Treated</t>
  </si>
  <si>
    <t>Coordination Type [1]</t>
  </si>
  <si>
    <t>Brief Description of Effort</t>
  </si>
  <si>
    <t>MOU Present?</t>
  </si>
  <si>
    <t>Amount of Dollars Saved [2]</t>
  </si>
  <si>
    <t>Amount of Energy Savings [3]</t>
  </si>
  <si>
    <t>Other Measureable Benefits [3]</t>
  </si>
  <si>
    <t>Enrollments Resulting from Leveraging Effort [4]</t>
  </si>
  <si>
    <t>Methodology [5]</t>
  </si>
  <si>
    <t>[1] Leveraging, Interdepartmental integration, Program Coordination, Data Sharing, ME&amp;O, etc.</t>
  </si>
  <si>
    <t xml:space="preserve">[2] Leveraging and Integration efforts are measurable and quantifiable in terms of dollars saved by the IOU (Shared/contributed/donated resources, shared marketing materials, shared information technology, shared programmatic infrastructure, among others are just some examples of cost and/or resource savings to the IOU). </t>
  </si>
  <si>
    <t>[4] Enrollment increases. Leveraging efforts are measurable and quantifiable in terms of program enrollment increases and/or customers served.</t>
  </si>
  <si>
    <t>[5] In footnotes, provide information on methodology used to calculate cost and/or resource savings.</t>
  </si>
  <si>
    <t>Expenditures</t>
  </si>
  <si>
    <t>(Shift) or Carried Forward
(Budget - Expenditures = Variance)</t>
  </si>
  <si>
    <t>(1) Shift of Current Year Authorized</t>
  </si>
  <si>
    <t xml:space="preserve">(2) Shift of Carry Forward </t>
  </si>
  <si>
    <t>(3) Shift of Carry Back</t>
  </si>
  <si>
    <t>Fund Shifting Source
1. Current Year Authorized
2. Carried Forward
3. Carried Back</t>
  </si>
  <si>
    <t>Fund Shift Description</t>
  </si>
  <si>
    <t>Authorization</t>
  </si>
  <si>
    <t>ex. $x,xxx</t>
  </si>
  <si>
    <t>ex.  $x,xxx</t>
  </si>
  <si>
    <t>($x,xxx)</t>
  </si>
  <si>
    <t>x%</t>
  </si>
  <si>
    <t>Carried Forward</t>
  </si>
  <si>
    <t>From 2008</t>
  </si>
  <si>
    <t xml:space="preserve">     Appliance</t>
  </si>
  <si>
    <t xml:space="preserve">     Domestic Hot Water</t>
  </si>
  <si>
    <t xml:space="preserve">     Enclosure</t>
  </si>
  <si>
    <t xml:space="preserve">     HVAC</t>
  </si>
  <si>
    <t>1.
2.
3.</t>
  </si>
  <si>
    <t xml:space="preserve">     Maintenance</t>
  </si>
  <si>
    <t xml:space="preserve">     Lighting</t>
  </si>
  <si>
    <t>In Home Education</t>
  </si>
  <si>
    <t>Pilot</t>
  </si>
  <si>
    <t>Marketing and Outreach</t>
  </si>
  <si>
    <t>TOTAL PROGRAM INCLUDING CARRY FORWARD / CARRY BACK</t>
  </si>
  <si>
    <t>FUND SHIFT AMOUNT</t>
  </si>
  <si>
    <t>Among Categories within Program Year 1-3</t>
  </si>
  <si>
    <t xml:space="preserve">Self Certified as Categorically Eligible </t>
  </si>
  <si>
    <t xml:space="preserve">Self Certified as Income Eligible  </t>
  </si>
  <si>
    <t>Appliances</t>
  </si>
  <si>
    <t xml:space="preserve">Domestic Hot Water </t>
  </si>
  <si>
    <t>Maintenance</t>
  </si>
  <si>
    <t>Statewide Marketing Education and Outreach</t>
  </si>
  <si>
    <t>Measurement and Evaluation  Studies</t>
  </si>
  <si>
    <t xml:space="preserve">Enclosure </t>
  </si>
  <si>
    <t xml:space="preserve">HVAC </t>
  </si>
  <si>
    <t xml:space="preserve">Miscellaneous </t>
  </si>
  <si>
    <r>
      <t>kWh</t>
    </r>
    <r>
      <rPr>
        <sz val="11"/>
        <rFont val="Arial"/>
        <family val="2"/>
      </rPr>
      <t xml:space="preserve"> </t>
    </r>
    <r>
      <rPr>
        <b/>
        <sz val="11"/>
        <rFont val="Arial"/>
        <family val="2"/>
      </rPr>
      <t xml:space="preserve">
(Annual)</t>
    </r>
  </si>
  <si>
    <r>
      <t xml:space="preserve">kW </t>
    </r>
    <r>
      <rPr>
        <b/>
        <sz val="11"/>
        <rFont val="Arial"/>
        <family val="2"/>
      </rPr>
      <t xml:space="preserve">
(Annual)</t>
    </r>
  </si>
  <si>
    <r>
      <t xml:space="preserve">Therms </t>
    </r>
    <r>
      <rPr>
        <sz val="11"/>
        <rFont val="Arial"/>
        <family val="2"/>
      </rPr>
      <t xml:space="preserve">
</t>
    </r>
    <r>
      <rPr>
        <b/>
        <sz val="11"/>
        <rFont val="Arial"/>
        <family val="2"/>
      </rPr>
      <t>(Annual)</t>
    </r>
  </si>
  <si>
    <t xml:space="preserve">Expenses ($) </t>
  </si>
  <si>
    <t>G-xxxx, D.xx- xx-xxx</t>
  </si>
  <si>
    <t xml:space="preserve">Automatically Enrolled via Data Sharing, ESA Participation, etc </t>
  </si>
  <si>
    <t>$/kWh</t>
  </si>
  <si>
    <t>ESAP Table 15</t>
  </si>
  <si>
    <t>New Enrollment</t>
  </si>
  <si>
    <t>Attrition</t>
  </si>
  <si>
    <t>Penetration
Rate %
(W/X)</t>
  </si>
  <si>
    <t>Self-Certification (Income or Categorical)</t>
  </si>
  <si>
    <t>Total New Enrollment
(E+I+J)</t>
  </si>
  <si>
    <t>Scheduled</t>
  </si>
  <si>
    <t>Non-
Scheduled
(Duplicates)</t>
  </si>
  <si>
    <t>Automatic</t>
  </si>
  <si>
    <t>Total 
Recertification  
(L+M+N)</t>
  </si>
  <si>
    <t>Failed 
PEV</t>
  </si>
  <si>
    <t>Failed Recertification</t>
  </si>
  <si>
    <t>Total
Attrition
(P+Q+R+S)</t>
  </si>
  <si>
    <t>Gross
(K+O)</t>
  </si>
  <si>
    <t>Net
Adjusted
(K-T)</t>
  </si>
  <si>
    <t>Combined
(B+C+D)</t>
  </si>
  <si>
    <t>Online</t>
  </si>
  <si>
    <t>Paper</t>
  </si>
  <si>
    <t>Phone</t>
  </si>
  <si>
    <t>Combined
(F+G+H)</t>
  </si>
  <si>
    <t>Variance</t>
  </si>
  <si>
    <t>Residential</t>
  </si>
  <si>
    <t>Residential Non-CARE vs. CARE Customers</t>
  </si>
  <si>
    <t>Smart Power Strips</t>
  </si>
  <si>
    <t>Miscellaneous</t>
  </si>
  <si>
    <t>Compact Fluorescent Lights (CFLs)</t>
  </si>
  <si>
    <t>Central A/C Tune-up</t>
  </si>
  <si>
    <t>Duct Testing and Sealing</t>
  </si>
  <si>
    <t>Evaporative Coolers (Installation)</t>
  </si>
  <si>
    <t>Evaporative Coolers (Replacement)</t>
  </si>
  <si>
    <t>Heat Pump Replacement</t>
  </si>
  <si>
    <t>Central A/C Replacement</t>
  </si>
  <si>
    <t>Room A/C Replacement</t>
  </si>
  <si>
    <t>Furnace Repair/Replacement</t>
  </si>
  <si>
    <t>FAU Standing Pilot Light Conversion</t>
  </si>
  <si>
    <t>HVAC</t>
  </si>
  <si>
    <t>Air Sealing / Envelope</t>
  </si>
  <si>
    <t>Enclosure</t>
  </si>
  <si>
    <t>Water Heater Repair/Replacement</t>
  </si>
  <si>
    <t>Faucet Aerator</t>
  </si>
  <si>
    <t>Water Heater Pipe Insulation</t>
  </si>
  <si>
    <t>Low Flow Shower Head</t>
  </si>
  <si>
    <t>Water Heater Blanket</t>
  </si>
  <si>
    <t>Domestic Hot Water</t>
  </si>
  <si>
    <t>Microwaves</t>
  </si>
  <si>
    <t xml:space="preserve">Penetration History </t>
  </si>
  <si>
    <r>
      <t xml:space="preserve">Homes Weatherized </t>
    </r>
    <r>
      <rPr>
        <vertAlign val="superscript"/>
        <sz val="11"/>
        <rFont val="Arial"/>
        <family val="2"/>
      </rPr>
      <t xml:space="preserve"> </t>
    </r>
  </si>
  <si>
    <r>
      <t>Estimated Eligible in Current Year</t>
    </r>
    <r>
      <rPr>
        <vertAlign val="superscript"/>
        <sz val="11"/>
        <rFont val="Arial"/>
        <family val="2"/>
      </rPr>
      <t>4</t>
    </r>
  </si>
  <si>
    <r>
      <t>Homes Treated</t>
    </r>
    <r>
      <rPr>
        <b/>
        <vertAlign val="superscript"/>
        <sz val="11"/>
        <rFont val="Arial"/>
        <family val="2"/>
      </rPr>
      <t>2</t>
    </r>
  </si>
  <si>
    <t>² Homes treated since 2002 are reported to track progress toward meeting the 2020 Programmatic Initiative.</t>
  </si>
  <si>
    <t>Overall Program Expenses</t>
  </si>
  <si>
    <t xml:space="preserve">CARE Table 1 </t>
  </si>
  <si>
    <t xml:space="preserve">CARE Table 2 </t>
  </si>
  <si>
    <t>Enrollment, Recertification, Attrition, &amp; Penetration</t>
  </si>
  <si>
    <t xml:space="preserve">CARE Table 4 </t>
  </si>
  <si>
    <t>CARE Enrollment by County</t>
  </si>
  <si>
    <t xml:space="preserve">CARE Table 5 </t>
  </si>
  <si>
    <t>CARE Recertification Results</t>
  </si>
  <si>
    <t>CARE Table 6</t>
  </si>
  <si>
    <t>CARE Capitation Contractors</t>
  </si>
  <si>
    <t>CARE Table 7</t>
  </si>
  <si>
    <t>CARE Table 8</t>
  </si>
  <si>
    <r>
      <t>Rural</t>
    </r>
    <r>
      <rPr>
        <b/>
        <vertAlign val="superscript"/>
        <sz val="11"/>
        <rFont val="Arial"/>
        <family val="2"/>
      </rPr>
      <t xml:space="preserve"> 1</t>
    </r>
  </si>
  <si>
    <t xml:space="preserve">   and rural areas within large metropolitan counties.</t>
  </si>
  <si>
    <t>CARE Average Monthly Usage &amp; Bill</t>
  </si>
  <si>
    <t>CARE Table 9</t>
  </si>
  <si>
    <t>CARE Surcharge &amp; Revenue</t>
  </si>
  <si>
    <t xml:space="preserve">CARE Table 10 </t>
  </si>
  <si>
    <t>CARE Table 11</t>
  </si>
  <si>
    <t>CARE Expansion Program</t>
  </si>
  <si>
    <t>CARE Table 12</t>
  </si>
  <si>
    <r>
      <t>Average Monthly Gas / Electric Usage</t>
    </r>
    <r>
      <rPr>
        <b/>
        <vertAlign val="superscript"/>
        <sz val="11"/>
        <rFont val="Arial"/>
        <family val="2"/>
      </rPr>
      <t>1</t>
    </r>
  </si>
  <si>
    <t>CARE Table 13</t>
  </si>
  <si>
    <t>Actual</t>
  </si>
  <si>
    <t>Administrative Expenses</t>
  </si>
  <si>
    <t>Service Establishment Charge</t>
  </si>
  <si>
    <t>Subsidies</t>
  </si>
  <si>
    <t>CARE Table 14</t>
  </si>
  <si>
    <t>NGAT Costs</t>
  </si>
  <si>
    <r>
      <t>Customer/ Landlord Declined</t>
    </r>
    <r>
      <rPr>
        <sz val="10"/>
        <rFont val="Arial"/>
        <family val="2"/>
      </rPr>
      <t xml:space="preserve"> </t>
    </r>
    <r>
      <rPr>
        <b/>
        <sz val="10"/>
        <rFont val="Arial"/>
        <family val="2"/>
      </rPr>
      <t>Program Measures or is Non-Responsive</t>
    </r>
  </si>
  <si>
    <t xml:space="preserve"> Ineligible Dwelling - Prior Program Participation</t>
  </si>
  <si>
    <t>Categorical and Other Enrollment</t>
  </si>
  <si>
    <t>Medicaid/Medi-Cal</t>
  </si>
  <si>
    <t>Healthy Families A&amp;B</t>
  </si>
  <si>
    <t>Women, Infants, and Children Program (WIC)</t>
  </si>
  <si>
    <t>Supplemental Security Income (SSI)</t>
  </si>
  <si>
    <t>CalWORKs/Temporary Assistance for Needy Families (TANF)</t>
  </si>
  <si>
    <t>Tribal TANF</t>
  </si>
  <si>
    <t>National School Lunch Program (NSLP) - Free Lunch</t>
  </si>
  <si>
    <t>Low-income Home Energy Assistance Program (LIHEAP)</t>
  </si>
  <si>
    <t>Bureau of Indian Affairs General Assistance</t>
  </si>
  <si>
    <t>Head Start Income Eligible - (Tribal Only)</t>
  </si>
  <si>
    <t>CalFresh/Supplemental Nutrition Assistance Program - Food Stamps</t>
  </si>
  <si>
    <t xml:space="preserve">% of Budget Spent </t>
  </si>
  <si>
    <t xml:space="preserve">Medicaid/Medi-Cal for Families </t>
  </si>
  <si>
    <t>N/A</t>
  </si>
  <si>
    <t>Tier 2 and Above</t>
  </si>
  <si>
    <r>
      <t>Average Monthly Gas / Electric Bill</t>
    </r>
    <r>
      <rPr>
        <b/>
        <vertAlign val="superscript"/>
        <sz val="11"/>
        <rFont val="Arial"/>
        <family val="2"/>
      </rPr>
      <t>2</t>
    </r>
  </si>
  <si>
    <t>Revenue Collected</t>
  </si>
  <si>
    <t>GAS</t>
  </si>
  <si>
    <t>Total CARE
Surcharge Revenue</t>
  </si>
  <si>
    <t>Percentage of
CARE Surcharge</t>
  </si>
  <si>
    <t>Natural Gas Vehicle</t>
  </si>
  <si>
    <t>Industrial</t>
  </si>
  <si>
    <r>
      <t xml:space="preserve">Inter-Utility </t>
    </r>
    <r>
      <rPr>
        <b/>
        <vertAlign val="superscript"/>
        <sz val="10"/>
        <rFont val="Arial"/>
        <family val="2"/>
      </rPr>
      <t>1</t>
    </r>
  </si>
  <si>
    <r>
      <t xml:space="preserve">Intra-Utility </t>
    </r>
    <r>
      <rPr>
        <b/>
        <vertAlign val="superscript"/>
        <sz val="10"/>
        <rFont val="Arial"/>
        <family val="2"/>
      </rPr>
      <t>2</t>
    </r>
  </si>
  <si>
    <r>
      <t xml:space="preserve">Leveraging </t>
    </r>
    <r>
      <rPr>
        <b/>
        <vertAlign val="superscript"/>
        <sz val="10"/>
        <rFont val="Arial"/>
        <family val="2"/>
      </rPr>
      <t>3</t>
    </r>
  </si>
  <si>
    <r>
      <t xml:space="preserve">Recertification Rate %
(E/C) </t>
    </r>
    <r>
      <rPr>
        <b/>
        <vertAlign val="superscript"/>
        <sz val="10"/>
        <rFont val="Arial"/>
        <family val="2"/>
      </rPr>
      <t>4</t>
    </r>
  </si>
  <si>
    <r>
      <t xml:space="preserve">Participants 
Recertified </t>
    </r>
    <r>
      <rPr>
        <b/>
        <vertAlign val="superscript"/>
        <sz val="10"/>
        <rFont val="Arial"/>
        <family val="2"/>
      </rPr>
      <t>2</t>
    </r>
  </si>
  <si>
    <r>
      <t xml:space="preserve">Participants 
Dropped  </t>
    </r>
    <r>
      <rPr>
        <b/>
        <vertAlign val="superscript"/>
        <sz val="10"/>
        <rFont val="Arial"/>
        <family val="2"/>
      </rPr>
      <t>2, 3</t>
    </r>
  </si>
  <si>
    <r>
      <t xml:space="preserve">Contractor Name </t>
    </r>
    <r>
      <rPr>
        <b/>
        <vertAlign val="superscript"/>
        <sz val="10"/>
        <rFont val="Arial"/>
        <family val="2"/>
      </rPr>
      <t>1</t>
    </r>
  </si>
  <si>
    <r>
      <t xml:space="preserve">CalWORKs/Temporary Assistance for Needy Families (TANF) </t>
    </r>
    <r>
      <rPr>
        <vertAlign val="superscript"/>
        <sz val="10"/>
        <rFont val="Arial"/>
        <family val="2"/>
      </rPr>
      <t>2</t>
    </r>
  </si>
  <si>
    <r>
      <t xml:space="preserve">Tribal TANF </t>
    </r>
    <r>
      <rPr>
        <vertAlign val="superscript"/>
        <sz val="10"/>
        <rFont val="Arial"/>
        <family val="2"/>
      </rPr>
      <t>2</t>
    </r>
  </si>
  <si>
    <t>AMERICAN INSULATION INC</t>
  </si>
  <si>
    <t xml:space="preserve">San Diego </t>
  </si>
  <si>
    <t>CAMPESINOS UNIDOS INC</t>
  </si>
  <si>
    <t>CAPITAL STATE CONTRUCTION</t>
  </si>
  <si>
    <t>EAGLE SYSTEMS INTERNATIONAL INC</t>
  </si>
  <si>
    <t>JERRY'S HEATING &amp; AIR CONDITIONING, INC</t>
  </si>
  <si>
    <t>MAAC PROJECT</t>
  </si>
  <si>
    <t>R&amp;B WHOLESALE DISTRIBUTOR INC</t>
  </si>
  <si>
    <t>RANCHO ENERGY SERVICES</t>
  </si>
  <si>
    <t>RELIABLE ENERGY MANAGEMENT INC</t>
  </si>
  <si>
    <t>RICHARD HEATH &amp; ASSOCIATES INC</t>
  </si>
  <si>
    <t>San Diego, Orange</t>
  </si>
  <si>
    <t>THA HEATING AND AIR CONDITIONING INC</t>
  </si>
  <si>
    <t>Total Contractor Expenditures</t>
  </si>
  <si>
    <t>San Diego</t>
  </si>
  <si>
    <t>Orange</t>
  </si>
  <si>
    <t>1.
2. 
3.</t>
  </si>
  <si>
    <t>Room A/C Replacement, MF</t>
  </si>
  <si>
    <t>Room A/C Replacement, MH</t>
  </si>
  <si>
    <t>Room A/C Replacement, SF</t>
  </si>
  <si>
    <t>CARE Participants as of Month-End</t>
  </si>
  <si>
    <t>Overall Expenditures</t>
  </si>
  <si>
    <t xml:space="preserve">Admin Cost (overhead, contractor fee, marketing, etc.) </t>
  </si>
  <si>
    <r>
      <t xml:space="preserve">AB 1109 Compliant? </t>
    </r>
    <r>
      <rPr>
        <b/>
        <sz val="10"/>
        <rFont val="Arial"/>
        <family val="2"/>
      </rPr>
      <t>[2]</t>
    </r>
  </si>
  <si>
    <t>CFL</t>
  </si>
  <si>
    <t>14 Watt</t>
  </si>
  <si>
    <t>Yes</t>
  </si>
  <si>
    <t>19 Watt</t>
  </si>
  <si>
    <t>23 Watt</t>
  </si>
  <si>
    <r>
      <t xml:space="preserve">Est. total energy savings from installed CFLs </t>
    </r>
    <r>
      <rPr>
        <b/>
        <sz val="10"/>
        <rFont val="Arial"/>
        <family val="2"/>
      </rPr>
      <t>[3]</t>
    </r>
  </si>
  <si>
    <t>Total Bulb Cost (material + admin)  [1]</t>
  </si>
  <si>
    <t>X</t>
  </si>
  <si>
    <t>SoCalGas</t>
  </si>
  <si>
    <t>Standard Enrollment</t>
  </si>
  <si>
    <t>Number of customers treated</t>
  </si>
  <si>
    <t>Households [1]</t>
  </si>
  <si>
    <t>[1] Some households were served by both CBO/WMDVBE and non-CBO/WMDVBE contractors.</t>
  </si>
  <si>
    <t>% of Authorized Total</t>
  </si>
  <si>
    <t>Duct Testing and Sealing [2]</t>
  </si>
  <si>
    <t>Budget Impact of "Add Back"</t>
  </si>
  <si>
    <t>Measure [1]</t>
  </si>
  <si>
    <t>1.
2. .
3.</t>
  </si>
  <si>
    <t>ESAP Table 13</t>
  </si>
  <si>
    <r>
      <rPr>
        <vertAlign val="superscript"/>
        <sz val="8"/>
        <rFont val="Arial"/>
        <family val="2"/>
      </rPr>
      <t>2</t>
    </r>
    <r>
      <rPr>
        <sz val="8"/>
        <rFont val="Arial"/>
        <family val="2"/>
      </rPr>
      <t xml:space="preserve"> Enrollments reflect new enrollments only.</t>
    </r>
  </si>
  <si>
    <r>
      <t>Enrollments</t>
    </r>
    <r>
      <rPr>
        <vertAlign val="superscript"/>
        <sz val="10"/>
        <rFont val="Arial"/>
        <family val="2"/>
      </rPr>
      <t>2</t>
    </r>
  </si>
  <si>
    <r>
      <t>Statewide ME&amp;O</t>
    </r>
    <r>
      <rPr>
        <vertAlign val="superscript"/>
        <sz val="11"/>
        <rFont val="Arial"/>
        <family val="2"/>
      </rPr>
      <t xml:space="preserve"> 3</t>
    </r>
  </si>
  <si>
    <r>
      <t xml:space="preserve">Regulatory Compliance </t>
    </r>
    <r>
      <rPr>
        <vertAlign val="superscript"/>
        <sz val="11"/>
        <rFont val="Arial"/>
        <family val="2"/>
      </rPr>
      <t>3</t>
    </r>
  </si>
  <si>
    <r>
      <t xml:space="preserve">General Administration  </t>
    </r>
    <r>
      <rPr>
        <vertAlign val="superscript"/>
        <sz val="11"/>
        <rFont val="Arial"/>
        <family val="2"/>
      </rPr>
      <t>3</t>
    </r>
  </si>
  <si>
    <r>
      <rPr>
        <vertAlign val="superscript"/>
        <sz val="10"/>
        <rFont val="Arial"/>
        <family val="2"/>
      </rPr>
      <t>5</t>
    </r>
    <r>
      <rPr>
        <sz val="10"/>
        <rFont val="Arial"/>
        <family val="2"/>
      </rPr>
      <t xml:space="preserve"> Includes customers who closed their accounts, requested to be removed, or were otherwise ineligible for the program.</t>
    </r>
  </si>
  <si>
    <r>
      <rPr>
        <vertAlign val="superscript"/>
        <sz val="10"/>
        <rFont val="Arial"/>
        <family val="2"/>
      </rPr>
      <t>4</t>
    </r>
    <r>
      <rPr>
        <sz val="10"/>
        <rFont val="Arial"/>
        <family val="2"/>
      </rPr>
      <t xml:space="preserve"> No response includes no response to both Recertification and Verification.</t>
    </r>
  </si>
  <si>
    <r>
      <rPr>
        <vertAlign val="superscript"/>
        <sz val="10"/>
        <rFont val="Arial"/>
        <family val="2"/>
      </rPr>
      <t>3</t>
    </r>
    <r>
      <rPr>
        <sz val="10"/>
        <rFont val="Arial"/>
        <family val="2"/>
      </rPr>
      <t xml:space="preserve"> Enrollments via data sharing with programs outside the IOU that serve low-income customers.</t>
    </r>
  </si>
  <si>
    <r>
      <rPr>
        <vertAlign val="superscript"/>
        <sz val="10"/>
        <rFont val="Arial"/>
        <family val="2"/>
      </rPr>
      <t>2</t>
    </r>
    <r>
      <rPr>
        <sz val="10"/>
        <rFont val="Arial"/>
        <family val="2"/>
      </rPr>
      <t xml:space="preserve"> Enrollments via data sharing between departments and/or programs within the utility.</t>
    </r>
  </si>
  <si>
    <r>
      <rPr>
        <vertAlign val="superscript"/>
        <sz val="10"/>
        <rFont val="Arial"/>
        <family val="2"/>
      </rPr>
      <t>1</t>
    </r>
    <r>
      <rPr>
        <sz val="10"/>
        <rFont val="Arial"/>
        <family val="2"/>
      </rPr>
      <t xml:space="preserve"> Enrollments via data sharing between the IOUs.</t>
    </r>
  </si>
  <si>
    <r>
      <rPr>
        <vertAlign val="superscript"/>
        <sz val="10"/>
        <rFont val="Arial"/>
        <family val="2"/>
      </rPr>
      <t>1</t>
    </r>
    <r>
      <rPr>
        <sz val="10"/>
        <rFont val="Arial"/>
        <family val="2"/>
      </rPr>
      <t xml:space="preserve"> Includes sub-metered customers.</t>
    </r>
  </si>
  <si>
    <r>
      <rPr>
        <b/>
        <vertAlign val="superscript"/>
        <sz val="10"/>
        <rFont val="Arial"/>
        <family val="2"/>
      </rPr>
      <t>1</t>
    </r>
    <r>
      <rPr>
        <sz val="10"/>
        <rFont val="Arial"/>
        <family val="2"/>
      </rPr>
      <t xml:space="preserve"> Rural includes zip codes classified as such according to the Goldsmith modification that was developed to identify small towns</t>
    </r>
  </si>
  <si>
    <r>
      <rPr>
        <b/>
        <vertAlign val="superscript"/>
        <sz val="10"/>
        <rFont val="Arial"/>
        <family val="2"/>
      </rPr>
      <t>2</t>
    </r>
    <r>
      <rPr>
        <sz val="10"/>
        <rFont val="Arial"/>
        <family val="2"/>
      </rPr>
      <t xml:space="preserve"> Recertification results are tied to the month initiated and the recertification process allows customers 90 days to respond to the recertification request.  Results may be pending due to the time permitted for a participant to respond.  </t>
    </r>
  </si>
  <si>
    <r>
      <rPr>
        <b/>
        <vertAlign val="superscript"/>
        <sz val="10"/>
        <rFont val="Arial"/>
        <family val="2"/>
      </rPr>
      <t>3</t>
    </r>
    <r>
      <rPr>
        <sz val="10"/>
        <rFont val="Arial"/>
        <family val="2"/>
      </rPr>
      <t xml:space="preserve"> Includes customers who did not respond or who requested to be de-enrolled.</t>
    </r>
  </si>
  <si>
    <r>
      <rPr>
        <vertAlign val="superscript"/>
        <sz val="8"/>
        <rFont val="Arial"/>
        <family val="2"/>
      </rPr>
      <t>1</t>
    </r>
    <r>
      <rPr>
        <sz val="8"/>
        <rFont val="Arial"/>
        <family val="2"/>
      </rPr>
      <t xml:space="preserve"> All capitation contractors with current contracts are listed regardless of whether they have signed up customers or submitted invoices this year.</t>
    </r>
  </si>
  <si>
    <r>
      <t>Total Shifted</t>
    </r>
    <r>
      <rPr>
        <b/>
        <vertAlign val="superscript"/>
        <sz val="10"/>
        <rFont val="Arial"/>
        <family val="2"/>
      </rPr>
      <t>1</t>
    </r>
  </si>
  <si>
    <r>
      <rPr>
        <vertAlign val="superscript"/>
        <sz val="10"/>
        <rFont val="Arial"/>
        <family val="2"/>
      </rPr>
      <t xml:space="preserve">1 </t>
    </r>
    <r>
      <rPr>
        <sz val="10"/>
        <rFont val="Arial"/>
        <family val="2"/>
      </rPr>
      <t xml:space="preserve"> Excludes master-meter usage.</t>
    </r>
  </si>
  <si>
    <r>
      <rPr>
        <vertAlign val="superscript"/>
        <sz val="10"/>
        <rFont val="Arial"/>
        <family val="2"/>
      </rPr>
      <t>1</t>
    </r>
    <r>
      <rPr>
        <sz val="10"/>
        <rFont val="Arial"/>
        <family val="2"/>
      </rPr>
      <t xml:space="preserve"> Excludes master meter usage.</t>
    </r>
  </si>
  <si>
    <r>
      <rPr>
        <vertAlign val="superscript"/>
        <sz val="10"/>
        <rFont val="Arial"/>
        <family val="2"/>
      </rPr>
      <t>1</t>
    </r>
    <r>
      <rPr>
        <sz val="10"/>
        <rFont val="Arial"/>
        <family val="2"/>
      </rPr>
      <t xml:space="preserve"> Number of customers enrolled reflects categorical programs selected by customer.  Customers may select more than one eligible program for a single account.</t>
    </r>
  </si>
  <si>
    <r>
      <t>CARE Surcharge</t>
    </r>
    <r>
      <rPr>
        <vertAlign val="superscript"/>
        <sz val="11"/>
        <color indexed="8"/>
        <rFont val="Arial"/>
        <family val="2"/>
      </rPr>
      <t>1</t>
    </r>
  </si>
  <si>
    <r>
      <rPr>
        <vertAlign val="superscript"/>
        <sz val="10"/>
        <rFont val="Arial"/>
        <family val="2"/>
      </rPr>
      <t>2</t>
    </r>
    <r>
      <rPr>
        <sz val="10"/>
        <rFont val="Arial"/>
        <family val="2"/>
      </rPr>
      <t xml:space="preserve">  CalWORKS and Tribal TANF are combined categorical programs with no distinction between the two programs.</t>
    </r>
  </si>
  <si>
    <t xml:space="preserve">     There are no energy savings associated with duct testing.  </t>
  </si>
  <si>
    <t>Fields not applicable to specific efforts are marked "N/A"</t>
  </si>
  <si>
    <t>Microwaves [1]</t>
  </si>
  <si>
    <t>Total Unspent Funds Carry forward into 2016</t>
  </si>
  <si>
    <t># Eligible Homes to be Treated in 2015</t>
  </si>
  <si>
    <r>
      <t>Number of Customer Enrollments</t>
    </r>
    <r>
      <rPr>
        <b/>
        <vertAlign val="superscript"/>
        <sz val="11"/>
        <rFont val="Arial"/>
        <family val="2"/>
      </rPr>
      <t>1</t>
    </r>
  </si>
  <si>
    <t>Fund Shifting Offset</t>
  </si>
  <si>
    <r>
      <t>Approved</t>
    </r>
    <r>
      <rPr>
        <b/>
        <vertAlign val="superscript"/>
        <sz val="10"/>
        <color indexed="8"/>
        <rFont val="Arial"/>
        <family val="2"/>
      </rPr>
      <t>2</t>
    </r>
  </si>
  <si>
    <r>
      <t>Provided</t>
    </r>
    <r>
      <rPr>
        <b/>
        <vertAlign val="superscript"/>
        <sz val="10"/>
        <color indexed="8"/>
        <rFont val="Arial"/>
        <family val="2"/>
      </rPr>
      <t>2</t>
    </r>
  </si>
  <si>
    <r>
      <t>CARE Self-Certification and Self-Recertification Applications</t>
    </r>
    <r>
      <rPr>
        <b/>
        <vertAlign val="superscript"/>
        <sz val="11"/>
        <rFont val="Arial"/>
        <family val="2"/>
      </rPr>
      <t>1</t>
    </r>
  </si>
  <si>
    <r>
      <t>Approved</t>
    </r>
    <r>
      <rPr>
        <b/>
        <vertAlign val="superscript"/>
        <sz val="10"/>
        <color indexed="8"/>
        <rFont val="Arial"/>
        <family val="2"/>
      </rPr>
      <t>3</t>
    </r>
  </si>
  <si>
    <r>
      <t>CARE Capitation Applications</t>
    </r>
    <r>
      <rPr>
        <b/>
        <vertAlign val="superscript"/>
        <sz val="11"/>
        <rFont val="Arial"/>
        <family val="2"/>
      </rPr>
      <t>1</t>
    </r>
  </si>
  <si>
    <r>
      <rPr>
        <vertAlign val="superscript"/>
        <sz val="10"/>
        <rFont val="Arial"/>
        <family val="2"/>
      </rPr>
      <t>1</t>
    </r>
    <r>
      <rPr>
        <sz val="10"/>
        <rFont val="Arial"/>
        <family val="2"/>
      </rPr>
      <t xml:space="preserve"> Excludes CARE customers. Pursuant to D. 15-07-001, OP 4 and Section 11.1.1 authorizes adjustments to CARE to transition to the legislatively-mandated CARE discount range in compliance with Section 739.1 were authorized. Effective 9/1/15 per AL 2783-E, CARE customers receive non-CARE rates; therefore, there is no longer a CARE Rate subsidy.  </t>
    </r>
  </si>
  <si>
    <r>
      <t>CARE Surcharge</t>
    </r>
    <r>
      <rPr>
        <vertAlign val="superscript"/>
        <sz val="11"/>
        <color indexed="8"/>
        <rFont val="Arial"/>
        <family val="2"/>
      </rPr>
      <t>2</t>
    </r>
  </si>
  <si>
    <r>
      <rPr>
        <vertAlign val="superscript"/>
        <sz val="10"/>
        <color theme="1"/>
        <rFont val="Arial"/>
        <family val="2"/>
      </rPr>
      <t>2</t>
    </r>
    <r>
      <rPr>
        <sz val="10"/>
        <color theme="1"/>
        <rFont val="Arial"/>
        <family val="2"/>
      </rPr>
      <t xml:space="preserve"> Excludes CARE customers.</t>
    </r>
  </si>
  <si>
    <t>Carry Back from 2016</t>
  </si>
  <si>
    <t>1.
2. Carried Forward
3.</t>
  </si>
  <si>
    <r>
      <t>M&amp;E Studies</t>
    </r>
    <r>
      <rPr>
        <vertAlign val="superscript"/>
        <sz val="11"/>
        <rFont val="Arial"/>
        <family val="2"/>
      </rPr>
      <t xml:space="preserve"> 3</t>
    </r>
  </si>
  <si>
    <t>Net Benefits  $</t>
  </si>
  <si>
    <t>Program
Year</t>
  </si>
  <si>
    <t>ESACET</t>
  </si>
  <si>
    <t>Resource
TRC</t>
  </si>
  <si>
    <t>Notes:</t>
  </si>
  <si>
    <t>- All program measures "resource and non-resource measures" are included in the ESACET.  Only measures considered "resource measures" are included in the Resource TRC.</t>
  </si>
  <si>
    <t xml:space="preserve">- The ESACET includes energy and non-energy benefits and all program costs including measure, installation, and administrative costs.  </t>
  </si>
  <si>
    <t>- The Resource TRC includes energy benefits and program measure and installation costs.</t>
  </si>
  <si>
    <t>- Ordering Paragraph 34 of D.14-08-030 adopts the 2013 ESA Impact Evaluation. The results from that study were used in this Annual Report.</t>
  </si>
  <si>
    <t>Attic Insulation,gas,MF</t>
  </si>
  <si>
    <t>[1] Based on Appendix J.1 and J.2 in D.12-08-044 and D.14-08-030.</t>
  </si>
  <si>
    <t>(mTherm)</t>
  </si>
  <si>
    <t>Program Bill Savings/ Cost Ratio</t>
  </si>
  <si>
    <t>D.12-08-044 and D.14-08-030.</t>
  </si>
  <si>
    <r>
      <t xml:space="preserve">CPUC Energy Division  </t>
    </r>
    <r>
      <rPr>
        <vertAlign val="superscript"/>
        <sz val="11"/>
        <rFont val="Arial"/>
        <family val="2"/>
      </rPr>
      <t>3</t>
    </r>
  </si>
  <si>
    <r>
      <t xml:space="preserve">Pilot </t>
    </r>
    <r>
      <rPr>
        <vertAlign val="superscript"/>
        <sz val="11"/>
        <rFont val="Arial"/>
        <family val="2"/>
      </rPr>
      <t>3</t>
    </r>
  </si>
  <si>
    <r>
      <t>Date</t>
    </r>
    <r>
      <rPr>
        <vertAlign val="superscript"/>
        <sz val="9"/>
        <rFont val="Arial"/>
        <family val="2"/>
      </rPr>
      <t xml:space="preserve"> </t>
    </r>
    <r>
      <rPr>
        <vertAlign val="superscript"/>
        <sz val="11"/>
        <rFont val="Arial"/>
        <family val="2"/>
      </rPr>
      <t>5</t>
    </r>
  </si>
  <si>
    <r>
      <t>Budget</t>
    </r>
    <r>
      <rPr>
        <b/>
        <vertAlign val="superscript"/>
        <sz val="9"/>
        <rFont val="Arial"/>
        <family val="2"/>
      </rPr>
      <t xml:space="preserve"> </t>
    </r>
    <r>
      <rPr>
        <b/>
        <vertAlign val="superscript"/>
        <sz val="11"/>
        <rFont val="Arial"/>
        <family val="2"/>
      </rPr>
      <t>1</t>
    </r>
  </si>
  <si>
    <r>
      <t>Total Shifted  Gas/ Electric</t>
    </r>
    <r>
      <rPr>
        <b/>
        <vertAlign val="superscript"/>
        <sz val="11"/>
        <rFont val="Arial"/>
        <family val="2"/>
      </rPr>
      <t xml:space="preserve"> 4 </t>
    </r>
  </si>
  <si>
    <t>[2] Ordering Paragraph 34 of D.14-08-030 adopts the 2013 ESA Impact Evaluation. The results from that study were used in this Annual Report.</t>
  </si>
  <si>
    <r>
      <rPr>
        <vertAlign val="superscript"/>
        <sz val="10"/>
        <rFont val="Arial"/>
        <family val="2"/>
      </rPr>
      <t>5</t>
    </r>
    <r>
      <rPr>
        <sz val="10"/>
        <rFont val="Arial"/>
        <family val="2"/>
      </rPr>
      <t xml:space="preserve"> Ordering Paragraph 34 of D.14-08-030 adopts the 2013 ESA Impact Evaluation. The results from that study were used in this Annual Report.</t>
    </r>
  </si>
  <si>
    <t>[3] Ordering Paragraph 34 of D.14-08-030 adopts the 2013 ESA Impact Evaluation. The results from that study were used in this Annual Report.</t>
  </si>
  <si>
    <r>
      <t xml:space="preserve">In Home Education </t>
    </r>
    <r>
      <rPr>
        <vertAlign val="superscript"/>
        <sz val="11"/>
        <rFont val="Arial"/>
        <family val="2"/>
      </rPr>
      <t>3,4</t>
    </r>
  </si>
  <si>
    <t>From In-Home Education</t>
  </si>
  <si>
    <r>
      <rPr>
        <vertAlign val="superscript"/>
        <sz val="10"/>
        <color theme="1"/>
        <rFont val="Arial"/>
        <family val="2"/>
      </rPr>
      <t>3</t>
    </r>
    <r>
      <rPr>
        <sz val="10"/>
        <rFont val="Arial"/>
        <family val="2"/>
      </rPr>
      <t xml:space="preserve"> Includes customers who previously participated in ESA Program, did not meet the three-measure minimum, landlord refused, etc.  These customers move directly to Stage 3.</t>
    </r>
  </si>
  <si>
    <r>
      <rPr>
        <vertAlign val="superscript"/>
        <sz val="10"/>
        <color theme="1"/>
        <rFont val="Arial"/>
        <family val="2"/>
      </rPr>
      <t xml:space="preserve">1 </t>
    </r>
    <r>
      <rPr>
        <sz val="10"/>
        <rFont val="Arial"/>
        <family val="2"/>
      </rPr>
      <t>Includes customers who were verified as over income, requested to be removed, or did not agree to participate in ESA Program.</t>
    </r>
  </si>
  <si>
    <t>Leveraging</t>
  </si>
  <si>
    <t>SASH</t>
  </si>
  <si>
    <t xml:space="preserve">Continued to work closely with Grid Alternatives to efficiently identify and serve any ESA Program eligible customers with all feasible measures. </t>
  </si>
  <si>
    <t>Interdepartmental Integration</t>
  </si>
  <si>
    <t>CARE/ESA Program combined message in all marketing material</t>
  </si>
  <si>
    <t>Data Sharing</t>
  </si>
  <si>
    <t>EUC MIDI Program</t>
  </si>
  <si>
    <t>Lead Sharing between ESA Program and MIDI</t>
  </si>
  <si>
    <t>CARE/Medical Baseline</t>
  </si>
  <si>
    <t>Marketing to customers enrolled in CARE and/or Medical Baseline</t>
  </si>
  <si>
    <t>CARE High Usage</t>
  </si>
  <si>
    <t>Automated Lead Generation for CARE High Usage Verification Process</t>
  </si>
  <si>
    <t>Targeted Self Certification</t>
  </si>
  <si>
    <t>[1]  For microwaves, the savings estimate comes from a separate analysis completed by Evergreen Economics.  A reasonable estimate for the usage of the microwave, which would be shown as negative kWh, is not available at this time; however, we expect this to be addressed in the next impact evaluation.</t>
  </si>
  <si>
    <r>
      <rPr>
        <vertAlign val="superscript"/>
        <sz val="10"/>
        <rFont val="Arial"/>
        <family val="2"/>
      </rPr>
      <t>5</t>
    </r>
    <r>
      <rPr>
        <sz val="10"/>
        <rFont val="Arial"/>
        <family val="2"/>
      </rPr>
      <t xml:space="preserve">  High usage is defined as a customer that exceeds 400% or 600% of baseline.</t>
    </r>
  </si>
  <si>
    <r>
      <t>CARE High Usage Verification Results</t>
    </r>
    <r>
      <rPr>
        <b/>
        <vertAlign val="superscript"/>
        <sz val="12"/>
        <color theme="1"/>
        <rFont val="Arial"/>
        <family val="2"/>
      </rPr>
      <t>5</t>
    </r>
  </si>
  <si>
    <r>
      <t>Total Households
De-Enrolled</t>
    </r>
    <r>
      <rPr>
        <b/>
        <vertAlign val="superscript"/>
        <sz val="10"/>
        <rFont val="Arial"/>
        <family val="2"/>
      </rPr>
      <t xml:space="preserve"> 3</t>
    </r>
  </si>
  <si>
    <r>
      <t xml:space="preserve">Fund Shifting Offset </t>
    </r>
    <r>
      <rPr>
        <vertAlign val="superscript"/>
        <sz val="9"/>
        <rFont val="Arial"/>
        <family val="2"/>
      </rPr>
      <t>2</t>
    </r>
  </si>
  <si>
    <t>Costs [3]</t>
  </si>
  <si>
    <r>
      <t>Total Expenditures</t>
    </r>
    <r>
      <rPr>
        <b/>
        <vertAlign val="superscript"/>
        <sz val="9"/>
        <rFont val="Arial"/>
        <family val="2"/>
      </rPr>
      <t>7</t>
    </r>
  </si>
  <si>
    <r>
      <t>3</t>
    </r>
    <r>
      <rPr>
        <sz val="10"/>
        <rFont val="Arial"/>
        <family val="2"/>
      </rPr>
      <t xml:space="preserve"> Includes new enrollments and recertification applications approved.</t>
    </r>
  </si>
  <si>
    <r>
      <t>2</t>
    </r>
    <r>
      <rPr>
        <sz val="10"/>
        <rFont val="Arial"/>
        <family val="2"/>
      </rPr>
      <t xml:space="preserve"> Includes new enrollments and recertification applications approved.</t>
    </r>
  </si>
  <si>
    <t xml:space="preserve">[4]  SDG&amp;E shifted funds in accordance with Section 20 of Funding Shifting Rules set forth in D.08-11-031, as modified by D.10-10-008, </t>
  </si>
  <si>
    <t>Income Verified and Referred to ESA</t>
  </si>
  <si>
    <t>Labor</t>
  </si>
  <si>
    <r>
      <rPr>
        <vertAlign val="superscript"/>
        <sz val="11"/>
        <rFont val="Arial"/>
        <family val="2"/>
      </rPr>
      <t>4</t>
    </r>
    <r>
      <rPr>
        <sz val="11"/>
        <rFont val="Arial"/>
        <family val="2"/>
      </rPr>
      <t xml:space="preserve"> Based on Attachment F of D.12-08-044 and D.14-08-030.</t>
    </r>
  </si>
  <si>
    <r>
      <rPr>
        <vertAlign val="superscript"/>
        <sz val="10"/>
        <color theme="1"/>
        <rFont val="Arial"/>
        <family val="2"/>
      </rPr>
      <t>2</t>
    </r>
    <r>
      <rPr>
        <sz val="10"/>
        <rFont val="Arial"/>
        <family val="2"/>
      </rPr>
      <t xml:space="preserve"> Includes customers who declined to participate in ESA Program, failed to respond to appointment requests, or missed multiple appointments or denied access to all rooms.</t>
    </r>
  </si>
  <si>
    <r>
      <rPr>
        <b/>
        <vertAlign val="superscript"/>
        <sz val="10"/>
        <rFont val="Arial"/>
        <family val="2"/>
      </rPr>
      <t>4</t>
    </r>
    <r>
      <rPr>
        <sz val="10"/>
        <rFont val="Arial"/>
        <family val="2"/>
      </rPr>
      <t xml:space="preserve"> Percentage of customers recertified compared to the total participants requested to recertify. Does not reflect accounts with closed or transferred status who had not yet responded to the recertification request. </t>
    </r>
  </si>
  <si>
    <t>[1] Bulb cost and admin cost were combined effective 2013.</t>
  </si>
  <si>
    <t xml:space="preserve">[2]  Compliant in regards to: 1) Do bulbs meet or exceed CEC energy efficiency standards for general purpose lighting?  </t>
  </si>
  <si>
    <t xml:space="preserve">      Do all models comply with Europe's RoHS standards on toxicity?   </t>
  </si>
  <si>
    <t>2016 Summary Highlights</t>
  </si>
  <si>
    <t>2016 Energy Savings Assistance Program Summary</t>
  </si>
  <si>
    <t xml:space="preserve">2016 CARE Summary </t>
  </si>
  <si>
    <t>2016 CARE Penetration</t>
  </si>
  <si>
    <t xml:space="preserve">PY 2016 Energy Savings Assistance Program Annual Report
ESAP Table 1
ESAP Overall Program Expenses                                                                                                                                                                                                                                     </t>
  </si>
  <si>
    <r>
      <t>2016 Authorized Budget</t>
    </r>
    <r>
      <rPr>
        <b/>
        <vertAlign val="superscript"/>
        <sz val="10"/>
        <rFont val="Arial"/>
        <family val="2"/>
      </rPr>
      <t>1</t>
    </r>
  </si>
  <si>
    <t>PY 2016 Energy Savings Assistance Program Annual Report
ESAP Table 2
ESAP Expenses and Energy Savings by Measures Installed</t>
  </si>
  <si>
    <t xml:space="preserve">PY 2016  Energy Savings Assistance Program Annual Report
ESAP Table 3
Program Cost Effectiveness                                                                                                                                                                                                            </t>
  </si>
  <si>
    <t xml:space="preserve">PY 2016  Energy Savings Assistance Program Annual Report
ESAP Table 4
Detail by Housing Type and Source                                                                                                                                                                                                            </t>
  </si>
  <si>
    <r>
      <t>2016 Energy Savings</t>
    </r>
    <r>
      <rPr>
        <b/>
        <vertAlign val="superscript"/>
        <sz val="11"/>
        <rFont val="Arial"/>
        <family val="2"/>
      </rPr>
      <t>5</t>
    </r>
  </si>
  <si>
    <t>2016
Expenses¹</t>
  </si>
  <si>
    <t>PY 2016 Energy Savings Assistance Program Annual Report
ESAP Table 5
ESAP Direct Purchases &amp; Installation Contractors</t>
  </si>
  <si>
    <t>2016 Annual 
Expenditures [1]</t>
  </si>
  <si>
    <t>PY 2016 Energy Savings Assistance Program Annual Report
ESAP Table 6
ESAP Installation Cost of Program Installation Contractors</t>
  </si>
  <si>
    <t>2016 Program Total</t>
  </si>
  <si>
    <t>PY 2016 Energy Savings Assistance Program Annual Report
ESAP Table 7
Expenditures Recorded by Cost Element</t>
  </si>
  <si>
    <t xml:space="preserve">PY 2016 Energy Savings Assistance Program Annual Report
ESAP Table 8
ESAP Homes Unwilling / Unable to Participate                                                                                                                                                                                                                                     </t>
  </si>
  <si>
    <t>PY 2016 Energy Savings Assistance Program Annual Report
ESAP Table 9
Life Cycle Bill Savings by Measure</t>
  </si>
  <si>
    <t>2016
Number 
Installed</t>
  </si>
  <si>
    <t xml:space="preserve">2016
Total 
Measure 
Life Cycle 
Bill Savings </t>
  </si>
  <si>
    <r>
      <t>PY 2016 Energy Savings Assistance Program Annual Report
ESAP Table 10
Energy Rate Used for Bill Savings Calculations</t>
    </r>
    <r>
      <rPr>
        <b/>
        <vertAlign val="superscript"/>
        <sz val="11"/>
        <rFont val="Arial"/>
        <family val="2"/>
      </rPr>
      <t>1</t>
    </r>
  </si>
  <si>
    <t>PY 2016 Energy Savings Assistance Program Annual Report
ESAP Table 11
Bill Savings Calculations by Program Year</t>
  </si>
  <si>
    <t>Program Year 2016</t>
  </si>
  <si>
    <r>
      <t>PY 2016 Energy Savings Assistance Program Annual Report
ESAP Table 12
Fund Shifting</t>
    </r>
    <r>
      <rPr>
        <b/>
        <vertAlign val="superscript"/>
        <sz val="14"/>
        <rFont val="Arial"/>
        <family val="2"/>
      </rPr>
      <t>1</t>
    </r>
    <r>
      <rPr>
        <b/>
        <sz val="14"/>
        <rFont val="Arial"/>
        <family val="2"/>
      </rPr>
      <t xml:space="preserve"> </t>
    </r>
  </si>
  <si>
    <t>PY 2016 Energy Savings Assistance Program Annual Report</t>
  </si>
  <si>
    <t>PY 2016 Energy Savings Assistance Program Annual Report
 ESAP Table 14
Leveraging &amp; Integration</t>
  </si>
  <si>
    <t>PY 2016 CARE Annual Report</t>
  </si>
  <si>
    <t>CARE Table 3A - Post-Enrollment Verification Results (Model) 2016</t>
  </si>
  <si>
    <t xml:space="preserve">PY 2016 CARE Annual Report </t>
  </si>
  <si>
    <t>Assigned To: Ronnie R.</t>
  </si>
  <si>
    <t>Assigned To: Brenda G.</t>
  </si>
  <si>
    <t>Assigned To: Marion A.</t>
  </si>
  <si>
    <t>211 SAN DIEGO</t>
  </si>
  <si>
    <t>ALLIANCE FOR AFRICAN ASSISTANCE</t>
  </si>
  <si>
    <t>AMERICAN RED CROSS</t>
  </si>
  <si>
    <t>CATHOLIC CHARITIES</t>
  </si>
  <si>
    <t>CHILDREN'S INITIATIVE</t>
  </si>
  <si>
    <t>CHULA VISTA COMMUNITY COLLABORATIVE</t>
  </si>
  <si>
    <t>COMMUNITY RESOURCE CENTER</t>
  </si>
  <si>
    <t>CRISIS HOUSE</t>
  </si>
  <si>
    <t>HEARTS AND HANDS TOGETHER</t>
  </si>
  <si>
    <t>HORN OF AFRICA</t>
  </si>
  <si>
    <t>INTERFAITH COMMUNITY</t>
  </si>
  <si>
    <t>LA MAESTRA FAMILY CLINIC</t>
  </si>
  <si>
    <t>MAAC PROJECT - CARE</t>
  </si>
  <si>
    <t>NATIONAL ASIAN AMERICAN COALITION</t>
  </si>
  <si>
    <t>NEIGHBORHOOD HEALTH CARE</t>
  </si>
  <si>
    <t>NETWORK OF MYANMAR AMERICAN ASSOCIATION</t>
  </si>
  <si>
    <t>NORTH COUNTY HEALTH SERVICES</t>
  </si>
  <si>
    <t>SAN DIEGO STATE UNIVERSITY</t>
  </si>
  <si>
    <t>SAN YSIDRO HEALTH CENTERS</t>
  </si>
  <si>
    <t>SCRIPPS HEALTH</t>
  </si>
  <si>
    <t>VISTA COMMUNITY CLINIC</t>
  </si>
  <si>
    <t>Total Enrollments and Expenditures</t>
  </si>
  <si>
    <r>
      <rPr>
        <vertAlign val="superscript"/>
        <sz val="10"/>
        <rFont val="Arial"/>
        <family val="2"/>
      </rPr>
      <t xml:space="preserve">2  </t>
    </r>
    <r>
      <rPr>
        <sz val="10"/>
        <rFont val="Arial"/>
        <family val="2"/>
      </rPr>
      <t>Average Monthly Gas/Electric Bill reflects residential Non-CARE (CARE) 2016 total billed</t>
    </r>
  </si>
  <si>
    <t xml:space="preserve">   revenues divided by the average number of Non-CARE (CARE) 2016 monthly bills. </t>
  </si>
  <si>
    <t>Outreach</t>
  </si>
  <si>
    <r>
      <t xml:space="preserve">1 </t>
    </r>
    <r>
      <rPr>
        <sz val="10"/>
        <rFont val="Arial"/>
        <family val="2"/>
      </rPr>
      <t>Includes all customers who failed SDG&amp;E's CARE eligibility probability model.</t>
    </r>
  </si>
  <si>
    <r>
      <t>2</t>
    </r>
    <r>
      <rPr>
        <sz val="10"/>
        <rFont val="Arial"/>
        <family val="2"/>
      </rPr>
      <t xml:space="preserve"> Includes customers verified as over income or who requested to be de-enrolled.</t>
    </r>
  </si>
  <si>
    <r>
      <rPr>
        <vertAlign val="superscript"/>
        <sz val="10"/>
        <rFont val="Arial"/>
        <family val="2"/>
      </rPr>
      <t>3</t>
    </r>
    <r>
      <rPr>
        <sz val="10"/>
        <rFont val="Arial"/>
        <family val="2"/>
      </rPr>
      <t xml:space="preserve"> Verification results are tied to the month initiated and the verification process allows customers 90 days to respond to the verification request.  Results may be pending due to the time permitted for a participant to respond.</t>
    </r>
  </si>
  <si>
    <r>
      <rPr>
        <vertAlign val="superscript"/>
        <sz val="10"/>
        <rFont val="Arial"/>
        <family val="2"/>
      </rPr>
      <t>4</t>
    </r>
    <r>
      <rPr>
        <b/>
        <sz val="10"/>
        <rFont val="Arial"/>
        <family val="2"/>
      </rPr>
      <t xml:space="preserve"> </t>
    </r>
    <r>
      <rPr>
        <sz val="10"/>
        <rFont val="Arial"/>
        <family val="2"/>
      </rPr>
      <t xml:space="preserve">Percentage of customers dropped compared to the total participants requested to provide verification in that month. </t>
    </r>
  </si>
  <si>
    <r>
      <t xml:space="preserve">1 </t>
    </r>
    <r>
      <rPr>
        <sz val="10"/>
        <rFont val="Arial"/>
        <family val="2"/>
      </rPr>
      <t xml:space="preserve">Includes all participants who were selected for high usage verification process. Closed accounts will not be tracked in Ineligible or De-enrolled data. </t>
    </r>
  </si>
  <si>
    <r>
      <t>2</t>
    </r>
    <r>
      <rPr>
        <sz val="10"/>
        <rFont val="Arial"/>
        <family val="2"/>
      </rPr>
      <t xml:space="preserve"> Includes customers verified as over income, who requested to be de-enrolled, did not reduce usage, or did not agree to be weatherized.</t>
    </r>
  </si>
  <si>
    <r>
      <rPr>
        <vertAlign val="superscript"/>
        <sz val="10"/>
        <rFont val="Arial"/>
        <family val="2"/>
      </rPr>
      <t>3</t>
    </r>
    <r>
      <rPr>
        <sz val="10"/>
        <rFont val="Arial"/>
        <family val="2"/>
      </rPr>
      <t xml:space="preserve"> Verification results are tied to the month initiated and the high usage verification process allows customers</t>
    </r>
    <r>
      <rPr>
        <sz val="10"/>
        <color rgb="FFFF0000"/>
        <rFont val="Arial"/>
        <family val="2"/>
      </rPr>
      <t xml:space="preserve"> </t>
    </r>
    <r>
      <rPr>
        <sz val="10"/>
        <rFont val="Arial"/>
        <family val="2"/>
      </rPr>
      <t>90 days to respond to the verification process.  Results may be pending due to the time permitted for a participant to respond.</t>
    </r>
  </si>
  <si>
    <r>
      <t>Households
Requested 
to Verify</t>
    </r>
    <r>
      <rPr>
        <b/>
        <vertAlign val="superscript"/>
        <sz val="10"/>
        <rFont val="Arial"/>
        <family val="2"/>
      </rPr>
      <t xml:space="preserve"> 1</t>
    </r>
  </si>
  <si>
    <r>
      <t>CARE Table 3B - Post-Enrollment Verification Results (High Usage)</t>
    </r>
    <r>
      <rPr>
        <b/>
        <vertAlign val="superscript"/>
        <sz val="12"/>
        <rFont val="Arial"/>
        <family val="2"/>
      </rPr>
      <t xml:space="preserve"> </t>
    </r>
    <r>
      <rPr>
        <b/>
        <sz val="12"/>
        <rFont val="Arial"/>
        <family val="2"/>
      </rPr>
      <t>2016</t>
    </r>
  </si>
  <si>
    <r>
      <t>CARE Households
De-Enrolled 
(Verified as 
Ineligible)</t>
    </r>
    <r>
      <rPr>
        <b/>
        <vertAlign val="superscript"/>
        <sz val="9"/>
        <rFont val="Arial"/>
        <family val="2"/>
      </rPr>
      <t>2</t>
    </r>
  </si>
  <si>
    <r>
      <t xml:space="preserve">% De-enrolled through 
Post Enrollment Verification </t>
    </r>
    <r>
      <rPr>
        <b/>
        <vertAlign val="superscript"/>
        <sz val="10"/>
        <rFont val="Arial"/>
        <family val="2"/>
      </rPr>
      <t>4</t>
    </r>
  </si>
  <si>
    <r>
      <t>Total Households
De-Enrolled</t>
    </r>
    <r>
      <rPr>
        <b/>
        <vertAlign val="superscript"/>
        <sz val="10"/>
        <rFont val="Arial"/>
        <family val="2"/>
      </rPr>
      <t>3</t>
    </r>
  </si>
  <si>
    <r>
      <t xml:space="preserve">CARE Households
De-Enrolled 
(Verified as 
Ineligible) </t>
    </r>
    <r>
      <rPr>
        <b/>
        <vertAlign val="superscript"/>
        <sz val="10"/>
        <rFont val="Arial"/>
        <family val="2"/>
      </rPr>
      <t>2</t>
    </r>
  </si>
  <si>
    <r>
      <rPr>
        <b/>
        <vertAlign val="superscript"/>
        <sz val="10"/>
        <rFont val="Arial"/>
        <family val="2"/>
      </rPr>
      <t>2</t>
    </r>
    <r>
      <rPr>
        <sz val="10"/>
        <rFont val="Arial"/>
        <family val="2"/>
      </rPr>
      <t xml:space="preserve">  Includes number of applications SDG&amp;E provided for all direct mailing campaigns, email campaigns, phone enrollment campaigns, and other outreach methods. Because there are other means by which customers obtain applications which are not counted, this number is an approximation.</t>
    </r>
  </si>
  <si>
    <r>
      <rPr>
        <b/>
        <vertAlign val="superscript"/>
        <sz val="10"/>
        <rFont val="Arial"/>
        <family val="2"/>
      </rPr>
      <t>1</t>
    </r>
    <r>
      <rPr>
        <sz val="10"/>
        <rFont val="Arial"/>
        <family val="2"/>
      </rPr>
      <t xml:space="preserve"> Participants recertified number does not include customers who passed the SDG&amp;E's CARE eligible probability model.</t>
    </r>
  </si>
  <si>
    <r>
      <t xml:space="preserve">Participants 
Requested 
to Recertify </t>
    </r>
    <r>
      <rPr>
        <b/>
        <vertAlign val="superscript"/>
        <sz val="10"/>
        <rFont val="Arial"/>
        <family val="2"/>
      </rPr>
      <t>1</t>
    </r>
  </si>
  <si>
    <t>Shifted from Post Enrollment Verification</t>
  </si>
  <si>
    <t>AMERIMEX PLUMBING</t>
  </si>
  <si>
    <t>MACRON ENGINEERING</t>
  </si>
  <si>
    <t>x</t>
  </si>
  <si>
    <t>9 Watt</t>
  </si>
  <si>
    <t>[2]  For Duct testing and sealing, number represents 129 homes both tested and sealed by non-COB/MWDBE contractors in the amount of $51,158.</t>
  </si>
  <si>
    <t xml:space="preserve">     337 homes received duct testing only in the amount of $30,797.  All 337 homes receiving duct test only were served by COB/MWDBE contractors.</t>
  </si>
  <si>
    <t>No</t>
  </si>
  <si>
    <t>None</t>
  </si>
  <si>
    <t>No dollar impact. Integration effort was designed to increase awareness</t>
  </si>
  <si>
    <t>Y</t>
  </si>
  <si>
    <t>[3] Annual Energy savings/benefits for measures installation in 2016. Leveraging efforts are measurable and quantifiable in terms of home energy benefits/ savings to the eligible households.</t>
  </si>
  <si>
    <r>
      <t xml:space="preserve">No 
Response </t>
    </r>
    <r>
      <rPr>
        <b/>
        <vertAlign val="superscript"/>
        <sz val="10"/>
        <rFont val="Arial"/>
        <family val="2"/>
      </rPr>
      <t>4</t>
    </r>
  </si>
  <si>
    <r>
      <t xml:space="preserve">Other </t>
    </r>
    <r>
      <rPr>
        <b/>
        <vertAlign val="superscript"/>
        <sz val="10"/>
        <rFont val="Arial"/>
        <family val="2"/>
      </rPr>
      <t>5</t>
    </r>
  </si>
  <si>
    <t>Carry Forward from 2015</t>
  </si>
  <si>
    <t>1.
2. From 2015
3.</t>
  </si>
  <si>
    <t>1.
2. From 2015 &amp; prior years carried forward unspent funds.
3.</t>
  </si>
  <si>
    <t>1.
2. Authorized by D.08-11-031 and as modified by D.10-10-008, D.12-08-044,  D.14-08-030, D.15-12-024 and D.16-06-018. 
3.</t>
  </si>
  <si>
    <t>Total Shifted during 2016</t>
  </si>
  <si>
    <t xml:space="preserve">2016 Unspent Funds </t>
  </si>
  <si>
    <t>Remaining Carryforward from 2015 after fund shift for 2016</t>
  </si>
  <si>
    <t xml:space="preserve">[1] Ordering Paragraph 34 of D.14-08-030 adopts the 2013 ESA Impact Evaluation. The results from that study were used in this Annual Report.  </t>
  </si>
  <si>
    <t>Microwaves [2]</t>
  </si>
  <si>
    <t>PY Completed &amp; Expensed Installations [1]</t>
  </si>
  <si>
    <t>Per Measure 
Electric 
Impact  
(kWh)</t>
  </si>
  <si>
    <t>[1] For 2016, the average cost per kWh and therm paid by ESA participants is shown.  Cost is escalated 3% annually for remaining years</t>
  </si>
  <si>
    <t>Resouce TRC</t>
  </si>
  <si>
    <t>Lifecycle Bill Savings Impact</t>
  </si>
  <si>
    <t>n/a</t>
  </si>
  <si>
    <t>Duct Testing and Sealing,elec,SF</t>
  </si>
  <si>
    <t>Duct Testing and Sealing,gas,MH</t>
  </si>
  <si>
    <t>Duct Testing and Sealing,gas,SF</t>
  </si>
  <si>
    <t>Furnace Repair/Replacement,gas,MF</t>
  </si>
  <si>
    <t>Furnace Repair/Replacement,gas,MH</t>
  </si>
  <si>
    <t>Furnace Repair/Replacement,gas,SF</t>
  </si>
  <si>
    <t>Water Heater Repair/Replacement,gas,MF</t>
  </si>
  <si>
    <t>Water Heater Repair/Replacement,gas,MH</t>
  </si>
  <si>
    <t>Water Heater Repair/Replacement,gas,SF</t>
  </si>
  <si>
    <t>Budget Adjustment (D.16-11-022, OP2)</t>
  </si>
  <si>
    <t>TOTAL ADJUSTED PROGRAM COSTS</t>
  </si>
  <si>
    <r>
      <t>Carryforward from 2015 and prior years</t>
    </r>
    <r>
      <rPr>
        <vertAlign val="superscript"/>
        <sz val="9"/>
        <rFont val="Arial"/>
        <family val="2"/>
      </rPr>
      <t>6</t>
    </r>
  </si>
  <si>
    <t xml:space="preserve">[2] Funding for 2016 is authorized per D.15-12-024 and D.16-06-018 which authorized the same funding level authorized for 2014 and 2015 and includes the fund shift </t>
  </si>
  <si>
    <t xml:space="preserve"> of $3,132,739. The fund shift for 2016 is included in categories above as follows:  Appliances ($31,393 Elec / $387,533 Gas); </t>
  </si>
  <si>
    <t xml:space="preserve">Domestic Hot Water ($8,398 Elec /$369,837 Gas);  Enclosure ($383,003 Elec / $827,912 Gas); HVAC ($971,441 Gas); </t>
  </si>
  <si>
    <t>Customer Enrollment ($56,611 Elec / $56,611 Gas); Inspections ($20,000 Elec / $20,000 Gas).</t>
  </si>
  <si>
    <t xml:space="preserve">[1] Numbers reported in standard accounting format, with negative amounts displayed in parentheses ($xxx). </t>
  </si>
  <si>
    <t>[5] This is the month in which the category was over budget.  However, SDG&amp;E did not shift any funds until year end 2016.</t>
  </si>
  <si>
    <r>
      <t>Processing, Certification, Recertification</t>
    </r>
    <r>
      <rPr>
        <vertAlign val="superscript"/>
        <sz val="10"/>
        <rFont val="Arial"/>
        <family val="2"/>
      </rPr>
      <t>1</t>
    </r>
  </si>
  <si>
    <t>[1]  Per D.14-08-030  Authorized budget includes $3,132,739 in fund shifting of carryover from prior years, and $1,256,632 in budget augmentation in the following categories:  Appliances, Domestic Hot Water, Enclosure, HVAC, Customer Enrollment, and Inspections. D.14-08-030 Authorized $23,772,250 plus fund shift of carryforward. 2016 Bridge Funding Authorized in D.15-12-024 and D.16-06-018.  Budget further adjusted in D.16-11-022.</t>
  </si>
  <si>
    <t xml:space="preserve">Note: Ordering Paragraph 34 of D.14-08-030 adopts the 2013 ESA Impact Evaluation. The results from that study were used in this Annual Report. </t>
  </si>
  <si>
    <r>
      <rPr>
        <vertAlign val="superscript"/>
        <sz val="10"/>
        <rFont val="Arial"/>
        <family val="2"/>
      </rPr>
      <t>1</t>
    </r>
    <r>
      <rPr>
        <sz val="10"/>
        <rFont val="Arial"/>
        <family val="2"/>
      </rPr>
      <t>Overall Expenditures includes a manual adjustment in the amount of $4,931 to reflect FERA labor and agency hours erroneously charged to the CARE program and corrected in 2017.</t>
    </r>
  </si>
  <si>
    <t>Shifted to General Administration</t>
  </si>
  <si>
    <t>- Ordering Paragraph 43 of D.14-08-030 directs the application of the two new cost effectiveness tests, ESACET and Resource TRC.</t>
  </si>
  <si>
    <t>No dollar impact. Effort provided targeted lead generation</t>
  </si>
  <si>
    <t>SDG&amp;E’s partners with local CSD agencies to enroll eligible LIHEAP bill assistance customers in the ESA Program.</t>
  </si>
  <si>
    <t>Total Expenditures</t>
  </si>
  <si>
    <r>
      <t>2016 Annual Expenses</t>
    </r>
    <r>
      <rPr>
        <b/>
        <vertAlign val="superscript"/>
        <sz val="10"/>
        <rFont val="Arial"/>
        <family val="2"/>
      </rPr>
      <t>2</t>
    </r>
  </si>
  <si>
    <r>
      <t>Total Savings and Expenditures</t>
    </r>
    <r>
      <rPr>
        <b/>
        <vertAlign val="superscript"/>
        <sz val="10"/>
        <rFont val="Arial"/>
        <family val="2"/>
      </rPr>
      <t>3</t>
    </r>
  </si>
  <si>
    <t>Non-Labor</t>
  </si>
  <si>
    <r>
      <t>Total</t>
    </r>
    <r>
      <rPr>
        <b/>
        <vertAlign val="superscript"/>
        <sz val="11"/>
        <rFont val="Arial"/>
        <family val="2"/>
      </rPr>
      <t>1</t>
    </r>
  </si>
  <si>
    <r>
      <t>Total Unspent Funds Carry forward into 2017</t>
    </r>
    <r>
      <rPr>
        <b/>
        <vertAlign val="superscript"/>
        <sz val="11"/>
        <color theme="1"/>
        <rFont val="Calibri"/>
        <family val="2"/>
        <scheme val="minor"/>
      </rPr>
      <t>8</t>
    </r>
  </si>
  <si>
    <t>[8] Total unspent funds are based on Authorized budgets less expenditures.  The unspent amount is not the same as the amounts (over/under collection) in the Balancing Accounts which are based on the annual collections minus the annual expenditures.</t>
  </si>
  <si>
    <t>315 kWh
0.03 kW
13 therms</t>
  </si>
  <si>
    <t>1815 kWh
0.20 kW
102 therms</t>
  </si>
  <si>
    <t>1,333 kWh
0.21 kW
168 therms</t>
  </si>
  <si>
    <t>41,337 kWh
4.94 kW
11,215 therms</t>
  </si>
  <si>
    <t>145,622 kWh
16.68 kW
5,801 therms</t>
  </si>
  <si>
    <t>SCG</t>
  </si>
  <si>
    <t>MASH</t>
  </si>
  <si>
    <t>832 kWh
0.10  kW
29 therms</t>
  </si>
  <si>
    <t>261 kWh
0.04 kW
36 therms</t>
  </si>
  <si>
    <t>[3] Attic insulation is only an "add back" measure for MF gas installations.</t>
  </si>
  <si>
    <t xml:space="preserve">Continued to work closely with Center for Sustainable Energy to efficiently identify and serve any ESA Program eligible customers with all feasible measures. </t>
  </si>
  <si>
    <t>Lead Sharing between SDGE and SCG</t>
  </si>
  <si>
    <r>
      <t>2016 CARE New Enrollments</t>
    </r>
    <r>
      <rPr>
        <b/>
        <vertAlign val="superscript"/>
        <sz val="11"/>
        <rFont val="Calibri"/>
        <family val="2"/>
      </rPr>
      <t xml:space="preserve"> 1</t>
    </r>
  </si>
  <si>
    <r>
      <rPr>
        <b/>
        <vertAlign val="superscript"/>
        <sz val="10"/>
        <rFont val="Arial"/>
        <family val="2"/>
      </rPr>
      <t>1</t>
    </r>
    <r>
      <rPr>
        <sz val="10"/>
        <rFont val="Arial"/>
        <family val="2"/>
      </rPr>
      <t xml:space="preserve"> Excludes Capitation New Enrollments</t>
    </r>
  </si>
  <si>
    <t>[3] Expenditures do not include discounts taken ($27,896).</t>
  </si>
  <si>
    <t>[2] Expenditures include discounts taken ($27,896).</t>
  </si>
  <si>
    <t>[1] Expenditures include cash discounts applied for payment terms ($27,896).</t>
  </si>
  <si>
    <t>¹Costs exclude all administrative and indirect program costs. Expenditures do not include discounts taken ($27,896) and an invoice paid for water education, $11,106, not identified at the enrollment level.</t>
  </si>
  <si>
    <t>[1] Total Expenditures includes cash discounts applied for payment terms ($27,896).</t>
  </si>
  <si>
    <t>[7]  Total Expenditures includes cash discounts applied for payment terms of ($27,896).</t>
  </si>
  <si>
    <t>³ Ineligible &amp; Unwilling defined in ESA Table 8.</t>
  </si>
  <si>
    <t>Note: Values shown for Authorized / Planning Assumptions are from SDG&amp;E's 2015 to 2017 Program Application, Table A-2 ESAP Planning with the exception of the budget; the budget is the approved amount from D.16-11-022.</t>
  </si>
  <si>
    <t>[2]  For microwaves, the savings estimate comes from a separate analysis completed by Evergreen Economics.  A reasonable estimate for the usage of the microwave, which would be shown as negative kWh, is not available at this time; however, we expect this to be addressed in the next impact evaluation.</t>
  </si>
  <si>
    <r>
      <rPr>
        <vertAlign val="superscript"/>
        <sz val="10"/>
        <rFont val="Arial"/>
        <family val="2"/>
      </rPr>
      <t>[3]</t>
    </r>
    <r>
      <rPr>
        <sz val="10"/>
        <rFont val="Arial"/>
        <family val="2"/>
      </rPr>
      <t xml:space="preserve"> Expenditures do not include discounts taken ($27,896).</t>
    </r>
  </si>
  <si>
    <t>[3] Prior written authorization from the Commission is required before the utilities can shift into or out of these categories.  On May 3, 2016, SDG&amp;E filed a Motion to shift ESA Program funds in the amount of $84,000 (Electric $42,000/Gas $42,000) to In-Home Education subcategory using unspent funds carried forward from 2015 into 2016.  On May 5, 2016, Administrative Law Judge Anthony Colbert granted SDG&amp;E’s Motion.</t>
  </si>
  <si>
    <t>Carry Back from PY 2017 ($0)</t>
  </si>
  <si>
    <t xml:space="preserve">[6] Carryforward from 2015 and prior years includes approved carryforward fundshifting in D.14-08-030 of $9,398,216 and a budget augmentation for gas in the amount of $3,769,897
</t>
  </si>
  <si>
    <r>
      <t>Totals not available for fund shift w/out prior written authorization</t>
    </r>
    <r>
      <rPr>
        <vertAlign val="superscript"/>
        <sz val="10"/>
        <rFont val="Arial"/>
        <family val="2"/>
      </rPr>
      <t>3</t>
    </r>
  </si>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</sst>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0.00;[Red]#,##0.00"/>
    <numFmt numFmtId="166" formatCode="_(* #,##0_);_(* \(#,##0\);_(* &quot;-&quot;??_);_(@_)"/>
    <numFmt numFmtId="167" formatCode="_(&quot;$&quot;* #,##0_);_(&quot;$&quot;* \(#,##0\);_(&quot;$&quot;* &quot;-&quot;??_);_(@_)"/>
    <numFmt numFmtId="168" formatCode="0.000"/>
    <numFmt numFmtId="169" formatCode="yymmmmdd"/>
    <numFmt numFmtId="170" formatCode="#,##0.00&quot; $&quot;;\-#,##0.00&quot; $&quot;"/>
    <numFmt numFmtId="171" formatCode=";;;"/>
    <numFmt numFmtId="172" formatCode="dd/mm/yy"/>
    <numFmt numFmtId="173" formatCode="0.0%"/>
    <numFmt numFmtId="174" formatCode="[$-409]mmm\-yy;@"/>
    <numFmt numFmtId="175" formatCode="0.0"/>
    <numFmt numFmtId="176" formatCode="_(* #,##0.0_);_(* \(#,##0.0\);_(* &quot;-&quot;??_);_(@_)"/>
    <numFmt numFmtId="177" formatCode="General_)"/>
    <numFmt numFmtId="178" formatCode="[$-409]mmmm\ d\,\ yyyy;@"/>
    <numFmt numFmtId="179" formatCode="_-* #,##0.00\ _D_M_-;\-* #,##0.00\ _D_M_-;_-* &quot;-&quot;??\ _D_M_-;_-@_-"/>
    <numFmt numFmtId="180" formatCode="_-* #,##0.00\ &quot;DM&quot;_-;\-* #,##0.00\ &quot;DM&quot;_-;_-* &quot;-&quot;??\ &quot;DM&quot;_-;_-@_-"/>
    <numFmt numFmtId="181" formatCode="_(* #,##0.000_);_(* \(#,##0.000\);_(* &quot;-&quot;??_);_(@_)"/>
    <numFmt numFmtId="182" formatCode="_(* #,##0.0000_);_(* \(#,##0.0000\);_(* &quot;-&quot;??_);_(@_)"/>
  </numFmts>
  <fonts count="17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sz val="9"/>
      <name val="Times New Roman"/>
      <family val="1"/>
    </font>
    <font>
      <sz val="12"/>
      <name val="Times New Roman"/>
      <family val="1"/>
    </font>
    <font>
      <vertAlign val="superscript"/>
      <sz val="11"/>
      <name val="Arial"/>
      <family val="2"/>
    </font>
    <font>
      <b/>
      <sz val="12"/>
      <name val="Arial"/>
      <family val="2"/>
    </font>
    <font>
      <b/>
      <sz val="11"/>
      <color indexed="10"/>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i/>
      <sz val="11"/>
      <name val="Arial"/>
      <family val="2"/>
    </font>
    <font>
      <sz val="11"/>
      <color indexed="22"/>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1"/>
      <color indexed="8"/>
      <name val="Arial"/>
      <family val="2"/>
    </font>
    <font>
      <sz val="12"/>
      <name val="Calibri"/>
      <family val="2"/>
    </font>
    <font>
      <b/>
      <sz val="12"/>
      <name val="Calibri"/>
      <family val="2"/>
    </font>
    <font>
      <b/>
      <sz val="11"/>
      <name val="Calibri"/>
      <family val="2"/>
    </font>
    <font>
      <sz val="10"/>
      <name val="Calibri"/>
      <family val="2"/>
    </font>
    <font>
      <b/>
      <sz val="10"/>
      <name val="Calibri"/>
      <family val="2"/>
    </font>
    <font>
      <b/>
      <sz val="14"/>
      <name val="Calibri"/>
      <family val="2"/>
    </font>
    <font>
      <b/>
      <sz val="12"/>
      <color theme="1"/>
      <name val="Arial"/>
      <family val="2"/>
    </font>
    <font>
      <b/>
      <sz val="10"/>
      <color theme="1"/>
      <name val="Arial"/>
      <family val="2"/>
    </font>
    <font>
      <b/>
      <vertAlign val="superscript"/>
      <sz val="10"/>
      <color theme="1"/>
      <name val="Arial"/>
      <family val="2"/>
    </font>
    <font>
      <vertAlign val="superscript"/>
      <sz val="10"/>
      <color theme="1"/>
      <name val="Arial"/>
      <family val="2"/>
    </font>
    <font>
      <b/>
      <vertAlign val="superscript"/>
      <sz val="9"/>
      <name val="Arial"/>
      <family val="2"/>
    </font>
    <font>
      <b/>
      <sz val="9"/>
      <color theme="0" tint="-0.499984740745262"/>
      <name val="Arial"/>
      <family val="2"/>
    </font>
    <font>
      <i/>
      <sz val="9"/>
      <name val="Arial"/>
      <family val="2"/>
    </font>
    <font>
      <vertAlign val="superscript"/>
      <sz val="9"/>
      <name val="Arial"/>
      <family val="2"/>
    </font>
    <font>
      <b/>
      <sz val="11"/>
      <color indexed="8"/>
      <name val="Calibri"/>
      <family val="2"/>
    </font>
    <font>
      <b/>
      <sz val="18"/>
      <color indexed="62"/>
      <name val="Cambria"/>
      <family val="2"/>
    </font>
    <font>
      <sz val="9"/>
      <color rgb="FF060AB6"/>
      <name val="Arial"/>
      <family val="2"/>
    </font>
    <font>
      <sz val="10"/>
      <name val="Arial"/>
      <family val="2"/>
    </font>
    <font>
      <sz val="11"/>
      <name val="Interstate-LightCondensed"/>
    </font>
    <font>
      <b/>
      <sz val="15"/>
      <color indexed="56"/>
      <name val="Calibri"/>
      <family val="2"/>
    </font>
    <font>
      <b/>
      <sz val="13"/>
      <color indexed="56"/>
      <name val="Calibri"/>
      <family val="2"/>
    </font>
    <font>
      <sz val="11"/>
      <color indexed="10"/>
      <name val="Arial"/>
      <family val="2"/>
    </font>
    <font>
      <sz val="7"/>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u/>
      <sz val="10"/>
      <color indexed="12"/>
      <name val="Arial"/>
      <family val="2"/>
    </font>
    <font>
      <sz val="10"/>
      <color theme="1"/>
      <name val="Arial"/>
      <family val="2"/>
    </font>
    <font>
      <b/>
      <sz val="11"/>
      <color indexed="62"/>
      <name val="Calibri"/>
      <family val="2"/>
    </font>
    <font>
      <b/>
      <sz val="15"/>
      <color indexed="62"/>
      <name val="Calibri"/>
      <family val="2"/>
    </font>
    <font>
      <b/>
      <sz val="13"/>
      <color indexed="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sz val="19"/>
      <color indexed="48"/>
      <name val="Arial"/>
      <family val="2"/>
    </font>
    <font>
      <vertAlign val="superscript"/>
      <sz val="8"/>
      <name val="Arial"/>
      <family val="2"/>
    </font>
    <font>
      <sz val="11"/>
      <color indexed="8"/>
      <name val="Arial"/>
      <family val="2"/>
    </font>
    <font>
      <sz val="11"/>
      <color theme="1"/>
      <name val="Arial"/>
      <family val="2"/>
    </font>
    <font>
      <sz val="11"/>
      <color rgb="FF000000"/>
      <name val="Arial"/>
      <family val="2"/>
    </font>
    <font>
      <sz val="10"/>
      <name val="Arial"/>
      <family val="2"/>
    </font>
    <font>
      <b/>
      <vertAlign val="superscript"/>
      <sz val="10"/>
      <color indexed="8"/>
      <name val="Arial"/>
      <family val="2"/>
    </font>
    <font>
      <vertAlign val="superscript"/>
      <sz val="11"/>
      <color indexed="8"/>
      <name val="Arial"/>
      <family val="2"/>
    </font>
    <font>
      <sz val="10"/>
      <name val="Calibri"/>
      <family val="2"/>
      <scheme val="minor"/>
    </font>
    <font>
      <b/>
      <vertAlign val="superscript"/>
      <sz val="14"/>
      <name val="Arial"/>
      <family val="2"/>
    </font>
    <font>
      <sz val="10"/>
      <color rgb="FFFF0000"/>
      <name val="Arial"/>
      <family val="2"/>
    </font>
    <font>
      <b/>
      <vertAlign val="superscript"/>
      <sz val="12"/>
      <name val="Arial"/>
      <family val="2"/>
    </font>
    <font>
      <b/>
      <vertAlign val="superscript"/>
      <sz val="12"/>
      <color theme="1"/>
      <name val="Arial"/>
      <family val="2"/>
    </font>
    <font>
      <sz val="10"/>
      <color theme="1"/>
      <name val="Calibri"/>
      <family val="2"/>
      <scheme val="minor"/>
    </font>
    <font>
      <b/>
      <sz val="14"/>
      <color rgb="FF0070C0"/>
      <name val="Calibri"/>
      <family val="2"/>
    </font>
    <font>
      <sz val="9"/>
      <color rgb="FFFF0000"/>
      <name val="Arial"/>
      <family val="2"/>
    </font>
    <font>
      <sz val="10"/>
      <color theme="0"/>
      <name val="Arial"/>
      <family val="2"/>
    </font>
    <font>
      <b/>
      <sz val="16"/>
      <color rgb="FFFF0000"/>
      <name val="Arial"/>
      <family val="2"/>
    </font>
    <font>
      <sz val="16"/>
      <name val="Arial"/>
      <family val="2"/>
    </font>
    <font>
      <sz val="11"/>
      <color rgb="FFFF0000"/>
      <name val="Arial"/>
      <family val="2"/>
    </font>
    <font>
      <b/>
      <sz val="11"/>
      <color rgb="FFFF0000"/>
      <name val="Arial"/>
      <family val="2"/>
    </font>
    <font>
      <b/>
      <vertAlign val="superscript"/>
      <sz val="11"/>
      <color theme="1"/>
      <name val="Calibri"/>
      <family val="2"/>
      <scheme val="minor"/>
    </font>
    <font>
      <b/>
      <vertAlign val="superscript"/>
      <sz val="11"/>
      <name val="Calibri"/>
      <family val="2"/>
    </font>
    <font>
      <b/>
      <sz val="14"/>
      <color rgb="FFFF0000"/>
      <name val="Arial"/>
      <family val="2"/>
    </font>
  </fonts>
  <fills count="11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bgColor indexed="64"/>
      </patternFill>
    </fill>
    <fill>
      <patternFill patternType="solid">
        <fgColor theme="0" tint="-0.249977111117893"/>
        <bgColor indexed="64"/>
      </patternFill>
    </fill>
    <fill>
      <patternFill patternType="solid">
        <fgColor rgb="FF92CDDC"/>
        <bgColor indexed="64"/>
      </patternFill>
    </fill>
    <fill>
      <patternFill patternType="solid">
        <fgColor rgb="FFB6DDE8"/>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indexed="47"/>
        <bgColor indexed="64"/>
      </patternFill>
    </fill>
    <fill>
      <patternFill patternType="lightUp">
        <fgColor indexed="54"/>
        <bgColor indexed="41"/>
      </patternFill>
    </fill>
    <fill>
      <patternFill patternType="solid">
        <fgColor indexed="5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lightUp">
        <fgColor indexed="48"/>
        <bgColor indexed="41"/>
      </patternFill>
    </fill>
    <fill>
      <patternFill patternType="solid">
        <fgColor indexed="15"/>
      </patternFill>
    </fill>
    <fill>
      <patternFill patternType="solid">
        <fgColor rgb="FFC0C0C0"/>
        <bgColor rgb="FF000000"/>
      </patternFill>
    </fill>
    <fill>
      <patternFill patternType="solid">
        <fgColor rgb="FFFFFFCC"/>
        <bgColor indexed="64"/>
      </patternFill>
    </fill>
  </fills>
  <borders count="115">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rgb="FF000000"/>
      </right>
      <top style="medium">
        <color indexed="64"/>
      </top>
      <bottom style="medium">
        <color indexed="64"/>
      </bottom>
      <diagonal/>
    </border>
    <border>
      <left style="medium">
        <color indexed="64"/>
      </left>
      <right style="medium">
        <color indexed="64"/>
      </right>
      <top/>
      <bottom/>
      <diagonal/>
    </border>
    <border>
      <left style="thin">
        <color indexed="64"/>
      </left>
      <right/>
      <top/>
      <bottom style="medium">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diagonal/>
    </border>
    <border>
      <left/>
      <right/>
      <top style="thin">
        <color indexed="64"/>
      </top>
      <bottom/>
      <diagonal/>
    </border>
    <border>
      <left/>
      <right/>
      <top/>
      <bottom style="thick">
        <color indexed="62"/>
      </bottom>
      <diagonal/>
    </border>
    <border>
      <left/>
      <right/>
      <top style="thin">
        <color indexed="62"/>
      </top>
      <bottom style="double">
        <color indexed="62"/>
      </bottom>
      <diagonal/>
    </border>
    <border>
      <left/>
      <right/>
      <top/>
      <bottom style="thick">
        <color indexed="4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style="thin">
        <color indexed="64"/>
      </left>
      <right/>
      <top style="thin">
        <color indexed="64"/>
      </top>
      <bottom style="medium">
        <color indexed="64"/>
      </bottom>
      <diagonal/>
    </border>
  </borders>
  <cellStyleXfs count="47405">
    <xf numFmtId="0" fontId="0" fillId="0" borderId="0"/>
    <xf numFmtId="0" fontId="36" fillId="2" borderId="0" applyNumberFormat="0" applyBorder="0" applyAlignment="0" applyProtection="0"/>
    <xf numFmtId="0" fontId="36" fillId="3"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5" borderId="0" applyNumberFormat="0" applyBorder="0" applyAlignment="0" applyProtection="0"/>
    <xf numFmtId="0" fontId="36" fillId="8" borderId="0" applyNumberFormat="0" applyBorder="0" applyAlignment="0" applyProtection="0"/>
    <xf numFmtId="0" fontId="36" fillId="11" borderId="0" applyNumberFormat="0" applyBorder="0" applyAlignment="0" applyProtection="0"/>
    <xf numFmtId="0" fontId="37" fillId="12" borderId="0" applyNumberFormat="0" applyBorder="0" applyAlignment="0" applyProtection="0"/>
    <xf numFmtId="0" fontId="37" fillId="9" borderId="0" applyNumberFormat="0" applyBorder="0" applyAlignment="0" applyProtection="0"/>
    <xf numFmtId="0" fontId="37" fillId="10"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9" borderId="0" applyNumberFormat="0" applyBorder="0" applyAlignment="0" applyProtection="0"/>
    <xf numFmtId="169" fontId="23" fillId="20" borderId="1">
      <alignment horizontal="center" vertical="center"/>
    </xf>
    <xf numFmtId="169" fontId="23" fillId="20" borderId="1">
      <alignment horizontal="center" vertical="center"/>
    </xf>
    <xf numFmtId="169" fontId="23" fillId="20" borderId="1">
      <alignment horizontal="center" vertical="center"/>
    </xf>
    <xf numFmtId="0" fontId="38" fillId="3" borderId="0" applyNumberFormat="0" applyBorder="0" applyAlignment="0" applyProtection="0"/>
    <xf numFmtId="0" fontId="39" fillId="21" borderId="2" applyNumberFormat="0" applyAlignment="0" applyProtection="0"/>
    <xf numFmtId="0" fontId="40" fillId="22" borderId="3" applyNumberFormat="0" applyAlignment="0" applyProtection="0"/>
    <xf numFmtId="43" fontId="11" fillId="0" borderId="0" applyFont="0" applyFill="0" applyBorder="0" applyAlignment="0" applyProtection="0"/>
    <xf numFmtId="41" fontId="14" fillId="0" borderId="0" applyFont="0" applyFill="0" applyBorder="0" applyAlignment="0" applyProtection="0"/>
    <xf numFmtId="43" fontId="5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3" fontId="11" fillId="0" borderId="0" applyFont="0" applyFill="0" applyBorder="0" applyAlignment="0" applyProtection="0"/>
    <xf numFmtId="3" fontId="52"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52"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44" fontId="11" fillId="0" borderId="0" applyFont="0" applyFill="0" applyBorder="0" applyAlignment="0" applyProtection="0"/>
    <xf numFmtId="44" fontId="52" fillId="0" borderId="0" applyFont="0" applyFill="0" applyBorder="0" applyAlignment="0" applyProtection="0"/>
    <xf numFmtId="44" fontId="52" fillId="0" borderId="0" applyFont="0" applyFill="0" applyBorder="0" applyAlignment="0" applyProtection="0"/>
    <xf numFmtId="44" fontId="14" fillId="0" borderId="0" applyFont="0" applyFill="0" applyBorder="0" applyAlignment="0" applyProtection="0"/>
    <xf numFmtId="0" fontId="11" fillId="0" borderId="0" applyFont="0" applyFill="0" applyBorder="0" applyAlignment="0" applyProtection="0"/>
    <xf numFmtId="0" fontId="52"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52"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14" fontId="11" fillId="0" borderId="0" applyFont="0" applyFill="0" applyBorder="0" applyAlignment="0" applyProtection="0"/>
    <xf numFmtId="14" fontId="52"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52"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0" fontId="41" fillId="0" borderId="0" applyNumberFormat="0" applyFill="0" applyBorder="0" applyAlignment="0" applyProtection="0"/>
    <xf numFmtId="2" fontId="11" fillId="0" borderId="0" applyFont="0" applyFill="0" applyBorder="0" applyAlignment="0" applyProtection="0"/>
    <xf numFmtId="2" fontId="52"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52"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0" fontId="42" fillId="4" borderId="0" applyNumberFormat="0" applyBorder="0" applyAlignment="0" applyProtection="0"/>
    <xf numFmtId="38" fontId="15" fillId="23" borderId="0" applyNumberFormat="0" applyBorder="0" applyAlignment="0" applyProtection="0"/>
    <xf numFmtId="38" fontId="12" fillId="23" borderId="0" applyNumberFormat="0" applyBorder="0" applyAlignment="0" applyProtection="0"/>
    <xf numFmtId="38" fontId="12" fillId="23" borderId="0" applyNumberFormat="0" applyBorder="0" applyAlignment="0" applyProtection="0"/>
    <xf numFmtId="0" fontId="25" fillId="0" borderId="0" applyNumberFormat="0" applyFill="0" applyBorder="0" applyAlignment="0" applyProtection="0"/>
    <xf numFmtId="0" fontId="13" fillId="0" borderId="4" applyNumberFormat="0" applyAlignment="0" applyProtection="0">
      <alignment horizontal="left" vertical="center"/>
    </xf>
    <xf numFmtId="0" fontId="13" fillId="0" borderId="5">
      <alignment horizontal="left" vertical="center"/>
    </xf>
    <xf numFmtId="0" fontId="26" fillId="0" borderId="0" applyNumberFormat="0" applyFont="0" applyFill="0" applyBorder="0" applyProtection="0"/>
    <xf numFmtId="0" fontId="26" fillId="0" borderId="0" applyNumberFormat="0" applyFont="0" applyFill="0" applyBorder="0" applyProtection="0"/>
    <xf numFmtId="0" fontId="21"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43" fillId="0" borderId="6" applyNumberFormat="0" applyFill="0" applyAlignment="0" applyProtection="0"/>
    <xf numFmtId="0" fontId="43" fillId="0" borderId="0" applyNumberFormat="0" applyFill="0" applyBorder="0" applyAlignment="0" applyProtection="0"/>
    <xf numFmtId="170" fontId="11" fillId="0" borderId="0">
      <protection locked="0"/>
    </xf>
    <xf numFmtId="170" fontId="52" fillId="0" borderId="0">
      <protection locked="0"/>
    </xf>
    <xf numFmtId="170" fontId="14" fillId="0" borderId="0">
      <protection locked="0"/>
    </xf>
    <xf numFmtId="170" fontId="14" fillId="0" borderId="0">
      <protection locked="0"/>
    </xf>
    <xf numFmtId="170" fontId="52" fillId="0" borderId="0">
      <protection locked="0"/>
    </xf>
    <xf numFmtId="170" fontId="14" fillId="0" borderId="0">
      <protection locked="0"/>
    </xf>
    <xf numFmtId="170" fontId="14" fillId="0" borderId="0">
      <protection locked="0"/>
    </xf>
    <xf numFmtId="170" fontId="14" fillId="0" borderId="0">
      <protection locked="0"/>
    </xf>
    <xf numFmtId="170" fontId="11" fillId="0" borderId="0">
      <protection locked="0"/>
    </xf>
    <xf numFmtId="170" fontId="52" fillId="0" borderId="0">
      <protection locked="0"/>
    </xf>
    <xf numFmtId="170" fontId="14" fillId="0" borderId="0">
      <protection locked="0"/>
    </xf>
    <xf numFmtId="170" fontId="14" fillId="0" borderId="0">
      <protection locked="0"/>
    </xf>
    <xf numFmtId="170" fontId="52" fillId="0" borderId="0">
      <protection locked="0"/>
    </xf>
    <xf numFmtId="170" fontId="14" fillId="0" borderId="0">
      <protection locked="0"/>
    </xf>
    <xf numFmtId="170" fontId="14" fillId="0" borderId="0">
      <protection locked="0"/>
    </xf>
    <xf numFmtId="170" fontId="14" fillId="0" borderId="0">
      <protection locked="0"/>
    </xf>
    <xf numFmtId="171" fontId="14" fillId="0" borderId="0" applyFont="0" applyFill="0" applyBorder="0" applyAlignment="0" applyProtection="0">
      <alignment horizontal="center"/>
    </xf>
    <xf numFmtId="0" fontId="27" fillId="0" borderId="7" applyNumberFormat="0" applyFill="0" applyAlignment="0" applyProtection="0"/>
    <xf numFmtId="0" fontId="44" fillId="7" borderId="2" applyNumberFormat="0" applyAlignment="0" applyProtection="0"/>
    <xf numFmtId="10" fontId="15" fillId="24" borderId="8" applyNumberFormat="0" applyBorder="0" applyAlignment="0" applyProtection="0"/>
    <xf numFmtId="10" fontId="12" fillId="24" borderId="8" applyNumberFormat="0" applyBorder="0" applyAlignment="0" applyProtection="0"/>
    <xf numFmtId="10" fontId="12" fillId="24" borderId="8" applyNumberFormat="0" applyBorder="0" applyAlignment="0" applyProtection="0"/>
    <xf numFmtId="0" fontId="45" fillId="0" borderId="9" applyNumberFormat="0" applyFill="0" applyAlignment="0" applyProtection="0"/>
    <xf numFmtId="0" fontId="46" fillId="25" borderId="0" applyNumberFormat="0" applyBorder="0" applyAlignment="0" applyProtection="0"/>
    <xf numFmtId="37" fontId="28" fillId="0" borderId="0"/>
    <xf numFmtId="37" fontId="28" fillId="0" borderId="0"/>
    <xf numFmtId="37" fontId="28" fillId="0" borderId="0"/>
    <xf numFmtId="172" fontId="17" fillId="0" borderId="0"/>
    <xf numFmtId="172" fontId="17" fillId="0" borderId="0"/>
    <xf numFmtId="172" fontId="17" fillId="0" borderId="0"/>
    <xf numFmtId="0" fontId="81" fillId="0" borderId="0"/>
    <xf numFmtId="0" fontId="62" fillId="0" borderId="0"/>
    <xf numFmtId="0" fontId="14" fillId="0" borderId="0"/>
    <xf numFmtId="0" fontId="14" fillId="0" borderId="0"/>
    <xf numFmtId="0" fontId="74" fillId="0" borderId="0"/>
    <xf numFmtId="0" fontId="74" fillId="0" borderId="0"/>
    <xf numFmtId="0" fontId="74" fillId="0" borderId="0"/>
    <xf numFmtId="0" fontId="14" fillId="0" borderId="0"/>
    <xf numFmtId="0" fontId="76" fillId="0" borderId="0"/>
    <xf numFmtId="0" fontId="76" fillId="0" borderId="0"/>
    <xf numFmtId="0" fontId="76" fillId="0" borderId="0"/>
    <xf numFmtId="0" fontId="17" fillId="0" borderId="0"/>
    <xf numFmtId="0" fontId="19" fillId="0" borderId="0"/>
    <xf numFmtId="0" fontId="11" fillId="26" borderId="10" applyNumberFormat="0" applyFont="0" applyAlignment="0" applyProtection="0"/>
    <xf numFmtId="0" fontId="52" fillId="26" borderId="10" applyNumberFormat="0" applyFont="0" applyAlignment="0" applyProtection="0"/>
    <xf numFmtId="0" fontId="47" fillId="21" borderId="11" applyNumberFormat="0" applyAlignment="0" applyProtection="0"/>
    <xf numFmtId="9" fontId="11" fillId="0" borderId="0" applyFont="0" applyFill="0" applyBorder="0" applyAlignment="0" applyProtection="0"/>
    <xf numFmtId="10" fontId="11" fillId="0" borderId="0" applyFont="0" applyFill="0" applyBorder="0" applyAlignment="0" applyProtection="0"/>
    <xf numFmtId="10" fontId="52"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52"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5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 fontId="24" fillId="27" borderId="11" applyNumberFormat="0" applyProtection="0">
      <alignment vertical="center"/>
    </xf>
    <xf numFmtId="4" fontId="24" fillId="27" borderId="11" applyNumberFormat="0" applyProtection="0">
      <alignment vertical="center"/>
    </xf>
    <xf numFmtId="4" fontId="75" fillId="28" borderId="8" applyNumberFormat="0" applyProtection="0">
      <alignment horizontal="right" vertical="center" wrapText="1"/>
    </xf>
    <xf numFmtId="4" fontId="24" fillId="27" borderId="11" applyNumberFormat="0" applyProtection="0">
      <alignment vertical="center"/>
    </xf>
    <xf numFmtId="4" fontId="79" fillId="29" borderId="8" applyNumberFormat="0" applyProtection="0">
      <alignment horizontal="right" vertical="center" wrapText="1"/>
    </xf>
    <xf numFmtId="4" fontId="75" fillId="28" borderId="8" applyNumberFormat="0" applyProtection="0">
      <alignment horizontal="right" vertical="center" wrapText="1"/>
    </xf>
    <xf numFmtId="4" fontId="54" fillId="27" borderId="12" applyNumberFormat="0" applyProtection="0">
      <alignment vertical="center"/>
    </xf>
    <xf numFmtId="4" fontId="55" fillId="30" borderId="13">
      <alignment vertical="center"/>
    </xf>
    <xf numFmtId="4" fontId="56" fillId="30" borderId="13">
      <alignment vertical="center"/>
    </xf>
    <xf numFmtId="4" fontId="55" fillId="31" borderId="13">
      <alignment vertical="center"/>
    </xf>
    <xf numFmtId="4" fontId="56" fillId="31" borderId="13">
      <alignment vertical="center"/>
    </xf>
    <xf numFmtId="4" fontId="24" fillId="27" borderId="11" applyNumberFormat="0" applyProtection="0">
      <alignment horizontal="left" vertical="center" indent="1"/>
    </xf>
    <xf numFmtId="4" fontId="24" fillId="27" borderId="11" applyNumberFormat="0" applyProtection="0">
      <alignment horizontal="left" vertical="center" indent="1"/>
    </xf>
    <xf numFmtId="4" fontId="75" fillId="28" borderId="8" applyNumberFormat="0" applyProtection="0">
      <alignment horizontal="left" vertical="center" indent="1"/>
    </xf>
    <xf numFmtId="4" fontId="24" fillId="27" borderId="11" applyNumberFormat="0" applyProtection="0">
      <alignment horizontal="left" vertical="center" indent="1"/>
    </xf>
    <xf numFmtId="4" fontId="79" fillId="29" borderId="8" applyNumberFormat="0" applyProtection="0">
      <alignment horizontal="left" vertical="center" indent="1"/>
    </xf>
    <xf numFmtId="4" fontId="75" fillId="28" borderId="8" applyNumberFormat="0" applyProtection="0">
      <alignment horizontal="left" vertical="center" indent="1"/>
    </xf>
    <xf numFmtId="0" fontId="51" fillId="27" borderId="12" applyNumberFormat="0" applyProtection="0">
      <alignment horizontal="left" vertical="top" indent="1"/>
    </xf>
    <xf numFmtId="4" fontId="57" fillId="32" borderId="8" applyNumberFormat="0" applyProtection="0">
      <alignment horizontal="left" vertical="center"/>
    </xf>
    <xf numFmtId="4" fontId="57" fillId="33" borderId="8" applyNumberFormat="0" applyProtection="0">
      <alignment horizontal="center" vertical="center"/>
    </xf>
    <xf numFmtId="4" fontId="58" fillId="34" borderId="8" applyNumberFormat="0">
      <alignment horizontal="right" vertical="center"/>
    </xf>
    <xf numFmtId="4" fontId="24" fillId="3" borderId="12" applyNumberFormat="0" applyProtection="0">
      <alignment horizontal="right" vertical="center"/>
    </xf>
    <xf numFmtId="4" fontId="24" fillId="3" borderId="12" applyNumberFormat="0" applyProtection="0">
      <alignment horizontal="right" vertical="center"/>
    </xf>
    <xf numFmtId="4" fontId="24" fillId="9" borderId="12" applyNumberFormat="0" applyProtection="0">
      <alignment horizontal="right" vertical="center"/>
    </xf>
    <xf numFmtId="4" fontId="24" fillId="9" borderId="12" applyNumberFormat="0" applyProtection="0">
      <alignment horizontal="right" vertical="center"/>
    </xf>
    <xf numFmtId="4" fontId="24" fillId="17" borderId="12" applyNumberFormat="0" applyProtection="0">
      <alignment horizontal="right" vertical="center"/>
    </xf>
    <xf numFmtId="4" fontId="24" fillId="17" borderId="12" applyNumberFormat="0" applyProtection="0">
      <alignment horizontal="right" vertical="center"/>
    </xf>
    <xf numFmtId="4" fontId="24" fillId="11" borderId="12" applyNumberFormat="0" applyProtection="0">
      <alignment horizontal="right" vertical="center"/>
    </xf>
    <xf numFmtId="4" fontId="24" fillId="11" borderId="12" applyNumberFormat="0" applyProtection="0">
      <alignment horizontal="right" vertical="center"/>
    </xf>
    <xf numFmtId="4" fontId="24" fillId="15" borderId="12" applyNumberFormat="0" applyProtection="0">
      <alignment horizontal="right" vertical="center"/>
    </xf>
    <xf numFmtId="4" fontId="24" fillId="15" borderId="12" applyNumberFormat="0" applyProtection="0">
      <alignment horizontal="right" vertical="center"/>
    </xf>
    <xf numFmtId="4" fontId="24" fillId="19" borderId="12" applyNumberFormat="0" applyProtection="0">
      <alignment horizontal="right" vertical="center"/>
    </xf>
    <xf numFmtId="4" fontId="24" fillId="19" borderId="12" applyNumberFormat="0" applyProtection="0">
      <alignment horizontal="right" vertical="center"/>
    </xf>
    <xf numFmtId="4" fontId="24" fillId="18" borderId="12" applyNumberFormat="0" applyProtection="0">
      <alignment horizontal="right" vertical="center"/>
    </xf>
    <xf numFmtId="4" fontId="24" fillId="18" borderId="12" applyNumberFormat="0" applyProtection="0">
      <alignment horizontal="right" vertical="center"/>
    </xf>
    <xf numFmtId="4" fontId="24" fillId="35" borderId="12" applyNumberFormat="0" applyProtection="0">
      <alignment horizontal="right" vertical="center"/>
    </xf>
    <xf numFmtId="4" fontId="24" fillId="35" borderId="12" applyNumberFormat="0" applyProtection="0">
      <alignment horizontal="right" vertical="center"/>
    </xf>
    <xf numFmtId="4" fontId="24" fillId="10" borderId="12" applyNumberFormat="0" applyProtection="0">
      <alignment horizontal="right" vertical="center"/>
    </xf>
    <xf numFmtId="4" fontId="24" fillId="10" borderId="12" applyNumberFormat="0" applyProtection="0">
      <alignment horizontal="right" vertical="center"/>
    </xf>
    <xf numFmtId="4" fontId="51" fillId="0" borderId="8" applyNumberFormat="0" applyProtection="0">
      <alignment horizontal="left" vertical="center" indent="1"/>
    </xf>
    <xf numFmtId="4" fontId="51" fillId="36" borderId="8" applyNumberFormat="0" applyProtection="0">
      <alignment horizontal="left" vertical="center" indent="1"/>
    </xf>
    <xf numFmtId="4" fontId="24" fillId="0" borderId="8" applyNumberFormat="0" applyProtection="0">
      <alignment horizontal="left" vertical="center" indent="1"/>
    </xf>
    <xf numFmtId="4" fontId="24" fillId="0" borderId="8" applyNumberFormat="0" applyProtection="0">
      <alignment horizontal="left" vertical="center" indent="1"/>
    </xf>
    <xf numFmtId="4" fontId="24" fillId="21" borderId="8" applyNumberFormat="0" applyProtection="0">
      <alignment horizontal="left" vertical="center" indent="1"/>
    </xf>
    <xf numFmtId="4" fontId="24" fillId="0" borderId="8" applyNumberFormat="0" applyProtection="0">
      <alignment horizontal="left" vertical="center" indent="1"/>
    </xf>
    <xf numFmtId="4" fontId="59" fillId="37" borderId="0" applyNumberFormat="0" applyProtection="0">
      <alignment horizontal="left" vertical="center" indent="1"/>
    </xf>
    <xf numFmtId="4" fontId="59" fillId="37" borderId="0" applyNumberFormat="0" applyProtection="0">
      <alignment horizontal="left" vertical="center" indent="1"/>
    </xf>
    <xf numFmtId="4" fontId="78" fillId="37" borderId="0" applyNumberFormat="0" applyProtection="0">
      <alignment horizontal="left" vertical="center" indent="1"/>
    </xf>
    <xf numFmtId="4" fontId="59" fillId="37" borderId="0" applyNumberFormat="0" applyProtection="0">
      <alignment horizontal="left" vertical="center" indent="1"/>
    </xf>
    <xf numFmtId="4" fontId="60" fillId="21" borderId="12" applyNumberFormat="0" applyProtection="0">
      <alignment horizontal="center" vertical="center"/>
    </xf>
    <xf numFmtId="4" fontId="24" fillId="38" borderId="12" applyNumberFormat="0" applyProtection="0">
      <alignment horizontal="right" vertical="center"/>
    </xf>
    <xf numFmtId="4" fontId="61" fillId="39" borderId="14">
      <alignment horizontal="left" vertical="center" indent="1"/>
    </xf>
    <xf numFmtId="4" fontId="57" fillId="0" borderId="0" applyNumberFormat="0" applyProtection="0">
      <alignment horizontal="left" vertical="center" indent="1"/>
    </xf>
    <xf numFmtId="4" fontId="57" fillId="0" borderId="0" applyNumberFormat="0" applyProtection="0">
      <alignment horizontal="left" vertical="center" indent="1"/>
    </xf>
    <xf numFmtId="4" fontId="57" fillId="0" borderId="0" applyNumberFormat="0" applyProtection="0">
      <alignment horizontal="left" vertical="center" indent="1"/>
    </xf>
    <xf numFmtId="4" fontId="76" fillId="0" borderId="0" applyNumberFormat="0" applyProtection="0">
      <alignment horizontal="left" vertical="center" indent="1"/>
    </xf>
    <xf numFmtId="4" fontId="57" fillId="0" borderId="0" applyNumberFormat="0" applyProtection="0">
      <alignment horizontal="left" vertical="center" indent="1"/>
    </xf>
    <xf numFmtId="4" fontId="57" fillId="0" borderId="0" applyNumberFormat="0" applyProtection="0">
      <alignment horizontal="left" vertical="center" indent="1"/>
    </xf>
    <xf numFmtId="4" fontId="57" fillId="0" borderId="0" applyNumberFormat="0" applyProtection="0">
      <alignment horizontal="left" vertical="center" indent="1"/>
    </xf>
    <xf numFmtId="4" fontId="57" fillId="0" borderId="0" applyNumberFormat="0" applyProtection="0">
      <alignment horizontal="left" vertical="center" indent="1"/>
    </xf>
    <xf numFmtId="4" fontId="80" fillId="0" borderId="0" applyNumberFormat="0" applyProtection="0">
      <alignment horizontal="left" vertical="center" indent="1"/>
    </xf>
    <xf numFmtId="4" fontId="57" fillId="0" borderId="0" applyNumberFormat="0" applyProtection="0">
      <alignment horizontal="left" vertical="center" indent="1"/>
    </xf>
    <xf numFmtId="0" fontId="57" fillId="40" borderId="8" applyNumberFormat="0" applyProtection="0">
      <alignment horizontal="left" vertical="center" indent="2"/>
    </xf>
    <xf numFmtId="0" fontId="57" fillId="40" borderId="8" applyNumberFormat="0" applyProtection="0">
      <alignment horizontal="left" vertical="center" indent="2"/>
    </xf>
    <xf numFmtId="0" fontId="57" fillId="40" borderId="8" applyNumberFormat="0" applyProtection="0">
      <alignment horizontal="left" vertical="center" indent="2"/>
    </xf>
    <xf numFmtId="0" fontId="76" fillId="0" borderId="8" applyNumberFormat="0" applyProtection="0">
      <alignment horizontal="left" vertical="center" indent="2"/>
    </xf>
    <xf numFmtId="0" fontId="57" fillId="40" borderId="8" applyNumberFormat="0" applyProtection="0">
      <alignment horizontal="left" vertical="center" indent="2"/>
    </xf>
    <xf numFmtId="0" fontId="52"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77" fillId="37" borderId="12" applyNumberFormat="0" applyProtection="0">
      <alignment horizontal="left" vertical="top" indent="1"/>
    </xf>
    <xf numFmtId="0" fontId="62" fillId="0" borderId="8" applyNumberFormat="0" applyProtection="0">
      <alignment horizontal="left" vertical="center" indent="2"/>
    </xf>
    <xf numFmtId="0" fontId="62" fillId="0" borderId="8" applyNumberFormat="0" applyProtection="0">
      <alignment horizontal="left" vertical="center" indent="2"/>
    </xf>
    <xf numFmtId="0" fontId="76" fillId="0" borderId="8" applyNumberFormat="0" applyProtection="0">
      <alignment horizontal="left" vertical="center" indent="2"/>
    </xf>
    <xf numFmtId="0" fontId="62" fillId="0" borderId="8" applyNumberFormat="0" applyProtection="0">
      <alignment horizontal="left" vertical="center" indent="2"/>
    </xf>
    <xf numFmtId="0" fontId="52"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77" fillId="41" borderId="12" applyNumberFormat="0" applyProtection="0">
      <alignment horizontal="left" vertical="top" indent="1"/>
    </xf>
    <xf numFmtId="0" fontId="62" fillId="0" borderId="8" applyNumberFormat="0" applyProtection="0">
      <alignment horizontal="left" vertical="center" indent="2"/>
    </xf>
    <xf numFmtId="0" fontId="62" fillId="0" borderId="8" applyNumberFormat="0" applyProtection="0">
      <alignment horizontal="left" vertical="center" indent="2"/>
    </xf>
    <xf numFmtId="0" fontId="76" fillId="0" borderId="8" applyNumberFormat="0" applyProtection="0">
      <alignment horizontal="left" vertical="center" indent="2"/>
    </xf>
    <xf numFmtId="0" fontId="62" fillId="0" borderId="8" applyNumberFormat="0" applyProtection="0">
      <alignment horizontal="left" vertical="center" indent="2"/>
    </xf>
    <xf numFmtId="0" fontId="52"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77" fillId="20" borderId="12" applyNumberFormat="0" applyProtection="0">
      <alignment horizontal="left" vertical="top" indent="1"/>
    </xf>
    <xf numFmtId="0" fontId="62" fillId="0" borderId="8" applyNumberFormat="0" applyProtection="0">
      <alignment horizontal="left" vertical="center" indent="2"/>
    </xf>
    <xf numFmtId="0" fontId="62" fillId="0" borderId="8" applyNumberFormat="0" applyProtection="0">
      <alignment horizontal="left" vertical="center" indent="2"/>
    </xf>
    <xf numFmtId="0" fontId="76" fillId="0" borderId="8" applyNumberFormat="0" applyProtection="0">
      <alignment horizontal="left" vertical="center" indent="2"/>
    </xf>
    <xf numFmtId="0" fontId="62" fillId="0" borderId="8" applyNumberFormat="0" applyProtection="0">
      <alignment horizontal="left" vertical="center" indent="2"/>
    </xf>
    <xf numFmtId="0" fontId="52"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77" fillId="42" borderId="12" applyNumberFormat="0" applyProtection="0">
      <alignment horizontal="left" vertical="top" indent="1"/>
    </xf>
    <xf numFmtId="4" fontId="24" fillId="24" borderId="12" applyNumberFormat="0" applyProtection="0">
      <alignment vertical="center"/>
    </xf>
    <xf numFmtId="4" fontId="24" fillId="24" borderId="12" applyNumberFormat="0" applyProtection="0">
      <alignment vertical="center"/>
    </xf>
    <xf numFmtId="4" fontId="63" fillId="24" borderId="12" applyNumberFormat="0" applyProtection="0">
      <alignment vertical="center"/>
    </xf>
    <xf numFmtId="4" fontId="64" fillId="30" borderId="14">
      <alignment vertical="center"/>
    </xf>
    <xf numFmtId="4" fontId="65" fillId="30" borderId="14">
      <alignment vertical="center"/>
    </xf>
    <xf numFmtId="4" fontId="64" fillId="31" borderId="14">
      <alignment vertical="center"/>
    </xf>
    <xf numFmtId="4" fontId="65" fillId="31" borderId="14">
      <alignment vertical="center"/>
    </xf>
    <xf numFmtId="4" fontId="66" fillId="0" borderId="0" applyNumberFormat="0" applyProtection="0">
      <alignment horizontal="left" vertical="center" indent="1"/>
    </xf>
    <xf numFmtId="0" fontId="24" fillId="24" borderId="12" applyNumberFormat="0" applyProtection="0">
      <alignment horizontal="left" vertical="top" indent="1"/>
    </xf>
    <xf numFmtId="0" fontId="24" fillId="24" borderId="12" applyNumberFormat="0" applyProtection="0">
      <alignment horizontal="left" vertical="top" indent="1"/>
    </xf>
    <xf numFmtId="0" fontId="58" fillId="34" borderId="8" applyNumberFormat="0">
      <alignment horizontal="left" vertical="center"/>
    </xf>
    <xf numFmtId="4" fontId="12" fillId="0" borderId="8" applyNumberFormat="0" applyProtection="0">
      <alignment horizontal="left" vertical="center" indent="1"/>
    </xf>
    <xf numFmtId="4" fontId="24" fillId="43" borderId="11" applyNumberFormat="0" applyProtection="0">
      <alignment horizontal="right" vertical="center"/>
    </xf>
    <xf numFmtId="4" fontId="24" fillId="43" borderId="11" applyNumberFormat="0" applyProtection="0">
      <alignment horizontal="right" vertical="center"/>
    </xf>
    <xf numFmtId="4" fontId="74" fillId="0" borderId="8" applyNumberFormat="0" applyProtection="0">
      <alignment horizontal="right" vertical="center" wrapText="1"/>
    </xf>
    <xf numFmtId="4" fontId="24" fillId="43" borderId="11" applyNumberFormat="0" applyProtection="0">
      <alignment horizontal="right" vertical="center"/>
    </xf>
    <xf numFmtId="4" fontId="74" fillId="0" borderId="8" applyNumberFormat="0" applyProtection="0">
      <alignment horizontal="right" vertical="center" wrapText="1"/>
    </xf>
    <xf numFmtId="4" fontId="63" fillId="44" borderId="12" applyNumberFormat="0" applyProtection="0">
      <alignment horizontal="right" vertical="center"/>
    </xf>
    <xf numFmtId="4" fontId="67" fillId="30" borderId="14">
      <alignment vertical="center"/>
    </xf>
    <xf numFmtId="4" fontId="68" fillId="30" borderId="14">
      <alignment vertical="center"/>
    </xf>
    <xf numFmtId="4" fontId="67" fillId="31" borderId="14">
      <alignment vertical="center"/>
    </xf>
    <xf numFmtId="4" fontId="68" fillId="45" borderId="14">
      <alignment vertical="center"/>
    </xf>
    <xf numFmtId="0" fontId="52" fillId="46" borderId="11" applyNumberFormat="0" applyProtection="0">
      <alignment horizontal="left" vertical="center" indent="1"/>
    </xf>
    <xf numFmtId="0" fontId="14" fillId="46" borderId="11" applyNumberFormat="0" applyProtection="0">
      <alignment horizontal="left" vertical="center" indent="1"/>
    </xf>
    <xf numFmtId="4" fontId="74" fillId="0" borderId="8"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4" fontId="74" fillId="0" borderId="8" applyNumberFormat="0" applyProtection="0">
      <alignment horizontal="left" vertical="center" indent="1"/>
    </xf>
    <xf numFmtId="0" fontId="57" fillId="47" borderId="8" applyNumberFormat="0" applyProtection="0">
      <alignment horizontal="center" vertical="top" wrapText="1"/>
    </xf>
    <xf numFmtId="0" fontId="57" fillId="33" borderId="8" applyNumberFormat="0" applyProtection="0">
      <alignment horizontal="center" vertical="center" wrapText="1"/>
    </xf>
    <xf numFmtId="4" fontId="69" fillId="39" borderId="15">
      <alignment vertical="center"/>
    </xf>
    <xf numFmtId="4" fontId="70" fillId="39" borderId="15">
      <alignment vertical="center"/>
    </xf>
    <xf numFmtId="4" fontId="55" fillId="30" borderId="15">
      <alignment vertical="center"/>
    </xf>
    <xf numFmtId="4" fontId="56" fillId="30" borderId="15">
      <alignment vertical="center"/>
    </xf>
    <xf numFmtId="4" fontId="55" fillId="31" borderId="14">
      <alignment vertical="center"/>
    </xf>
    <xf numFmtId="4" fontId="56" fillId="31" borderId="14">
      <alignment vertical="center"/>
    </xf>
    <xf numFmtId="4" fontId="71" fillId="24" borderId="15">
      <alignment horizontal="left" vertical="center" indent="1"/>
    </xf>
    <xf numFmtId="4" fontId="50" fillId="0" borderId="0" applyNumberFormat="0" applyProtection="0">
      <alignment vertical="center"/>
    </xf>
    <xf numFmtId="4" fontId="72" fillId="0" borderId="12" applyNumberFormat="0" applyProtection="0">
      <alignment horizontal="right" vertical="center"/>
    </xf>
    <xf numFmtId="4" fontId="72" fillId="44" borderId="12" applyNumberFormat="0" applyProtection="0">
      <alignment horizontal="right" vertical="center"/>
    </xf>
    <xf numFmtId="0" fontId="73" fillId="39" borderId="16">
      <protection locked="0"/>
    </xf>
    <xf numFmtId="0" fontId="73" fillId="48" borderId="0"/>
    <xf numFmtId="0" fontId="53" fillId="0" borderId="0"/>
    <xf numFmtId="0" fontId="29" fillId="0" borderId="0" applyNumberFormat="0" applyFont="0" applyFill="0" applyBorder="0" applyAlignment="0" applyProtection="0"/>
    <xf numFmtId="0" fontId="29" fillId="0" borderId="0" applyNumberFormat="0" applyFont="0" applyFill="0" applyBorder="0" applyAlignment="0" applyProtection="0"/>
    <xf numFmtId="0" fontId="48" fillId="0" borderId="0" applyNumberFormat="0" applyFill="0" applyBorder="0" applyAlignment="0" applyProtection="0"/>
    <xf numFmtId="0" fontId="11" fillId="0" borderId="17" applyNumberFormat="0" applyFill="0" applyBorder="0" applyAlignment="0" applyProtection="0"/>
    <xf numFmtId="0" fontId="52"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52" fillId="0" borderId="17" applyNumberFormat="0" applyFill="0" applyBorder="0" applyAlignment="0" applyProtection="0"/>
    <xf numFmtId="0" fontId="14" fillId="0" borderId="17" applyNumberFormat="0" applyFill="0" applyBorder="0" applyAlignment="0" applyProtection="0"/>
    <xf numFmtId="37" fontId="15" fillId="27" borderId="0" applyNumberFormat="0" applyBorder="0" applyAlignment="0" applyProtection="0"/>
    <xf numFmtId="37" fontId="12" fillId="27" borderId="0" applyNumberFormat="0" applyBorder="0" applyAlignment="0" applyProtection="0"/>
    <xf numFmtId="37" fontId="12" fillId="27" borderId="0" applyNumberFormat="0" applyBorder="0" applyAlignment="0" applyProtection="0"/>
    <xf numFmtId="37" fontId="12" fillId="0" borderId="0"/>
    <xf numFmtId="37" fontId="12" fillId="0" borderId="0"/>
    <xf numFmtId="37" fontId="12" fillId="0" borderId="0"/>
    <xf numFmtId="37" fontId="12" fillId="0" borderId="0"/>
    <xf numFmtId="3" fontId="30" fillId="0" borderId="7" applyProtection="0"/>
    <xf numFmtId="0" fontId="49" fillId="0" borderId="0" applyNumberForma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36" fillId="54" borderId="0" applyNumberFormat="0" applyBorder="0" applyAlignment="0" applyProtection="0"/>
    <xf numFmtId="0" fontId="36" fillId="55" borderId="0" applyNumberFormat="0" applyBorder="0" applyAlignment="0" applyProtection="0"/>
    <xf numFmtId="0" fontId="37" fillId="56" borderId="0" applyNumberFormat="0" applyBorder="0" applyAlignment="0" applyProtection="0"/>
    <xf numFmtId="0" fontId="36" fillId="57" borderId="0" applyNumberFormat="0" applyBorder="0" applyAlignment="0" applyProtection="0"/>
    <xf numFmtId="0" fontId="36" fillId="58" borderId="0" applyNumberFormat="0" applyBorder="0" applyAlignment="0" applyProtection="0"/>
    <xf numFmtId="0" fontId="37" fillId="59" borderId="0" applyNumberFormat="0" applyBorder="0" applyAlignment="0" applyProtection="0"/>
    <xf numFmtId="0" fontId="36" fillId="60" borderId="0" applyNumberFormat="0" applyBorder="0" applyAlignment="0" applyProtection="0"/>
    <xf numFmtId="0" fontId="36" fillId="61" borderId="0" applyNumberFormat="0" applyBorder="0" applyAlignment="0" applyProtection="0"/>
    <xf numFmtId="0" fontId="37" fillId="62" borderId="0" applyNumberFormat="0" applyBorder="0" applyAlignment="0" applyProtection="0"/>
    <xf numFmtId="0" fontId="36" fillId="61" borderId="0" applyNumberFormat="0" applyBorder="0" applyAlignment="0" applyProtection="0"/>
    <xf numFmtId="0" fontId="36" fillId="62" borderId="0" applyNumberFormat="0" applyBorder="0" applyAlignment="0" applyProtection="0"/>
    <xf numFmtId="0" fontId="37" fillId="62" borderId="0" applyNumberFormat="0" applyBorder="0" applyAlignment="0" applyProtection="0"/>
    <xf numFmtId="0" fontId="36" fillId="54" borderId="0" applyNumberFormat="0" applyBorder="0" applyAlignment="0" applyProtection="0"/>
    <xf numFmtId="0" fontId="36" fillId="55" borderId="0" applyNumberFormat="0" applyBorder="0" applyAlignment="0" applyProtection="0"/>
    <xf numFmtId="0" fontId="37" fillId="55" borderId="0" applyNumberFormat="0" applyBorder="0" applyAlignment="0" applyProtection="0"/>
    <xf numFmtId="0" fontId="36" fillId="63" borderId="0" applyNumberFormat="0" applyBorder="0" applyAlignment="0" applyProtection="0"/>
    <xf numFmtId="0" fontId="36" fillId="58" borderId="0" applyNumberFormat="0" applyBorder="0" applyAlignment="0" applyProtection="0"/>
    <xf numFmtId="0" fontId="37" fillId="64" borderId="0" applyNumberFormat="0" applyBorder="0" applyAlignment="0" applyProtection="0"/>
    <xf numFmtId="0" fontId="99" fillId="65" borderId="0" applyNumberFormat="0" applyBorder="0" applyAlignment="0" applyProtection="0"/>
    <xf numFmtId="0" fontId="99" fillId="66" borderId="0" applyNumberFormat="0" applyBorder="0" applyAlignment="0" applyProtection="0"/>
    <xf numFmtId="0" fontId="99" fillId="67" borderId="0" applyNumberFormat="0" applyBorder="0" applyAlignment="0" applyProtection="0"/>
    <xf numFmtId="0" fontId="11" fillId="68" borderId="8" applyNumberFormat="0">
      <protection locked="0"/>
    </xf>
    <xf numFmtId="0" fontId="100" fillId="0" borderId="0" applyNumberFormat="0" applyFill="0" applyBorder="0" applyAlignment="0" applyProtection="0"/>
    <xf numFmtId="4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1" fontId="11" fillId="0" borderId="0" applyFont="0" applyFill="0" applyBorder="0" applyAlignment="0" applyProtection="0">
      <alignment horizontal="center"/>
    </xf>
    <xf numFmtId="0" fontId="10" fillId="0" borderId="0"/>
    <xf numFmtId="0" fontId="11" fillId="0" borderId="0"/>
    <xf numFmtId="0" fontId="11" fillId="0" borderId="0"/>
    <xf numFmtId="0" fontId="11" fillId="0" borderId="0"/>
    <xf numFmtId="0" fontId="62" fillId="0" borderId="0"/>
    <xf numFmtId="0" fontId="62" fillId="0" borderId="0"/>
    <xf numFmtId="0" fontId="62" fillId="0" borderId="0"/>
    <xf numFmtId="0" fontId="11" fillId="26" borderId="10" applyNumberFormat="0" applyFon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 fontId="59" fillId="37" borderId="0" applyNumberFormat="0" applyProtection="0">
      <alignment horizontal="left" vertical="center" indent="1"/>
    </xf>
    <xf numFmtId="4" fontId="62" fillId="0" borderId="0" applyNumberFormat="0" applyProtection="0">
      <alignment horizontal="left" vertical="center" indent="1"/>
    </xf>
    <xf numFmtId="4" fontId="57" fillId="0" borderId="0" applyNumberFormat="0" applyProtection="0">
      <alignment horizontal="left" vertical="center" indent="1"/>
    </xf>
    <xf numFmtId="0" fontId="62" fillId="0" borderId="8" applyNumberFormat="0" applyProtection="0">
      <alignment horizontal="left" vertical="center" indent="2"/>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62" fillId="0" borderId="8" applyNumberFormat="0" applyProtection="0">
      <alignment horizontal="left" vertical="center" indent="2"/>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62" fillId="0" borderId="8" applyNumberFormat="0" applyProtection="0">
      <alignment horizontal="left" vertical="center" indent="2"/>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62" fillId="0" borderId="8" applyNumberFormat="0" applyProtection="0">
      <alignment horizontal="left" vertical="center" indent="2"/>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03" fillId="0" borderId="0"/>
    <xf numFmtId="43" fontId="103" fillId="0" borderId="0" applyFont="0" applyFill="0" applyBorder="0" applyAlignment="0" applyProtection="0"/>
    <xf numFmtId="0" fontId="104" fillId="0" borderId="94" applyNumberFormat="0" applyFill="0" applyAlignment="0" applyProtection="0"/>
    <xf numFmtId="0" fontId="105" fillId="0" borderId="13" applyNumberFormat="0" applyFill="0" applyAlignment="0" applyProtection="0"/>
    <xf numFmtId="0" fontId="103" fillId="26" borderId="10" applyNumberFormat="0" applyFont="0" applyAlignment="0" applyProtection="0"/>
    <xf numFmtId="9" fontId="103" fillId="0" borderId="0" applyFont="0" applyFill="0" applyBorder="0" applyAlignment="0" applyProtection="0"/>
    <xf numFmtId="0" fontId="99" fillId="0" borderId="95" applyNumberFormat="0" applyFill="0" applyAlignment="0" applyProtection="0"/>
    <xf numFmtId="0" fontId="10" fillId="0" borderId="0"/>
    <xf numFmtId="177" fontId="107" fillId="0" borderId="0"/>
    <xf numFmtId="4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1" fontId="11" fillId="0" borderId="0" applyFont="0" applyFill="0" applyBorder="0" applyAlignment="0" applyProtection="0">
      <alignment horizontal="center"/>
    </xf>
    <xf numFmtId="0" fontId="11" fillId="0" borderId="0"/>
    <xf numFmtId="0" fontId="11" fillId="0" borderId="0"/>
    <xf numFmtId="9"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 fontId="108" fillId="27" borderId="96" applyNumberFormat="0" applyProtection="0">
      <alignment vertical="center"/>
    </xf>
    <xf numFmtId="4" fontId="109" fillId="27" borderId="96" applyNumberFormat="0" applyProtection="0">
      <alignment vertical="center"/>
    </xf>
    <xf numFmtId="4" fontId="110" fillId="27" borderId="96" applyNumberFormat="0" applyProtection="0">
      <alignment horizontal="left" vertical="center" indent="1"/>
    </xf>
    <xf numFmtId="4" fontId="111" fillId="37" borderId="96" applyNumberFormat="0" applyProtection="0">
      <alignment horizontal="left" vertical="center" indent="1"/>
    </xf>
    <xf numFmtId="4" fontId="67" fillId="45" borderId="96" applyNumberFormat="0" applyProtection="0">
      <alignment vertical="center"/>
    </xf>
    <xf numFmtId="4" fontId="16" fillId="69" borderId="96" applyNumberFormat="0" applyProtection="0">
      <alignment vertical="center"/>
    </xf>
    <xf numFmtId="4" fontId="67" fillId="30" borderId="96" applyNumberFormat="0" applyProtection="0">
      <alignment vertical="center"/>
    </xf>
    <xf numFmtId="4" fontId="55" fillId="45" borderId="96" applyNumberFormat="0" applyProtection="0">
      <alignment vertical="center"/>
    </xf>
    <xf numFmtId="4" fontId="71" fillId="70" borderId="96" applyNumberFormat="0" applyProtection="0">
      <alignment horizontal="left" vertical="center" indent="1"/>
    </xf>
    <xf numFmtId="4" fontId="71" fillId="42" borderId="96" applyNumberFormat="0" applyProtection="0">
      <alignment horizontal="left" vertical="center" indent="1"/>
    </xf>
    <xf numFmtId="4" fontId="112" fillId="37" borderId="96" applyNumberFormat="0" applyProtection="0">
      <alignment horizontal="left" vertical="center" indent="1"/>
    </xf>
    <xf numFmtId="4" fontId="113" fillId="20" borderId="96" applyNumberFormat="0" applyProtection="0">
      <alignment vertical="center"/>
    </xf>
    <xf numFmtId="4" fontId="61" fillId="39" borderId="96" applyNumberFormat="0" applyProtection="0">
      <alignment horizontal="left" vertical="center" indent="1"/>
    </xf>
    <xf numFmtId="4" fontId="114" fillId="42" borderId="96" applyNumberFormat="0" applyProtection="0">
      <alignment horizontal="left" vertical="center" indent="1"/>
    </xf>
    <xf numFmtId="4" fontId="115" fillId="37" borderId="96"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4" fontId="116" fillId="39" borderId="96" applyNumberFormat="0" applyProtection="0">
      <alignment vertical="center"/>
    </xf>
    <xf numFmtId="4" fontId="117" fillId="39" borderId="96" applyNumberFormat="0" applyProtection="0">
      <alignment vertical="center"/>
    </xf>
    <xf numFmtId="4" fontId="71" fillId="42" borderId="96" applyNumberFormat="0" applyProtection="0">
      <alignment horizontal="left" vertical="center" indent="1"/>
    </xf>
    <xf numFmtId="4" fontId="118" fillId="39" borderId="96" applyNumberFormat="0" applyProtection="0">
      <alignment vertical="center"/>
    </xf>
    <xf numFmtId="4" fontId="119" fillId="39" borderId="96" applyNumberFormat="0" applyProtection="0">
      <alignment vertical="center"/>
    </xf>
    <xf numFmtId="4" fontId="71" fillId="42" borderId="96" applyNumberFormat="0" applyProtection="0">
      <alignment horizontal="left" vertical="center" indent="1"/>
    </xf>
    <xf numFmtId="0" fontId="24" fillId="41" borderId="12" applyNumberFormat="0" applyProtection="0">
      <alignment horizontal="left" vertical="top" indent="1"/>
    </xf>
    <xf numFmtId="0" fontId="24" fillId="41" borderId="12" applyNumberFormat="0" applyProtection="0">
      <alignment horizontal="left" vertical="top" indent="1"/>
    </xf>
    <xf numFmtId="4" fontId="69" fillId="39" borderId="96" applyNumberFormat="0" applyProtection="0">
      <alignment vertical="center"/>
    </xf>
    <xf numFmtId="4" fontId="70" fillId="39" borderId="96" applyNumberFormat="0" applyProtection="0">
      <alignment vertical="center"/>
    </xf>
    <xf numFmtId="4" fontId="71" fillId="24" borderId="96" applyNumberFormat="0" applyProtection="0">
      <alignment horizontal="left" vertical="center" indent="1"/>
    </xf>
    <xf numFmtId="4" fontId="120" fillId="20" borderId="96" applyNumberFormat="0" applyProtection="0">
      <alignment horizontal="left" indent="1"/>
    </xf>
    <xf numFmtId="4" fontId="106" fillId="39" borderId="96" applyNumberFormat="0" applyProtection="0">
      <alignment vertical="center"/>
    </xf>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0" fillId="0" borderId="0"/>
    <xf numFmtId="0" fontId="10" fillId="0" borderId="0"/>
    <xf numFmtId="4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1" fontId="11" fillId="0" borderId="0" applyFont="0" applyFill="0" applyBorder="0" applyAlignment="0" applyProtection="0">
      <alignment horizontal="center"/>
    </xf>
    <xf numFmtId="0" fontId="11" fillId="0" borderId="0"/>
    <xf numFmtId="0" fontId="11" fillId="0" borderId="0"/>
    <xf numFmtId="0" fontId="11" fillId="0" borderId="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3" fillId="0" borderId="0"/>
    <xf numFmtId="0" fontId="36" fillId="2" borderId="0" applyNumberFormat="0" applyBorder="0" applyAlignment="0" applyProtection="0"/>
    <xf numFmtId="0" fontId="36" fillId="3"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5" borderId="0" applyNumberFormat="0" applyBorder="0" applyAlignment="0" applyProtection="0"/>
    <xf numFmtId="0" fontId="36" fillId="8" borderId="0" applyNumberFormat="0" applyBorder="0" applyAlignment="0" applyProtection="0"/>
    <xf numFmtId="0" fontId="36" fillId="11" borderId="0" applyNumberFormat="0" applyBorder="0" applyAlignment="0" applyProtection="0"/>
    <xf numFmtId="0" fontId="37" fillId="12" borderId="0" applyNumberFormat="0" applyBorder="0" applyAlignment="0" applyProtection="0"/>
    <xf numFmtId="0" fontId="37" fillId="9" borderId="0" applyNumberFormat="0" applyBorder="0" applyAlignment="0" applyProtection="0"/>
    <xf numFmtId="0" fontId="37" fillId="10"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9" borderId="0" applyNumberFormat="0" applyBorder="0" applyAlignment="0" applyProtection="0"/>
    <xf numFmtId="0" fontId="38" fillId="3" borderId="0" applyNumberFormat="0" applyBorder="0" applyAlignment="0" applyProtection="0"/>
    <xf numFmtId="0" fontId="39" fillId="21" borderId="2" applyNumberFormat="0" applyAlignment="0" applyProtection="0"/>
    <xf numFmtId="0" fontId="40" fillId="22" borderId="3" applyNumberFormat="0" applyAlignment="0" applyProtection="0"/>
    <xf numFmtId="43" fontId="103" fillId="0" borderId="0" applyFont="0" applyFill="0" applyBorder="0" applyAlignment="0" applyProtection="0"/>
    <xf numFmtId="0" fontId="41" fillId="0" borderId="0" applyNumberFormat="0" applyFill="0" applyBorder="0" applyAlignment="0" applyProtection="0"/>
    <xf numFmtId="0" fontId="42" fillId="4" borderId="0" applyNumberFormat="0" applyBorder="0" applyAlignment="0" applyProtection="0"/>
    <xf numFmtId="0" fontId="104" fillId="0" borderId="94" applyNumberFormat="0" applyFill="0" applyAlignment="0" applyProtection="0"/>
    <xf numFmtId="0" fontId="105" fillId="0" borderId="13" applyNumberFormat="0" applyFill="0" applyAlignment="0" applyProtection="0"/>
    <xf numFmtId="0" fontId="43" fillId="0" borderId="6" applyNumberFormat="0" applyFill="0" applyAlignment="0" applyProtection="0"/>
    <xf numFmtId="0" fontId="43" fillId="0" borderId="0" applyNumberFormat="0" applyFill="0" applyBorder="0" applyAlignment="0" applyProtection="0"/>
    <xf numFmtId="0" fontId="44" fillId="7" borderId="2" applyNumberFormat="0" applyAlignment="0" applyProtection="0"/>
    <xf numFmtId="0" fontId="45" fillId="0" borderId="9" applyNumberFormat="0" applyFill="0" applyAlignment="0" applyProtection="0"/>
    <xf numFmtId="0" fontId="46" fillId="25" borderId="0" applyNumberFormat="0" applyBorder="0" applyAlignment="0" applyProtection="0"/>
    <xf numFmtId="0" fontId="103" fillId="26" borderId="10" applyNumberFormat="0" applyFont="0" applyAlignment="0" applyProtection="0"/>
    <xf numFmtId="0" fontId="47" fillId="21" borderId="11" applyNumberFormat="0" applyAlignment="0" applyProtection="0"/>
    <xf numFmtId="9" fontId="103" fillId="0" borderId="0" applyFont="0" applyFill="0" applyBorder="0" applyAlignment="0" applyProtection="0"/>
    <xf numFmtId="0" fontId="48" fillId="0" borderId="0" applyNumberFormat="0" applyFill="0" applyBorder="0" applyAlignment="0" applyProtection="0"/>
    <xf numFmtId="0" fontId="99" fillId="0" borderId="95" applyNumberFormat="0" applyFill="0" applyAlignment="0" applyProtection="0"/>
    <xf numFmtId="0" fontId="4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2" fillId="0" borderId="0"/>
    <xf numFmtId="4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3"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170" fontId="11" fillId="0" borderId="0">
      <protection locked="0"/>
    </xf>
    <xf numFmtId="170" fontId="11" fillId="0" borderId="0">
      <protection locked="0"/>
    </xf>
    <xf numFmtId="0" fontId="10" fillId="0" borderId="0"/>
    <xf numFmtId="0" fontId="62" fillId="0" borderId="0"/>
    <xf numFmtId="0" fontId="74" fillId="0" borderId="0"/>
    <xf numFmtId="0" fontId="74" fillId="0" borderId="0"/>
    <xf numFmtId="0" fontId="74" fillId="0" borderId="0"/>
    <xf numFmtId="0" fontId="11" fillId="0" borderId="0"/>
    <xf numFmtId="0" fontId="62" fillId="0" borderId="0"/>
    <xf numFmtId="0" fontId="62" fillId="0" borderId="0"/>
    <xf numFmtId="0" fontId="62" fillId="0" borderId="0"/>
    <xf numFmtId="0" fontId="11" fillId="26" borderId="10" applyNumberFormat="0" applyFont="0" applyAlignment="0" applyProtection="0"/>
    <xf numFmtId="0" fontId="11" fillId="26" borderId="10" applyNumberFormat="0" applyFont="0" applyAlignment="0" applyProtection="0"/>
    <xf numFmtId="9"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 fontId="24" fillId="27" borderId="11" applyNumberFormat="0" applyProtection="0">
      <alignment vertical="center"/>
    </xf>
    <xf numFmtId="9" fontId="103" fillId="0" borderId="0" applyFont="0" applyFill="0" applyBorder="0" applyAlignment="0" applyProtection="0"/>
    <xf numFmtId="4" fontId="54" fillId="27" borderId="12" applyNumberFormat="0" applyProtection="0">
      <alignment vertical="center"/>
    </xf>
    <xf numFmtId="4" fontId="24" fillId="27" borderId="11" applyNumberFormat="0" applyProtection="0">
      <alignment horizontal="left" vertical="center" indent="1"/>
    </xf>
    <xf numFmtId="4" fontId="57" fillId="32" borderId="8" applyNumberFormat="0" applyProtection="0">
      <alignment horizontal="left" vertical="center"/>
    </xf>
    <xf numFmtId="43" fontId="103" fillId="0" borderId="0" applyFont="0" applyFill="0" applyBorder="0" applyAlignment="0" applyProtection="0"/>
    <xf numFmtId="4" fontId="51" fillId="0" borderId="8" applyNumberFormat="0" applyProtection="0">
      <alignment horizontal="left" vertical="center" indent="1"/>
    </xf>
    <xf numFmtId="4" fontId="24" fillId="0" borderId="8" applyNumberFormat="0" applyProtection="0">
      <alignment horizontal="left" vertical="center" indent="1"/>
    </xf>
    <xf numFmtId="4" fontId="59" fillId="37" borderId="0" applyNumberFormat="0" applyProtection="0">
      <alignment horizontal="left" vertical="center" indent="1"/>
    </xf>
    <xf numFmtId="4" fontId="59" fillId="37" borderId="0" applyNumberFormat="0" applyProtection="0">
      <alignment horizontal="left" vertical="center" indent="1"/>
    </xf>
    <xf numFmtId="4" fontId="60" fillId="21" borderId="12" applyNumberFormat="0" applyProtection="0">
      <alignment horizontal="center" vertical="center"/>
    </xf>
    <xf numFmtId="4" fontId="61" fillId="39" borderId="14">
      <alignment horizontal="left" vertical="center" indent="1"/>
    </xf>
    <xf numFmtId="4" fontId="57" fillId="0" borderId="0" applyNumberFormat="0" applyProtection="0">
      <alignment horizontal="left" vertical="center" indent="1"/>
    </xf>
    <xf numFmtId="0" fontId="103" fillId="0" borderId="0"/>
    <xf numFmtId="4" fontId="62" fillId="0" borderId="0" applyNumberFormat="0" applyProtection="0">
      <alignment horizontal="left" vertical="center" indent="1"/>
    </xf>
    <xf numFmtId="4" fontId="57" fillId="0" borderId="0" applyNumberFormat="0" applyProtection="0">
      <alignment horizontal="left" vertical="center" indent="1"/>
    </xf>
    <xf numFmtId="4" fontId="57" fillId="0" borderId="0" applyNumberFormat="0" applyProtection="0">
      <alignment horizontal="left" vertical="center" indent="1"/>
    </xf>
    <xf numFmtId="0" fontId="57" fillId="40" borderId="8" applyNumberFormat="0" applyProtection="0">
      <alignment horizontal="left" vertical="center" indent="2"/>
    </xf>
    <xf numFmtId="0" fontId="57" fillId="40" borderId="8" applyNumberFormat="0" applyProtection="0">
      <alignment horizontal="left" vertical="center" indent="2"/>
    </xf>
    <xf numFmtId="0" fontId="57" fillId="40" borderId="8" applyNumberFormat="0" applyProtection="0">
      <alignment horizontal="left" vertical="center" indent="2"/>
    </xf>
    <xf numFmtId="0" fontId="62" fillId="0" borderId="8" applyNumberFormat="0" applyProtection="0">
      <alignment horizontal="left" vertical="center" indent="2"/>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62" fillId="0" borderId="8" applyNumberFormat="0" applyProtection="0">
      <alignment horizontal="left" vertical="center" indent="2"/>
    </xf>
    <xf numFmtId="0" fontId="62" fillId="0" borderId="8" applyNumberFormat="0" applyProtection="0">
      <alignment horizontal="left" vertical="center" indent="2"/>
    </xf>
    <xf numFmtId="0" fontId="62" fillId="0" borderId="8" applyNumberFormat="0" applyProtection="0">
      <alignment horizontal="left" vertical="center" indent="2"/>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62" fillId="0" borderId="8" applyNumberFormat="0" applyProtection="0">
      <alignment horizontal="left" vertical="center" indent="2"/>
    </xf>
    <xf numFmtId="0" fontId="62" fillId="0" borderId="8" applyNumberFormat="0" applyProtection="0">
      <alignment horizontal="left" vertical="center" indent="2"/>
    </xf>
    <xf numFmtId="0" fontId="62" fillId="0" borderId="8" applyNumberFormat="0" applyProtection="0">
      <alignment horizontal="left" vertical="center" indent="2"/>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62" fillId="0" borderId="8" applyNumberFormat="0" applyProtection="0">
      <alignment horizontal="left" vertical="center" indent="2"/>
    </xf>
    <xf numFmtId="0" fontId="62" fillId="0" borderId="8" applyNumberFormat="0" applyProtection="0">
      <alignment horizontal="left" vertical="center" indent="2"/>
    </xf>
    <xf numFmtId="0" fontId="62" fillId="0" borderId="8" applyNumberFormat="0" applyProtection="0">
      <alignment horizontal="left" vertical="center" indent="2"/>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4" fontId="24" fillId="24" borderId="12" applyNumberFormat="0" applyProtection="0">
      <alignment vertical="center"/>
    </xf>
    <xf numFmtId="4" fontId="63" fillId="24" borderId="12" applyNumberFormat="0" applyProtection="0">
      <alignment vertical="center"/>
    </xf>
    <xf numFmtId="4" fontId="66" fillId="0" borderId="0" applyNumberFormat="0" applyProtection="0">
      <alignment horizontal="left" vertical="center" indent="1"/>
    </xf>
    <xf numFmtId="4" fontId="24" fillId="43" borderId="11" applyNumberFormat="0" applyProtection="0">
      <alignment horizontal="right" vertical="center"/>
    </xf>
    <xf numFmtId="4" fontId="63" fillId="44" borderId="12" applyNumberFormat="0" applyProtection="0">
      <alignment horizontal="right" vertical="center"/>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11" fillId="46" borderId="11" applyNumberFormat="0" applyProtection="0">
      <alignment horizontal="left" vertical="center" indent="1"/>
    </xf>
    <xf numFmtId="0" fontId="57" fillId="47" borderId="8" applyNumberFormat="0" applyProtection="0">
      <alignment horizontal="center" vertical="top" wrapText="1"/>
    </xf>
    <xf numFmtId="0" fontId="57" fillId="33" borderId="8" applyNumberFormat="0" applyProtection="0">
      <alignment horizontal="center" vertical="center" wrapText="1"/>
    </xf>
    <xf numFmtId="4" fontId="69" fillId="39" borderId="15">
      <alignment vertical="center"/>
    </xf>
    <xf numFmtId="4" fontId="70" fillId="39" borderId="15">
      <alignment vertical="center"/>
    </xf>
    <xf numFmtId="4" fontId="71" fillId="24" borderId="15">
      <alignment horizontal="left" vertical="center" indent="1"/>
    </xf>
    <xf numFmtId="4" fontId="50" fillId="0" borderId="0" applyNumberFormat="0" applyProtection="0">
      <alignment vertical="center"/>
    </xf>
    <xf numFmtId="4" fontId="72" fillId="0" borderId="12" applyNumberFormat="0" applyProtection="0">
      <alignment horizontal="right" vertical="center"/>
    </xf>
    <xf numFmtId="0" fontId="11" fillId="0" borderId="0"/>
    <xf numFmtId="0" fontId="103" fillId="0" borderId="0"/>
    <xf numFmtId="0" fontId="11" fillId="0" borderId="0"/>
    <xf numFmtId="9" fontId="103" fillId="0" borderId="0" applyFont="0" applyFill="0" applyBorder="0" applyAlignment="0" applyProtection="0"/>
    <xf numFmtId="43" fontId="103" fillId="0" borderId="0" applyFont="0" applyFill="0" applyBorder="0" applyAlignment="0" applyProtection="0"/>
    <xf numFmtId="0" fontId="11" fillId="0" borderId="0"/>
    <xf numFmtId="178" fontId="36" fillId="2" borderId="0" applyNumberFormat="0" applyBorder="0" applyAlignment="0" applyProtection="0"/>
    <xf numFmtId="178" fontId="36" fillId="3" borderId="0" applyNumberFormat="0" applyBorder="0" applyAlignment="0" applyProtection="0"/>
    <xf numFmtId="178" fontId="36" fillId="4" borderId="0" applyNumberFormat="0" applyBorder="0" applyAlignment="0" applyProtection="0"/>
    <xf numFmtId="178" fontId="36" fillId="5" borderId="0" applyNumberFormat="0" applyBorder="0" applyAlignment="0" applyProtection="0"/>
    <xf numFmtId="178" fontId="36" fillId="6" borderId="0" applyNumberFormat="0" applyBorder="0" applyAlignment="0" applyProtection="0"/>
    <xf numFmtId="178" fontId="36" fillId="7" borderId="0" applyNumberFormat="0" applyBorder="0" applyAlignment="0" applyProtection="0"/>
    <xf numFmtId="178" fontId="36" fillId="8" borderId="0" applyNumberFormat="0" applyBorder="0" applyAlignment="0" applyProtection="0"/>
    <xf numFmtId="178" fontId="36" fillId="9" borderId="0" applyNumberFormat="0" applyBorder="0" applyAlignment="0" applyProtection="0"/>
    <xf numFmtId="178" fontId="36" fillId="10" borderId="0" applyNumberFormat="0" applyBorder="0" applyAlignment="0" applyProtection="0"/>
    <xf numFmtId="178" fontId="36" fillId="5" borderId="0" applyNumberFormat="0" applyBorder="0" applyAlignment="0" applyProtection="0"/>
    <xf numFmtId="178" fontId="36" fillId="8" borderId="0" applyNumberFormat="0" applyBorder="0" applyAlignment="0" applyProtection="0"/>
    <xf numFmtId="178" fontId="36" fillId="11" borderId="0" applyNumberFormat="0" applyBorder="0" applyAlignment="0" applyProtection="0"/>
    <xf numFmtId="178" fontId="37" fillId="12" borderId="0" applyNumberFormat="0" applyBorder="0" applyAlignment="0" applyProtection="0"/>
    <xf numFmtId="178" fontId="37" fillId="9" borderId="0" applyNumberFormat="0" applyBorder="0" applyAlignment="0" applyProtection="0"/>
    <xf numFmtId="178" fontId="37" fillId="10" borderId="0" applyNumberFormat="0" applyBorder="0" applyAlignment="0" applyProtection="0"/>
    <xf numFmtId="178" fontId="37" fillId="13" borderId="0" applyNumberFormat="0" applyBorder="0" applyAlignment="0" applyProtection="0"/>
    <xf numFmtId="178" fontId="37" fillId="14" borderId="0" applyNumberFormat="0" applyBorder="0" applyAlignment="0" applyProtection="0"/>
    <xf numFmtId="178" fontId="37" fillId="15" borderId="0" applyNumberFormat="0" applyBorder="0" applyAlignment="0" applyProtection="0"/>
    <xf numFmtId="178" fontId="37" fillId="16" borderId="0" applyNumberFormat="0" applyBorder="0" applyAlignment="0" applyProtection="0"/>
    <xf numFmtId="178" fontId="37" fillId="17" borderId="0" applyNumberFormat="0" applyBorder="0" applyAlignment="0" applyProtection="0"/>
    <xf numFmtId="178" fontId="37" fillId="18" borderId="0" applyNumberFormat="0" applyBorder="0" applyAlignment="0" applyProtection="0"/>
    <xf numFmtId="178" fontId="37" fillId="13" borderId="0" applyNumberFormat="0" applyBorder="0" applyAlignment="0" applyProtection="0"/>
    <xf numFmtId="178" fontId="37" fillId="14" borderId="0" applyNumberFormat="0" applyBorder="0" applyAlignment="0" applyProtection="0"/>
    <xf numFmtId="178" fontId="37" fillId="19" borderId="0" applyNumberFormat="0" applyBorder="0" applyAlignment="0" applyProtection="0"/>
    <xf numFmtId="169" fontId="23" fillId="20" borderId="1">
      <alignment horizontal="center" vertical="center"/>
    </xf>
    <xf numFmtId="178" fontId="38" fillId="3" borderId="0" applyNumberFormat="0" applyBorder="0" applyAlignment="0" applyProtection="0"/>
    <xf numFmtId="178" fontId="39" fillId="21" borderId="2" applyNumberFormat="0" applyAlignment="0" applyProtection="0"/>
    <xf numFmtId="178" fontId="40" fillId="22" borderId="3"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4" fontId="11" fillId="0" borderId="0" applyFont="0" applyFill="0" applyBorder="0" applyAlignment="0" applyProtection="0"/>
    <xf numFmtId="178" fontId="11" fillId="0" borderId="0" applyFont="0" applyFill="0" applyBorder="0" applyAlignment="0" applyProtection="0"/>
    <xf numFmtId="178" fontId="11" fillId="0" borderId="0" applyFont="0" applyFill="0" applyBorder="0" applyAlignment="0" applyProtection="0"/>
    <xf numFmtId="178" fontId="11" fillId="0" borderId="0" applyFont="0" applyFill="0" applyBorder="0" applyAlignment="0" applyProtection="0"/>
    <xf numFmtId="178" fontId="11" fillId="0" borderId="0" applyFont="0" applyFill="0" applyBorder="0" applyAlignment="0" applyProtection="0"/>
    <xf numFmtId="178" fontId="41" fillId="0" borderId="0" applyNumberFormat="0" applyFill="0" applyBorder="0" applyAlignment="0" applyProtection="0"/>
    <xf numFmtId="178" fontId="42" fillId="4" borderId="0" applyNumberFormat="0" applyBorder="0" applyAlignment="0" applyProtection="0"/>
    <xf numFmtId="178" fontId="25" fillId="0" borderId="0" applyNumberFormat="0" applyFill="0" applyBorder="0" applyAlignment="0" applyProtection="0"/>
    <xf numFmtId="178" fontId="13" fillId="0" borderId="4" applyNumberFormat="0" applyAlignment="0" applyProtection="0">
      <alignment horizontal="left" vertical="center"/>
    </xf>
    <xf numFmtId="178" fontId="13" fillId="0" borderId="5">
      <alignment horizontal="left" vertical="center"/>
    </xf>
    <xf numFmtId="178" fontId="26" fillId="0" borderId="0" applyNumberFormat="0" applyFont="0" applyFill="0" applyBorder="0" applyProtection="0"/>
    <xf numFmtId="178" fontId="26" fillId="0" borderId="0" applyNumberFormat="0" applyFont="0" applyFill="0" applyBorder="0" applyProtection="0"/>
    <xf numFmtId="178" fontId="26" fillId="0" borderId="0" applyNumberFormat="0" applyFont="0" applyFill="0" applyBorder="0" applyProtection="0"/>
    <xf numFmtId="178" fontId="13" fillId="0" borderId="0" applyNumberFormat="0" applyFont="0" applyFill="0" applyBorder="0" applyProtection="0"/>
    <xf numFmtId="178" fontId="13" fillId="0" borderId="0" applyNumberFormat="0" applyFont="0" applyFill="0" applyBorder="0" applyProtection="0"/>
    <xf numFmtId="178" fontId="13" fillId="0" borderId="0" applyNumberFormat="0" applyFont="0" applyFill="0" applyBorder="0" applyProtection="0"/>
    <xf numFmtId="178" fontId="43" fillId="0" borderId="6" applyNumberFormat="0" applyFill="0" applyAlignment="0" applyProtection="0"/>
    <xf numFmtId="178" fontId="43" fillId="0" borderId="0" applyNumberFormat="0" applyFill="0" applyBorder="0" applyAlignment="0" applyProtection="0"/>
    <xf numFmtId="178" fontId="27" fillId="0" borderId="7" applyNumberFormat="0" applyFill="0" applyAlignment="0" applyProtection="0"/>
    <xf numFmtId="0" fontId="121" fillId="0" borderId="0" applyNumberFormat="0" applyFill="0" applyBorder="0" applyAlignment="0" applyProtection="0">
      <alignment vertical="top"/>
      <protection locked="0"/>
    </xf>
    <xf numFmtId="178" fontId="44" fillId="7" borderId="2" applyNumberFormat="0" applyAlignment="0" applyProtection="0"/>
    <xf numFmtId="178" fontId="44" fillId="7" borderId="2" applyNumberFormat="0" applyAlignment="0" applyProtection="0"/>
    <xf numFmtId="178" fontId="44" fillId="7" borderId="2" applyNumberFormat="0" applyAlignment="0" applyProtection="0"/>
    <xf numFmtId="178" fontId="44" fillId="7" borderId="2" applyNumberFormat="0" applyAlignment="0" applyProtection="0"/>
    <xf numFmtId="178" fontId="44" fillId="7" borderId="2" applyNumberFormat="0" applyAlignment="0" applyProtection="0"/>
    <xf numFmtId="178" fontId="45" fillId="0" borderId="9" applyNumberFormat="0" applyFill="0" applyAlignment="0" applyProtection="0"/>
    <xf numFmtId="178" fontId="46" fillId="25" borderId="0" applyNumberFormat="0" applyBorder="0" applyAlignment="0" applyProtection="0"/>
    <xf numFmtId="37" fontId="28" fillId="0" borderId="0"/>
    <xf numFmtId="172" fontId="17"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8" fontId="11" fillId="0" borderId="0"/>
    <xf numFmtId="178" fontId="62" fillId="0" borderId="0"/>
    <xf numFmtId="178" fontId="6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8" fontId="11" fillId="0" borderId="0"/>
    <xf numFmtId="0" fontId="11" fillId="0" borderId="0"/>
    <xf numFmtId="178" fontId="11" fillId="0" borderId="0"/>
    <xf numFmtId="0" fontId="11" fillId="0" borderId="0"/>
    <xf numFmtId="178" fontId="11" fillId="0" borderId="0"/>
    <xf numFmtId="0" fontId="11" fillId="0" borderId="0"/>
    <xf numFmtId="178" fontId="11" fillId="0" borderId="0"/>
    <xf numFmtId="0" fontId="11" fillId="0" borderId="0"/>
    <xf numFmtId="178" fontId="11" fillId="0" borderId="0"/>
    <xf numFmtId="178" fontId="74" fillId="0" borderId="0"/>
    <xf numFmtId="178" fontId="11" fillId="0" borderId="0"/>
    <xf numFmtId="0" fontId="11" fillId="0" borderId="0"/>
    <xf numFmtId="0" fontId="11" fillId="0" borderId="0"/>
    <xf numFmtId="0" fontId="11" fillId="0" borderId="0"/>
    <xf numFmtId="0" fontId="11" fillId="0" borderId="0"/>
    <xf numFmtId="0" fontId="11" fillId="0" borderId="0"/>
    <xf numFmtId="0" fontId="122" fillId="0" borderId="0"/>
    <xf numFmtId="0" fontId="122" fillId="0" borderId="0"/>
    <xf numFmtId="0" fontId="122" fillId="0" borderId="0"/>
    <xf numFmtId="0" fontId="122" fillId="0" borderId="0"/>
    <xf numFmtId="0" fontId="122" fillId="0" borderId="0"/>
    <xf numFmtId="178" fontId="74" fillId="0" borderId="0"/>
    <xf numFmtId="0" fontId="122" fillId="0" borderId="0"/>
    <xf numFmtId="0" fontId="122" fillId="0" borderId="0"/>
    <xf numFmtId="0" fontId="122" fillId="0" borderId="0"/>
    <xf numFmtId="0" fontId="122" fillId="0" borderId="0"/>
    <xf numFmtId="0" fontId="122" fillId="0" borderId="0"/>
    <xf numFmtId="0" fontId="122" fillId="0" borderId="0"/>
    <xf numFmtId="178" fontId="74" fillId="0" borderId="0"/>
    <xf numFmtId="178" fontId="11" fillId="0" borderId="0"/>
    <xf numFmtId="178" fontId="11" fillId="0" borderId="0"/>
    <xf numFmtId="178" fontId="11" fillId="0" borderId="0"/>
    <xf numFmtId="0" fontId="11" fillId="0" borderId="0"/>
    <xf numFmtId="178" fontId="11" fillId="26" borderId="10" applyNumberFormat="0" applyFont="0" applyAlignment="0" applyProtection="0"/>
    <xf numFmtId="178" fontId="47" fillId="21" borderId="11"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8" fontId="51" fillId="27" borderId="12" applyNumberFormat="0" applyProtection="0">
      <alignment horizontal="left" vertical="top" indent="1"/>
    </xf>
    <xf numFmtId="4" fontId="59" fillId="37" borderId="0" applyNumberFormat="0" applyProtection="0">
      <alignment horizontal="left" vertical="center" indent="1"/>
    </xf>
    <xf numFmtId="178" fontId="57" fillId="40" borderId="8" applyNumberFormat="0" applyProtection="0">
      <alignment horizontal="left" vertical="center" indent="2"/>
    </xf>
    <xf numFmtId="178" fontId="57" fillId="40" borderId="8" applyNumberFormat="0" applyProtection="0">
      <alignment horizontal="left" vertical="center" indent="2"/>
    </xf>
    <xf numFmtId="178" fontId="57" fillId="40" borderId="8" applyNumberFormat="0" applyProtection="0">
      <alignment horizontal="left" vertical="center" indent="2"/>
    </xf>
    <xf numFmtId="178" fontId="11" fillId="37" borderId="12" applyNumberFormat="0" applyProtection="0">
      <alignment horizontal="left" vertical="top" indent="1"/>
    </xf>
    <xf numFmtId="178" fontId="11" fillId="37" borderId="12" applyNumberFormat="0" applyProtection="0">
      <alignment horizontal="left" vertical="top" indent="1"/>
    </xf>
    <xf numFmtId="178" fontId="11" fillId="37" borderId="12" applyNumberFormat="0" applyProtection="0">
      <alignment horizontal="left" vertical="top" indent="1"/>
    </xf>
    <xf numFmtId="178" fontId="11" fillId="37" borderId="12" applyNumberFormat="0" applyProtection="0">
      <alignment horizontal="left" vertical="top" indent="1"/>
    </xf>
    <xf numFmtId="178" fontId="11" fillId="37" borderId="12" applyNumberFormat="0" applyProtection="0">
      <alignment horizontal="left" vertical="top" indent="1"/>
    </xf>
    <xf numFmtId="178" fontId="11" fillId="37" borderId="12" applyNumberFormat="0" applyProtection="0">
      <alignment horizontal="left" vertical="top" indent="1"/>
    </xf>
    <xf numFmtId="178" fontId="62" fillId="0" borderId="8" applyNumberFormat="0" applyProtection="0">
      <alignment horizontal="left" vertical="center" indent="2"/>
    </xf>
    <xf numFmtId="178" fontId="62" fillId="0" borderId="8" applyNumberFormat="0" applyProtection="0">
      <alignment horizontal="left" vertical="center" indent="2"/>
    </xf>
    <xf numFmtId="178" fontId="62" fillId="0" borderId="8" applyNumberFormat="0" applyProtection="0">
      <alignment horizontal="left" vertical="center" indent="2"/>
    </xf>
    <xf numFmtId="178" fontId="11" fillId="41" borderId="12" applyNumberFormat="0" applyProtection="0">
      <alignment horizontal="left" vertical="top" indent="1"/>
    </xf>
    <xf numFmtId="178" fontId="11" fillId="41" borderId="12" applyNumberFormat="0" applyProtection="0">
      <alignment horizontal="left" vertical="top" indent="1"/>
    </xf>
    <xf numFmtId="178" fontId="11" fillId="41" borderId="12" applyNumberFormat="0" applyProtection="0">
      <alignment horizontal="left" vertical="top" indent="1"/>
    </xf>
    <xf numFmtId="178" fontId="11" fillId="41" borderId="12" applyNumberFormat="0" applyProtection="0">
      <alignment horizontal="left" vertical="top" indent="1"/>
    </xf>
    <xf numFmtId="178" fontId="11" fillId="41" borderId="12" applyNumberFormat="0" applyProtection="0">
      <alignment horizontal="left" vertical="top" indent="1"/>
    </xf>
    <xf numFmtId="178" fontId="11" fillId="41" borderId="12" applyNumberFormat="0" applyProtection="0">
      <alignment horizontal="left" vertical="top" indent="1"/>
    </xf>
    <xf numFmtId="178" fontId="62" fillId="0" borderId="8" applyNumberFormat="0" applyProtection="0">
      <alignment horizontal="left" vertical="center" indent="2"/>
    </xf>
    <xf numFmtId="178" fontId="62" fillId="0" borderId="8" applyNumberFormat="0" applyProtection="0">
      <alignment horizontal="left" vertical="center" indent="2"/>
    </xf>
    <xf numFmtId="178" fontId="62" fillId="0" borderId="8" applyNumberFormat="0" applyProtection="0">
      <alignment horizontal="left" vertical="center" indent="2"/>
    </xf>
    <xf numFmtId="178" fontId="11" fillId="20" borderId="12" applyNumberFormat="0" applyProtection="0">
      <alignment horizontal="left" vertical="top" indent="1"/>
    </xf>
    <xf numFmtId="178" fontId="11" fillId="20" borderId="12" applyNumberFormat="0" applyProtection="0">
      <alignment horizontal="left" vertical="top" indent="1"/>
    </xf>
    <xf numFmtId="178" fontId="11" fillId="20" borderId="12" applyNumberFormat="0" applyProtection="0">
      <alignment horizontal="left" vertical="top" indent="1"/>
    </xf>
    <xf numFmtId="178" fontId="11" fillId="20" borderId="12" applyNumberFormat="0" applyProtection="0">
      <alignment horizontal="left" vertical="top" indent="1"/>
    </xf>
    <xf numFmtId="178" fontId="11" fillId="20" borderId="12" applyNumberFormat="0" applyProtection="0">
      <alignment horizontal="left" vertical="top" indent="1"/>
    </xf>
    <xf numFmtId="178" fontId="11" fillId="20" borderId="12" applyNumberFormat="0" applyProtection="0">
      <alignment horizontal="left" vertical="top" indent="1"/>
    </xf>
    <xf numFmtId="178" fontId="62" fillId="0" borderId="8" applyNumberFormat="0" applyProtection="0">
      <alignment horizontal="left" vertical="center" indent="2"/>
    </xf>
    <xf numFmtId="178" fontId="62" fillId="0" borderId="8" applyNumberFormat="0" applyProtection="0">
      <alignment horizontal="left" vertical="center" indent="2"/>
    </xf>
    <xf numFmtId="178" fontId="62" fillId="0" borderId="8" applyNumberFormat="0" applyProtection="0">
      <alignment horizontal="left" vertical="center" indent="2"/>
    </xf>
    <xf numFmtId="178" fontId="11" fillId="42" borderId="12" applyNumberFormat="0" applyProtection="0">
      <alignment horizontal="left" vertical="top" indent="1"/>
    </xf>
    <xf numFmtId="178" fontId="11" fillId="42" borderId="12" applyNumberFormat="0" applyProtection="0">
      <alignment horizontal="left" vertical="top" indent="1"/>
    </xf>
    <xf numFmtId="178" fontId="11" fillId="42" borderId="12" applyNumberFormat="0" applyProtection="0">
      <alignment horizontal="left" vertical="top" indent="1"/>
    </xf>
    <xf numFmtId="178" fontId="11" fillId="42" borderId="12" applyNumberFormat="0" applyProtection="0">
      <alignment horizontal="left" vertical="top" indent="1"/>
    </xf>
    <xf numFmtId="178" fontId="11" fillId="42" borderId="12" applyNumberFormat="0" applyProtection="0">
      <alignment horizontal="left" vertical="top" indent="1"/>
    </xf>
    <xf numFmtId="178" fontId="11" fillId="42" borderId="12" applyNumberFormat="0" applyProtection="0">
      <alignment horizontal="left" vertical="top" indent="1"/>
    </xf>
    <xf numFmtId="178" fontId="24" fillId="24" borderId="12" applyNumberFormat="0" applyProtection="0">
      <alignment horizontal="left" vertical="top" indent="1"/>
    </xf>
    <xf numFmtId="178" fontId="24" fillId="24" borderId="12" applyNumberFormat="0" applyProtection="0">
      <alignment horizontal="left" vertical="top" indent="1"/>
    </xf>
    <xf numFmtId="178" fontId="11" fillId="46" borderId="11" applyNumberFormat="0" applyProtection="0">
      <alignment horizontal="left" vertical="center" indent="1"/>
    </xf>
    <xf numFmtId="178" fontId="11" fillId="46" borderId="11" applyNumberFormat="0" applyProtection="0">
      <alignment horizontal="left" vertical="center" indent="1"/>
    </xf>
    <xf numFmtId="178" fontId="11" fillId="46" borderId="11" applyNumberFormat="0" applyProtection="0">
      <alignment horizontal="left" vertical="center" indent="1"/>
    </xf>
    <xf numFmtId="178" fontId="11" fillId="46" borderId="11" applyNumberFormat="0" applyProtection="0">
      <alignment horizontal="left" vertical="center" indent="1"/>
    </xf>
    <xf numFmtId="178" fontId="11" fillId="46" borderId="11" applyNumberFormat="0" applyProtection="0">
      <alignment horizontal="left" vertical="center" indent="1"/>
    </xf>
    <xf numFmtId="178" fontId="57" fillId="47" borderId="8" applyNumberFormat="0" applyProtection="0">
      <alignment horizontal="center" vertical="top" wrapText="1"/>
    </xf>
    <xf numFmtId="4" fontId="72" fillId="0" borderId="12" applyNumberFormat="0" applyProtection="0">
      <alignment horizontal="right" vertical="center"/>
    </xf>
    <xf numFmtId="178" fontId="73" fillId="39" borderId="16">
      <protection locked="0"/>
    </xf>
    <xf numFmtId="178" fontId="73" fillId="48" borderId="0"/>
    <xf numFmtId="178" fontId="53" fillId="0" borderId="0"/>
    <xf numFmtId="178" fontId="29" fillId="0" borderId="0" applyNumberFormat="0" applyFont="0" applyFill="0" applyBorder="0" applyAlignment="0" applyProtection="0"/>
    <xf numFmtId="178" fontId="29" fillId="0" borderId="0" applyNumberFormat="0" applyFont="0" applyFill="0" applyBorder="0" applyAlignment="0" applyProtection="0"/>
    <xf numFmtId="178" fontId="29" fillId="0" borderId="0" applyNumberFormat="0" applyFont="0" applyFill="0" applyBorder="0" applyAlignment="0" applyProtection="0"/>
    <xf numFmtId="178" fontId="48" fillId="0" borderId="0" applyNumberFormat="0" applyFill="0" applyBorder="0" applyAlignment="0" applyProtection="0"/>
    <xf numFmtId="178" fontId="11" fillId="0" borderId="17" applyNumberFormat="0" applyFill="0" applyBorder="0" applyAlignment="0" applyProtection="0"/>
    <xf numFmtId="178" fontId="11" fillId="0" borderId="17" applyNumberFormat="0" applyFill="0" applyBorder="0" applyAlignment="0" applyProtection="0"/>
    <xf numFmtId="178" fontId="11" fillId="0" borderId="17" applyNumberFormat="0" applyFill="0" applyBorder="0" applyAlignment="0" applyProtection="0"/>
    <xf numFmtId="178" fontId="11" fillId="0" borderId="17" applyNumberFormat="0" applyFill="0" applyBorder="0" applyAlignment="0" applyProtection="0"/>
    <xf numFmtId="178" fontId="49" fillId="0" borderId="0" applyNumberFormat="0" applyFill="0" applyBorder="0" applyAlignment="0" applyProtection="0"/>
    <xf numFmtId="0" fontId="122" fillId="0" borderId="0"/>
    <xf numFmtId="0" fontId="122" fillId="0" borderId="0"/>
    <xf numFmtId="4" fontId="72" fillId="0" borderId="12" applyNumberFormat="0" applyProtection="0">
      <alignment horizontal="right" vertical="center"/>
    </xf>
    <xf numFmtId="0" fontId="11" fillId="0" borderId="0"/>
    <xf numFmtId="0" fontId="11" fillId="0" borderId="0"/>
    <xf numFmtId="0" fontId="11" fillId="0" borderId="0"/>
    <xf numFmtId="0" fontId="11" fillId="0" borderId="0"/>
    <xf numFmtId="0" fontId="11" fillId="0" borderId="0"/>
    <xf numFmtId="0" fontId="122" fillId="0" borderId="0"/>
    <xf numFmtId="0" fontId="122" fillId="0" borderId="0"/>
    <xf numFmtId="0" fontId="122" fillId="0" borderId="0"/>
    <xf numFmtId="0" fontId="10" fillId="0" borderId="0"/>
    <xf numFmtId="0" fontId="103" fillId="0" borderId="0"/>
    <xf numFmtId="0" fontId="36" fillId="2" borderId="0" applyNumberFormat="0" applyBorder="0" applyAlignment="0" applyProtection="0"/>
    <xf numFmtId="0" fontId="36" fillId="3"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5" borderId="0" applyNumberFormat="0" applyBorder="0" applyAlignment="0" applyProtection="0"/>
    <xf numFmtId="0" fontId="36" fillId="8" borderId="0" applyNumberFormat="0" applyBorder="0" applyAlignment="0" applyProtection="0"/>
    <xf numFmtId="0" fontId="36" fillId="11" borderId="0" applyNumberFormat="0" applyBorder="0" applyAlignment="0" applyProtection="0"/>
    <xf numFmtId="0" fontId="37" fillId="12" borderId="0" applyNumberFormat="0" applyBorder="0" applyAlignment="0" applyProtection="0"/>
    <xf numFmtId="0" fontId="37" fillId="9" borderId="0" applyNumberFormat="0" applyBorder="0" applyAlignment="0" applyProtection="0"/>
    <xf numFmtId="0" fontId="37" fillId="10"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9" borderId="0" applyNumberFormat="0" applyBorder="0" applyAlignment="0" applyProtection="0"/>
    <xf numFmtId="0" fontId="38" fillId="3" borderId="0" applyNumberFormat="0" applyBorder="0" applyAlignment="0" applyProtection="0"/>
    <xf numFmtId="0" fontId="39" fillId="21" borderId="2" applyNumberFormat="0" applyAlignment="0" applyProtection="0"/>
    <xf numFmtId="0" fontId="40" fillId="22" borderId="3" applyNumberFormat="0" applyAlignment="0" applyProtection="0"/>
    <xf numFmtId="43" fontId="103" fillId="0" borderId="0" applyFont="0" applyFill="0" applyBorder="0" applyAlignment="0" applyProtection="0"/>
    <xf numFmtId="0" fontId="41" fillId="0" borderId="0" applyNumberFormat="0" applyFill="0" applyBorder="0" applyAlignment="0" applyProtection="0"/>
    <xf numFmtId="0" fontId="42" fillId="4" borderId="0" applyNumberFormat="0" applyBorder="0" applyAlignment="0" applyProtection="0"/>
    <xf numFmtId="0" fontId="104" fillId="0" borderId="94" applyNumberFormat="0" applyFill="0" applyAlignment="0" applyProtection="0"/>
    <xf numFmtId="0" fontId="43" fillId="0" borderId="6" applyNumberFormat="0" applyFill="0" applyAlignment="0" applyProtection="0"/>
    <xf numFmtId="0" fontId="43" fillId="0" borderId="0" applyNumberFormat="0" applyFill="0" applyBorder="0" applyAlignment="0" applyProtection="0"/>
    <xf numFmtId="0" fontId="44" fillId="7" borderId="2" applyNumberFormat="0" applyAlignment="0" applyProtection="0"/>
    <xf numFmtId="0" fontId="45" fillId="0" borderId="9" applyNumberFormat="0" applyFill="0" applyAlignment="0" applyProtection="0"/>
    <xf numFmtId="0" fontId="46" fillId="25" borderId="0" applyNumberFormat="0" applyBorder="0" applyAlignment="0" applyProtection="0"/>
    <xf numFmtId="0" fontId="103" fillId="26" borderId="10" applyNumberFormat="0" applyFont="0" applyAlignment="0" applyProtection="0"/>
    <xf numFmtId="0" fontId="47" fillId="21" borderId="11" applyNumberFormat="0" applyAlignment="0" applyProtection="0"/>
    <xf numFmtId="9" fontId="103" fillId="0" borderId="0" applyFon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10" fillId="0" borderId="0"/>
    <xf numFmtId="0" fontId="11" fillId="0" borderId="0"/>
    <xf numFmtId="0" fontId="11" fillId="0" borderId="0" applyFont="0" applyFill="0" applyBorder="0" applyAlignment="0" applyProtection="0"/>
    <xf numFmtId="0" fontId="10" fillId="0" borderId="0"/>
    <xf numFmtId="0" fontId="25" fillId="0" borderId="0" applyNumberFormat="0" applyFill="0" applyBorder="0" applyAlignment="0" applyProtection="0"/>
    <xf numFmtId="0" fontId="13" fillId="0" borderId="4" applyNumberFormat="0" applyAlignment="0" applyProtection="0">
      <alignment horizontal="left" vertical="center"/>
    </xf>
    <xf numFmtId="0" fontId="13" fillId="0" borderId="5">
      <alignment horizontal="left" vertical="center"/>
    </xf>
    <xf numFmtId="0" fontId="26"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27" fillId="0" borderId="7" applyNumberFormat="0" applyFill="0" applyAlignment="0" applyProtection="0"/>
    <xf numFmtId="0" fontId="11" fillId="0" borderId="0"/>
    <xf numFmtId="0" fontId="11" fillId="0" borderId="0"/>
    <xf numFmtId="0" fontId="10" fillId="0" borderId="0"/>
    <xf numFmtId="4" fontId="108" fillId="27" borderId="96" applyNumberFormat="0" applyProtection="0">
      <alignment vertical="center"/>
    </xf>
    <xf numFmtId="4" fontId="109" fillId="27" borderId="96" applyNumberFormat="0" applyProtection="0">
      <alignment vertical="center"/>
    </xf>
    <xf numFmtId="4" fontId="110" fillId="27" borderId="96" applyNumberFormat="0" applyProtection="0">
      <alignment horizontal="left" vertical="center" indent="1"/>
    </xf>
    <xf numFmtId="0" fontId="51" fillId="27" borderId="12" applyNumberFormat="0" applyProtection="0">
      <alignment horizontal="left" vertical="top" indent="1"/>
    </xf>
    <xf numFmtId="4" fontId="111" fillId="37" borderId="96" applyNumberFormat="0" applyProtection="0">
      <alignment horizontal="left" vertical="center" indent="1"/>
    </xf>
    <xf numFmtId="4" fontId="71" fillId="70" borderId="96" applyNumberFormat="0" applyProtection="0">
      <alignment horizontal="left" vertical="center" indent="1"/>
    </xf>
    <xf numFmtId="4" fontId="71" fillId="42" borderId="96" applyNumberFormat="0" applyProtection="0">
      <alignment horizontal="left" vertical="center" indent="1"/>
    </xf>
    <xf numFmtId="4" fontId="112" fillId="37" borderId="96" applyNumberFormat="0" applyProtection="0">
      <alignment horizontal="left" vertical="center" indent="1"/>
    </xf>
    <xf numFmtId="4" fontId="113" fillId="20" borderId="96" applyNumberFormat="0" applyProtection="0">
      <alignment vertical="center"/>
    </xf>
    <xf numFmtId="4" fontId="61" fillId="39" borderId="96" applyNumberFormat="0" applyProtection="0">
      <alignment horizontal="left" vertical="center" indent="1"/>
    </xf>
    <xf numFmtId="4" fontId="114" fillId="42" borderId="96" applyNumberFormat="0" applyProtection="0">
      <alignment horizontal="left" vertical="center" indent="1"/>
    </xf>
    <xf numFmtId="4" fontId="115" fillId="37" borderId="96"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top"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top"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top"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top" indent="1"/>
    </xf>
    <xf numFmtId="4" fontId="116" fillId="39" borderId="96" applyNumberFormat="0" applyProtection="0">
      <alignment vertical="center"/>
    </xf>
    <xf numFmtId="4" fontId="117" fillId="39" borderId="96" applyNumberFormat="0" applyProtection="0">
      <alignment vertical="center"/>
    </xf>
    <xf numFmtId="4" fontId="71" fillId="42" borderId="96" applyNumberFormat="0" applyProtection="0">
      <alignment horizontal="left" vertical="center" indent="1"/>
    </xf>
    <xf numFmtId="0" fontId="24" fillId="24" borderId="12" applyNumberFormat="0" applyProtection="0">
      <alignment horizontal="left" vertical="top" indent="1"/>
    </xf>
    <xf numFmtId="0" fontId="24" fillId="24" borderId="12" applyNumberFormat="0" applyProtection="0">
      <alignment horizontal="left" vertical="top" indent="1"/>
    </xf>
    <xf numFmtId="4" fontId="118" fillId="39" borderId="96" applyNumberFormat="0" applyProtection="0">
      <alignment vertical="center"/>
    </xf>
    <xf numFmtId="4" fontId="119" fillId="39" borderId="96" applyNumberFormat="0" applyProtection="0">
      <alignment vertical="center"/>
    </xf>
    <xf numFmtId="4" fontId="71" fillId="42" borderId="96" applyNumberFormat="0" applyProtection="0">
      <alignment horizontal="left" vertical="center" indent="1"/>
    </xf>
    <xf numFmtId="0" fontId="24" fillId="41" borderId="12" applyNumberFormat="0" applyProtection="0">
      <alignment horizontal="left" vertical="top" indent="1"/>
    </xf>
    <xf numFmtId="4" fontId="69" fillId="39" borderId="96" applyNumberFormat="0" applyProtection="0">
      <alignment vertical="center"/>
    </xf>
    <xf numFmtId="4" fontId="70" fillId="39" borderId="96" applyNumberFormat="0" applyProtection="0">
      <alignment vertical="center"/>
    </xf>
    <xf numFmtId="4" fontId="71" fillId="24" borderId="96" applyNumberFormat="0" applyProtection="0">
      <alignment horizontal="left" vertical="center" indent="1"/>
    </xf>
    <xf numFmtId="4" fontId="120" fillId="20" borderId="96" applyNumberFormat="0" applyProtection="0">
      <alignment horizontal="left" indent="1"/>
    </xf>
    <xf numFmtId="4" fontId="106" fillId="39" borderId="96" applyNumberFormat="0" applyProtection="0">
      <alignment vertical="center"/>
    </xf>
    <xf numFmtId="0" fontId="29" fillId="0" borderId="0" applyNumberFormat="0" applyFont="0" applyFill="0" applyBorder="0" applyAlignment="0" applyProtection="0"/>
    <xf numFmtId="0" fontId="11" fillId="0" borderId="17" applyNumberFormat="0" applyFill="0" applyBorder="0" applyAlignment="0" applyProtection="0"/>
    <xf numFmtId="0" fontId="10" fillId="0" borderId="0"/>
    <xf numFmtId="0" fontId="10" fillId="0" borderId="0"/>
    <xf numFmtId="0" fontId="11" fillId="0" borderId="0"/>
    <xf numFmtId="0" fontId="11" fillId="37" borderId="12" applyNumberFormat="0" applyProtection="0">
      <alignment horizontal="left" vertical="top" indent="1"/>
    </xf>
    <xf numFmtId="0" fontId="11" fillId="41" borderId="12" applyNumberFormat="0" applyProtection="0">
      <alignment horizontal="left" vertical="top" indent="1"/>
    </xf>
    <xf numFmtId="0" fontId="11" fillId="20" borderId="12" applyNumberFormat="0" applyProtection="0">
      <alignment horizontal="left" vertical="top" indent="1"/>
    </xf>
    <xf numFmtId="0" fontId="11" fillId="42" borderId="12" applyNumberFormat="0" applyProtection="0">
      <alignment horizontal="left" vertical="top" indent="1"/>
    </xf>
    <xf numFmtId="0" fontId="10" fillId="0" borderId="0"/>
    <xf numFmtId="0" fontId="11" fillId="0" borderId="0"/>
    <xf numFmtId="0" fontId="36" fillId="7" borderId="0" applyNumberFormat="0" applyBorder="0" applyAlignment="0" applyProtection="0"/>
    <xf numFmtId="0" fontId="36" fillId="7" borderId="0" applyNumberFormat="0" applyBorder="0" applyAlignment="0" applyProtection="0"/>
    <xf numFmtId="0" fontId="36" fillId="2"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3"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6" fillId="4"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5"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6" fillId="7"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8"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10"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5"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11"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2"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7" fillId="10"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7" fillId="25"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13"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15"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6"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71" borderId="0" applyNumberFormat="0" applyBorder="0" applyAlignment="0" applyProtection="0"/>
    <xf numFmtId="0" fontId="37" fillId="71" borderId="0" applyNumberFormat="0" applyBorder="0" applyAlignment="0" applyProtection="0"/>
    <xf numFmtId="0" fontId="37" fillId="13" borderId="0" applyNumberFormat="0" applyBorder="0" applyAlignment="0" applyProtection="0"/>
    <xf numFmtId="0" fontId="37" fillId="71" borderId="0" applyNumberFormat="0" applyBorder="0" applyAlignment="0" applyProtection="0"/>
    <xf numFmtId="0" fontId="37" fillId="71" borderId="0" applyNumberFormat="0" applyBorder="0" applyAlignment="0" applyProtection="0"/>
    <xf numFmtId="0" fontId="37" fillId="71" borderId="0" applyNumberFormat="0" applyBorder="0" applyAlignment="0" applyProtection="0"/>
    <xf numFmtId="0" fontId="39" fillId="68" borderId="2" applyNumberFormat="0" applyAlignment="0" applyProtection="0"/>
    <xf numFmtId="0" fontId="39" fillId="68" borderId="2" applyNumberFormat="0" applyAlignment="0" applyProtection="0"/>
    <xf numFmtId="0" fontId="39" fillId="21" borderId="2" applyNumberFormat="0" applyAlignment="0" applyProtection="0"/>
    <xf numFmtId="0" fontId="39" fillId="68" borderId="2" applyNumberFormat="0" applyAlignment="0" applyProtection="0"/>
    <xf numFmtId="0" fontId="39" fillId="68" borderId="2" applyNumberFormat="0" applyAlignment="0" applyProtection="0"/>
    <xf numFmtId="0" fontId="39" fillId="68" borderId="2" applyNumberFormat="0" applyAlignment="0" applyProtection="0"/>
    <xf numFmtId="43" fontId="11"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0" fontId="124" fillId="0" borderId="97" applyNumberFormat="0" applyFill="0" applyAlignment="0" applyProtection="0"/>
    <xf numFmtId="0" fontId="124" fillId="0" borderId="97" applyNumberFormat="0" applyFill="0" applyAlignment="0" applyProtection="0"/>
    <xf numFmtId="0" fontId="104" fillId="0" borderId="94" applyNumberFormat="0" applyFill="0" applyAlignment="0" applyProtection="0"/>
    <xf numFmtId="0" fontId="124" fillId="0" borderId="97" applyNumberFormat="0" applyFill="0" applyAlignment="0" applyProtection="0"/>
    <xf numFmtId="0" fontId="124" fillId="0" borderId="97" applyNumberFormat="0" applyFill="0" applyAlignment="0" applyProtection="0"/>
    <xf numFmtId="0" fontId="124" fillId="0" borderId="97" applyNumberFormat="0" applyFill="0" applyAlignment="0" applyProtection="0"/>
    <xf numFmtId="0" fontId="26" fillId="0" borderId="0" applyNumberFormat="0" applyFont="0" applyFill="0" applyBorder="0" applyProtection="0"/>
    <xf numFmtId="0" fontId="26" fillId="0" borderId="0" applyNumberFormat="0" applyFont="0" applyFill="0" applyBorder="0" applyProtection="0"/>
    <xf numFmtId="0" fontId="26" fillId="0" borderId="0" applyNumberFormat="0" applyFont="0" applyFill="0" applyBorder="0" applyProtection="0"/>
    <xf numFmtId="0" fontId="26" fillId="0" borderId="0" applyNumberFormat="0" applyFont="0" applyFill="0" applyBorder="0" applyProtection="0"/>
    <xf numFmtId="0" fontId="26" fillId="0" borderId="0" applyNumberFormat="0" applyFont="0" applyFill="0" applyBorder="0" applyProtection="0"/>
    <xf numFmtId="0" fontId="26" fillId="0" borderId="0" applyNumberFormat="0" applyFont="0" applyFill="0" applyBorder="0" applyProtection="0"/>
    <xf numFmtId="0" fontId="13" fillId="0" borderId="0" applyNumberFormat="0" applyFont="0" applyFill="0" applyBorder="0" applyProtection="0"/>
    <xf numFmtId="0" fontId="125" fillId="0" borderId="13" applyNumberFormat="0" applyFill="0" applyAlignment="0" applyProtection="0"/>
    <xf numFmtId="0" fontId="125" fillId="0" borderId="13" applyNumberFormat="0" applyFill="0" applyAlignment="0" applyProtection="0"/>
    <xf numFmtId="0" fontId="105" fillId="0" borderId="13" applyNumberFormat="0" applyFill="0" applyAlignment="0" applyProtection="0"/>
    <xf numFmtId="0" fontId="125" fillId="0" borderId="13" applyNumberFormat="0" applyFill="0" applyAlignment="0" applyProtection="0"/>
    <xf numFmtId="0" fontId="125" fillId="0" borderId="13" applyNumberFormat="0" applyFill="0" applyAlignment="0" applyProtection="0"/>
    <xf numFmtId="0" fontId="125" fillId="0" borderId="13" applyNumberFormat="0" applyFill="0" applyAlignment="0" applyProtection="0"/>
    <xf numFmtId="0" fontId="13"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13" fillId="0" borderId="0" applyNumberFormat="0" applyFont="0" applyFill="0" applyBorder="0" applyProtection="0"/>
    <xf numFmtId="0" fontId="123" fillId="0" borderId="98" applyNumberFormat="0" applyFill="0" applyAlignment="0" applyProtection="0"/>
    <xf numFmtId="0" fontId="123" fillId="0" borderId="98" applyNumberFormat="0" applyFill="0" applyAlignment="0" applyProtection="0"/>
    <xf numFmtId="0" fontId="43" fillId="0" borderId="6" applyNumberFormat="0" applyFill="0" applyAlignment="0" applyProtection="0"/>
    <xf numFmtId="0" fontId="123" fillId="0" borderId="98" applyNumberFormat="0" applyFill="0" applyAlignment="0" applyProtection="0"/>
    <xf numFmtId="0" fontId="123" fillId="0" borderId="98" applyNumberFormat="0" applyFill="0" applyAlignment="0" applyProtection="0"/>
    <xf numFmtId="0" fontId="123" fillId="0" borderId="98" applyNumberFormat="0" applyFill="0" applyAlignment="0" applyProtection="0"/>
    <xf numFmtId="0" fontId="123" fillId="0" borderId="0" applyNumberFormat="0" applyFill="0" applyBorder="0" applyAlignment="0" applyProtection="0"/>
    <xf numFmtId="0" fontId="123" fillId="0" borderId="0" applyNumberFormat="0" applyFill="0" applyBorder="0" applyAlignment="0" applyProtection="0"/>
    <xf numFmtId="0" fontId="43" fillId="0" borderId="0" applyNumberFormat="0" applyFill="0" applyBorder="0" applyAlignment="0" applyProtection="0"/>
    <xf numFmtId="0" fontId="123" fillId="0" borderId="0" applyNumberFormat="0" applyFill="0" applyBorder="0" applyAlignment="0" applyProtection="0"/>
    <xf numFmtId="0" fontId="123" fillId="0" borderId="0" applyNumberFormat="0" applyFill="0" applyBorder="0" applyAlignment="0" applyProtection="0"/>
    <xf numFmtId="0" fontId="123" fillId="0" borderId="0" applyNumberFormat="0" applyFill="0" applyBorder="0" applyAlignment="0" applyProtection="0"/>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170" fontId="11" fillId="0" borderId="0">
      <protection locked="0"/>
    </xf>
    <xf numFmtId="0" fontId="44" fillId="25" borderId="2" applyNumberFormat="0" applyAlignment="0" applyProtection="0"/>
    <xf numFmtId="0" fontId="44" fillId="25" borderId="2" applyNumberFormat="0" applyAlignment="0" applyProtection="0"/>
    <xf numFmtId="0" fontId="44" fillId="7" borderId="2" applyNumberFormat="0" applyAlignment="0" applyProtection="0"/>
    <xf numFmtId="0" fontId="44" fillId="25" borderId="2" applyNumberFormat="0" applyAlignment="0" applyProtection="0"/>
    <xf numFmtId="0" fontId="44" fillId="25" borderId="2" applyNumberFormat="0" applyAlignment="0" applyProtection="0"/>
    <xf numFmtId="0" fontId="44" fillId="25" borderId="2" applyNumberFormat="0" applyAlignment="0" applyProtection="0"/>
    <xf numFmtId="0" fontId="44" fillId="7" borderId="2" applyNumberFormat="0" applyAlignment="0" applyProtection="0"/>
    <xf numFmtId="0" fontId="44" fillId="7" borderId="2" applyNumberFormat="0" applyAlignment="0" applyProtection="0"/>
    <xf numFmtId="0" fontId="44" fillId="7" borderId="2" applyNumberFormat="0" applyAlignment="0" applyProtection="0"/>
    <xf numFmtId="0" fontId="44" fillId="7" borderId="2" applyNumberFormat="0" applyAlignment="0" applyProtection="0"/>
    <xf numFmtId="0" fontId="44" fillId="7" borderId="2" applyNumberFormat="0" applyAlignment="0" applyProtection="0"/>
    <xf numFmtId="0" fontId="103"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0" fontId="10" fillId="0" borderId="0"/>
    <xf numFmtId="0" fontId="10" fillId="0" borderId="0"/>
    <xf numFmtId="0" fontId="10" fillId="0" borderId="0"/>
    <xf numFmtId="0" fontId="11" fillId="0" borderId="0"/>
    <xf numFmtId="0" fontId="11" fillId="0" borderId="0"/>
    <xf numFmtId="0" fontId="10" fillId="0" borderId="0"/>
    <xf numFmtId="0" fontId="10" fillId="0" borderId="0"/>
    <xf numFmtId="0" fontId="10" fillId="0" borderId="0"/>
    <xf numFmtId="0" fontId="11" fillId="0" borderId="0"/>
    <xf numFmtId="0" fontId="103" fillId="0" borderId="0"/>
    <xf numFmtId="0" fontId="11" fillId="0" borderId="0"/>
    <xf numFmtId="0" fontId="11" fillId="0" borderId="0"/>
    <xf numFmtId="0" fontId="10" fillId="0" borderId="0"/>
    <xf numFmtId="0" fontId="11" fillId="0" borderId="0"/>
    <xf numFmtId="0" fontId="11" fillId="0" borderId="0"/>
    <xf numFmtId="0" fontId="10" fillId="0" borderId="0"/>
    <xf numFmtId="0" fontId="11" fillId="0" borderId="0"/>
    <xf numFmtId="0" fontId="11" fillId="0" borderId="0"/>
    <xf numFmtId="0" fontId="11" fillId="0" borderId="0"/>
    <xf numFmtId="0" fontId="10" fillId="0" borderId="0"/>
    <xf numFmtId="0" fontId="11" fillId="0" borderId="0"/>
    <xf numFmtId="0" fontId="11" fillId="0" borderId="0"/>
    <xf numFmtId="0" fontId="11" fillId="0" borderId="0"/>
    <xf numFmtId="0" fontId="11" fillId="0" borderId="0"/>
    <xf numFmtId="0" fontId="103"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1" fillId="0" borderId="0"/>
    <xf numFmtId="0" fontId="103"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1" fillId="0" borderId="0"/>
    <xf numFmtId="0" fontId="103" fillId="0" borderId="0"/>
    <xf numFmtId="0" fontId="11" fillId="0" borderId="0"/>
    <xf numFmtId="0" fontId="11" fillId="26" borderId="10" applyNumberFormat="0" applyFont="0" applyAlignment="0" applyProtection="0"/>
    <xf numFmtId="0" fontId="11" fillId="26" borderId="10" applyNumberFormat="0" applyFont="0" applyAlignment="0" applyProtection="0"/>
    <xf numFmtId="0" fontId="11" fillId="26" borderId="10" applyNumberFormat="0" applyFont="0" applyAlignment="0" applyProtection="0"/>
    <xf numFmtId="0" fontId="11" fillId="26" borderId="10" applyNumberFormat="0" applyFont="0" applyAlignment="0" applyProtection="0"/>
    <xf numFmtId="0" fontId="47" fillId="68" borderId="11" applyNumberFormat="0" applyAlignment="0" applyProtection="0"/>
    <xf numFmtId="0" fontId="47" fillId="68" borderId="11" applyNumberFormat="0" applyAlignment="0" applyProtection="0"/>
    <xf numFmtId="0" fontId="47" fillId="21" borderId="11" applyNumberFormat="0" applyAlignment="0" applyProtection="0"/>
    <xf numFmtId="0" fontId="47" fillId="68" borderId="11" applyNumberFormat="0" applyAlignment="0" applyProtection="0"/>
    <xf numFmtId="0" fontId="47" fillId="68" borderId="11" applyNumberFormat="0" applyAlignment="0" applyProtection="0"/>
    <xf numFmtId="0" fontId="47" fillId="68" borderId="11" applyNumberForma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0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03"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03" fillId="0" borderId="0" applyFont="0" applyFill="0" applyBorder="0" applyAlignment="0" applyProtection="0"/>
    <xf numFmtId="9" fontId="11" fillId="0" borderId="0" applyFont="0" applyFill="0" applyBorder="0" applyAlignment="0" applyProtection="0"/>
    <xf numFmtId="9" fontId="103" fillId="0" borderId="0" applyFont="0" applyFill="0" applyBorder="0" applyAlignment="0" applyProtection="0"/>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center"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37" borderId="12" applyNumberFormat="0" applyProtection="0">
      <alignment horizontal="left" vertical="top"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center"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41" borderId="12" applyNumberFormat="0" applyProtection="0">
      <alignment horizontal="left" vertical="top"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center"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20" borderId="12" applyNumberFormat="0" applyProtection="0">
      <alignment horizontal="left" vertical="top"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center"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1" fillId="42" borderId="12" applyNumberFormat="0" applyProtection="0">
      <alignment horizontal="left" vertical="top" indent="1"/>
    </xf>
    <xf numFmtId="0" fontId="100" fillId="0" borderId="0" applyNumberFormat="0" applyFill="0" applyBorder="0" applyAlignment="0" applyProtection="0"/>
    <xf numFmtId="0" fontId="100" fillId="0" borderId="0" applyNumberFormat="0" applyFill="0" applyBorder="0" applyAlignment="0" applyProtection="0"/>
    <xf numFmtId="0" fontId="48"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99" fillId="0" borderId="99" applyNumberFormat="0" applyFill="0" applyAlignment="0" applyProtection="0"/>
    <xf numFmtId="0" fontId="99" fillId="0" borderId="99" applyNumberFormat="0" applyFill="0" applyAlignment="0" applyProtection="0"/>
    <xf numFmtId="0" fontId="99" fillId="0" borderId="95" applyNumberFormat="0" applyFill="0" applyAlignment="0" applyProtection="0"/>
    <xf numFmtId="0" fontId="99" fillId="0" borderId="99" applyNumberFormat="0" applyFill="0" applyAlignment="0" applyProtection="0"/>
    <xf numFmtId="0" fontId="99" fillId="0" borderId="99" applyNumberFormat="0" applyFill="0" applyAlignment="0" applyProtection="0"/>
    <xf numFmtId="0" fontId="99" fillId="0" borderId="99" applyNumberFormat="0" applyFill="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9" fontId="103" fillId="0" borderId="0" applyFont="0" applyFill="0" applyBorder="0" applyAlignment="0" applyProtection="0"/>
    <xf numFmtId="0" fontId="44" fillId="7" borderId="2" applyNumberFormat="0" applyAlignment="0" applyProtection="0"/>
    <xf numFmtId="43" fontId="103" fillId="0" borderId="0" applyFont="0" applyFill="0" applyBorder="0" applyAlignment="0" applyProtection="0"/>
    <xf numFmtId="0" fontId="103"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9"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9" fontId="11" fillId="0" borderId="0" applyFont="0" applyFill="0" applyBorder="0" applyAlignment="0" applyProtection="0"/>
    <xf numFmtId="0" fontId="10" fillId="0" borderId="0"/>
    <xf numFmtId="43" fontId="10" fillId="0" borderId="0" applyFont="0" applyFill="0" applyBorder="0" applyAlignment="0" applyProtection="0"/>
    <xf numFmtId="43" fontId="10"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1" fillId="0" borderId="0" applyFont="0" applyFill="0" applyBorder="0" applyAlignment="0" applyProtection="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9" fontId="103" fillId="0" borderId="0" applyFont="0" applyFill="0" applyBorder="0" applyAlignment="0" applyProtection="0"/>
    <xf numFmtId="43" fontId="103" fillId="0" borderId="0" applyFont="0" applyFill="0" applyBorder="0" applyAlignment="0" applyProtection="0"/>
    <xf numFmtId="0" fontId="103" fillId="0" borderId="0"/>
    <xf numFmtId="9" fontId="103" fillId="0" borderId="0" applyFont="0" applyFill="0" applyBorder="0" applyAlignment="0" applyProtection="0"/>
    <xf numFmtId="43" fontId="103" fillId="0" borderId="0" applyFont="0" applyFill="0" applyBorder="0" applyAlignment="0" applyProtection="0"/>
    <xf numFmtId="0" fontId="44" fillId="7" borderId="2" applyNumberFormat="0" applyAlignment="0" applyProtection="0"/>
    <xf numFmtId="0" fontId="103" fillId="0" borderId="0"/>
    <xf numFmtId="0" fontId="44" fillId="7" borderId="2" applyNumberFormat="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2" borderId="0" applyNumberFormat="0" applyBorder="0" applyAlignment="0" applyProtection="0"/>
    <xf numFmtId="0" fontId="36" fillId="3"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5" borderId="0" applyNumberFormat="0" applyBorder="0" applyAlignment="0" applyProtection="0"/>
    <xf numFmtId="0" fontId="36" fillId="8" borderId="0" applyNumberFormat="0" applyBorder="0" applyAlignment="0" applyProtection="0"/>
    <xf numFmtId="0" fontId="36" fillId="11" borderId="0" applyNumberFormat="0" applyBorder="0" applyAlignment="0" applyProtection="0"/>
    <xf numFmtId="0" fontId="37" fillId="12" borderId="0" applyNumberFormat="0" applyBorder="0" applyAlignment="0" applyProtection="0"/>
    <xf numFmtId="0" fontId="37" fillId="9" borderId="0" applyNumberFormat="0" applyBorder="0" applyAlignment="0" applyProtection="0"/>
    <xf numFmtId="0" fontId="37" fillId="10"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3" borderId="0" applyNumberFormat="0" applyBorder="0" applyAlignment="0" applyProtection="0"/>
    <xf numFmtId="0" fontId="37" fillId="14" borderId="0" applyNumberFormat="0" applyBorder="0" applyAlignment="0" applyProtection="0"/>
    <xf numFmtId="0" fontId="37" fillId="19" borderId="0" applyNumberFormat="0" applyBorder="0" applyAlignment="0" applyProtection="0"/>
    <xf numFmtId="0" fontId="38" fillId="3" borderId="0" applyNumberFormat="0" applyBorder="0" applyAlignment="0" applyProtection="0"/>
    <xf numFmtId="0" fontId="39" fillId="21" borderId="2" applyNumberFormat="0" applyAlignment="0" applyProtection="0"/>
    <xf numFmtId="0" fontId="40" fillId="22" borderId="3" applyNumberFormat="0" applyAlignment="0" applyProtection="0"/>
    <xf numFmtId="43" fontId="103" fillId="0" borderId="0" applyFont="0" applyFill="0" applyBorder="0" applyAlignment="0" applyProtection="0"/>
    <xf numFmtId="0" fontId="41" fillId="0" borderId="0" applyNumberFormat="0" applyFill="0" applyBorder="0" applyAlignment="0" applyProtection="0"/>
    <xf numFmtId="0" fontId="42" fillId="4" borderId="0" applyNumberFormat="0" applyBorder="0" applyAlignment="0" applyProtection="0"/>
    <xf numFmtId="0" fontId="104" fillId="0" borderId="94" applyNumberFormat="0" applyFill="0" applyAlignment="0" applyProtection="0"/>
    <xf numFmtId="0" fontId="105" fillId="0" borderId="13" applyNumberFormat="0" applyFill="0" applyAlignment="0" applyProtection="0"/>
    <xf numFmtId="0" fontId="43" fillId="0" borderId="6" applyNumberFormat="0" applyFill="0" applyAlignment="0" applyProtection="0"/>
    <xf numFmtId="0" fontId="43" fillId="0" borderId="0" applyNumberFormat="0" applyFill="0" applyBorder="0" applyAlignment="0" applyProtection="0"/>
    <xf numFmtId="0" fontId="45" fillId="0" borderId="9" applyNumberFormat="0" applyFill="0" applyAlignment="0" applyProtection="0"/>
    <xf numFmtId="0" fontId="46" fillId="25" borderId="0" applyNumberFormat="0" applyBorder="0" applyAlignment="0" applyProtection="0"/>
    <xf numFmtId="0" fontId="103" fillId="26" borderId="10" applyNumberFormat="0" applyFont="0" applyAlignment="0" applyProtection="0"/>
    <xf numFmtId="0" fontId="47" fillId="21" borderId="11" applyNumberFormat="0" applyAlignment="0" applyProtection="0"/>
    <xf numFmtId="0" fontId="48" fillId="0" borderId="0" applyNumberFormat="0" applyFill="0" applyBorder="0" applyAlignment="0" applyProtection="0"/>
    <xf numFmtId="0" fontId="99" fillId="0" borderId="95" applyNumberFormat="0" applyFill="0" applyAlignment="0" applyProtection="0"/>
    <xf numFmtId="0" fontId="4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3" fillId="0" borderId="0"/>
    <xf numFmtId="178" fontId="11" fillId="46" borderId="11" applyNumberFormat="0" applyProtection="0">
      <alignment horizontal="left" vertical="center" indent="1"/>
    </xf>
    <xf numFmtId="4" fontId="24" fillId="43" borderId="11" applyNumberFormat="0" applyProtection="0">
      <alignment horizontal="right" vertical="center"/>
    </xf>
    <xf numFmtId="178" fontId="24" fillId="24" borderId="12" applyNumberFormat="0" applyProtection="0">
      <alignment horizontal="left" vertical="top" indent="1"/>
    </xf>
    <xf numFmtId="4" fontId="63" fillId="24" borderId="12" applyNumberFormat="0" applyProtection="0">
      <alignment vertical="center"/>
    </xf>
    <xf numFmtId="4" fontId="24" fillId="24" borderId="12" applyNumberFormat="0" applyProtection="0">
      <alignment vertical="center"/>
    </xf>
    <xf numFmtId="178" fontId="11" fillId="42" borderId="12" applyNumberFormat="0" applyProtection="0">
      <alignment horizontal="left" vertical="top" indent="1"/>
    </xf>
    <xf numFmtId="178" fontId="11" fillId="42" borderId="12" applyNumberFormat="0" applyProtection="0">
      <alignment horizontal="left" vertical="top" indent="1"/>
    </xf>
    <xf numFmtId="178" fontId="11" fillId="42" borderId="12" applyNumberFormat="0" applyProtection="0">
      <alignment horizontal="left" vertical="top" indent="1"/>
    </xf>
    <xf numFmtId="178" fontId="62" fillId="0" borderId="8" applyNumberFormat="0" applyProtection="0">
      <alignment horizontal="left" vertical="center" indent="2"/>
    </xf>
    <xf numFmtId="178" fontId="62" fillId="0" borderId="8" applyNumberFormat="0" applyProtection="0">
      <alignment horizontal="left" vertical="center" indent="2"/>
    </xf>
    <xf numFmtId="178" fontId="11" fillId="20" borderId="12" applyNumberFormat="0" applyProtection="0">
      <alignment horizontal="left" vertical="top" indent="1"/>
    </xf>
    <xf numFmtId="178" fontId="11" fillId="20" borderId="12" applyNumberFormat="0" applyProtection="0">
      <alignment horizontal="left" vertical="top" indent="1"/>
    </xf>
    <xf numFmtId="178" fontId="11" fillId="20" borderId="12" applyNumberFormat="0" applyProtection="0">
      <alignment horizontal="left" vertical="top" indent="1"/>
    </xf>
    <xf numFmtId="178" fontId="62" fillId="0" borderId="8" applyNumberFormat="0" applyProtection="0">
      <alignment horizontal="left" vertical="center" indent="2"/>
    </xf>
    <xf numFmtId="178" fontId="11" fillId="41" borderId="12" applyNumberFormat="0" applyProtection="0">
      <alignment horizontal="left" vertical="top" indent="1"/>
    </xf>
    <xf numFmtId="178" fontId="11" fillId="41" borderId="12" applyNumberFormat="0" applyProtection="0">
      <alignment horizontal="left" vertical="top" indent="1"/>
    </xf>
    <xf numFmtId="178" fontId="11" fillId="41" borderId="12" applyNumberFormat="0" applyProtection="0">
      <alignment horizontal="left" vertical="top" indent="1"/>
    </xf>
    <xf numFmtId="178" fontId="62" fillId="0" borderId="8" applyNumberFormat="0" applyProtection="0">
      <alignment horizontal="left" vertical="center" indent="2"/>
    </xf>
    <xf numFmtId="178" fontId="51" fillId="27" borderId="12" applyNumberFormat="0" applyProtection="0">
      <alignment horizontal="left" vertical="top" indent="1"/>
    </xf>
    <xf numFmtId="178" fontId="11" fillId="0" borderId="0"/>
    <xf numFmtId="178" fontId="37" fillId="13" borderId="0" applyNumberFormat="0" applyBorder="0" applyAlignment="0" applyProtection="0"/>
    <xf numFmtId="178" fontId="37" fillId="9" borderId="0" applyNumberFormat="0" applyBorder="0" applyAlignment="0" applyProtection="0"/>
    <xf numFmtId="178" fontId="36" fillId="2" borderId="0" applyNumberFormat="0" applyBorder="0" applyAlignment="0" applyProtection="0"/>
    <xf numFmtId="178" fontId="74" fillId="0" borderId="0"/>
    <xf numFmtId="178" fontId="11" fillId="0" borderId="0"/>
    <xf numFmtId="178" fontId="62" fillId="0" borderId="8" applyNumberFormat="0" applyProtection="0">
      <alignment horizontal="left" vertical="center" indent="2"/>
    </xf>
    <xf numFmtId="178" fontId="11" fillId="37" borderId="12" applyNumberFormat="0" applyProtection="0">
      <alignment horizontal="left" vertical="top" indent="1"/>
    </xf>
    <xf numFmtId="178" fontId="62" fillId="0" borderId="8" applyNumberFormat="0" applyProtection="0">
      <alignment horizontal="left" vertical="center" indent="2"/>
    </xf>
    <xf numFmtId="178" fontId="62" fillId="0" borderId="8" applyNumberFormat="0" applyProtection="0">
      <alignment horizontal="left" vertical="center" indent="2"/>
    </xf>
    <xf numFmtId="178" fontId="11" fillId="37" borderId="12" applyNumberFormat="0" applyProtection="0">
      <alignment horizontal="left" vertical="top" indent="1"/>
    </xf>
    <xf numFmtId="178" fontId="11" fillId="37" borderId="12" applyNumberFormat="0" applyProtection="0">
      <alignment horizontal="left" vertical="top" indent="1"/>
    </xf>
    <xf numFmtId="178" fontId="57" fillId="40" borderId="8" applyNumberFormat="0" applyProtection="0">
      <alignment horizontal="left" vertical="center" indent="2"/>
    </xf>
    <xf numFmtId="4" fontId="61" fillId="39" borderId="14">
      <alignment horizontal="left" vertical="center" indent="1"/>
    </xf>
    <xf numFmtId="9" fontId="11" fillId="0" borderId="0" applyFont="0" applyFill="0" applyBorder="0" applyAlignment="0" applyProtection="0"/>
    <xf numFmtId="9" fontId="11" fillId="0" borderId="0" applyFont="0" applyFill="0" applyBorder="0" applyAlignment="0" applyProtection="0"/>
    <xf numFmtId="178" fontId="47" fillId="21" borderId="11" applyNumberFormat="0" applyAlignment="0" applyProtection="0"/>
    <xf numFmtId="178" fontId="11" fillId="0" borderId="0"/>
    <xf numFmtId="0" fontId="11" fillId="0" borderId="0"/>
    <xf numFmtId="178" fontId="62" fillId="0" borderId="0"/>
    <xf numFmtId="178" fontId="11" fillId="0" borderId="0"/>
    <xf numFmtId="0" fontId="11" fillId="0" borderId="0"/>
    <xf numFmtId="178" fontId="46" fillId="25" borderId="0" applyNumberFormat="0" applyBorder="0" applyAlignment="0" applyProtection="0"/>
    <xf numFmtId="178" fontId="45" fillId="0" borderId="9" applyNumberFormat="0" applyFill="0" applyAlignment="0" applyProtection="0"/>
    <xf numFmtId="178" fontId="44" fillId="7" borderId="2" applyNumberFormat="0" applyAlignment="0" applyProtection="0"/>
    <xf numFmtId="178" fontId="44" fillId="7" borderId="2" applyNumberFormat="0" applyAlignment="0" applyProtection="0"/>
    <xf numFmtId="178" fontId="44" fillId="7" borderId="2" applyNumberFormat="0" applyAlignment="0" applyProtection="0"/>
    <xf numFmtId="178" fontId="27" fillId="0" borderId="7" applyNumberFormat="0" applyFill="0" applyAlignment="0" applyProtection="0"/>
    <xf numFmtId="178" fontId="43" fillId="0" borderId="0" applyNumberFormat="0" applyFill="0" applyBorder="0" applyAlignment="0" applyProtection="0"/>
    <xf numFmtId="178" fontId="43" fillId="0" borderId="6" applyNumberFormat="0" applyFill="0" applyAlignment="0" applyProtection="0"/>
    <xf numFmtId="178" fontId="13" fillId="0" borderId="0" applyNumberFormat="0" applyFont="0" applyFill="0" applyBorder="0" applyProtection="0"/>
    <xf numFmtId="178" fontId="13" fillId="0" borderId="0" applyNumberFormat="0" applyFont="0" applyFill="0" applyBorder="0" applyProtection="0"/>
    <xf numFmtId="178" fontId="26" fillId="0" borderId="0" applyNumberFormat="0" applyFont="0" applyFill="0" applyBorder="0" applyProtection="0"/>
    <xf numFmtId="178" fontId="13" fillId="0" borderId="5">
      <alignment horizontal="left" vertical="center"/>
    </xf>
    <xf numFmtId="178" fontId="25" fillId="0" borderId="0" applyNumberFormat="0" applyFill="0" applyBorder="0" applyAlignment="0" applyProtection="0"/>
    <xf numFmtId="178" fontId="41" fillId="0" borderId="0" applyNumberFormat="0" applyFill="0" applyBorder="0" applyAlignment="0" applyProtection="0"/>
    <xf numFmtId="178" fontId="11" fillId="0" borderId="0" applyFont="0" applyFill="0" applyBorder="0" applyAlignment="0" applyProtection="0"/>
    <xf numFmtId="178" fontId="11" fillId="0" borderId="0" applyFont="0" applyFill="0" applyBorder="0" applyAlignment="0" applyProtection="0"/>
    <xf numFmtId="178" fontId="11" fillId="0" borderId="0" applyFont="0" applyFill="0" applyBorder="0" applyAlignment="0" applyProtection="0"/>
    <xf numFmtId="178" fontId="40" fillId="22" borderId="3" applyNumberFormat="0" applyAlignment="0" applyProtection="0"/>
    <xf numFmtId="178" fontId="39" fillId="21" borderId="2" applyNumberFormat="0" applyAlignment="0" applyProtection="0"/>
    <xf numFmtId="178" fontId="38" fillId="3" borderId="0" applyNumberFormat="0" applyBorder="0" applyAlignment="0" applyProtection="0"/>
    <xf numFmtId="178" fontId="37" fillId="19" borderId="0" applyNumberFormat="0" applyBorder="0" applyAlignment="0" applyProtection="0"/>
    <xf numFmtId="178" fontId="37" fillId="14" borderId="0" applyNumberFormat="0" applyBorder="0" applyAlignment="0" applyProtection="0"/>
    <xf numFmtId="178" fontId="37" fillId="13" borderId="0" applyNumberFormat="0" applyBorder="0" applyAlignment="0" applyProtection="0"/>
    <xf numFmtId="178" fontId="37" fillId="18" borderId="0" applyNumberFormat="0" applyBorder="0" applyAlignment="0" applyProtection="0"/>
    <xf numFmtId="178" fontId="37" fillId="17" borderId="0" applyNumberFormat="0" applyBorder="0" applyAlignment="0" applyProtection="0"/>
    <xf numFmtId="178" fontId="37" fillId="16" borderId="0" applyNumberFormat="0" applyBorder="0" applyAlignment="0" applyProtection="0"/>
    <xf numFmtId="178" fontId="37" fillId="15" borderId="0" applyNumberFormat="0" applyBorder="0" applyAlignment="0" applyProtection="0"/>
    <xf numFmtId="178" fontId="37" fillId="14" borderId="0" applyNumberFormat="0" applyBorder="0" applyAlignment="0" applyProtection="0"/>
    <xf numFmtId="178" fontId="36" fillId="8" borderId="0" applyNumberFormat="0" applyBorder="0" applyAlignment="0" applyProtection="0"/>
    <xf numFmtId="178" fontId="37" fillId="12" borderId="0" applyNumberFormat="0" applyBorder="0" applyAlignment="0" applyProtection="0"/>
    <xf numFmtId="178" fontId="36" fillId="11" borderId="0" applyNumberFormat="0" applyBorder="0" applyAlignment="0" applyProtection="0"/>
    <xf numFmtId="178" fontId="36" fillId="10" borderId="0" applyNumberFormat="0" applyBorder="0" applyAlignment="0" applyProtection="0"/>
    <xf numFmtId="178" fontId="36" fillId="6" borderId="0" applyNumberFormat="0" applyBorder="0" applyAlignment="0" applyProtection="0"/>
    <xf numFmtId="178" fontId="36" fillId="5" borderId="0" applyNumberFormat="0" applyBorder="0" applyAlignment="0" applyProtection="0"/>
    <xf numFmtId="178" fontId="36" fillId="4" borderId="0" applyNumberFormat="0" applyBorder="0" applyAlignment="0" applyProtection="0"/>
    <xf numFmtId="178" fontId="36" fillId="3" borderId="0" applyNumberFormat="0" applyBorder="0" applyAlignment="0" applyProtection="0"/>
    <xf numFmtId="178" fontId="11" fillId="37" borderId="12" applyNumberFormat="0" applyProtection="0">
      <alignment horizontal="left" vertical="top" indent="1"/>
    </xf>
    <xf numFmtId="178" fontId="57" fillId="40" borderId="8" applyNumberFormat="0" applyProtection="0">
      <alignment horizontal="left" vertical="center" indent="2"/>
    </xf>
    <xf numFmtId="178" fontId="57" fillId="40" borderId="8" applyNumberFormat="0" applyProtection="0">
      <alignment horizontal="left" vertical="center" indent="2"/>
    </xf>
    <xf numFmtId="9" fontId="11" fillId="0" borderId="0" applyFont="0" applyFill="0" applyBorder="0" applyAlignment="0" applyProtection="0"/>
    <xf numFmtId="0" fontId="11" fillId="0" borderId="0"/>
    <xf numFmtId="178" fontId="11" fillId="26" borderId="10" applyNumberFormat="0" applyFont="0" applyAlignment="0" applyProtection="0"/>
    <xf numFmtId="178" fontId="11" fillId="0" borderId="0"/>
    <xf numFmtId="178" fontId="62" fillId="0" borderId="0"/>
    <xf numFmtId="178" fontId="26" fillId="0" borderId="0" applyNumberFormat="0" applyFont="0" applyFill="0" applyBorder="0" applyProtection="0"/>
    <xf numFmtId="178" fontId="13" fillId="0" borderId="4" applyNumberFormat="0" applyAlignment="0" applyProtection="0">
      <alignment horizontal="left" vertical="center"/>
    </xf>
    <xf numFmtId="178" fontId="42" fillId="4" borderId="0" applyNumberFormat="0" applyBorder="0" applyAlignment="0" applyProtection="0"/>
    <xf numFmtId="178"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8" fontId="36" fillId="5" borderId="0" applyNumberFormat="0" applyBorder="0" applyAlignment="0" applyProtection="0"/>
    <xf numFmtId="178" fontId="36" fillId="8" borderId="0" applyNumberFormat="0" applyBorder="0" applyAlignment="0" applyProtection="0"/>
    <xf numFmtId="178" fontId="36" fillId="9" borderId="0" applyNumberFormat="0" applyBorder="0" applyAlignment="0" applyProtection="0"/>
    <xf numFmtId="178" fontId="74" fillId="0" borderId="0"/>
    <xf numFmtId="4" fontId="63" fillId="44" borderId="12" applyNumberFormat="0" applyProtection="0">
      <alignment horizontal="right" vertical="center"/>
    </xf>
    <xf numFmtId="178" fontId="24" fillId="24" borderId="12" applyNumberFormat="0" applyProtection="0">
      <alignment horizontal="left" vertical="top" indent="1"/>
    </xf>
    <xf numFmtId="4" fontId="66" fillId="0" borderId="0" applyNumberFormat="0" applyProtection="0">
      <alignment horizontal="left" vertical="center" indent="1"/>
    </xf>
    <xf numFmtId="178" fontId="11" fillId="42" borderId="12" applyNumberFormat="0" applyProtection="0">
      <alignment horizontal="left" vertical="top" indent="1"/>
    </xf>
    <xf numFmtId="178" fontId="11" fillId="42" borderId="12" applyNumberFormat="0" applyProtection="0">
      <alignment horizontal="left" vertical="top" indent="1"/>
    </xf>
    <xf numFmtId="178" fontId="62" fillId="0" borderId="8" applyNumberFormat="0" applyProtection="0">
      <alignment horizontal="left" vertical="center" indent="2"/>
    </xf>
    <xf numFmtId="178" fontId="11" fillId="20" borderId="12" applyNumberFormat="0" applyProtection="0">
      <alignment horizontal="left" vertical="top" indent="1"/>
    </xf>
    <xf numFmtId="178" fontId="11" fillId="20" borderId="12" applyNumberFormat="0" applyProtection="0">
      <alignment horizontal="left" vertical="top" indent="1"/>
    </xf>
    <xf numFmtId="178" fontId="62" fillId="0" borderId="8" applyNumberFormat="0" applyProtection="0">
      <alignment horizontal="left" vertical="center" indent="2"/>
    </xf>
    <xf numFmtId="178" fontId="11" fillId="41" borderId="12" applyNumberFormat="0" applyProtection="0">
      <alignment horizontal="left" vertical="top" indent="1"/>
    </xf>
    <xf numFmtId="178" fontId="11" fillId="41" borderId="12" applyNumberFormat="0" applyProtection="0">
      <alignment horizontal="left" vertical="top" indent="1"/>
    </xf>
    <xf numFmtId="178" fontId="11" fillId="37" borderId="12" applyNumberFormat="0" applyProtection="0">
      <alignment horizontal="left" vertical="top" indent="1"/>
    </xf>
    <xf numFmtId="4" fontId="54" fillId="27" borderId="12" applyNumberFormat="0" applyProtection="0">
      <alignment vertical="center"/>
    </xf>
    <xf numFmtId="178" fontId="37" fillId="10" borderId="0" applyNumberFormat="0" applyBorder="0" applyAlignment="0" applyProtection="0"/>
    <xf numFmtId="178" fontId="36" fillId="7" borderId="0" applyNumberFormat="0" applyBorder="0" applyAlignment="0" applyProtection="0"/>
    <xf numFmtId="0" fontId="11" fillId="0" borderId="0"/>
    <xf numFmtId="178" fontId="74" fillId="0" borderId="0"/>
    <xf numFmtId="178" fontId="57" fillId="47" borderId="8" applyNumberFormat="0" applyProtection="0">
      <alignment horizontal="center" vertical="top" wrapText="1"/>
    </xf>
    <xf numFmtId="4" fontId="69" fillId="39" borderId="15">
      <alignment vertical="center"/>
    </xf>
    <xf numFmtId="4" fontId="70" fillId="39" borderId="15">
      <alignment vertical="center"/>
    </xf>
    <xf numFmtId="4" fontId="71" fillId="24" borderId="15">
      <alignment horizontal="left" vertical="center" indent="1"/>
    </xf>
    <xf numFmtId="4" fontId="50" fillId="0" borderId="0" applyNumberFormat="0" applyProtection="0">
      <alignment vertical="center"/>
    </xf>
    <xf numFmtId="4" fontId="72" fillId="0" borderId="12" applyNumberFormat="0" applyProtection="0">
      <alignment horizontal="right" vertical="center"/>
    </xf>
    <xf numFmtId="178" fontId="29" fillId="0" borderId="0" applyNumberFormat="0" applyFont="0" applyFill="0" applyBorder="0" applyAlignment="0" applyProtection="0"/>
    <xf numFmtId="178" fontId="48" fillId="0" borderId="0" applyNumberFormat="0" applyFill="0" applyBorder="0" applyAlignment="0" applyProtection="0"/>
    <xf numFmtId="178" fontId="11" fillId="0" borderId="17" applyNumberFormat="0" applyFill="0" applyBorder="0" applyAlignment="0" applyProtection="0"/>
    <xf numFmtId="178" fontId="11" fillId="0" borderId="17" applyNumberFormat="0" applyFill="0" applyBorder="0" applyAlignment="0" applyProtection="0"/>
    <xf numFmtId="178" fontId="11" fillId="0" borderId="17" applyNumberFormat="0" applyFill="0" applyBorder="0" applyAlignment="0" applyProtection="0"/>
    <xf numFmtId="178" fontId="11" fillId="0" borderId="17" applyNumberFormat="0" applyFill="0" applyBorder="0" applyAlignment="0" applyProtection="0"/>
    <xf numFmtId="0" fontId="11" fillId="0" borderId="0"/>
    <xf numFmtId="178" fontId="49" fillId="0" borderId="0" applyNumberFormat="0" applyFill="0" applyBorder="0" applyAlignment="0" applyProtection="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26" fillId="0" borderId="0" applyNumberFormat="0" applyFont="0" applyFill="0" applyBorder="0" applyProtection="0"/>
    <xf numFmtId="0" fontId="13" fillId="0" borderId="0" applyNumberFormat="0" applyFont="0" applyFill="0" applyBorder="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17" applyNumberFormat="0" applyFill="0" applyBorder="0" applyAlignment="0" applyProtection="0"/>
    <xf numFmtId="0" fontId="10" fillId="0" borderId="0"/>
    <xf numFmtId="9" fontId="1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44" fillId="7" borderId="2" applyNumberFormat="0" applyAlignment="0" applyProtection="0"/>
    <xf numFmtId="43" fontId="103" fillId="0" borderId="0" applyFont="0" applyFill="0" applyBorder="0" applyAlignment="0" applyProtection="0"/>
    <xf numFmtId="9" fontId="103" fillId="0" borderId="0" applyFont="0" applyFill="0" applyBorder="0" applyAlignment="0" applyProtection="0"/>
    <xf numFmtId="0" fontId="103" fillId="0" borderId="0"/>
    <xf numFmtId="9"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8" borderId="12" applyNumberFormat="0" applyProtection="0">
      <alignment horizontal="left" vertical="center" indent="1"/>
    </xf>
    <xf numFmtId="0" fontId="11" fillId="38" borderId="12" applyNumberFormat="0" applyProtection="0">
      <alignment horizontal="left" vertical="center" indent="1"/>
    </xf>
    <xf numFmtId="0" fontId="143" fillId="108" borderId="2" applyNumberFormat="0" applyAlignment="0" applyProtection="0"/>
    <xf numFmtId="180" fontId="11" fillId="0" borderId="0" applyFont="0" applyFill="0" applyBorder="0" applyAlignment="0" applyProtection="0"/>
    <xf numFmtId="0" fontId="144" fillId="0" borderId="0" applyNumberFormat="0" applyFill="0" applyBorder="0" applyAlignment="0" applyProtection="0"/>
    <xf numFmtId="0" fontId="123" fillId="0" borderId="110" applyNumberFormat="0" applyFill="0" applyAlignment="0" applyProtection="0"/>
    <xf numFmtId="0" fontId="47" fillId="108" borderId="11" applyNumberFormat="0" applyAlignment="0" applyProtection="0"/>
    <xf numFmtId="0" fontId="11" fillId="8" borderId="12" applyNumberFormat="0" applyProtection="0">
      <alignment horizontal="left" vertical="top" indent="1"/>
    </xf>
    <xf numFmtId="0" fontId="11" fillId="71" borderId="12" applyNumberFormat="0" applyProtection="0">
      <alignment horizontal="left" vertical="top" indent="1"/>
    </xf>
    <xf numFmtId="0" fontId="10" fillId="84" borderId="0" applyNumberFormat="0" applyBorder="0" applyAlignment="0" applyProtection="0"/>
    <xf numFmtId="4" fontId="24" fillId="38" borderId="12" applyNumberFormat="0" applyProtection="0">
      <alignment horizontal="left" vertical="center" indent="1"/>
    </xf>
    <xf numFmtId="4" fontId="24" fillId="44" borderId="12" applyNumberFormat="0" applyProtection="0">
      <alignment horizontal="right" vertical="center"/>
    </xf>
    <xf numFmtId="0" fontId="24" fillId="38" borderId="12" applyNumberFormat="0" applyProtection="0">
      <alignment horizontal="left" vertical="top" indent="1"/>
    </xf>
    <xf numFmtId="0" fontId="24" fillId="26" borderId="12" applyNumberFormat="0" applyProtection="0">
      <alignment horizontal="left" vertical="top" indent="1"/>
    </xf>
    <xf numFmtId="0" fontId="10" fillId="97" borderId="0" applyNumberFormat="0" applyBorder="0" applyAlignment="0" applyProtection="0"/>
    <xf numFmtId="4" fontId="24" fillId="38" borderId="0" applyNumberFormat="0" applyProtection="0">
      <alignment horizontal="left" vertical="center" indent="1"/>
    </xf>
    <xf numFmtId="0" fontId="99" fillId="0" borderId="113" applyNumberFormat="0" applyFill="0" applyAlignment="0" applyProtection="0"/>
    <xf numFmtId="0" fontId="141" fillId="102" borderId="0" applyNumberFormat="0" applyBorder="0" applyAlignment="0" applyProtection="0"/>
    <xf numFmtId="0" fontId="10" fillId="100" borderId="0" applyNumberFormat="0" applyBorder="0" applyAlignment="0" applyProtection="0"/>
    <xf numFmtId="0" fontId="10" fillId="96" borderId="0" applyNumberFormat="0" applyBorder="0" applyAlignment="0" applyProtection="0"/>
    <xf numFmtId="4" fontId="51" fillId="25" borderId="12" applyNumberFormat="0" applyProtection="0">
      <alignment horizontal="left" vertical="center" indent="1"/>
    </xf>
    <xf numFmtId="4" fontId="24" fillId="38" borderId="12" applyNumberFormat="0" applyProtection="0">
      <alignment horizontal="right" vertical="center"/>
    </xf>
    <xf numFmtId="4" fontId="63" fillId="26" borderId="12" applyNumberFormat="0" applyProtection="0">
      <alignment vertical="center"/>
    </xf>
    <xf numFmtId="0" fontId="10" fillId="85" borderId="0" applyNumberFormat="0" applyBorder="0" applyAlignment="0" applyProtection="0"/>
    <xf numFmtId="0" fontId="10" fillId="92" borderId="0" applyNumberFormat="0" applyBorder="0" applyAlignment="0" applyProtection="0"/>
    <xf numFmtId="0" fontId="141" fillId="99" borderId="0" applyNumberFormat="0" applyBorder="0" applyAlignment="0" applyProtection="0"/>
    <xf numFmtId="0" fontId="141" fillId="90" borderId="0" applyNumberFormat="0" applyBorder="0" applyAlignment="0" applyProtection="0"/>
    <xf numFmtId="0" fontId="141" fillId="86" borderId="0" applyNumberFormat="0" applyBorder="0" applyAlignment="0" applyProtection="0"/>
    <xf numFmtId="4" fontId="59" fillId="71" borderId="0" applyNumberFormat="0" applyProtection="0">
      <alignment horizontal="left" vertical="center" indent="1"/>
    </xf>
    <xf numFmtId="0" fontId="141" fillId="98" borderId="0" applyNumberFormat="0" applyBorder="0" applyAlignment="0" applyProtection="0"/>
    <xf numFmtId="0" fontId="10" fillId="101" borderId="0" applyNumberFormat="0" applyBorder="0" applyAlignment="0" applyProtection="0"/>
    <xf numFmtId="0" fontId="130" fillId="72" borderId="0" applyNumberFormat="0" applyBorder="0" applyAlignment="0" applyProtection="0"/>
    <xf numFmtId="0" fontId="141" fillId="91" borderId="0" applyNumberFormat="0" applyBorder="0" applyAlignment="0" applyProtection="0"/>
    <xf numFmtId="0" fontId="141" fillId="83" borderId="0" applyNumberFormat="0" applyBorder="0" applyAlignment="0" applyProtection="0"/>
    <xf numFmtId="0" fontId="11" fillId="71" borderId="12" applyNumberFormat="0" applyProtection="0">
      <alignment horizontal="left" vertical="center" indent="1"/>
    </xf>
    <xf numFmtId="0" fontId="11" fillId="38" borderId="12" applyNumberFormat="0" applyProtection="0">
      <alignment horizontal="left" vertical="top" indent="1"/>
    </xf>
    <xf numFmtId="0" fontId="11" fillId="44" borderId="12" applyNumberFormat="0" applyProtection="0">
      <alignment horizontal="left" vertical="top" indent="1"/>
    </xf>
    <xf numFmtId="4" fontId="72" fillId="44" borderId="12" applyNumberFormat="0" applyProtection="0">
      <alignment horizontal="right" vertical="center"/>
    </xf>
    <xf numFmtId="0" fontId="10" fillId="88" borderId="0" applyNumberFormat="0" applyBorder="0" applyAlignment="0" applyProtection="0"/>
    <xf numFmtId="0" fontId="141" fillId="95" borderId="0" applyNumberFormat="0" applyBorder="0" applyAlignment="0" applyProtection="0"/>
    <xf numFmtId="0" fontId="141" fillId="79" borderId="0" applyNumberFormat="0" applyBorder="0" applyAlignment="0" applyProtection="0"/>
    <xf numFmtId="0" fontId="133" fillId="75" borderId="103" applyNumberFormat="0" applyAlignment="0" applyProtection="0"/>
    <xf numFmtId="0" fontId="137" fillId="77" borderId="106" applyNumberFormat="0" applyAlignment="0" applyProtection="0"/>
    <xf numFmtId="0" fontId="135" fillId="76" borderId="103" applyNumberFormat="0" applyAlignment="0" applyProtection="0"/>
    <xf numFmtId="4" fontId="24" fillId="26" borderId="12" applyNumberFormat="0" applyProtection="0">
      <alignment horizontal="left" vertical="center" indent="1"/>
    </xf>
    <xf numFmtId="4" fontId="147" fillId="111" borderId="0" applyNumberFormat="0" applyProtection="0">
      <alignment horizontal="left" vertical="center" indent="1"/>
    </xf>
    <xf numFmtId="0" fontId="10" fillId="80" borderId="0" applyNumberFormat="0" applyBorder="0" applyAlignment="0" applyProtection="0"/>
    <xf numFmtId="0" fontId="141" fillId="94" borderId="0" applyNumberFormat="0" applyBorder="0" applyAlignment="0" applyProtection="0"/>
    <xf numFmtId="0" fontId="139" fillId="0" borderId="0" applyNumberFormat="0" applyFill="0" applyBorder="0" applyAlignment="0" applyProtection="0"/>
    <xf numFmtId="0" fontId="131" fillId="73" borderId="0" applyNumberFormat="0" applyBorder="0" applyAlignment="0" applyProtection="0"/>
    <xf numFmtId="0" fontId="136" fillId="0" borderId="105" applyNumberFormat="0" applyFill="0" applyAlignment="0" applyProtection="0"/>
    <xf numFmtId="0" fontId="129" fillId="0" borderId="102" applyNumberFormat="0" applyFill="0" applyAlignment="0" applyProtection="0"/>
    <xf numFmtId="0" fontId="128" fillId="0" borderId="101" applyNumberFormat="0" applyFill="0" applyAlignment="0" applyProtection="0"/>
    <xf numFmtId="0" fontId="100" fillId="0" borderId="0" applyNumberFormat="0" applyFill="0" applyBorder="0" applyAlignment="0" applyProtection="0"/>
    <xf numFmtId="0" fontId="10" fillId="0" borderId="0"/>
    <xf numFmtId="0" fontId="10" fillId="89" borderId="0" applyNumberFormat="0" applyBorder="0" applyAlignment="0" applyProtection="0"/>
    <xf numFmtId="0" fontId="129" fillId="0" borderId="0" applyNumberFormat="0" applyFill="0" applyBorder="0" applyAlignment="0" applyProtection="0"/>
    <xf numFmtId="0" fontId="127" fillId="0" borderId="100" applyNumberFormat="0" applyFill="0" applyAlignment="0" applyProtection="0"/>
    <xf numFmtId="0" fontId="10" fillId="81" borderId="0" applyNumberFormat="0" applyBorder="0" applyAlignment="0" applyProtection="0"/>
    <xf numFmtId="0" fontId="10" fillId="93" borderId="0" applyNumberFormat="0" applyBorder="0" applyAlignment="0" applyProtection="0"/>
    <xf numFmtId="0" fontId="141" fillId="82" borderId="0" applyNumberFormat="0" applyBorder="0" applyAlignment="0" applyProtection="0"/>
    <xf numFmtId="0" fontId="141" fillId="87" borderId="0" applyNumberFormat="0" applyBorder="0" applyAlignment="0" applyProtection="0"/>
    <xf numFmtId="0" fontId="138" fillId="0" borderId="0" applyNumberFormat="0" applyFill="0" applyBorder="0" applyAlignment="0" applyProtection="0"/>
    <xf numFmtId="0" fontId="134" fillId="76" borderId="104" applyNumberFormat="0" applyAlignment="0" applyProtection="0"/>
    <xf numFmtId="0" fontId="10" fillId="101" borderId="0" applyNumberFormat="0" applyBorder="0" applyAlignment="0" applyProtection="0"/>
    <xf numFmtId="0" fontId="10" fillId="100" borderId="0" applyNumberFormat="0" applyBorder="0" applyAlignment="0" applyProtection="0"/>
    <xf numFmtId="0" fontId="141" fillId="87" borderId="0" applyNumberFormat="0" applyBorder="0" applyAlignment="0" applyProtection="0"/>
    <xf numFmtId="0" fontId="10" fillId="84" borderId="0" applyNumberFormat="0" applyBorder="0" applyAlignment="0" applyProtection="0"/>
    <xf numFmtId="0" fontId="141" fillId="83" borderId="0" applyNumberFormat="0" applyBorder="0" applyAlignment="0" applyProtection="0"/>
    <xf numFmtId="0" fontId="10" fillId="81" borderId="0" applyNumberFormat="0" applyBorder="0" applyAlignment="0" applyProtection="0"/>
    <xf numFmtId="0" fontId="10" fillId="80" borderId="0" applyNumberFormat="0" applyBorder="0" applyAlignment="0" applyProtection="0"/>
    <xf numFmtId="0" fontId="10" fillId="0" borderId="0"/>
    <xf numFmtId="0" fontId="10" fillId="78" borderId="107" applyNumberFormat="0" applyFont="0" applyAlignment="0" applyProtection="0"/>
    <xf numFmtId="0" fontId="132" fillId="74" borderId="0" applyNumberFormat="0" applyBorder="0" applyAlignment="0" applyProtection="0"/>
    <xf numFmtId="4" fontId="24" fillId="26" borderId="12" applyNumberFormat="0" applyProtection="0">
      <alignment vertical="center"/>
    </xf>
    <xf numFmtId="4" fontId="24" fillId="44" borderId="0" applyNumberFormat="0" applyProtection="0">
      <alignment horizontal="left" vertical="center" indent="1"/>
    </xf>
    <xf numFmtId="4" fontId="24" fillId="44" borderId="0" applyNumberFormat="0" applyProtection="0">
      <alignment horizontal="left" vertical="center" indent="1"/>
    </xf>
    <xf numFmtId="4" fontId="51" fillId="110" borderId="112" applyNumberFormat="0" applyProtection="0">
      <alignment horizontal="left" vertical="center" indent="1"/>
    </xf>
    <xf numFmtId="4" fontId="51" fillId="38" borderId="0" applyNumberFormat="0" applyProtection="0">
      <alignment horizontal="left" vertical="center" indent="1"/>
    </xf>
    <xf numFmtId="0" fontId="51" fillId="25" borderId="12" applyNumberFormat="0" applyProtection="0">
      <alignment horizontal="left" vertical="top" indent="1"/>
    </xf>
    <xf numFmtId="4" fontId="51" fillId="25" borderId="12" applyNumberFormat="0" applyProtection="0">
      <alignment vertical="center"/>
    </xf>
    <xf numFmtId="0" fontId="11" fillId="63" borderId="10" applyNumberFormat="0" applyFont="0" applyAlignment="0" applyProtection="0"/>
    <xf numFmtId="0" fontId="46" fillId="64" borderId="0" applyNumberFormat="0" applyBorder="0" applyAlignment="0" applyProtection="0"/>
    <xf numFmtId="0" fontId="146" fillId="0" borderId="111" applyNumberFormat="0" applyFill="0" applyAlignment="0" applyProtection="0"/>
    <xf numFmtId="0" fontId="123" fillId="0" borderId="0" applyNumberFormat="0" applyFill="0" applyBorder="0" applyAlignment="0" applyProtection="0"/>
    <xf numFmtId="0" fontId="124" fillId="0" borderId="109" applyNumberFormat="0" applyFill="0" applyAlignment="0" applyProtection="0"/>
    <xf numFmtId="0" fontId="42" fillId="109" borderId="0" applyNumberFormat="0" applyBorder="0" applyAlignment="0" applyProtection="0"/>
    <xf numFmtId="179" fontId="11" fillId="0" borderId="0" applyFont="0" applyFill="0" applyBorder="0" applyAlignment="0" applyProtection="0"/>
    <xf numFmtId="0" fontId="40" fillId="59" borderId="3" applyNumberFormat="0" applyAlignment="0" applyProtection="0"/>
    <xf numFmtId="0" fontId="142" fillId="58" borderId="0" applyNumberFormat="0" applyBorder="0" applyAlignment="0" applyProtection="0"/>
    <xf numFmtId="0" fontId="37" fillId="107" borderId="0" applyNumberFormat="0" applyBorder="0" applyAlignment="0" applyProtection="0"/>
    <xf numFmtId="0" fontId="37" fillId="106" borderId="0" applyNumberFormat="0" applyBorder="0" applyAlignment="0" applyProtection="0"/>
    <xf numFmtId="0" fontId="37" fillId="105" borderId="0" applyNumberFormat="0" applyBorder="0" applyAlignment="0" applyProtection="0"/>
    <xf numFmtId="0" fontId="37" fillId="59" borderId="0" applyNumberFormat="0" applyBorder="0" applyAlignment="0" applyProtection="0"/>
    <xf numFmtId="0" fontId="37" fillId="104" borderId="0" applyNumberFormat="0" applyBorder="0" applyAlignment="0" applyProtection="0"/>
    <xf numFmtId="0" fontId="37" fillId="103" borderId="0" applyNumberFormat="0" applyBorder="0" applyAlignment="0" applyProtection="0"/>
    <xf numFmtId="0" fontId="115" fillId="71" borderId="0" applyNumberFormat="0" applyBorder="0" applyAlignment="0" applyProtection="0"/>
    <xf numFmtId="0" fontId="115" fillId="21" borderId="0" applyNumberFormat="0" applyBorder="0" applyAlignment="0" applyProtection="0"/>
    <xf numFmtId="0" fontId="115" fillId="18" borderId="0" applyNumberFormat="0" applyBorder="0" applyAlignment="0" applyProtection="0"/>
    <xf numFmtId="0" fontId="115" fillId="71" borderId="0" applyNumberFormat="0" applyBorder="0" applyAlignment="0" applyProtection="0"/>
    <xf numFmtId="0" fontId="24" fillId="7" borderId="0" applyNumberFormat="0" applyBorder="0" applyAlignment="0" applyProtection="0"/>
    <xf numFmtId="0" fontId="24" fillId="71" borderId="0" applyNumberFormat="0" applyBorder="0" applyAlignment="0" applyProtection="0"/>
    <xf numFmtId="0" fontId="24" fillId="21" borderId="0" applyNumberFormat="0" applyBorder="0" applyAlignment="0" applyProtection="0"/>
    <xf numFmtId="0" fontId="24" fillId="18" borderId="0" applyNumberFormat="0" applyBorder="0" applyAlignment="0" applyProtection="0"/>
    <xf numFmtId="0" fontId="24" fillId="9" borderId="0" applyNumberFormat="0" applyBorder="0" applyAlignment="0" applyProtection="0"/>
    <xf numFmtId="0" fontId="24" fillId="71" borderId="0" applyNumberFormat="0" applyBorder="0" applyAlignment="0" applyProtection="0"/>
    <xf numFmtId="0" fontId="24" fillId="3" borderId="0" applyNumberFormat="0" applyBorder="0" applyAlignment="0" applyProtection="0"/>
    <xf numFmtId="0" fontId="24" fillId="8" borderId="0" applyNumberFormat="0" applyBorder="0" applyAlignment="0" applyProtection="0"/>
    <xf numFmtId="0" fontId="24" fillId="68" borderId="0" applyNumberFormat="0" applyBorder="0" applyAlignment="0" applyProtection="0"/>
    <xf numFmtId="0" fontId="24" fillId="26" borderId="0" applyNumberFormat="0" applyBorder="0" applyAlignment="0" applyProtection="0"/>
    <xf numFmtId="0" fontId="24" fillId="9" borderId="0" applyNumberFormat="0" applyBorder="0" applyAlignment="0" applyProtection="0"/>
    <xf numFmtId="0" fontId="24" fillId="38" borderId="0" applyNumberFormat="0" applyBorder="0" applyAlignment="0" applyProtection="0"/>
    <xf numFmtId="0" fontId="10" fillId="97" borderId="0" applyNumberFormat="0" applyBorder="0" applyAlignment="0" applyProtection="0"/>
    <xf numFmtId="0" fontId="10" fillId="93" borderId="0" applyNumberFormat="0" applyBorder="0" applyAlignment="0" applyProtection="0"/>
    <xf numFmtId="0" fontId="115" fillId="7" borderId="0" applyNumberFormat="0" applyBorder="0" applyAlignment="0" applyProtection="0"/>
    <xf numFmtId="0" fontId="10" fillId="96" borderId="0" applyNumberFormat="0" applyBorder="0" applyAlignment="0" applyProtection="0"/>
    <xf numFmtId="0" fontId="141" fillId="95" borderId="0" applyNumberFormat="0" applyBorder="0" applyAlignment="0" applyProtection="0"/>
    <xf numFmtId="0" fontId="141" fillId="91" borderId="0" applyNumberFormat="0" applyBorder="0" applyAlignment="0" applyProtection="0"/>
    <xf numFmtId="0" fontId="11" fillId="44" borderId="12" applyNumberFormat="0" applyProtection="0">
      <alignment horizontal="left" vertical="center" indent="1"/>
    </xf>
    <xf numFmtId="0" fontId="141" fillId="99" borderId="0" applyNumberFormat="0" applyBorder="0" applyAlignment="0" applyProtection="0"/>
    <xf numFmtId="0" fontId="10" fillId="88" borderId="0" applyNumberFormat="0" applyBorder="0" applyAlignment="0" applyProtection="0"/>
    <xf numFmtId="4" fontId="54" fillId="25" borderId="12" applyNumberFormat="0" applyProtection="0">
      <alignment vertical="center"/>
    </xf>
    <xf numFmtId="0" fontId="141" fillId="79" borderId="0" applyNumberFormat="0" applyBorder="0" applyAlignment="0" applyProtection="0"/>
    <xf numFmtId="0" fontId="145" fillId="64" borderId="2" applyNumberFormat="0" applyAlignment="0" applyProtection="0"/>
    <xf numFmtId="0" fontId="115" fillId="9" borderId="0" applyNumberFormat="0" applyBorder="0" applyAlignment="0" applyProtection="0"/>
    <xf numFmtId="0" fontId="10" fillId="78" borderId="107" applyNumberFormat="0" applyFont="0" applyAlignment="0" applyProtection="0"/>
    <xf numFmtId="0" fontId="10" fillId="92" borderId="0" applyNumberFormat="0" applyBorder="0" applyAlignment="0" applyProtection="0"/>
    <xf numFmtId="0" fontId="10" fillId="89" borderId="0" applyNumberFormat="0" applyBorder="0" applyAlignment="0" applyProtection="0"/>
    <xf numFmtId="0" fontId="10" fillId="85" borderId="0" applyNumberFormat="0" applyBorder="0" applyAlignment="0" applyProtection="0"/>
    <xf numFmtId="0" fontId="126" fillId="0" borderId="0" applyNumberFormat="0" applyFill="0" applyBorder="0" applyAlignment="0" applyProtection="0"/>
    <xf numFmtId="0" fontId="140" fillId="0" borderId="108" applyNumberFormat="0" applyFill="0" applyAlignment="0" applyProtection="0"/>
    <xf numFmtId="0" fontId="133" fillId="75" borderId="103" applyNumberFormat="0" applyAlignment="0" applyProtection="0"/>
    <xf numFmtId="0" fontId="10" fillId="0" borderId="0"/>
    <xf numFmtId="0" fontId="11" fillId="0" borderId="0"/>
    <xf numFmtId="0" fontId="10" fillId="0" borderId="0"/>
    <xf numFmtId="0" fontId="10" fillId="0" borderId="0"/>
    <xf numFmtId="0" fontId="10" fillId="0" borderId="0"/>
    <xf numFmtId="0" fontId="10" fillId="0" borderId="0"/>
    <xf numFmtId="0" fontId="10" fillId="0" borderId="0"/>
    <xf numFmtId="0" fontId="11" fillId="0" borderId="0"/>
    <xf numFmtId="43" fontId="36" fillId="0" borderId="0" applyFont="0" applyFill="0" applyBorder="0" applyAlignment="0" applyProtection="0"/>
    <xf numFmtId="43" fontId="36" fillId="0" borderId="0" applyFont="0" applyFill="0" applyBorder="0" applyAlignment="0" applyProtection="0"/>
    <xf numFmtId="3" fontId="11" fillId="0" borderId="0" applyFont="0" applyFill="0" applyBorder="0" applyAlignment="0" applyProtection="0"/>
    <xf numFmtId="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pplyFont="0" applyFill="0" applyBorder="0" applyAlignment="0" applyProtection="0"/>
    <xf numFmtId="14" fontId="11" fillId="0" borderId="0" applyFont="0" applyFill="0" applyBorder="0" applyAlignment="0" applyProtection="0"/>
    <xf numFmtId="14" fontId="11" fillId="0" borderId="0" applyFont="0" applyFill="0" applyBorder="0" applyAlignment="0" applyProtection="0"/>
    <xf numFmtId="2" fontId="11" fillId="0" borderId="0" applyFont="0" applyFill="0" applyBorder="0" applyAlignment="0" applyProtection="0"/>
    <xf numFmtId="2" fontId="11" fillId="0" borderId="0" applyFont="0" applyFill="0" applyBorder="0" applyAlignment="0" applyProtection="0"/>
    <xf numFmtId="38" fontId="12" fillId="23" borderId="0" applyNumberFormat="0" applyBorder="0" applyAlignment="0" applyProtection="0"/>
    <xf numFmtId="0" fontId="13" fillId="0" borderId="0" applyNumberFormat="0" applyFont="0" applyFill="0" applyBorder="0" applyProtection="0"/>
    <xf numFmtId="0" fontId="13" fillId="0" borderId="0" applyNumberFormat="0" applyFont="0" applyFill="0" applyBorder="0" applyProtection="0"/>
    <xf numFmtId="170" fontId="11" fillId="0" borderId="0">
      <protection locked="0"/>
    </xf>
    <xf numFmtId="170" fontId="11" fillId="0" borderId="0">
      <protection locked="0"/>
    </xf>
    <xf numFmtId="170" fontId="11" fillId="0" borderId="0">
      <protection locked="0"/>
    </xf>
    <xf numFmtId="170" fontId="11" fillId="0" borderId="0">
      <protection locked="0"/>
    </xf>
    <xf numFmtId="10" fontId="12" fillId="24" borderId="8"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1" fillId="0" borderId="0"/>
    <xf numFmtId="0" fontId="11" fillId="0" borderId="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17" applyNumberFormat="0" applyFill="0" applyBorder="0" applyAlignment="0" applyProtection="0"/>
    <xf numFmtId="0" fontId="11" fillId="0" borderId="17" applyNumberFormat="0" applyFill="0" applyBorder="0" applyAlignment="0" applyProtection="0"/>
    <xf numFmtId="37" fontId="12" fillId="27" borderId="0" applyNumberFormat="0" applyBorder="0" applyAlignment="0" applyProtection="0"/>
    <xf numFmtId="0" fontId="11" fillId="0" borderId="0"/>
    <xf numFmtId="0" fontId="8" fillId="0" borderId="0"/>
    <xf numFmtId="43" fontId="8" fillId="0" borderId="0" applyFont="0" applyFill="0" applyBorder="0" applyAlignment="0" applyProtection="0"/>
    <xf numFmtId="0" fontId="7" fillId="0" borderId="0"/>
    <xf numFmtId="9"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3" fontId="152" fillId="0" borderId="0" applyFont="0" applyFill="0" applyBorder="0" applyAlignment="0" applyProtection="0"/>
    <xf numFmtId="44" fontId="152" fillId="0" borderId="0" applyFont="0" applyFill="0" applyBorder="0" applyAlignment="0" applyProtection="0"/>
    <xf numFmtId="0" fontId="152" fillId="0" borderId="0" applyFont="0" applyFill="0" applyBorder="0" applyAlignment="0" applyProtection="0"/>
    <xf numFmtId="14" fontId="152" fillId="0" borderId="0" applyFont="0" applyFill="0" applyBorder="0" applyAlignment="0" applyProtection="0"/>
    <xf numFmtId="2"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170" fontId="152" fillId="0" borderId="0">
      <protection locked="0"/>
    </xf>
    <xf numFmtId="43" fontId="152" fillId="0" borderId="0" applyFont="0" applyFill="0" applyBorder="0" applyAlignment="0" applyProtection="0"/>
    <xf numFmtId="170" fontId="152" fillId="0" borderId="0">
      <protection locked="0"/>
    </xf>
    <xf numFmtId="9" fontId="152" fillId="0" borderId="0" applyFont="0" applyFill="0" applyBorder="0" applyAlignment="0" applyProtection="0"/>
    <xf numFmtId="0" fontId="6" fillId="0" borderId="0"/>
    <xf numFmtId="0" fontId="6" fillId="0" borderId="0"/>
    <xf numFmtId="0" fontId="152" fillId="26" borderId="10" applyNumberFormat="0" applyFont="0" applyAlignment="0" applyProtection="0"/>
    <xf numFmtId="9" fontId="152"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0" fontId="152" fillId="0" borderId="0" applyFont="0" applyFill="0" applyBorder="0" applyAlignment="0" applyProtection="0"/>
    <xf numFmtId="9" fontId="152" fillId="0" borderId="0" applyFont="0" applyFill="0" applyBorder="0" applyAlignment="0" applyProtection="0"/>
    <xf numFmtId="0" fontId="152" fillId="0" borderId="17" applyNumberForma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43" fontId="152" fillId="0" borderId="0" applyFont="0" applyFill="0" applyBorder="0" applyAlignment="0" applyProtection="0"/>
    <xf numFmtId="9"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0" fontId="5" fillId="0" borderId="0"/>
    <xf numFmtId="0" fontId="5" fillId="0" borderId="0"/>
    <xf numFmtId="9" fontId="152" fillId="0" borderId="0" applyFont="0" applyFill="0" applyBorder="0" applyAlignment="0" applyProtection="0"/>
    <xf numFmtId="9"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0" fontId="4" fillId="0" borderId="0"/>
    <xf numFmtId="0" fontId="4" fillId="0" borderId="0"/>
    <xf numFmtId="9" fontId="152" fillId="0" borderId="0" applyFont="0" applyFill="0" applyBorder="0" applyAlignment="0" applyProtection="0"/>
    <xf numFmtId="0" fontId="11" fillId="0" borderId="0"/>
    <xf numFmtId="0" fontId="11"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11" fillId="0" borderId="0"/>
    <xf numFmtId="0" fontId="2" fillId="0" borderId="0"/>
    <xf numFmtId="0" fontId="2" fillId="0" borderId="0"/>
    <xf numFmtId="0" fontId="2" fillId="0" borderId="0"/>
    <xf numFmtId="0" fontId="2" fillId="0" borderId="0"/>
    <xf numFmtId="0" fontId="11" fillId="0" borderId="0"/>
    <xf numFmtId="0" fontId="11" fillId="0" borderId="0"/>
  </cellStyleXfs>
  <cellXfs count="1383">
    <xf numFmtId="0" fontId="0" fillId="0" borderId="0" xfId="0"/>
    <xf numFmtId="0" fontId="16" fillId="0" borderId="8" xfId="0" applyFont="1" applyBorder="1" applyAlignment="1">
      <alignment horizontal="center" wrapText="1"/>
    </xf>
    <xf numFmtId="0" fontId="16" fillId="0" borderId="0" xfId="0" applyFont="1"/>
    <xf numFmtId="0" fontId="31" fillId="0" borderId="0" xfId="0" applyFont="1" applyFill="1"/>
    <xf numFmtId="0" fontId="16" fillId="0" borderId="0" xfId="0" applyFont="1" applyFill="1"/>
    <xf numFmtId="0" fontId="16" fillId="0" borderId="0" xfId="0" applyFont="1" applyFill="1" applyBorder="1"/>
    <xf numFmtId="0" fontId="16" fillId="0" borderId="0" xfId="0" applyFont="1" applyBorder="1"/>
    <xf numFmtId="0" fontId="31" fillId="0" borderId="0" xfId="0" applyFont="1"/>
    <xf numFmtId="164" fontId="16" fillId="0" borderId="0" xfId="0" applyNumberFormat="1" applyFont="1" applyFill="1"/>
    <xf numFmtId="0" fontId="16" fillId="0" borderId="8" xfId="0" applyFont="1" applyBorder="1" applyAlignment="1">
      <alignment horizontal="center"/>
    </xf>
    <xf numFmtId="0" fontId="16" fillId="0" borderId="0" xfId="0" applyFont="1" applyAlignment="1">
      <alignment horizontal="center"/>
    </xf>
    <xf numFmtId="164" fontId="31" fillId="0" borderId="0" xfId="0" applyNumberFormat="1" applyFont="1" applyFill="1" applyBorder="1" applyAlignment="1">
      <alignment horizontal="center" vertical="center" wrapText="1"/>
    </xf>
    <xf numFmtId="0" fontId="16" fillId="0" borderId="0" xfId="0" applyFont="1" applyFill="1" applyBorder="1" applyAlignment="1">
      <alignment vertical="center"/>
    </xf>
    <xf numFmtId="0" fontId="16" fillId="0" borderId="0" xfId="0" applyFont="1" applyFill="1" applyBorder="1" applyAlignment="1">
      <alignment wrapText="1"/>
    </xf>
    <xf numFmtId="167" fontId="16" fillId="0" borderId="8" xfId="51" applyNumberFormat="1" applyFont="1" applyFill="1" applyBorder="1"/>
    <xf numFmtId="165" fontId="16" fillId="0" borderId="0" xfId="0" applyNumberFormat="1" applyFont="1" applyFill="1" applyBorder="1"/>
    <xf numFmtId="164" fontId="16" fillId="0" borderId="0" xfId="0" applyNumberFormat="1" applyFont="1" applyFill="1" applyBorder="1"/>
    <xf numFmtId="165" fontId="16" fillId="0" borderId="0" xfId="0" applyNumberFormat="1" applyFont="1" applyFill="1"/>
    <xf numFmtId="165" fontId="16" fillId="0" borderId="0" xfId="0" applyNumberFormat="1" applyFont="1" applyFill="1" applyBorder="1" applyAlignment="1">
      <alignment horizontal="left" vertical="top" wrapText="1"/>
    </xf>
    <xf numFmtId="165" fontId="16" fillId="0" borderId="0" xfId="0" applyNumberFormat="1" applyFont="1" applyFill="1" applyBorder="1" applyAlignment="1">
      <alignment horizontal="justify" vertical="top" wrapText="1"/>
    </xf>
    <xf numFmtId="164" fontId="16" fillId="0" borderId="0" xfId="0" applyNumberFormat="1" applyFont="1" applyFill="1" applyBorder="1" applyAlignment="1">
      <alignment horizontal="justify" vertical="top" wrapText="1"/>
    </xf>
    <xf numFmtId="165" fontId="16" fillId="0" borderId="0" xfId="0" applyNumberFormat="1" applyFont="1" applyFill="1" applyBorder="1" applyAlignment="1">
      <alignment horizontal="left"/>
    </xf>
    <xf numFmtId="0" fontId="16" fillId="0" borderId="0" xfId="0" applyFont="1" applyFill="1" applyAlignment="1">
      <alignment vertical="center"/>
    </xf>
    <xf numFmtId="0" fontId="22" fillId="0" borderId="43" xfId="0" applyFont="1" applyFill="1" applyBorder="1" applyAlignment="1">
      <alignment horizontal="left"/>
    </xf>
    <xf numFmtId="0" fontId="31" fillId="23" borderId="8" xfId="0" applyFont="1" applyFill="1" applyBorder="1" applyAlignment="1">
      <alignment vertical="top" wrapText="1"/>
    </xf>
    <xf numFmtId="3" fontId="16" fillId="23" borderId="8" xfId="0" applyNumberFormat="1" applyFont="1" applyFill="1" applyBorder="1" applyAlignment="1">
      <alignment horizontal="center" vertical="top" wrapText="1"/>
    </xf>
    <xf numFmtId="0" fontId="16" fillId="0" borderId="8" xfId="0" applyFont="1" applyFill="1" applyBorder="1" applyAlignment="1">
      <alignment horizontal="justify" vertical="top" wrapText="1"/>
    </xf>
    <xf numFmtId="1" fontId="16" fillId="0" borderId="0" xfId="0" applyNumberFormat="1" applyFont="1" applyFill="1"/>
    <xf numFmtId="0" fontId="16" fillId="0" borderId="8" xfId="0" applyFont="1" applyFill="1" applyBorder="1" applyAlignment="1">
      <alignment horizontal="center" vertical="top" wrapText="1"/>
    </xf>
    <xf numFmtId="0" fontId="31" fillId="0" borderId="8" xfId="0" applyFont="1" applyFill="1" applyBorder="1" applyAlignment="1">
      <alignment horizontal="justify" vertical="top" wrapText="1"/>
    </xf>
    <xf numFmtId="0" fontId="31" fillId="23" borderId="8" xfId="0" applyFont="1" applyFill="1" applyBorder="1" applyAlignment="1">
      <alignment horizontal="center" vertical="top" wrapText="1"/>
    </xf>
    <xf numFmtId="0" fontId="16" fillId="23" borderId="44" xfId="0" applyFont="1" applyFill="1" applyBorder="1" applyAlignment="1">
      <alignment horizontal="justify" vertical="top" wrapText="1"/>
    </xf>
    <xf numFmtId="0" fontId="16" fillId="23" borderId="8" xfId="0" applyFont="1" applyFill="1" applyBorder="1" applyAlignment="1">
      <alignment horizontal="center" vertical="top" wrapText="1"/>
    </xf>
    <xf numFmtId="0" fontId="16" fillId="0" borderId="45" xfId="0" applyFont="1" applyFill="1" applyBorder="1" applyAlignment="1">
      <alignment horizontal="justify" vertical="top" wrapText="1"/>
    </xf>
    <xf numFmtId="166" fontId="16" fillId="0" borderId="46" xfId="31" applyNumberFormat="1" applyFont="1" applyFill="1" applyBorder="1"/>
    <xf numFmtId="166" fontId="16" fillId="0" borderId="8" xfId="31" applyNumberFormat="1" applyFont="1" applyFill="1" applyBorder="1"/>
    <xf numFmtId="167" fontId="16" fillId="0" borderId="0" xfId="51" applyNumberFormat="1" applyFont="1"/>
    <xf numFmtId="0" fontId="31" fillId="0" borderId="8" xfId="0" applyFont="1" applyFill="1" applyBorder="1" applyAlignment="1">
      <alignment horizontal="center" vertical="top" wrapText="1"/>
    </xf>
    <xf numFmtId="0" fontId="31" fillId="0" borderId="0" xfId="0" applyFont="1" applyFill="1" applyBorder="1"/>
    <xf numFmtId="0" fontId="31" fillId="0" borderId="0" xfId="0" applyFont="1" applyBorder="1"/>
    <xf numFmtId="0" fontId="16" fillId="0" borderId="0" xfId="0" applyFont="1" applyAlignment="1">
      <alignment vertical="center"/>
    </xf>
    <xf numFmtId="0" fontId="16" fillId="0" borderId="0" xfId="0" applyFont="1" applyAlignment="1"/>
    <xf numFmtId="0" fontId="16" fillId="0" borderId="0" xfId="0" applyNumberFormat="1" applyFont="1" applyFill="1" applyAlignment="1">
      <alignment wrapText="1" readingOrder="1"/>
    </xf>
    <xf numFmtId="0" fontId="31" fillId="0" borderId="8" xfId="0" applyFont="1" applyBorder="1"/>
    <xf numFmtId="166" fontId="16" fillId="39" borderId="8" xfId="31" applyNumberFormat="1" applyFont="1" applyFill="1" applyBorder="1"/>
    <xf numFmtId="166" fontId="16" fillId="0" borderId="8" xfId="31" applyNumberFormat="1" applyFont="1" applyBorder="1"/>
    <xf numFmtId="0" fontId="16" fillId="0" borderId="8" xfId="0" applyFont="1" applyFill="1" applyBorder="1" applyAlignment="1">
      <alignment horizontal="left"/>
    </xf>
    <xf numFmtId="166" fontId="16" fillId="0" borderId="8" xfId="31" applyNumberFormat="1" applyFont="1" applyFill="1" applyBorder="1" applyAlignment="1"/>
    <xf numFmtId="166" fontId="16" fillId="0" borderId="0" xfId="31" applyNumberFormat="1" applyFont="1" applyFill="1" applyBorder="1" applyAlignment="1"/>
    <xf numFmtId="0" fontId="31" fillId="0" borderId="49" xfId="0" applyFont="1" applyFill="1" applyBorder="1" applyAlignment="1">
      <alignment horizontal="left"/>
    </xf>
    <xf numFmtId="166" fontId="34" fillId="23" borderId="8" xfId="31" applyNumberFormat="1" applyFont="1" applyFill="1" applyBorder="1" applyAlignment="1">
      <alignment vertical="top" wrapText="1"/>
    </xf>
    <xf numFmtId="166" fontId="34" fillId="23" borderId="8" xfId="31" applyNumberFormat="1" applyFont="1" applyFill="1" applyBorder="1" applyAlignment="1"/>
    <xf numFmtId="0" fontId="16" fillId="0" borderId="8" xfId="0" applyFont="1" applyFill="1" applyBorder="1" applyAlignment="1"/>
    <xf numFmtId="0" fontId="31" fillId="0" borderId="31" xfId="0" applyFont="1" applyFill="1" applyBorder="1"/>
    <xf numFmtId="166" fontId="16" fillId="0" borderId="51" xfId="31" applyNumberFormat="1" applyFont="1" applyFill="1" applyBorder="1" applyAlignment="1"/>
    <xf numFmtId="166" fontId="16" fillId="39" borderId="0" xfId="31" applyNumberFormat="1" applyFont="1" applyFill="1" applyBorder="1"/>
    <xf numFmtId="0" fontId="16" fillId="0" borderId="8" xfId="0" applyFont="1" applyBorder="1" applyAlignment="1">
      <alignment vertical="top" wrapText="1"/>
    </xf>
    <xf numFmtId="3" fontId="16" fillId="23" borderId="5" xfId="0" applyNumberFormat="1" applyFont="1" applyFill="1" applyBorder="1" applyAlignment="1">
      <alignment horizontal="center" vertical="top" wrapText="1"/>
    </xf>
    <xf numFmtId="3" fontId="16" fillId="23" borderId="53" xfId="0" applyNumberFormat="1" applyFont="1" applyFill="1" applyBorder="1" applyAlignment="1">
      <alignment horizontal="center" vertical="top" wrapText="1"/>
    </xf>
    <xf numFmtId="166" fontId="16" fillId="0" borderId="0" xfId="31" applyNumberFormat="1" applyFont="1"/>
    <xf numFmtId="44" fontId="16" fillId="0" borderId="0" xfId="51" applyFont="1"/>
    <xf numFmtId="0" fontId="31" fillId="0" borderId="8" xfId="0" applyFont="1" applyFill="1" applyBorder="1" applyAlignment="1">
      <alignment horizontal="justify" wrapText="1"/>
    </xf>
    <xf numFmtId="0" fontId="31" fillId="0" borderId="49" xfId="0" applyFont="1" applyBorder="1"/>
    <xf numFmtId="41" fontId="16" fillId="0" borderId="8" xfId="31" applyNumberFormat="1" applyFont="1" applyFill="1" applyBorder="1"/>
    <xf numFmtId="166" fontId="16" fillId="0" borderId="8" xfId="31" applyNumberFormat="1" applyFont="1" applyFill="1" applyBorder="1" applyAlignment="1">
      <alignment vertical="top" wrapText="1"/>
    </xf>
    <xf numFmtId="0" fontId="16" fillId="0" borderId="8" xfId="134" applyFont="1" applyFill="1" applyBorder="1"/>
    <xf numFmtId="43" fontId="16" fillId="0" borderId="0" xfId="0" applyNumberFormat="1" applyFont="1"/>
    <xf numFmtId="43" fontId="16" fillId="0" borderId="0" xfId="31" applyFont="1"/>
    <xf numFmtId="168" fontId="16" fillId="0" borderId="0" xfId="0" applyNumberFormat="1" applyFont="1"/>
    <xf numFmtId="0" fontId="16" fillId="0" borderId="0" xfId="0" applyFont="1" applyBorder="1" applyAlignment="1">
      <alignment horizontal="justify" wrapText="1"/>
    </xf>
    <xf numFmtId="0" fontId="31" fillId="0" borderId="0" xfId="0" applyFont="1" applyAlignment="1">
      <alignment horizontal="centerContinuous"/>
    </xf>
    <xf numFmtId="0" fontId="16" fillId="0" borderId="49" xfId="0" applyFont="1" applyBorder="1"/>
    <xf numFmtId="0" fontId="16" fillId="0" borderId="0" xfId="0" applyFont="1" applyFill="1" applyAlignment="1">
      <alignment wrapText="1"/>
    </xf>
    <xf numFmtId="0" fontId="16" fillId="0" borderId="27" xfId="0" applyFont="1" applyFill="1" applyBorder="1" applyAlignment="1">
      <alignment wrapText="1"/>
    </xf>
    <xf numFmtId="43" fontId="31" fillId="0" borderId="59" xfId="31" applyFont="1" applyFill="1" applyBorder="1" applyAlignment="1">
      <alignment horizontal="center"/>
    </xf>
    <xf numFmtId="0" fontId="31" fillId="0" borderId="49" xfId="0" applyFont="1" applyFill="1" applyBorder="1" applyAlignment="1">
      <alignment horizontal="center" vertical="center" wrapText="1"/>
    </xf>
    <xf numFmtId="43" fontId="31" fillId="0" borderId="8" xfId="31" applyFont="1" applyFill="1" applyBorder="1" applyAlignment="1">
      <alignment horizontal="center" vertical="center" wrapText="1"/>
    </xf>
    <xf numFmtId="43" fontId="31" fillId="0" borderId="44" xfId="31" applyFont="1" applyFill="1" applyBorder="1" applyAlignment="1">
      <alignment horizontal="center" vertical="center" wrapText="1"/>
    </xf>
    <xf numFmtId="43" fontId="16" fillId="0" borderId="0" xfId="31" applyFont="1" applyFill="1"/>
    <xf numFmtId="0" fontId="16" fillId="0" borderId="0" xfId="0" applyFont="1" applyFill="1" applyAlignment="1"/>
    <xf numFmtId="0" fontId="31" fillId="0" borderId="0" xfId="0" applyFont="1" applyFill="1" applyAlignment="1">
      <alignment horizontal="centerContinuous" vertical="center"/>
    </xf>
    <xf numFmtId="43" fontId="31" fillId="0" borderId="0" xfId="31" applyFont="1" applyFill="1" applyAlignment="1">
      <alignment horizontal="centerContinuous" vertical="center"/>
    </xf>
    <xf numFmtId="0" fontId="31" fillId="0" borderId="0" xfId="0" applyFont="1" applyFill="1" applyBorder="1" applyAlignment="1">
      <alignment horizontal="centerContinuous" vertical="center"/>
    </xf>
    <xf numFmtId="0" fontId="31" fillId="0" borderId="8" xfId="0" applyFont="1" applyFill="1" applyBorder="1" applyAlignment="1">
      <alignment horizontal="left"/>
    </xf>
    <xf numFmtId="0" fontId="16" fillId="0" borderId="52" xfId="0" applyFont="1" applyFill="1" applyBorder="1" applyAlignment="1">
      <alignment horizontal="center" wrapText="1"/>
    </xf>
    <xf numFmtId="0" fontId="16" fillId="0" borderId="52" xfId="0" applyFont="1" applyBorder="1" applyAlignment="1">
      <alignment horizontal="center" wrapText="1"/>
    </xf>
    <xf numFmtId="0" fontId="16" fillId="0" borderId="8" xfId="0" applyFont="1" applyFill="1" applyBorder="1" applyAlignment="1">
      <alignment horizontal="left" wrapText="1"/>
    </xf>
    <xf numFmtId="167" fontId="16" fillId="0" borderId="0" xfId="0" applyNumberFormat="1" applyFont="1" applyFill="1"/>
    <xf numFmtId="0" fontId="16" fillId="0" borderId="50" xfId="0" applyFont="1" applyBorder="1" applyAlignment="1">
      <alignment horizontal="center"/>
    </xf>
    <xf numFmtId="166" fontId="16" fillId="0" borderId="8" xfId="31" applyNumberFormat="1" applyFont="1" applyFill="1" applyBorder="1" applyAlignment="1">
      <alignment horizontal="center" vertical="top"/>
    </xf>
    <xf numFmtId="173" fontId="16" fillId="0" borderId="8" xfId="138" applyNumberFormat="1" applyFont="1" applyFill="1" applyBorder="1" applyAlignment="1">
      <alignment horizontal="center" vertical="top"/>
    </xf>
    <xf numFmtId="9" fontId="16" fillId="0" borderId="8" xfId="138" applyFont="1" applyFill="1" applyBorder="1" applyAlignment="1">
      <alignment horizontal="center" vertical="top"/>
    </xf>
    <xf numFmtId="0" fontId="16" fillId="0" borderId="27" xfId="134" applyFont="1" applyBorder="1"/>
    <xf numFmtId="0" fontId="31" fillId="0" borderId="59" xfId="0" applyFont="1" applyBorder="1" applyAlignment="1">
      <alignment horizontal="center" vertical="center" wrapText="1"/>
    </xf>
    <xf numFmtId="0" fontId="31" fillId="0" borderId="36" xfId="0" applyFont="1" applyBorder="1" applyAlignment="1">
      <alignment horizontal="center" vertical="center" wrapText="1"/>
    </xf>
    <xf numFmtId="44" fontId="31" fillId="0" borderId="28" xfId="51" applyFont="1" applyBorder="1" applyAlignment="1">
      <alignment horizontal="center" vertical="center" wrapText="1"/>
    </xf>
    <xf numFmtId="44" fontId="31" fillId="23" borderId="66" xfId="51" applyFont="1" applyFill="1" applyBorder="1" applyAlignment="1">
      <alignment vertical="top" wrapText="1"/>
    </xf>
    <xf numFmtId="0" fontId="16" fillId="0" borderId="49" xfId="0" applyFont="1" applyFill="1" applyBorder="1"/>
    <xf numFmtId="0" fontId="31" fillId="0" borderId="57" xfId="0" applyFont="1" applyFill="1" applyBorder="1" applyAlignment="1">
      <alignment vertical="top" wrapText="1"/>
    </xf>
    <xf numFmtId="0" fontId="31" fillId="0" borderId="58" xfId="0" applyFont="1" applyBorder="1"/>
    <xf numFmtId="44" fontId="31" fillId="0" borderId="0" xfId="51" applyFont="1" applyBorder="1"/>
    <xf numFmtId="43" fontId="16" fillId="0" borderId="8" xfId="31" quotePrefix="1" applyFont="1" applyBorder="1" applyAlignment="1">
      <alignment horizontal="center" wrapText="1"/>
    </xf>
    <xf numFmtId="164" fontId="0" fillId="0" borderId="0" xfId="0" applyNumberFormat="1"/>
    <xf numFmtId="166" fontId="16" fillId="0" borderId="0" xfId="31" applyNumberFormat="1" applyFont="1" applyFill="1"/>
    <xf numFmtId="164" fontId="31" fillId="0" borderId="0" xfId="0" applyNumberFormat="1" applyFont="1" applyFill="1" applyAlignment="1">
      <alignment horizontal="centerContinuous" vertical="center"/>
    </xf>
    <xf numFmtId="164" fontId="31" fillId="0" borderId="59" xfId="31" applyNumberFormat="1" applyFont="1" applyFill="1" applyBorder="1" applyAlignment="1">
      <alignment horizontal="center"/>
    </xf>
    <xf numFmtId="164" fontId="31" fillId="0" borderId="28" xfId="31" applyNumberFormat="1" applyFont="1" applyFill="1" applyBorder="1" applyAlignment="1">
      <alignment horizontal="center"/>
    </xf>
    <xf numFmtId="164" fontId="31" fillId="0" borderId="44" xfId="31" applyNumberFormat="1" applyFont="1" applyFill="1" applyBorder="1" applyAlignment="1">
      <alignment horizontal="center" vertical="center" wrapText="1"/>
    </xf>
    <xf numFmtId="0" fontId="31" fillId="0" borderId="37" xfId="0" applyFont="1" applyFill="1" applyBorder="1" applyAlignment="1"/>
    <xf numFmtId="0" fontId="31" fillId="0" borderId="53" xfId="0" applyFont="1" applyFill="1" applyBorder="1" applyAlignment="1">
      <alignment horizontal="center" vertical="center" wrapText="1"/>
    </xf>
    <xf numFmtId="0" fontId="31" fillId="0" borderId="48" xfId="0" applyFont="1" applyFill="1" applyBorder="1" applyAlignment="1">
      <alignment horizontal="centerContinuous" vertical="center" wrapText="1"/>
    </xf>
    <xf numFmtId="166" fontId="16" fillId="0" borderId="8" xfId="0" applyNumberFormat="1" applyFont="1" applyBorder="1" applyAlignment="1">
      <alignment vertical="top" wrapText="1"/>
    </xf>
    <xf numFmtId="166" fontId="16" fillId="0" borderId="0" xfId="0" applyNumberFormat="1" applyFont="1"/>
    <xf numFmtId="0" fontId="16" fillId="0" borderId="8" xfId="0" applyFont="1" applyFill="1" applyBorder="1" applyAlignment="1">
      <alignment horizontal="center" wrapText="1"/>
    </xf>
    <xf numFmtId="167" fontId="16" fillId="0" borderId="0" xfId="51" applyNumberFormat="1" applyFont="1" applyFill="1"/>
    <xf numFmtId="3" fontId="16" fillId="0" borderId="0" xfId="0" applyNumberFormat="1" applyFont="1" applyFill="1"/>
    <xf numFmtId="0" fontId="16" fillId="49" borderId="0" xfId="0" applyFont="1" applyFill="1"/>
    <xf numFmtId="0" fontId="16" fillId="49" borderId="8" xfId="0" applyFont="1" applyFill="1" applyBorder="1" applyAlignment="1">
      <alignment wrapText="1"/>
    </xf>
    <xf numFmtId="0" fontId="16" fillId="49" borderId="8" xfId="0" applyFont="1" applyFill="1" applyBorder="1" applyAlignment="1">
      <alignment horizontal="center" vertical="top" wrapText="1"/>
    </xf>
    <xf numFmtId="167" fontId="16" fillId="49" borderId="8" xfId="51" applyNumberFormat="1" applyFont="1" applyFill="1" applyBorder="1" applyAlignment="1">
      <alignment horizontal="justify" wrapText="1"/>
    </xf>
    <xf numFmtId="44" fontId="16" fillId="49" borderId="8" xfId="51" applyFont="1" applyFill="1" applyBorder="1" applyAlignment="1">
      <alignment horizontal="justify" wrapText="1"/>
    </xf>
    <xf numFmtId="167" fontId="16" fillId="49" borderId="8" xfId="51" applyNumberFormat="1" applyFont="1" applyFill="1" applyBorder="1"/>
    <xf numFmtId="0" fontId="16" fillId="0" borderId="8" xfId="0" applyFont="1" applyBorder="1" applyAlignment="1" applyProtection="1">
      <alignment horizontal="justify" wrapText="1"/>
      <protection locked="0"/>
    </xf>
    <xf numFmtId="0" fontId="16" fillId="0" borderId="8" xfId="0" applyFont="1" applyBorder="1" applyAlignment="1" applyProtection="1">
      <alignment horizontal="center" wrapText="1"/>
      <protection locked="0"/>
    </xf>
    <xf numFmtId="167" fontId="16" fillId="0" borderId="8" xfId="51" applyNumberFormat="1" applyFont="1" applyFill="1" applyBorder="1" applyAlignment="1" applyProtection="1">
      <alignment wrapText="1"/>
      <protection locked="0"/>
    </xf>
    <xf numFmtId="167" fontId="16" fillId="0" borderId="8" xfId="51" applyNumberFormat="1" applyFont="1" applyFill="1" applyBorder="1" applyAlignment="1" applyProtection="1">
      <alignment horizontal="center" wrapText="1"/>
      <protection locked="0"/>
    </xf>
    <xf numFmtId="166" fontId="11" fillId="0" borderId="50" xfId="31" applyNumberFormat="1" applyFont="1" applyFill="1" applyBorder="1"/>
    <xf numFmtId="0" fontId="35" fillId="0" borderId="0" xfId="0" applyFont="1"/>
    <xf numFmtId="0" fontId="0" fillId="0" borderId="0" xfId="0"/>
    <xf numFmtId="0" fontId="16" fillId="0" borderId="0" xfId="0" applyFont="1" applyAlignment="1">
      <alignment wrapText="1"/>
    </xf>
    <xf numFmtId="0" fontId="31" fillId="0" borderId="0" xfId="0" applyFont="1" applyFill="1" applyBorder="1" applyAlignment="1">
      <alignment horizontal="center" vertical="center"/>
    </xf>
    <xf numFmtId="0" fontId="31" fillId="0" borderId="8" xfId="0" applyFont="1" applyBorder="1" applyAlignment="1">
      <alignment horizontal="center" wrapText="1"/>
    </xf>
    <xf numFmtId="0" fontId="31" fillId="0" borderId="27" xfId="0" applyFont="1" applyBorder="1" applyAlignment="1">
      <alignment horizontal="center" vertical="center" wrapText="1"/>
    </xf>
    <xf numFmtId="0" fontId="31" fillId="0" borderId="0" xfId="0" applyFont="1" applyFill="1" applyBorder="1" applyAlignment="1">
      <alignment horizontal="center" vertical="center" wrapText="1"/>
    </xf>
    <xf numFmtId="0" fontId="0" fillId="0" borderId="0" xfId="0"/>
    <xf numFmtId="166" fontId="16" fillId="0" borderId="8" xfId="31" applyNumberFormat="1" applyFont="1" applyBorder="1" applyAlignment="1">
      <alignment horizontal="center" wrapText="1"/>
    </xf>
    <xf numFmtId="167" fontId="16" fillId="0" borderId="8" xfId="51" applyNumberFormat="1" applyFont="1" applyBorder="1" applyAlignment="1">
      <alignment horizontal="center" wrapText="1"/>
    </xf>
    <xf numFmtId="0" fontId="16" fillId="0" borderId="0" xfId="0" applyFont="1" applyFill="1" applyBorder="1" applyAlignment="1">
      <alignment wrapText="1"/>
    </xf>
    <xf numFmtId="0" fontId="31" fillId="0" borderId="0" xfId="0" applyFont="1" applyAlignment="1">
      <alignment horizontal="center" vertical="center"/>
    </xf>
    <xf numFmtId="0" fontId="31" fillId="0" borderId="0" xfId="0" applyFont="1" applyBorder="1" applyAlignment="1">
      <alignment horizontal="center"/>
    </xf>
    <xf numFmtId="0" fontId="11" fillId="0" borderId="0" xfId="0" applyFont="1" applyFill="1"/>
    <xf numFmtId="0" fontId="11" fillId="0" borderId="0" xfId="0" applyFont="1"/>
    <xf numFmtId="9" fontId="51" fillId="0" borderId="74" xfId="0" applyNumberFormat="1" applyFont="1" applyBorder="1" applyAlignment="1">
      <alignment horizontal="right" wrapText="1"/>
    </xf>
    <xf numFmtId="0" fontId="35" fillId="0" borderId="30" xfId="0" applyFont="1" applyBorder="1" applyAlignment="1">
      <alignment vertical="top" wrapText="1"/>
    </xf>
    <xf numFmtId="0" fontId="11" fillId="23" borderId="32" xfId="0" applyFont="1" applyFill="1" applyBorder="1" applyAlignment="1">
      <alignment horizontal="center" wrapText="1"/>
    </xf>
    <xf numFmtId="0" fontId="11" fillId="23" borderId="61" xfId="0" applyFont="1" applyFill="1" applyBorder="1" applyAlignment="1">
      <alignment horizontal="justify" wrapText="1"/>
    </xf>
    <xf numFmtId="9" fontId="11" fillId="0" borderId="50" xfId="0" applyNumberFormat="1" applyFont="1" applyBorder="1" applyAlignment="1">
      <alignment horizontal="right" wrapText="1"/>
    </xf>
    <xf numFmtId="0" fontId="11" fillId="0" borderId="29" xfId="0" applyFont="1" applyBorder="1" applyAlignment="1">
      <alignment vertical="top" wrapText="1"/>
    </xf>
    <xf numFmtId="9" fontId="11" fillId="0" borderId="28" xfId="0" applyNumberFormat="1" applyFont="1" applyBorder="1" applyAlignment="1">
      <alignment horizontal="right" wrapText="1"/>
    </xf>
    <xf numFmtId="0" fontId="11" fillId="0" borderId="26" xfId="0" applyFont="1" applyFill="1" applyBorder="1" applyAlignment="1">
      <alignment horizontal="justify" vertical="top" wrapText="1"/>
    </xf>
    <xf numFmtId="9" fontId="35" fillId="0" borderId="28" xfId="0" applyNumberFormat="1" applyFont="1" applyBorder="1" applyAlignment="1">
      <alignment horizontal="right" wrapText="1"/>
    </xf>
    <xf numFmtId="0" fontId="35" fillId="0" borderId="26" xfId="0" applyFont="1" applyBorder="1" applyAlignment="1">
      <alignment horizontal="justify" vertical="top" wrapText="1"/>
    </xf>
    <xf numFmtId="0" fontId="11" fillId="0" borderId="29" xfId="0" applyFont="1" applyBorder="1" applyAlignment="1">
      <alignment horizontal="justify" vertical="top" wrapText="1"/>
    </xf>
    <xf numFmtId="9" fontId="11" fillId="0" borderId="60" xfId="0" applyNumberFormat="1" applyFont="1" applyBorder="1" applyAlignment="1">
      <alignment horizontal="right" wrapText="1"/>
    </xf>
    <xf numFmtId="3" fontId="0" fillId="0" borderId="0" xfId="0" applyNumberFormat="1"/>
    <xf numFmtId="3" fontId="11" fillId="0" borderId="8" xfId="0" applyNumberFormat="1" applyFont="1" applyBorder="1"/>
    <xf numFmtId="0" fontId="35" fillId="0" borderId="19" xfId="0" applyFont="1" applyBorder="1" applyAlignment="1">
      <alignment horizontal="center" wrapText="1"/>
    </xf>
    <xf numFmtId="3" fontId="35" fillId="0" borderId="19" xfId="0" applyNumberFormat="1" applyFont="1" applyBorder="1" applyAlignment="1">
      <alignment horizontal="center" wrapText="1"/>
    </xf>
    <xf numFmtId="0" fontId="35" fillId="0" borderId="0" xfId="0" applyFont="1" applyFill="1"/>
    <xf numFmtId="0" fontId="24" fillId="23" borderId="51" xfId="0" applyFont="1" applyFill="1" applyBorder="1" applyAlignment="1">
      <alignment horizontal="center" wrapText="1"/>
    </xf>
    <xf numFmtId="0" fontId="51" fillId="0" borderId="31" xfId="0" applyFont="1" applyBorder="1" applyAlignment="1">
      <alignment horizontal="right" wrapText="1"/>
    </xf>
    <xf numFmtId="0" fontId="31" fillId="0" borderId="0" xfId="0" applyFont="1" applyFill="1" applyAlignment="1"/>
    <xf numFmtId="0" fontId="51" fillId="0" borderId="41" xfId="0" applyFont="1" applyBorder="1" applyAlignment="1">
      <alignment horizontal="center" wrapText="1"/>
    </xf>
    <xf numFmtId="0" fontId="0" fillId="0" borderId="0" xfId="0" applyBorder="1"/>
    <xf numFmtId="0" fontId="50" fillId="0" borderId="0" xfId="0" applyFont="1" applyBorder="1" applyAlignment="1">
      <alignment horizontal="center" wrapText="1"/>
    </xf>
    <xf numFmtId="3" fontId="11" fillId="0" borderId="8" xfId="328" applyNumberFormat="1" applyFont="1" applyBorder="1"/>
    <xf numFmtId="0" fontId="35" fillId="0" borderId="32" xfId="0" applyFont="1" applyBorder="1" applyAlignment="1">
      <alignment horizontal="center" wrapText="1"/>
    </xf>
    <xf numFmtId="0" fontId="35" fillId="0" borderId="51" xfId="0" applyFont="1" applyBorder="1" applyAlignment="1">
      <alignment horizontal="center" wrapText="1"/>
    </xf>
    <xf numFmtId="0" fontId="35" fillId="0" borderId="51" xfId="0" applyFont="1" applyBorder="1" applyAlignment="1">
      <alignment horizontal="center"/>
    </xf>
    <xf numFmtId="3" fontId="16" fillId="0" borderId="0" xfId="0" applyNumberFormat="1" applyFont="1"/>
    <xf numFmtId="0" fontId="0" fillId="0" borderId="0" xfId="0" applyFill="1"/>
    <xf numFmtId="0" fontId="0" fillId="0" borderId="0" xfId="0" applyFill="1" applyAlignment="1">
      <alignment horizontal="left" wrapText="1"/>
    </xf>
    <xf numFmtId="14" fontId="35" fillId="0" borderId="57" xfId="0" applyNumberFormat="1" applyFont="1" applyFill="1" applyBorder="1" applyAlignment="1">
      <alignment horizontal="left"/>
    </xf>
    <xf numFmtId="14" fontId="35" fillId="0" borderId="38" xfId="0" applyNumberFormat="1" applyFont="1" applyFill="1" applyBorder="1" applyAlignment="1">
      <alignment horizontal="left"/>
    </xf>
    <xf numFmtId="0" fontId="11" fillId="0" borderId="0" xfId="329" applyFont="1" applyFill="1"/>
    <xf numFmtId="3" fontId="11" fillId="0" borderId="0" xfId="329" applyNumberFormat="1" applyFont="1" applyFill="1"/>
    <xf numFmtId="0" fontId="35" fillId="0" borderId="40" xfId="329" applyFont="1" applyFill="1" applyBorder="1" applyAlignment="1">
      <alignment horizontal="left"/>
    </xf>
    <xf numFmtId="3" fontId="11" fillId="0" borderId="0" xfId="0" applyNumberFormat="1" applyFont="1" applyBorder="1"/>
    <xf numFmtId="3" fontId="11" fillId="0" borderId="0" xfId="0" applyNumberFormat="1" applyFont="1" applyFill="1" applyBorder="1"/>
    <xf numFmtId="174" fontId="35" fillId="0" borderId="0" xfId="0" applyNumberFormat="1" applyFont="1" applyFill="1" applyBorder="1" applyAlignment="1">
      <alignment horizontal="center"/>
    </xf>
    <xf numFmtId="14" fontId="35" fillId="0" borderId="58" xfId="0" applyNumberFormat="1" applyFont="1" applyFill="1" applyBorder="1" applyAlignment="1">
      <alignment horizontal="left"/>
    </xf>
    <xf numFmtId="9" fontId="11" fillId="0" borderId="21" xfId="328" applyNumberFormat="1" applyFont="1" applyBorder="1"/>
    <xf numFmtId="3" fontId="11" fillId="0" borderId="8" xfId="328" applyNumberFormat="1" applyFont="1" applyBorder="1" applyAlignment="1"/>
    <xf numFmtId="0" fontId="31" fillId="0" borderId="0" xfId="0" applyFont="1" applyAlignment="1">
      <alignment wrapText="1"/>
    </xf>
    <xf numFmtId="3" fontId="35" fillId="0" borderId="42" xfId="0" applyNumberFormat="1" applyFont="1" applyBorder="1" applyAlignment="1">
      <alignment horizontal="center" wrapText="1"/>
    </xf>
    <xf numFmtId="0" fontId="11" fillId="0" borderId="0" xfId="0" applyFont="1" applyFill="1" applyAlignment="1"/>
    <xf numFmtId="9" fontId="16" fillId="0" borderId="0" xfId="0" applyNumberFormat="1" applyFont="1" applyFill="1"/>
    <xf numFmtId="8" fontId="24" fillId="0" borderId="32" xfId="0" applyNumberFormat="1" applyFont="1" applyFill="1" applyBorder="1" applyAlignment="1">
      <alignment horizontal="center" wrapText="1"/>
    </xf>
    <xf numFmtId="8" fontId="24" fillId="0" borderId="51" xfId="0" applyNumberFormat="1" applyFont="1" applyFill="1" applyBorder="1" applyAlignment="1">
      <alignment horizontal="center" wrapText="1"/>
    </xf>
    <xf numFmtId="0" fontId="11" fillId="0" borderId="31" xfId="0" applyFont="1" applyFill="1" applyBorder="1" applyAlignment="1">
      <alignment horizontal="center" wrapText="1"/>
    </xf>
    <xf numFmtId="8" fontId="24" fillId="0" borderId="50" xfId="0" applyNumberFormat="1" applyFont="1" applyFill="1" applyBorder="1" applyAlignment="1">
      <alignment horizontal="center" wrapText="1"/>
    </xf>
    <xf numFmtId="8" fontId="24" fillId="0" borderId="8" xfId="0" applyNumberFormat="1" applyFont="1" applyFill="1" applyBorder="1" applyAlignment="1">
      <alignment horizontal="center" wrapText="1"/>
    </xf>
    <xf numFmtId="0" fontId="11" fillId="0" borderId="49" xfId="0" applyFont="1" applyFill="1" applyBorder="1" applyAlignment="1">
      <alignment horizontal="center" wrapText="1"/>
    </xf>
    <xf numFmtId="0" fontId="35" fillId="0" borderId="60" xfId="0" applyFont="1" applyFill="1" applyBorder="1" applyAlignment="1">
      <alignment horizontal="center" wrapText="1"/>
    </xf>
    <xf numFmtId="0" fontId="35" fillId="0" borderId="21" xfId="0" applyFont="1" applyFill="1" applyBorder="1" applyAlignment="1">
      <alignment horizontal="center" wrapText="1"/>
    </xf>
    <xf numFmtId="0" fontId="35" fillId="0" borderId="54" xfId="0" applyFont="1" applyFill="1" applyBorder="1" applyAlignment="1">
      <alignment horizontal="center" wrapText="1"/>
    </xf>
    <xf numFmtId="0" fontId="11" fillId="0" borderId="54" xfId="0" applyFont="1" applyFill="1" applyBorder="1" applyAlignment="1">
      <alignment horizontal="center" wrapText="1"/>
    </xf>
    <xf numFmtId="0" fontId="35" fillId="0" borderId="63" xfId="0" applyFont="1" applyFill="1" applyBorder="1" applyAlignment="1">
      <alignment horizontal="center" wrapText="1"/>
    </xf>
    <xf numFmtId="0" fontId="35" fillId="0" borderId="36" xfId="0" applyFont="1" applyFill="1" applyBorder="1" applyAlignment="1">
      <alignment horizontal="center" wrapText="1"/>
    </xf>
    <xf numFmtId="0" fontId="35" fillId="0" borderId="37" xfId="0" applyFont="1" applyFill="1" applyBorder="1" applyAlignment="1">
      <alignment horizontal="center" wrapText="1"/>
    </xf>
    <xf numFmtId="175" fontId="24" fillId="0" borderId="68" xfId="0" applyNumberFormat="1" applyFont="1" applyFill="1" applyBorder="1" applyAlignment="1">
      <alignment horizontal="center" wrapText="1"/>
    </xf>
    <xf numFmtId="175" fontId="24" fillId="0" borderId="46" xfId="0" applyNumberFormat="1" applyFont="1" applyFill="1" applyBorder="1" applyAlignment="1">
      <alignment horizontal="center" wrapText="1"/>
    </xf>
    <xf numFmtId="0" fontId="11" fillId="0" borderId="67" xfId="0" applyFont="1" applyFill="1" applyBorder="1" applyAlignment="1">
      <alignment horizontal="center" wrapText="1"/>
    </xf>
    <xf numFmtId="175" fontId="24" fillId="0" borderId="60" xfId="0" applyNumberFormat="1" applyFont="1" applyFill="1" applyBorder="1" applyAlignment="1">
      <alignment horizontal="center" wrapText="1"/>
    </xf>
    <xf numFmtId="175" fontId="24" fillId="0" borderId="21" xfId="0" applyNumberFormat="1" applyFont="1" applyFill="1" applyBorder="1" applyAlignment="1">
      <alignment horizontal="center" wrapText="1"/>
    </xf>
    <xf numFmtId="0" fontId="35" fillId="0" borderId="63" xfId="0" applyFont="1" applyBorder="1" applyAlignment="1">
      <alignment horizontal="center" wrapText="1"/>
    </xf>
    <xf numFmtId="0" fontId="35" fillId="0" borderId="36" xfId="0" applyFont="1" applyBorder="1" applyAlignment="1">
      <alignment horizontal="center" wrapText="1"/>
    </xf>
    <xf numFmtId="0" fontId="35" fillId="0" borderId="37" xfId="0" applyFont="1" applyBorder="1" applyAlignment="1">
      <alignment horizontal="center" wrapText="1"/>
    </xf>
    <xf numFmtId="0" fontId="0" fillId="0" borderId="0" xfId="0" applyBorder="1" applyAlignment="1">
      <alignment horizontal="center"/>
    </xf>
    <xf numFmtId="0" fontId="50" fillId="0" borderId="0" xfId="0" applyFont="1" applyBorder="1" applyAlignment="1">
      <alignment horizontal="center"/>
    </xf>
    <xf numFmtId="0" fontId="24" fillId="0" borderId="31" xfId="0" applyFont="1" applyBorder="1" applyAlignment="1">
      <alignment horizontal="right" wrapText="1"/>
    </xf>
    <xf numFmtId="0" fontId="24" fillId="0" borderId="54" xfId="0" applyFont="1" applyBorder="1" applyAlignment="1">
      <alignment horizontal="right" wrapText="1"/>
    </xf>
    <xf numFmtId="3" fontId="35" fillId="0" borderId="42" xfId="0" applyNumberFormat="1" applyFont="1" applyBorder="1"/>
    <xf numFmtId="3" fontId="35" fillId="0" borderId="19" xfId="0" applyNumberFormat="1" applyFont="1" applyBorder="1"/>
    <xf numFmtId="0" fontId="35" fillId="0" borderId="41" xfId="0" applyFont="1" applyBorder="1"/>
    <xf numFmtId="3" fontId="11" fillId="0" borderId="50" xfId="0" applyNumberFormat="1" applyFont="1" applyBorder="1"/>
    <xf numFmtId="0" fontId="24" fillId="0" borderId="60" xfId="0" applyFont="1" applyBorder="1" applyAlignment="1">
      <alignment horizontal="center" wrapText="1"/>
    </xf>
    <xf numFmtId="0" fontId="24" fillId="0" borderId="21" xfId="0" applyFont="1" applyBorder="1" applyAlignment="1">
      <alignment horizontal="center" wrapText="1"/>
    </xf>
    <xf numFmtId="0" fontId="51" fillId="0" borderId="74" xfId="0" applyFont="1" applyBorder="1" applyAlignment="1">
      <alignment horizontal="center" wrapText="1"/>
    </xf>
    <xf numFmtId="0" fontId="51" fillId="0" borderId="75" xfId="0" applyFont="1" applyBorder="1" applyAlignment="1">
      <alignment horizontal="center" wrapText="1"/>
    </xf>
    <xf numFmtId="0" fontId="51" fillId="0" borderId="76" xfId="0" applyFont="1" applyBorder="1" applyAlignment="1">
      <alignment horizontal="center" vertical="top" wrapText="1"/>
    </xf>
    <xf numFmtId="0" fontId="11" fillId="0" borderId="31" xfId="0" applyFont="1" applyBorder="1" applyAlignment="1">
      <alignment horizontal="center" wrapText="1"/>
    </xf>
    <xf numFmtId="0" fontId="11" fillId="0" borderId="54" xfId="0" applyFont="1" applyBorder="1" applyAlignment="1">
      <alignment horizontal="center" wrapText="1"/>
    </xf>
    <xf numFmtId="0" fontId="35" fillId="0" borderId="28" xfId="0" applyFont="1" applyBorder="1" applyAlignment="1">
      <alignment horizontal="center" wrapText="1"/>
    </xf>
    <xf numFmtId="3" fontId="24" fillId="0" borderId="32" xfId="0" applyNumberFormat="1" applyFont="1" applyBorder="1" applyAlignment="1">
      <alignment horizontal="center" wrapText="1"/>
    </xf>
    <xf numFmtId="0" fontId="51" fillId="0" borderId="58" xfId="0" applyFont="1" applyBorder="1" applyAlignment="1">
      <alignment horizontal="right" wrapText="1"/>
    </xf>
    <xf numFmtId="3" fontId="24" fillId="0" borderId="50" xfId="0" applyNumberFormat="1" applyFont="1" applyBorder="1" applyAlignment="1">
      <alignment horizontal="center" wrapText="1"/>
    </xf>
    <xf numFmtId="0" fontId="51" fillId="0" borderId="57" xfId="0" applyFont="1" applyBorder="1" applyAlignment="1">
      <alignment horizontal="right" wrapText="1"/>
    </xf>
    <xf numFmtId="3" fontId="24" fillId="0" borderId="28" xfId="0" applyNumberFormat="1" applyFont="1" applyBorder="1" applyAlignment="1">
      <alignment horizontal="center" wrapText="1"/>
    </xf>
    <xf numFmtId="0" fontId="51" fillId="0" borderId="35" xfId="0" applyFont="1" applyBorder="1" applyAlignment="1">
      <alignment horizontal="right" wrapText="1"/>
    </xf>
    <xf numFmtId="0" fontId="51" fillId="0" borderId="42" xfId="0" applyFont="1" applyBorder="1" applyAlignment="1">
      <alignment horizontal="center" vertical="center" wrapText="1"/>
    </xf>
    <xf numFmtId="0" fontId="51" fillId="0" borderId="19" xfId="0" applyFont="1" applyBorder="1" applyAlignment="1">
      <alignment horizontal="center" vertical="center" wrapText="1"/>
    </xf>
    <xf numFmtId="0" fontId="51" fillId="0" borderId="41" xfId="0" applyFont="1" applyBorder="1" applyAlignment="1">
      <alignment horizontal="center" vertical="center" wrapText="1"/>
    </xf>
    <xf numFmtId="0" fontId="0" fillId="0" borderId="0" xfId="0"/>
    <xf numFmtId="0" fontId="16" fillId="0" borderId="0" xfId="0" applyFont="1" applyAlignment="1">
      <alignment wrapText="1"/>
    </xf>
    <xf numFmtId="0" fontId="35" fillId="0" borderId="32" xfId="0" applyFont="1" applyBorder="1" applyAlignment="1">
      <alignment horizontal="center" vertical="center" wrapText="1"/>
    </xf>
    <xf numFmtId="0" fontId="85" fillId="0" borderId="0" xfId="0" applyFont="1" applyAlignment="1">
      <alignment vertical="center"/>
    </xf>
    <xf numFmtId="0" fontId="87" fillId="52" borderId="30" xfId="0" applyFont="1" applyFill="1" applyBorder="1" applyAlignment="1">
      <alignment vertical="center"/>
    </xf>
    <xf numFmtId="0" fontId="87" fillId="52" borderId="77" xfId="0" applyFont="1" applyFill="1" applyBorder="1" applyAlignment="1">
      <alignment horizontal="center" vertical="center"/>
    </xf>
    <xf numFmtId="0" fontId="88" fillId="0" borderId="30" xfId="0" applyFont="1" applyBorder="1" applyAlignment="1">
      <alignment vertical="center"/>
    </xf>
    <xf numFmtId="6" fontId="88" fillId="0" borderId="77" xfId="0" applyNumberFormat="1" applyFont="1" applyBorder="1" applyAlignment="1">
      <alignment horizontal="right" vertical="center"/>
    </xf>
    <xf numFmtId="3" fontId="88" fillId="0" borderId="77" xfId="0" applyNumberFormat="1" applyFont="1" applyBorder="1" applyAlignment="1">
      <alignment horizontal="right" vertical="center"/>
    </xf>
    <xf numFmtId="0" fontId="89" fillId="0" borderId="30" xfId="0" applyFont="1" applyBorder="1" applyAlignment="1">
      <alignment vertical="center"/>
    </xf>
    <xf numFmtId="6" fontId="89" fillId="0" borderId="77" xfId="0" applyNumberFormat="1" applyFont="1" applyBorder="1" applyAlignment="1">
      <alignment horizontal="right" vertical="center"/>
    </xf>
    <xf numFmtId="0" fontId="86" fillId="0" borderId="0" xfId="0" applyFont="1" applyAlignment="1">
      <alignment vertical="center"/>
    </xf>
    <xf numFmtId="167" fontId="11" fillId="0" borderId="0" xfId="51" applyNumberFormat="1" applyFont="1" applyFill="1"/>
    <xf numFmtId="0" fontId="11" fillId="0" borderId="0" xfId="0" applyFont="1" applyFill="1" applyAlignment="1">
      <alignment horizontal="center"/>
    </xf>
    <xf numFmtId="166" fontId="11" fillId="0" borderId="0" xfId="31" applyNumberFormat="1" applyFont="1" applyFill="1"/>
    <xf numFmtId="0" fontId="11" fillId="0" borderId="8" xfId="0" applyFont="1" applyBorder="1"/>
    <xf numFmtId="0" fontId="92" fillId="0" borderId="41" xfId="0" applyFont="1" applyBorder="1" applyAlignment="1">
      <alignment horizontal="center" vertical="center" wrapText="1"/>
    </xf>
    <xf numFmtId="0" fontId="92" fillId="0" borderId="19" xfId="0" applyFont="1" applyBorder="1" applyAlignment="1">
      <alignment horizontal="center" vertical="center" wrapText="1"/>
    </xf>
    <xf numFmtId="0" fontId="92" fillId="0" borderId="42" xfId="0" applyFont="1" applyBorder="1" applyAlignment="1">
      <alignment horizontal="center" vertical="center" wrapText="1"/>
    </xf>
    <xf numFmtId="0" fontId="92" fillId="0" borderId="4" xfId="0" applyFont="1" applyBorder="1" applyAlignment="1">
      <alignment horizontal="center" vertical="center" wrapText="1"/>
    </xf>
    <xf numFmtId="0" fontId="35" fillId="53" borderId="41" xfId="330" applyFont="1" applyFill="1" applyBorder="1" applyAlignment="1">
      <alignment horizontal="center" vertical="center" wrapText="1"/>
    </xf>
    <xf numFmtId="3" fontId="35" fillId="53" borderId="19" xfId="330" applyNumberFormat="1" applyFont="1" applyFill="1" applyBorder="1" applyAlignment="1">
      <alignment horizontal="center" vertical="center" wrapText="1"/>
    </xf>
    <xf numFmtId="0" fontId="35" fillId="53" borderId="19" xfId="330" applyFont="1" applyFill="1" applyBorder="1" applyAlignment="1">
      <alignment horizontal="center" vertical="center" wrapText="1"/>
    </xf>
    <xf numFmtId="0" fontId="35" fillId="53" borderId="19" xfId="331" applyFont="1" applyFill="1" applyBorder="1" applyAlignment="1">
      <alignment horizontal="center" vertical="center" wrapText="1"/>
    </xf>
    <xf numFmtId="0" fontId="35" fillId="53" borderId="42" xfId="331" applyFont="1" applyFill="1" applyBorder="1" applyAlignment="1">
      <alignment horizontal="center" vertical="center" wrapText="1"/>
    </xf>
    <xf numFmtId="174" fontId="35" fillId="0" borderId="54" xfId="330" applyNumberFormat="1" applyFont="1" applyFill="1" applyBorder="1" applyAlignment="1">
      <alignment horizontal="left"/>
    </xf>
    <xf numFmtId="3" fontId="11" fillId="0" borderId="21" xfId="330" applyNumberFormat="1" applyBorder="1"/>
    <xf numFmtId="3" fontId="11" fillId="0" borderId="21" xfId="330" applyNumberFormat="1" applyFont="1" applyBorder="1"/>
    <xf numFmtId="174" fontId="35" fillId="0" borderId="49" xfId="330" applyNumberFormat="1" applyFont="1" applyFill="1" applyBorder="1" applyAlignment="1">
      <alignment horizontal="left"/>
    </xf>
    <xf numFmtId="3" fontId="11" fillId="0" borderId="8" xfId="330" applyNumberFormat="1" applyFont="1" applyBorder="1"/>
    <xf numFmtId="174" fontId="35" fillId="0" borderId="67" xfId="330" applyNumberFormat="1" applyFont="1" applyFill="1" applyBorder="1" applyAlignment="1">
      <alignment horizontal="left"/>
    </xf>
    <xf numFmtId="0" fontId="35" fillId="0" borderId="41" xfId="330" applyFont="1" applyFill="1" applyBorder="1" applyAlignment="1">
      <alignment horizontal="center"/>
    </xf>
    <xf numFmtId="3" fontId="35" fillId="0" borderId="19" xfId="330" applyNumberFormat="1" applyFont="1" applyBorder="1"/>
    <xf numFmtId="0" fontId="35" fillId="0" borderId="0" xfId="330" applyFont="1"/>
    <xf numFmtId="3" fontId="11" fillId="0" borderId="0" xfId="330" applyNumberFormat="1"/>
    <xf numFmtId="0" fontId="11" fillId="0" borderId="0" xfId="330"/>
    <xf numFmtId="0" fontId="35" fillId="23" borderId="8" xfId="0" applyFont="1" applyFill="1" applyBorder="1"/>
    <xf numFmtId="0" fontId="35" fillId="23" borderId="8" xfId="0" applyFont="1" applyFill="1" applyBorder="1" applyAlignment="1">
      <alignment horizontal="center" vertical="top" wrapText="1"/>
    </xf>
    <xf numFmtId="0" fontId="35" fillId="0" borderId="8" xfId="0" applyFont="1" applyBorder="1"/>
    <xf numFmtId="0" fontId="16" fillId="0" borderId="8" xfId="0" applyNumberFormat="1" applyFont="1" applyFill="1" applyBorder="1" applyAlignment="1">
      <alignment horizontal="center" wrapText="1" readingOrder="1"/>
    </xf>
    <xf numFmtId="0" fontId="31" fillId="42" borderId="67" xfId="0" applyFont="1" applyFill="1" applyBorder="1" applyAlignment="1"/>
    <xf numFmtId="0" fontId="16" fillId="42" borderId="46" xfId="0" applyFont="1" applyFill="1" applyBorder="1" applyAlignment="1"/>
    <xf numFmtId="0" fontId="31" fillId="0" borderId="41" xfId="0" applyFont="1" applyBorder="1"/>
    <xf numFmtId="0" fontId="22" fillId="0" borderId="19" xfId="0" applyFont="1" applyBorder="1"/>
    <xf numFmtId="0" fontId="31" fillId="0" borderId="54" xfId="0" applyFont="1" applyBorder="1"/>
    <xf numFmtId="0" fontId="31" fillId="0" borderId="21" xfId="0" applyFont="1" applyBorder="1"/>
    <xf numFmtId="166" fontId="16" fillId="39" borderId="21" xfId="31" applyNumberFormat="1" applyFont="1" applyFill="1" applyBorder="1"/>
    <xf numFmtId="166" fontId="16" fillId="0" borderId="21" xfId="31" applyNumberFormat="1" applyFont="1" applyFill="1" applyBorder="1"/>
    <xf numFmtId="176" fontId="16" fillId="0" borderId="21" xfId="31" applyNumberFormat="1" applyFont="1" applyFill="1" applyBorder="1"/>
    <xf numFmtId="167" fontId="16" fillId="0" borderId="21" xfId="51" applyNumberFormat="1" applyFont="1" applyFill="1" applyBorder="1" applyAlignment="1">
      <alignment vertical="top" wrapText="1"/>
    </xf>
    <xf numFmtId="176" fontId="16" fillId="0" borderId="8" xfId="31" applyNumberFormat="1" applyFont="1" applyFill="1" applyBorder="1"/>
    <xf numFmtId="167" fontId="16" fillId="0" borderId="8" xfId="51" applyNumberFormat="1" applyFont="1" applyFill="1" applyBorder="1" applyAlignment="1">
      <alignment vertical="top" wrapText="1"/>
    </xf>
    <xf numFmtId="0" fontId="31" fillId="0" borderId="67" xfId="0" applyFont="1" applyBorder="1"/>
    <xf numFmtId="0" fontId="31" fillId="0" borderId="46" xfId="0" applyFont="1" applyBorder="1"/>
    <xf numFmtId="166" fontId="16" fillId="39" borderId="46" xfId="31" applyNumberFormat="1" applyFont="1" applyFill="1" applyBorder="1"/>
    <xf numFmtId="176" fontId="16" fillId="0" borderId="46" xfId="31" applyNumberFormat="1" applyFont="1" applyFill="1" applyBorder="1"/>
    <xf numFmtId="167" fontId="16" fillId="0" borderId="46" xfId="51" applyNumberFormat="1" applyFont="1" applyFill="1" applyBorder="1" applyAlignment="1">
      <alignment vertical="top" wrapText="1"/>
    </xf>
    <xf numFmtId="0" fontId="31" fillId="0" borderId="19" xfId="0" applyFont="1" applyBorder="1"/>
    <xf numFmtId="166" fontId="16" fillId="0" borderId="21" xfId="31" applyNumberFormat="1" applyFont="1" applyBorder="1"/>
    <xf numFmtId="166" fontId="16" fillId="0" borderId="46" xfId="31" applyNumberFormat="1" applyFont="1" applyBorder="1"/>
    <xf numFmtId="41" fontId="16" fillId="0" borderId="21" xfId="31" applyNumberFormat="1" applyFont="1" applyFill="1" applyBorder="1"/>
    <xf numFmtId="166" fontId="16" fillId="0" borderId="21" xfId="31" applyNumberFormat="1" applyFont="1" applyFill="1" applyBorder="1" applyAlignment="1">
      <alignment vertical="top" wrapText="1"/>
    </xf>
    <xf numFmtId="41" fontId="16" fillId="0" borderId="46" xfId="31" applyNumberFormat="1" applyFont="1" applyFill="1" applyBorder="1"/>
    <xf numFmtId="166" fontId="16" fillId="0" borderId="46" xfId="31" applyNumberFormat="1" applyFont="1" applyFill="1" applyBorder="1" applyAlignment="1">
      <alignment vertical="top" wrapText="1"/>
    </xf>
    <xf numFmtId="41" fontId="16" fillId="0" borderId="21" xfId="31" applyNumberFormat="1" applyFont="1" applyFill="1" applyBorder="1" applyAlignment="1">
      <alignment horizontal="center" vertical="center"/>
    </xf>
    <xf numFmtId="166" fontId="16" fillId="0" borderId="21" xfId="31" applyNumberFormat="1" applyFont="1" applyFill="1" applyBorder="1" applyAlignment="1">
      <alignment vertical="center" wrapText="1"/>
    </xf>
    <xf numFmtId="167" fontId="16" fillId="0" borderId="21" xfId="51" applyNumberFormat="1" applyFont="1" applyFill="1" applyBorder="1" applyAlignment="1">
      <alignment vertical="center" wrapText="1"/>
    </xf>
    <xf numFmtId="0" fontId="16" fillId="0" borderId="67" xfId="0" applyFont="1" applyFill="1" applyBorder="1" applyAlignment="1">
      <alignment horizontal="left"/>
    </xf>
    <xf numFmtId="0" fontId="16" fillId="0" borderId="46" xfId="0" applyFont="1" applyFill="1" applyBorder="1" applyAlignment="1">
      <alignment horizontal="left"/>
    </xf>
    <xf numFmtId="166" fontId="16" fillId="0" borderId="46" xfId="31" applyNumberFormat="1" applyFont="1" applyFill="1" applyBorder="1" applyAlignment="1"/>
    <xf numFmtId="0" fontId="16" fillId="0" borderId="46" xfId="134" applyFont="1" applyFill="1" applyBorder="1"/>
    <xf numFmtId="0" fontId="31" fillId="0" borderId="41" xfId="0" applyFont="1" applyFill="1" applyBorder="1"/>
    <xf numFmtId="0" fontId="31" fillId="0" borderId="19" xfId="0" applyFont="1" applyFill="1" applyBorder="1" applyAlignment="1">
      <alignment horizontal="left"/>
    </xf>
    <xf numFmtId="166" fontId="31" fillId="0" borderId="19" xfId="31" applyNumberFormat="1" applyFont="1" applyFill="1" applyBorder="1" applyAlignment="1"/>
    <xf numFmtId="0" fontId="31" fillId="0" borderId="49" xfId="0" applyNumberFormat="1" applyFont="1" applyFill="1" applyBorder="1" applyAlignment="1">
      <alignment horizontal="center" wrapText="1" readingOrder="1"/>
    </xf>
    <xf numFmtId="0" fontId="31" fillId="0" borderId="8" xfId="0" applyNumberFormat="1" applyFont="1" applyFill="1" applyBorder="1" applyAlignment="1">
      <alignment horizontal="center" wrapText="1" readingOrder="1"/>
    </xf>
    <xf numFmtId="0" fontId="16" fillId="0" borderId="50" xfId="0" applyNumberFormat="1" applyFont="1" applyFill="1" applyBorder="1" applyAlignment="1">
      <alignment horizontal="center" wrapText="1" readingOrder="1"/>
    </xf>
    <xf numFmtId="10" fontId="16" fillId="23" borderId="50" xfId="332" applyNumberFormat="1" applyFont="1" applyFill="1" applyBorder="1" applyAlignment="1">
      <alignment horizontal="center" vertical="top" wrapText="1"/>
    </xf>
    <xf numFmtId="166" fontId="34" fillId="0" borderId="8" xfId="31" applyNumberFormat="1" applyFont="1" applyFill="1" applyBorder="1" applyAlignment="1">
      <alignment vertical="top" wrapText="1"/>
    </xf>
    <xf numFmtId="0" fontId="57" fillId="0" borderId="0" xfId="0" applyFont="1" applyAlignment="1">
      <alignment horizontal="centerContinuous" vertical="center"/>
    </xf>
    <xf numFmtId="0" fontId="57" fillId="0" borderId="0" xfId="0" applyFont="1"/>
    <xf numFmtId="0" fontId="57" fillId="0" borderId="0" xfId="0" applyFont="1" applyFill="1" applyAlignment="1">
      <alignment horizontal="center" vertical="center" wrapText="1"/>
    </xf>
    <xf numFmtId="0" fontId="62" fillId="0" borderId="0" xfId="0" applyFont="1"/>
    <xf numFmtId="0" fontId="96" fillId="50" borderId="8" xfId="0" applyFont="1" applyFill="1" applyBorder="1" applyAlignment="1">
      <alignment horizontal="center" wrapText="1"/>
    </xf>
    <xf numFmtId="0" fontId="96" fillId="50" borderId="50" xfId="0" applyFont="1" applyFill="1" applyBorder="1" applyAlignment="1">
      <alignment horizontal="center" wrapText="1"/>
    </xf>
    <xf numFmtId="0" fontId="62" fillId="0" borderId="8" xfId="0" applyFont="1" applyFill="1" applyBorder="1" applyAlignment="1">
      <alignment horizontal="justify" vertical="top" wrapText="1"/>
    </xf>
    <xf numFmtId="167" fontId="62" fillId="0" borderId="0" xfId="0" applyNumberFormat="1" applyFont="1"/>
    <xf numFmtId="0" fontId="87" fillId="52" borderId="83" xfId="0" applyFont="1" applyFill="1" applyBorder="1" applyAlignment="1">
      <alignment vertical="center" wrapText="1"/>
    </xf>
    <xf numFmtId="0" fontId="87" fillId="52" borderId="34" xfId="0" applyFont="1" applyFill="1" applyBorder="1" applyAlignment="1">
      <alignment horizontal="center" vertical="center" wrapText="1"/>
    </xf>
    <xf numFmtId="0" fontId="35" fillId="23" borderId="46" xfId="0" applyFont="1" applyFill="1" applyBorder="1" applyAlignment="1">
      <alignment horizontal="center"/>
    </xf>
    <xf numFmtId="0" fontId="35" fillId="23" borderId="44" xfId="0" applyFont="1" applyFill="1" applyBorder="1"/>
    <xf numFmtId="0" fontId="11" fillId="23" borderId="44" xfId="0" applyFont="1" applyFill="1" applyBorder="1"/>
    <xf numFmtId="0" fontId="11" fillId="23" borderId="5" xfId="0" applyFont="1" applyFill="1" applyBorder="1"/>
    <xf numFmtId="0" fontId="11" fillId="23" borderId="53" xfId="0" applyFont="1" applyFill="1" applyBorder="1"/>
    <xf numFmtId="9" fontId="0" fillId="0" borderId="21" xfId="146" applyFont="1" applyFill="1" applyBorder="1"/>
    <xf numFmtId="167" fontId="0" fillId="0" borderId="8" xfId="52" applyNumberFormat="1" applyFont="1" applyBorder="1"/>
    <xf numFmtId="167" fontId="0" fillId="0" borderId="8" xfId="52" applyNumberFormat="1" applyFont="1" applyFill="1" applyBorder="1"/>
    <xf numFmtId="0" fontId="11" fillId="49" borderId="8" xfId="0" applyFont="1" applyFill="1" applyBorder="1"/>
    <xf numFmtId="167" fontId="11" fillId="0" borderId="8" xfId="52" applyNumberFormat="1" applyFont="1" applyFill="1" applyBorder="1"/>
    <xf numFmtId="0" fontId="35" fillId="0" borderId="46" xfId="0" applyFont="1" applyBorder="1"/>
    <xf numFmtId="0" fontId="11" fillId="34" borderId="44" xfId="0" applyFont="1" applyFill="1" applyBorder="1"/>
    <xf numFmtId="0" fontId="11" fillId="0" borderId="21" xfId="0" applyFont="1" applyBorder="1"/>
    <xf numFmtId="0" fontId="11" fillId="0" borderId="8" xfId="0" applyFont="1" applyBorder="1" applyAlignment="1">
      <alignment wrapText="1"/>
    </xf>
    <xf numFmtId="0" fontId="35" fillId="0" borderId="21" xfId="0" applyFont="1" applyBorder="1"/>
    <xf numFmtId="6" fontId="11" fillId="0" borderId="21" xfId="0" applyNumberFormat="1" applyFont="1" applyFill="1" applyBorder="1" applyAlignment="1">
      <alignment horizontal="right" wrapText="1"/>
    </xf>
    <xf numFmtId="6" fontId="11" fillId="0" borderId="8" xfId="0" applyNumberFormat="1" applyFont="1" applyFill="1" applyBorder="1" applyAlignment="1">
      <alignment horizontal="right" wrapText="1"/>
    </xf>
    <xf numFmtId="9" fontId="11" fillId="0" borderId="50" xfId="0" applyNumberFormat="1" applyFont="1" applyFill="1" applyBorder="1" applyAlignment="1">
      <alignment horizontal="right" wrapText="1"/>
    </xf>
    <xf numFmtId="6" fontId="11" fillId="0" borderId="46" xfId="0" applyNumberFormat="1" applyFont="1" applyFill="1" applyBorder="1" applyAlignment="1">
      <alignment horizontal="right" wrapText="1"/>
    </xf>
    <xf numFmtId="9" fontId="35" fillId="0" borderId="28" xfId="0" applyNumberFormat="1" applyFont="1" applyFill="1" applyBorder="1" applyAlignment="1">
      <alignment horizontal="right" wrapText="1"/>
    </xf>
    <xf numFmtId="9" fontId="11" fillId="0" borderId="28" xfId="0" applyNumberFormat="1" applyFont="1" applyFill="1" applyBorder="1" applyAlignment="1">
      <alignment horizontal="right" wrapText="1"/>
    </xf>
    <xf numFmtId="9" fontId="51" fillId="0" borderId="74" xfId="0" applyNumberFormat="1" applyFont="1" applyFill="1" applyBorder="1" applyAlignment="1">
      <alignment horizontal="right" wrapText="1"/>
    </xf>
    <xf numFmtId="0" fontId="35" fillId="23" borderId="31" xfId="330" applyFont="1" applyFill="1" applyBorder="1" applyAlignment="1">
      <alignment horizontal="center" vertical="center" wrapText="1"/>
    </xf>
    <xf numFmtId="0" fontId="35" fillId="23" borderId="51" xfId="330" applyFont="1" applyFill="1" applyBorder="1" applyAlignment="1">
      <alignment horizontal="center" vertical="center" wrapText="1"/>
    </xf>
    <xf numFmtId="0" fontId="35" fillId="23" borderId="32" xfId="330" applyFont="1" applyFill="1" applyBorder="1" applyAlignment="1">
      <alignment horizontal="center" vertical="center" wrapText="1"/>
    </xf>
    <xf numFmtId="14" fontId="35" fillId="0" borderId="38" xfId="330" applyNumberFormat="1" applyFont="1" applyFill="1" applyBorder="1" applyAlignment="1">
      <alignment horizontal="left"/>
    </xf>
    <xf numFmtId="3" fontId="11" fillId="0" borderId="60" xfId="330" applyNumberFormat="1" applyFont="1" applyFill="1" applyBorder="1" applyAlignment="1">
      <alignment horizontal="right"/>
    </xf>
    <xf numFmtId="3" fontId="11" fillId="0" borderId="89" xfId="330" applyNumberFormat="1" applyFont="1" applyFill="1" applyBorder="1" applyAlignment="1">
      <alignment horizontal="right"/>
    </xf>
    <xf numFmtId="3" fontId="11" fillId="0" borderId="89" xfId="330" applyNumberFormat="1" applyFont="1" applyFill="1" applyBorder="1"/>
    <xf numFmtId="3" fontId="11" fillId="0" borderId="20" xfId="330" applyNumberFormat="1" applyFont="1" applyFill="1" applyBorder="1" applyAlignment="1">
      <alignment horizontal="right"/>
    </xf>
    <xf numFmtId="3" fontId="11" fillId="0" borderId="52" xfId="330" applyNumberFormat="1" applyFont="1" applyFill="1" applyBorder="1" applyAlignment="1">
      <alignment horizontal="right"/>
    </xf>
    <xf numFmtId="3" fontId="11" fillId="0" borderId="90" xfId="330" applyNumberFormat="1" applyFont="1" applyFill="1" applyBorder="1" applyAlignment="1">
      <alignment horizontal="right"/>
    </xf>
    <xf numFmtId="3" fontId="11" fillId="0" borderId="54" xfId="133" applyNumberFormat="1" applyFont="1" applyFill="1" applyBorder="1" applyAlignment="1">
      <alignment horizontal="right"/>
    </xf>
    <xf numFmtId="3" fontId="11" fillId="0" borderId="60" xfId="133" applyNumberFormat="1" applyFont="1" applyFill="1" applyBorder="1" applyAlignment="1">
      <alignment horizontal="right"/>
    </xf>
    <xf numFmtId="3" fontId="11" fillId="0" borderId="20" xfId="330" applyNumberFormat="1" applyFont="1" applyFill="1" applyBorder="1"/>
    <xf numFmtId="3" fontId="11" fillId="0" borderId="21" xfId="330" applyNumberFormat="1" applyFont="1" applyFill="1" applyBorder="1"/>
    <xf numFmtId="9" fontId="11" fillId="0" borderId="60" xfId="330" applyNumberFormat="1" applyFont="1" applyFill="1" applyBorder="1"/>
    <xf numFmtId="14" fontId="35" fillId="0" borderId="57" xfId="330" applyNumberFormat="1" applyFont="1" applyFill="1" applyBorder="1" applyAlignment="1">
      <alignment horizontal="left"/>
    </xf>
    <xf numFmtId="3" fontId="11" fillId="0" borderId="29" xfId="330" applyNumberFormat="1" applyFont="1" applyFill="1" applyBorder="1" applyAlignment="1">
      <alignment horizontal="right"/>
    </xf>
    <xf numFmtId="3" fontId="11" fillId="0" borderId="29" xfId="330" applyNumberFormat="1" applyFont="1" applyFill="1" applyBorder="1"/>
    <xf numFmtId="3" fontId="11" fillId="0" borderId="53" xfId="330" applyNumberFormat="1" applyFont="1" applyFill="1" applyBorder="1" applyAlignment="1">
      <alignment horizontal="right"/>
    </xf>
    <xf numFmtId="3" fontId="11" fillId="0" borderId="53" xfId="330" applyNumberFormat="1" applyFont="1" applyFill="1" applyBorder="1"/>
    <xf numFmtId="14" fontId="35" fillId="0" borderId="91" xfId="330" applyNumberFormat="1" applyFont="1" applyFill="1" applyBorder="1" applyAlignment="1">
      <alignment horizontal="left"/>
    </xf>
    <xf numFmtId="3" fontId="11" fillId="0" borderId="92" xfId="330" applyNumberFormat="1" applyFont="1" applyFill="1" applyBorder="1"/>
    <xf numFmtId="3" fontId="11" fillId="0" borderId="71" xfId="330" applyNumberFormat="1" applyFont="1" applyFill="1" applyBorder="1"/>
    <xf numFmtId="3" fontId="11" fillId="0" borderId="67" xfId="330" applyNumberFormat="1" applyFont="1" applyFill="1" applyBorder="1" applyAlignment="1">
      <alignment horizontal="right"/>
    </xf>
    <xf numFmtId="0" fontId="35" fillId="0" borderId="40" xfId="330" applyFont="1" applyFill="1" applyBorder="1" applyAlignment="1">
      <alignment horizontal="center"/>
    </xf>
    <xf numFmtId="3" fontId="35" fillId="0" borderId="22" xfId="330" applyNumberFormat="1" applyFont="1" applyFill="1" applyBorder="1"/>
    <xf numFmtId="0" fontId="31" fillId="0" borderId="0" xfId="330" applyFont="1" applyFill="1" applyBorder="1" applyAlignment="1">
      <alignment horizontal="center"/>
    </xf>
    <xf numFmtId="3" fontId="16" fillId="0" borderId="0" xfId="330" applyNumberFormat="1" applyFont="1" applyFill="1" applyBorder="1"/>
    <xf numFmtId="0" fontId="16" fillId="0" borderId="0" xfId="330" applyFont="1" applyFill="1" applyBorder="1"/>
    <xf numFmtId="0" fontId="16" fillId="0" borderId="0" xfId="330" applyFont="1" applyFill="1"/>
    <xf numFmtId="0" fontId="16" fillId="0" borderId="0" xfId="330" applyFont="1" applyFill="1" applyAlignment="1"/>
    <xf numFmtId="0" fontId="57" fillId="0" borderId="33" xfId="0" applyFont="1" applyFill="1" applyBorder="1" applyAlignment="1">
      <alignment horizontal="center" wrapText="1"/>
    </xf>
    <xf numFmtId="0" fontId="57" fillId="0" borderId="0" xfId="0" applyFont="1" applyBorder="1" applyAlignment="1">
      <alignment horizontal="center" wrapText="1"/>
    </xf>
    <xf numFmtId="0" fontId="57" fillId="0" borderId="8" xfId="0" applyFont="1" applyFill="1" applyBorder="1" applyAlignment="1">
      <alignment horizontal="center" wrapText="1"/>
    </xf>
    <xf numFmtId="0" fontId="57" fillId="0" borderId="8" xfId="0" applyFont="1" applyBorder="1" applyAlignment="1">
      <alignment horizontal="center" wrapText="1"/>
    </xf>
    <xf numFmtId="0" fontId="85" fillId="0" borderId="0" xfId="0" applyFont="1" applyAlignment="1">
      <alignment horizontal="center" vertical="center"/>
    </xf>
    <xf numFmtId="0" fontId="0" fillId="0" borderId="0" xfId="0" applyAlignment="1">
      <alignment horizontal="center"/>
    </xf>
    <xf numFmtId="0" fontId="90" fillId="0" borderId="0" xfId="0" applyFont="1" applyAlignment="1">
      <alignment horizontal="centerContinuous" vertical="center"/>
    </xf>
    <xf numFmtId="0" fontId="35" fillId="0" borderId="0" xfId="0" applyFont="1" applyAlignment="1">
      <alignment horizontal="centerContinuous"/>
    </xf>
    <xf numFmtId="0" fontId="0" fillId="0" borderId="0" xfId="0" applyAlignment="1">
      <alignment horizontal="centerContinuous"/>
    </xf>
    <xf numFmtId="0" fontId="35" fillId="23" borderId="8" xfId="0" applyFont="1" applyFill="1" applyBorder="1" applyAlignment="1">
      <alignment horizontal="centerContinuous"/>
    </xf>
    <xf numFmtId="0" fontId="35" fillId="23" borderId="44" xfId="0" applyFont="1" applyFill="1" applyBorder="1" applyAlignment="1">
      <alignment horizontal="centerContinuous"/>
    </xf>
    <xf numFmtId="0" fontId="35" fillId="23" borderId="5" xfId="0" applyFont="1" applyFill="1" applyBorder="1" applyAlignment="1">
      <alignment horizontal="centerContinuous"/>
    </xf>
    <xf numFmtId="0" fontId="35" fillId="23" borderId="53" xfId="0" applyFont="1" applyFill="1" applyBorder="1" applyAlignment="1">
      <alignment horizontal="centerContinuous"/>
    </xf>
    <xf numFmtId="0" fontId="13" fillId="0" borderId="93" xfId="0" applyFont="1" applyBorder="1" applyAlignment="1">
      <alignment horizontal="centerContinuous"/>
    </xf>
    <xf numFmtId="0" fontId="13" fillId="0" borderId="71" xfId="0" applyFont="1" applyBorder="1" applyAlignment="1">
      <alignment horizontal="centerContinuous"/>
    </xf>
    <xf numFmtId="0" fontId="13" fillId="0" borderId="21" xfId="0" applyFont="1" applyBorder="1" applyAlignment="1">
      <alignment horizontal="centerContinuous"/>
    </xf>
    <xf numFmtId="0" fontId="11" fillId="23" borderId="44" xfId="333" applyFont="1" applyFill="1" applyBorder="1" applyAlignment="1">
      <alignment horizontal="center" vertical="top" wrapText="1"/>
    </xf>
    <xf numFmtId="0" fontId="35" fillId="0" borderId="49" xfId="333" applyFont="1" applyFill="1" applyBorder="1" applyAlignment="1">
      <alignment horizontal="justify" vertical="top" wrapText="1"/>
    </xf>
    <xf numFmtId="0" fontId="11" fillId="0" borderId="8" xfId="333" applyFont="1" applyFill="1" applyBorder="1" applyAlignment="1">
      <alignment horizontal="center" vertical="top" wrapText="1"/>
    </xf>
    <xf numFmtId="0" fontId="11" fillId="0" borderId="57" xfId="333" applyFont="1" applyFill="1" applyBorder="1" applyAlignment="1">
      <alignment horizontal="justify" vertical="top" wrapText="1"/>
    </xf>
    <xf numFmtId="0" fontId="11" fillId="0" borderId="57" xfId="335" applyFont="1" applyFill="1" applyBorder="1" applyAlignment="1">
      <alignment horizontal="justify" vertical="top" wrapText="1"/>
    </xf>
    <xf numFmtId="0" fontId="11" fillId="0" borderId="38" xfId="333" applyFont="1" applyFill="1" applyBorder="1" applyAlignment="1">
      <alignment horizontal="justify" vertical="top" wrapText="1"/>
    </xf>
    <xf numFmtId="0" fontId="35" fillId="23" borderId="57" xfId="333" applyFont="1" applyFill="1" applyBorder="1" applyAlignment="1">
      <alignment vertical="top" wrapText="1"/>
    </xf>
    <xf numFmtId="0" fontId="11" fillId="0" borderId="21" xfId="333" applyFont="1" applyFill="1" applyBorder="1" applyAlignment="1">
      <alignment horizontal="center" vertical="top" wrapText="1"/>
    </xf>
    <xf numFmtId="0" fontId="11" fillId="0" borderId="49" xfId="333" applyFont="1" applyFill="1" applyBorder="1" applyAlignment="1">
      <alignment horizontal="justify" vertical="top" wrapText="1"/>
    </xf>
    <xf numFmtId="0" fontId="35" fillId="23" borderId="5" xfId="333" applyFont="1" applyFill="1" applyBorder="1" applyAlignment="1">
      <alignment vertical="top" wrapText="1"/>
    </xf>
    <xf numFmtId="0" fontId="11" fillId="0" borderId="8" xfId="333" applyFont="1" applyFill="1" applyBorder="1" applyAlignment="1">
      <alignment horizontal="left" vertical="top" wrapText="1"/>
    </xf>
    <xf numFmtId="0" fontId="11" fillId="0" borderId="49" xfId="333" applyFont="1" applyFill="1" applyBorder="1"/>
    <xf numFmtId="0" fontId="11" fillId="23" borderId="86" xfId="333" applyFont="1" applyFill="1" applyBorder="1" applyAlignment="1">
      <alignment horizontal="center" vertical="top" wrapText="1"/>
    </xf>
    <xf numFmtId="0" fontId="11" fillId="0" borderId="57" xfId="333" applyFont="1" applyFill="1" applyBorder="1" applyAlignment="1">
      <alignment vertical="top" wrapText="1"/>
    </xf>
    <xf numFmtId="0" fontId="35" fillId="49" borderId="44" xfId="0" applyFont="1" applyFill="1" applyBorder="1"/>
    <xf numFmtId="0" fontId="16" fillId="23" borderId="24" xfId="0" applyFont="1" applyFill="1" applyBorder="1" applyAlignment="1">
      <alignment horizontal="center" vertical="top" wrapText="1"/>
    </xf>
    <xf numFmtId="0" fontId="16" fillId="23" borderId="85" xfId="0" applyFont="1" applyFill="1" applyBorder="1" applyAlignment="1">
      <alignment horizontal="justify" vertical="top" wrapText="1"/>
    </xf>
    <xf numFmtId="0" fontId="11" fillId="0" borderId="45" xfId="0" applyFont="1" applyBorder="1"/>
    <xf numFmtId="0" fontId="35" fillId="0" borderId="86" xfId="0" applyFont="1" applyBorder="1"/>
    <xf numFmtId="0" fontId="11" fillId="0" borderId="44" xfId="333" applyFont="1" applyFill="1" applyBorder="1" applyAlignment="1">
      <alignment horizontal="center" vertical="top" wrapText="1"/>
    </xf>
    <xf numFmtId="0" fontId="31" fillId="0" borderId="0" xfId="0" applyFont="1" applyFill="1" applyAlignment="1">
      <alignment horizontal="centerContinuous"/>
    </xf>
    <xf numFmtId="0" fontId="22" fillId="0" borderId="0" xfId="0" applyFont="1" applyFill="1" applyAlignment="1">
      <alignment horizontal="centerContinuous"/>
    </xf>
    <xf numFmtId="0" fontId="11" fillId="0" borderId="49" xfId="0" applyFont="1" applyFill="1" applyBorder="1"/>
    <xf numFmtId="0" fontId="16" fillId="0" borderId="0" xfId="0" applyFont="1" applyFill="1" applyAlignment="1">
      <alignment horizontal="center"/>
    </xf>
    <xf numFmtId="0" fontId="16" fillId="0" borderId="8" xfId="0" applyFont="1" applyFill="1" applyBorder="1" applyAlignment="1" applyProtection="1">
      <alignment horizontal="justify" wrapText="1"/>
      <protection locked="0"/>
    </xf>
    <xf numFmtId="0" fontId="101" fillId="0" borderId="0" xfId="0" applyFont="1" applyFill="1"/>
    <xf numFmtId="0" fontId="0" fillId="0" borderId="0" xfId="0"/>
    <xf numFmtId="0" fontId="13" fillId="0" borderId="0" xfId="0" applyFont="1" applyAlignment="1">
      <alignment horizontal="centerContinuous"/>
    </xf>
    <xf numFmtId="0" fontId="17" fillId="0" borderId="0" xfId="0" applyFont="1" applyAlignment="1">
      <alignment horizontal="centerContinuous"/>
    </xf>
    <xf numFmtId="166" fontId="16" fillId="0" borderId="0" xfId="31" applyNumberFormat="1" applyFont="1" applyFill="1" applyBorder="1" applyAlignment="1">
      <alignment vertical="top" wrapText="1"/>
    </xf>
    <xf numFmtId="9" fontId="16" fillId="0" borderId="0" xfId="332" applyNumberFormat="1" applyFont="1" applyFill="1" applyBorder="1" applyAlignment="1">
      <alignment vertical="top" wrapText="1"/>
    </xf>
    <xf numFmtId="0" fontId="13" fillId="0" borderId="43" xfId="0" applyFont="1" applyBorder="1" applyAlignment="1">
      <alignment horizontal="centerContinuous"/>
    </xf>
    <xf numFmtId="0" fontId="13" fillId="0" borderId="0" xfId="0" applyFont="1" applyBorder="1" applyAlignment="1">
      <alignment horizontal="centerContinuous"/>
    </xf>
    <xf numFmtId="0" fontId="13" fillId="0" borderId="48" xfId="0" applyFont="1" applyBorder="1" applyAlignment="1">
      <alignment horizontal="centerContinuous"/>
    </xf>
    <xf numFmtId="0" fontId="13" fillId="0" borderId="0" xfId="0" applyFont="1" applyBorder="1" applyAlignment="1">
      <alignment horizontal="centerContinuous" vertical="center"/>
    </xf>
    <xf numFmtId="0" fontId="35" fillId="0" borderId="63" xfId="0" applyFont="1" applyBorder="1" applyAlignment="1">
      <alignment horizontal="center" vertical="center" wrapText="1"/>
    </xf>
    <xf numFmtId="0" fontId="35" fillId="0" borderId="22" xfId="0" applyFont="1" applyBorder="1" applyAlignment="1">
      <alignment horizontal="center" wrapText="1"/>
    </xf>
    <xf numFmtId="0" fontId="0" fillId="0" borderId="0" xfId="0"/>
    <xf numFmtId="0" fontId="16" fillId="0" borderId="0" xfId="0" applyFont="1" applyFill="1" applyAlignment="1">
      <alignment wrapText="1"/>
    </xf>
    <xf numFmtId="0" fontId="0" fillId="0" borderId="0" xfId="0" applyFill="1" applyAlignment="1"/>
    <xf numFmtId="0" fontId="11" fillId="0" borderId="31" xfId="0" applyFont="1" applyFill="1" applyBorder="1"/>
    <xf numFmtId="0" fontId="11" fillId="0" borderId="29" xfId="0" quotePrefix="1" applyFont="1" applyBorder="1" applyAlignment="1">
      <alignment horizontal="left" vertical="top" wrapText="1"/>
    </xf>
    <xf numFmtId="9" fontId="11" fillId="0" borderId="21" xfId="31" applyNumberFormat="1" applyFont="1" applyBorder="1" applyAlignment="1">
      <alignment horizontal="right"/>
    </xf>
    <xf numFmtId="3" fontId="11" fillId="0" borderId="8" xfId="328" applyNumberFormat="1" applyFont="1" applyFill="1" applyBorder="1"/>
    <xf numFmtId="3" fontId="11" fillId="0" borderId="21" xfId="328" applyNumberFormat="1" applyFont="1" applyBorder="1"/>
    <xf numFmtId="3" fontId="11" fillId="0" borderId="8" xfId="330" applyNumberFormat="1" applyFill="1" applyBorder="1"/>
    <xf numFmtId="3" fontId="11" fillId="0" borderId="46" xfId="330" applyNumberFormat="1" applyFill="1" applyBorder="1"/>
    <xf numFmtId="3" fontId="11" fillId="0" borderId="54" xfId="330" applyNumberFormat="1" applyFont="1" applyFill="1" applyBorder="1" applyAlignment="1">
      <alignment horizontal="right"/>
    </xf>
    <xf numFmtId="3" fontId="11" fillId="0" borderId="21" xfId="330" applyNumberFormat="1" applyFont="1" applyFill="1" applyBorder="1" applyAlignment="1">
      <alignment horizontal="right"/>
    </xf>
    <xf numFmtId="3" fontId="11" fillId="0" borderId="89" xfId="330" applyNumberFormat="1" applyFont="1" applyFill="1" applyBorder="1"/>
    <xf numFmtId="9" fontId="11" fillId="0" borderId="60" xfId="330" applyNumberFormat="1" applyFont="1" applyFill="1" applyBorder="1"/>
    <xf numFmtId="3" fontId="11" fillId="0" borderId="49" xfId="330" applyNumberFormat="1" applyFont="1" applyFill="1" applyBorder="1" applyAlignment="1">
      <alignment horizontal="right"/>
    </xf>
    <xf numFmtId="3" fontId="11" fillId="0" borderId="8" xfId="330" applyNumberFormat="1" applyFont="1" applyFill="1" applyBorder="1" applyAlignment="1">
      <alignment horizontal="right"/>
    </xf>
    <xf numFmtId="3" fontId="11" fillId="0" borderId="49" xfId="330" applyNumberFormat="1" applyFont="1" applyFill="1" applyBorder="1"/>
    <xf numFmtId="3" fontId="11" fillId="0" borderId="8" xfId="330" applyNumberFormat="1" applyFont="1" applyFill="1" applyBorder="1"/>
    <xf numFmtId="3" fontId="11" fillId="0" borderId="67" xfId="330" applyNumberFormat="1" applyFont="1" applyFill="1" applyBorder="1"/>
    <xf numFmtId="3" fontId="11" fillId="0" borderId="46" xfId="330" applyNumberFormat="1" applyFont="1" applyFill="1" applyBorder="1"/>
    <xf numFmtId="3" fontId="35" fillId="0" borderId="22" xfId="330" applyNumberFormat="1" applyFont="1" applyFill="1" applyBorder="1" applyAlignment="1">
      <alignment horizontal="right"/>
    </xf>
    <xf numFmtId="3" fontId="35" fillId="0" borderId="22" xfId="133" applyNumberFormat="1" applyFont="1" applyFill="1" applyBorder="1" applyAlignment="1">
      <alignment horizontal="right"/>
    </xf>
    <xf numFmtId="0" fontId="150" fillId="0" borderId="0" xfId="0" applyFont="1"/>
    <xf numFmtId="10" fontId="150" fillId="0" borderId="0" xfId="0" applyNumberFormat="1" applyFont="1"/>
    <xf numFmtId="3" fontId="11" fillId="0" borderId="46" xfId="328" applyNumberFormat="1" applyFont="1" applyFill="1" applyBorder="1"/>
    <xf numFmtId="3" fontId="35" fillId="0" borderId="22" xfId="328" applyNumberFormat="1" applyFont="1" applyBorder="1"/>
    <xf numFmtId="0" fontId="0" fillId="0" borderId="0" xfId="0"/>
    <xf numFmtId="0" fontId="12" fillId="0" borderId="0" xfId="330" applyFont="1" applyFill="1"/>
    <xf numFmtId="0" fontId="0" fillId="0" borderId="0" xfId="0"/>
    <xf numFmtId="10" fontId="16" fillId="0" borderId="0" xfId="0" applyNumberFormat="1" applyFont="1"/>
    <xf numFmtId="167" fontId="35" fillId="0" borderId="46" xfId="0" applyNumberFormat="1" applyFont="1" applyBorder="1"/>
    <xf numFmtId="167" fontId="35" fillId="0" borderId="21" xfId="0" applyNumberFormat="1" applyFont="1" applyBorder="1"/>
    <xf numFmtId="9" fontId="35" fillId="0" borderId="21" xfId="146" applyFont="1" applyFill="1" applyBorder="1"/>
    <xf numFmtId="9" fontId="11" fillId="0" borderId="21" xfId="146" applyFont="1" applyFill="1" applyBorder="1" applyAlignment="1">
      <alignment horizontal="right"/>
    </xf>
    <xf numFmtId="0" fontId="11" fillId="0" borderId="86" xfId="333" applyFont="1" applyFill="1" applyBorder="1" applyAlignment="1">
      <alignment horizontal="center" vertical="top" wrapText="1"/>
    </xf>
    <xf numFmtId="166" fontId="16" fillId="0" borderId="44" xfId="31" applyNumberFormat="1" applyFont="1" applyFill="1" applyBorder="1" applyAlignment="1">
      <alignment horizontal="center" vertical="top"/>
    </xf>
    <xf numFmtId="0" fontId="16" fillId="23" borderId="44" xfId="0" applyFont="1" applyFill="1" applyBorder="1" applyAlignment="1">
      <alignment horizontal="center" vertical="top" wrapText="1"/>
    </xf>
    <xf numFmtId="0" fontId="16" fillId="0" borderId="45" xfId="0" applyFont="1" applyFill="1" applyBorder="1" applyAlignment="1">
      <alignment horizontal="center" vertical="top" wrapText="1"/>
    </xf>
    <xf numFmtId="0" fontId="31" fillId="0" borderId="46" xfId="0" applyFont="1" applyBorder="1" applyAlignment="1">
      <alignment horizontal="center" wrapText="1"/>
    </xf>
    <xf numFmtId="167" fontId="31" fillId="0" borderId="46" xfId="51" applyNumberFormat="1" applyFont="1" applyFill="1" applyBorder="1" applyAlignment="1">
      <alignment horizontal="center" wrapText="1"/>
    </xf>
    <xf numFmtId="0" fontId="35" fillId="23" borderId="8" xfId="333" applyFont="1" applyFill="1" applyBorder="1" applyAlignment="1">
      <alignment vertical="top" wrapText="1"/>
    </xf>
    <xf numFmtId="167" fontId="31" fillId="49" borderId="8" xfId="51" applyNumberFormat="1" applyFont="1" applyFill="1" applyBorder="1"/>
    <xf numFmtId="165" fontId="31" fillId="0" borderId="0" xfId="0" applyNumberFormat="1" applyFont="1" applyFill="1" applyBorder="1"/>
    <xf numFmtId="167" fontId="31" fillId="0" borderId="8" xfId="51" applyNumberFormat="1" applyFont="1" applyFill="1" applyBorder="1"/>
    <xf numFmtId="0" fontId="31" fillId="0" borderId="8" xfId="0" applyFont="1" applyFill="1" applyBorder="1" applyAlignment="1">
      <alignment horizontal="left" wrapText="1"/>
    </xf>
    <xf numFmtId="166" fontId="31" fillId="39" borderId="19" xfId="31" applyNumberFormat="1" applyFont="1" applyFill="1" applyBorder="1"/>
    <xf numFmtId="9" fontId="16" fillId="49" borderId="50" xfId="332" applyNumberFormat="1" applyFont="1" applyFill="1" applyBorder="1" applyAlignment="1">
      <alignment horizontal="center" vertical="top" wrapText="1"/>
    </xf>
    <xf numFmtId="9" fontId="16" fillId="0" borderId="50" xfId="332" applyNumberFormat="1" applyFont="1" applyFill="1" applyBorder="1" applyAlignment="1">
      <alignment horizontal="center" vertical="top" wrapText="1"/>
    </xf>
    <xf numFmtId="0" fontId="11" fillId="112" borderId="44" xfId="333" applyFont="1" applyFill="1" applyBorder="1" applyAlignment="1">
      <alignment horizontal="center" vertical="top" wrapText="1"/>
    </xf>
    <xf numFmtId="166" fontId="16" fillId="49" borderId="8" xfId="31" applyNumberFormat="1" applyFont="1" applyFill="1" applyBorder="1" applyAlignment="1">
      <alignment horizontal="center" wrapText="1"/>
    </xf>
    <xf numFmtId="9" fontId="16" fillId="49" borderId="8" xfId="138" applyFont="1" applyFill="1" applyBorder="1" applyAlignment="1">
      <alignment horizontal="center" wrapText="1"/>
    </xf>
    <xf numFmtId="166" fontId="11" fillId="0" borderId="49" xfId="31" applyNumberFormat="1" applyFont="1" applyBorder="1"/>
    <xf numFmtId="166" fontId="0" fillId="0" borderId="8" xfId="31" applyNumberFormat="1" applyFont="1" applyBorder="1"/>
    <xf numFmtId="166" fontId="35" fillId="0" borderId="8" xfId="0" applyNumberFormat="1" applyFont="1" applyBorder="1"/>
    <xf numFmtId="2" fontId="16" fillId="0" borderId="8" xfId="31" applyNumberFormat="1" applyFont="1" applyFill="1" applyBorder="1" applyAlignment="1">
      <alignment horizontal="center"/>
    </xf>
    <xf numFmtId="9" fontId="35" fillId="0" borderId="22" xfId="31" applyNumberFormat="1" applyFont="1" applyBorder="1" applyAlignment="1">
      <alignment horizontal="right"/>
    </xf>
    <xf numFmtId="166" fontId="24" fillId="0" borderId="21" xfId="31" applyNumberFormat="1" applyFont="1" applyFill="1" applyBorder="1" applyAlignment="1">
      <alignment horizontal="center" vertical="center" wrapText="1"/>
    </xf>
    <xf numFmtId="166" fontId="24" fillId="0" borderId="60" xfId="31" applyNumberFormat="1" applyFont="1" applyFill="1" applyBorder="1" applyAlignment="1">
      <alignment horizontal="center" vertical="center" wrapText="1"/>
    </xf>
    <xf numFmtId="166" fontId="24" fillId="0" borderId="51" xfId="31" applyNumberFormat="1" applyFont="1" applyFill="1" applyBorder="1" applyAlignment="1">
      <alignment horizontal="center" vertical="center" wrapText="1"/>
    </xf>
    <xf numFmtId="166" fontId="24" fillId="0" borderId="32" xfId="31" applyNumberFormat="1" applyFont="1" applyFill="1" applyBorder="1" applyAlignment="1">
      <alignment horizontal="center" vertical="center" wrapText="1"/>
    </xf>
    <xf numFmtId="0" fontId="57" fillId="0" borderId="0" xfId="0" applyFont="1" applyFill="1" applyAlignment="1">
      <alignment horizontal="center" vertical="center" wrapText="1"/>
    </xf>
    <xf numFmtId="0" fontId="57" fillId="0" borderId="23" xfId="0" applyFont="1" applyFill="1" applyBorder="1" applyAlignment="1">
      <alignment horizontal="center" wrapText="1"/>
    </xf>
    <xf numFmtId="0" fontId="57" fillId="0" borderId="53" xfId="0" applyFont="1" applyFill="1" applyBorder="1" applyAlignment="1">
      <alignment horizontal="center" wrapText="1"/>
    </xf>
    <xf numFmtId="0" fontId="57" fillId="0" borderId="66" xfId="0" applyFont="1" applyFill="1" applyBorder="1" applyAlignment="1">
      <alignment horizontal="center" wrapText="1"/>
    </xf>
    <xf numFmtId="0" fontId="57" fillId="0" borderId="49" xfId="0" applyFont="1" applyFill="1" applyBorder="1" applyAlignment="1">
      <alignment horizontal="center" wrapText="1"/>
    </xf>
    <xf numFmtId="0" fontId="57" fillId="0" borderId="29" xfId="0" applyFont="1" applyFill="1" applyBorder="1" applyAlignment="1">
      <alignment horizontal="center" wrapText="1"/>
    </xf>
    <xf numFmtId="0" fontId="57" fillId="50" borderId="83" xfId="0" applyFont="1" applyFill="1" applyBorder="1" applyAlignment="1">
      <alignment horizontal="left" wrapText="1"/>
    </xf>
    <xf numFmtId="0" fontId="96" fillId="50" borderId="83" xfId="0" applyFont="1" applyFill="1" applyBorder="1" applyAlignment="1">
      <alignment horizontal="left" wrapText="1"/>
    </xf>
    <xf numFmtId="0" fontId="96" fillId="50" borderId="53" xfId="0" applyFont="1" applyFill="1" applyBorder="1" applyAlignment="1">
      <alignment horizontal="center" wrapText="1"/>
    </xf>
    <xf numFmtId="0" fontId="96" fillId="50" borderId="57" xfId="0" applyFont="1" applyFill="1" applyBorder="1" applyAlignment="1">
      <alignment horizontal="center" wrapText="1"/>
    </xf>
    <xf numFmtId="0" fontId="96" fillId="50" borderId="5" xfId="0" applyFont="1" applyFill="1" applyBorder="1" applyAlignment="1">
      <alignment horizontal="center" wrapText="1"/>
    </xf>
    <xf numFmtId="0" fontId="62" fillId="0" borderId="29" xfId="0" applyFont="1" applyBorder="1"/>
    <xf numFmtId="0" fontId="57" fillId="0" borderId="89" xfId="0" applyFont="1" applyFill="1" applyBorder="1" applyAlignment="1">
      <alignment horizontal="justify" wrapText="1"/>
    </xf>
    <xf numFmtId="167" fontId="62" fillId="0" borderId="53" xfId="496" applyNumberFormat="1" applyFont="1" applyFill="1" applyBorder="1"/>
    <xf numFmtId="167" fontId="62" fillId="0" borderId="8" xfId="496" applyNumberFormat="1" applyFont="1" applyFill="1" applyBorder="1"/>
    <xf numFmtId="167" fontId="62" fillId="0" borderId="50" xfId="496" applyNumberFormat="1" applyFont="1" applyFill="1" applyBorder="1"/>
    <xf numFmtId="167" fontId="62" fillId="0" borderId="49" xfId="496" applyNumberFormat="1" applyFont="1" applyFill="1" applyBorder="1"/>
    <xf numFmtId="0" fontId="62" fillId="0" borderId="29" xfId="0" applyFont="1" applyFill="1" applyBorder="1" applyAlignment="1">
      <alignment horizontal="justify" vertical="top" wrapText="1"/>
    </xf>
    <xf numFmtId="0" fontId="62" fillId="0" borderId="53" xfId="0" applyFont="1" applyFill="1" applyBorder="1" applyAlignment="1">
      <alignment horizontal="justify" vertical="top" wrapText="1"/>
    </xf>
    <xf numFmtId="167" fontId="62" fillId="0" borderId="57" xfId="496" applyNumberFormat="1" applyFont="1" applyFill="1" applyBorder="1"/>
    <xf numFmtId="167" fontId="62" fillId="0" borderId="5" xfId="496" applyNumberFormat="1" applyFont="1" applyFill="1" applyBorder="1"/>
    <xf numFmtId="167" fontId="62" fillId="0" borderId="66" xfId="496" applyNumberFormat="1" applyFont="1" applyFill="1" applyBorder="1"/>
    <xf numFmtId="0" fontId="62" fillId="0" borderId="29" xfId="0" applyFont="1" applyFill="1" applyBorder="1"/>
    <xf numFmtId="165" fontId="62" fillId="0" borderId="29" xfId="0" applyNumberFormat="1" applyFont="1" applyFill="1" applyBorder="1" applyAlignment="1">
      <alignment horizontal="justify" wrapText="1"/>
    </xf>
    <xf numFmtId="167" fontId="57" fillId="0" borderId="50" xfId="496" applyNumberFormat="1" applyFont="1" applyFill="1" applyBorder="1"/>
    <xf numFmtId="9" fontId="62" fillId="0" borderId="8" xfId="625" applyNumberFormat="1" applyFont="1" applyBorder="1" applyAlignment="1">
      <alignment horizontal="center"/>
    </xf>
    <xf numFmtId="165" fontId="57" fillId="0" borderId="29" xfId="0" applyNumberFormat="1" applyFont="1" applyFill="1" applyBorder="1" applyAlignment="1">
      <alignment wrapText="1"/>
    </xf>
    <xf numFmtId="167" fontId="57" fillId="0" borderId="53" xfId="496" applyNumberFormat="1" applyFont="1" applyFill="1" applyBorder="1"/>
    <xf numFmtId="167" fontId="57" fillId="0" borderId="8" xfId="496" applyNumberFormat="1" applyFont="1" applyFill="1" applyBorder="1"/>
    <xf numFmtId="167" fontId="57" fillId="0" borderId="49" xfId="496" applyNumberFormat="1" applyFont="1" applyFill="1" applyBorder="1"/>
    <xf numFmtId="165" fontId="62" fillId="23" borderId="29" xfId="0" applyNumberFormat="1" applyFont="1" applyFill="1" applyBorder="1" applyAlignment="1">
      <alignment horizontal="justify" vertical="top" wrapText="1"/>
    </xf>
    <xf numFmtId="165" fontId="62" fillId="23" borderId="53" xfId="0" applyNumberFormat="1" applyFont="1" applyFill="1" applyBorder="1" applyAlignment="1">
      <alignment horizontal="justify" vertical="top" wrapText="1"/>
    </xf>
    <xf numFmtId="0" fontId="57" fillId="0" borderId="61" xfId="0" applyFont="1" applyBorder="1"/>
    <xf numFmtId="0" fontId="62" fillId="0" borderId="29" xfId="0" applyFont="1" applyFill="1" applyBorder="1" applyAlignment="1">
      <alignment horizontal="left" wrapText="1"/>
    </xf>
    <xf numFmtId="167" fontId="62" fillId="53" borderId="49" xfId="496" applyNumberFormat="1" applyFont="1" applyFill="1" applyBorder="1"/>
    <xf numFmtId="167" fontId="62" fillId="53" borderId="8" xfId="496" applyNumberFormat="1" applyFont="1" applyFill="1" applyBorder="1"/>
    <xf numFmtId="167" fontId="62" fillId="53" borderId="50" xfId="496" applyNumberFormat="1" applyFont="1" applyFill="1" applyBorder="1"/>
    <xf numFmtId="0" fontId="97" fillId="53" borderId="8" xfId="0" applyFont="1" applyFill="1" applyBorder="1" applyAlignment="1">
      <alignment horizontal="center"/>
    </xf>
    <xf numFmtId="0" fontId="57" fillId="0" borderId="61" xfId="0" applyFont="1" applyFill="1" applyBorder="1" applyAlignment="1">
      <alignment horizontal="left" wrapText="1"/>
    </xf>
    <xf numFmtId="3" fontId="35" fillId="0" borderId="43" xfId="330" applyNumberFormat="1" applyFont="1" applyFill="1" applyBorder="1" applyAlignment="1">
      <alignment horizontal="center" vertical="center" wrapText="1"/>
    </xf>
    <xf numFmtId="3" fontId="35" fillId="0" borderId="47" xfId="330" applyNumberFormat="1" applyFont="1" applyBorder="1"/>
    <xf numFmtId="3" fontId="35" fillId="0" borderId="22" xfId="330" applyNumberFormat="1" applyFont="1" applyBorder="1"/>
    <xf numFmtId="0" fontId="31" fillId="0" borderId="0" xfId="0" applyFont="1" applyAlignment="1">
      <alignment horizontal="center"/>
    </xf>
    <xf numFmtId="0" fontId="16" fillId="0" borderId="21" xfId="0" applyFont="1" applyBorder="1" applyAlignment="1">
      <alignment horizontal="center"/>
    </xf>
    <xf numFmtId="167" fontId="16" fillId="0" borderId="8" xfId="51" applyNumberFormat="1" applyFont="1" applyFill="1" applyBorder="1" applyAlignment="1">
      <alignment horizontal="center" vertical="top"/>
    </xf>
    <xf numFmtId="167" fontId="35" fillId="23" borderId="8" xfId="51" applyNumberFormat="1" applyFont="1" applyFill="1" applyBorder="1" applyAlignment="1">
      <alignment vertical="top" wrapText="1"/>
    </xf>
    <xf numFmtId="167" fontId="16" fillId="0" borderId="8" xfId="51" applyNumberFormat="1" applyFont="1" applyBorder="1" applyAlignment="1">
      <alignment horizontal="center"/>
    </xf>
    <xf numFmtId="166" fontId="16" fillId="49" borderId="8" xfId="31" applyNumberFormat="1" applyFont="1" applyFill="1" applyBorder="1" applyAlignment="1">
      <alignment vertical="top" wrapText="1"/>
    </xf>
    <xf numFmtId="0" fontId="16" fillId="0" borderId="0" xfId="0" applyFont="1" applyFill="1" applyBorder="1" applyAlignment="1">
      <alignment horizontal="center"/>
    </xf>
    <xf numFmtId="6" fontId="149" fillId="0" borderId="8" xfId="122" applyNumberFormat="1" applyFont="1" applyFill="1" applyBorder="1" applyAlignment="1">
      <alignment horizontal="right" wrapText="1"/>
    </xf>
    <xf numFmtId="0" fontId="8" fillId="0" borderId="0" xfId="47339"/>
    <xf numFmtId="0" fontId="31" fillId="0" borderId="0" xfId="47339" applyFont="1" applyAlignment="1">
      <alignment horizontal="centerContinuous"/>
    </xf>
    <xf numFmtId="0" fontId="35" fillId="0" borderId="0" xfId="47339" applyFont="1" applyAlignment="1"/>
    <xf numFmtId="0" fontId="16" fillId="49" borderId="49" xfId="47339" applyFont="1" applyFill="1" applyBorder="1"/>
    <xf numFmtId="0" fontId="16" fillId="49" borderId="8" xfId="47339" applyFont="1" applyFill="1" applyBorder="1" applyAlignment="1">
      <alignment horizontal="center"/>
    </xf>
    <xf numFmtId="0" fontId="16" fillId="49" borderId="50" xfId="47339" applyFont="1" applyFill="1" applyBorder="1" applyAlignment="1">
      <alignment horizontal="center"/>
    </xf>
    <xf numFmtId="0" fontId="16" fillId="0" borderId="8" xfId="47339" applyFont="1" applyBorder="1" applyAlignment="1">
      <alignment horizontal="center"/>
    </xf>
    <xf numFmtId="0" fontId="16" fillId="0" borderId="8" xfId="47339" applyFont="1" applyFill="1" applyBorder="1" applyAlignment="1">
      <alignment horizontal="center"/>
    </xf>
    <xf numFmtId="49" fontId="16" fillId="0" borderId="21" xfId="47339" applyNumberFormat="1" applyFont="1" applyBorder="1" applyAlignment="1">
      <alignment horizontal="right"/>
    </xf>
    <xf numFmtId="0" fontId="16" fillId="0" borderId="49" xfId="47339" applyFont="1" applyBorder="1"/>
    <xf numFmtId="0" fontId="31" fillId="0" borderId="0" xfId="47339" applyFont="1" applyAlignment="1">
      <alignment horizontal="centerContinuous" vertical="center"/>
    </xf>
    <xf numFmtId="0" fontId="31" fillId="0" borderId="41" xfId="47339" applyFont="1" applyBorder="1" applyAlignment="1">
      <alignment horizontal="center" vertical="center" wrapText="1"/>
    </xf>
    <xf numFmtId="0" fontId="31" fillId="0" borderId="19" xfId="47339" applyFont="1" applyBorder="1" applyAlignment="1">
      <alignment horizontal="center" vertical="center" wrapText="1"/>
    </xf>
    <xf numFmtId="0" fontId="31" fillId="0" borderId="42" xfId="47339" applyFont="1" applyBorder="1" applyAlignment="1">
      <alignment horizontal="center" vertical="center" wrapText="1"/>
    </xf>
    <xf numFmtId="3" fontId="35" fillId="0" borderId="51" xfId="329" applyNumberFormat="1" applyFont="1" applyFill="1" applyBorder="1" applyAlignment="1">
      <alignment horizontal="center" vertical="center" wrapText="1"/>
    </xf>
    <xf numFmtId="0" fontId="35" fillId="0" borderId="51" xfId="329" applyFont="1" applyFill="1" applyBorder="1" applyAlignment="1">
      <alignment horizontal="center" vertical="center" wrapText="1"/>
    </xf>
    <xf numFmtId="166" fontId="16" fillId="0" borderId="8" xfId="31" applyNumberFormat="1" applyFont="1" applyFill="1" applyBorder="1" applyAlignment="1">
      <alignment horizontal="left"/>
    </xf>
    <xf numFmtId="0" fontId="11" fillId="0" borderId="54" xfId="0" applyFont="1" applyFill="1" applyBorder="1"/>
    <xf numFmtId="166" fontId="11" fillId="0" borderId="60" xfId="31" applyNumberFormat="1" applyFont="1" applyFill="1" applyBorder="1"/>
    <xf numFmtId="0" fontId="31" fillId="0" borderId="42" xfId="0" applyFont="1" applyFill="1" applyBorder="1"/>
    <xf numFmtId="0" fontId="11" fillId="0" borderId="67" xfId="0" applyFont="1" applyFill="1" applyBorder="1"/>
    <xf numFmtId="166" fontId="11" fillId="0" borderId="68" xfId="31" applyNumberFormat="1" applyFont="1" applyFill="1" applyBorder="1"/>
    <xf numFmtId="166" fontId="31" fillId="0" borderId="42" xfId="0" applyNumberFormat="1" applyFont="1" applyFill="1" applyBorder="1"/>
    <xf numFmtId="0" fontId="16" fillId="0" borderId="0" xfId="0" applyFont="1" applyFill="1" applyBorder="1" applyAlignment="1">
      <alignment horizontal="center" vertical="center"/>
    </xf>
    <xf numFmtId="0" fontId="16" fillId="0" borderId="8" xfId="47339" applyFont="1" applyBorder="1" applyAlignment="1">
      <alignment horizontal="center" vertical="center" wrapText="1"/>
    </xf>
    <xf numFmtId="0" fontId="31" fillId="0" borderId="27" xfId="47339" applyFont="1" applyBorder="1" applyAlignment="1">
      <alignment horizontal="center" vertical="center" wrapText="1"/>
    </xf>
    <xf numFmtId="0" fontId="31" fillId="0" borderId="36" xfId="47339" applyFont="1" applyBorder="1" applyAlignment="1">
      <alignment horizontal="center" vertical="center" wrapText="1"/>
    </xf>
    <xf numFmtId="0" fontId="31" fillId="0" borderId="28" xfId="47339" applyFont="1" applyBorder="1" applyAlignment="1">
      <alignment horizontal="center" vertical="center" wrapText="1"/>
    </xf>
    <xf numFmtId="0" fontId="16" fillId="0" borderId="49" xfId="47339" applyFont="1" applyBorder="1" applyAlignment="1">
      <alignment horizontal="center" vertical="center" wrapText="1"/>
    </xf>
    <xf numFmtId="166" fontId="16" fillId="0" borderId="50" xfId="31" applyNumberFormat="1" applyFont="1" applyBorder="1" applyAlignment="1">
      <alignment horizontal="center" vertical="center" wrapText="1"/>
    </xf>
    <xf numFmtId="166" fontId="16" fillId="0" borderId="8" xfId="31" applyNumberFormat="1" applyFont="1" applyBorder="1" applyAlignment="1">
      <alignment horizontal="center" vertical="center" wrapText="1"/>
    </xf>
    <xf numFmtId="0" fontId="16" fillId="0" borderId="67" xfId="47339" applyFont="1" applyBorder="1" applyAlignment="1">
      <alignment horizontal="center" vertical="center" wrapText="1"/>
    </xf>
    <xf numFmtId="166" fontId="16" fillId="0" borderId="46" xfId="31" applyNumberFormat="1" applyFont="1" applyBorder="1" applyAlignment="1">
      <alignment horizontal="center" vertical="center" wrapText="1"/>
    </xf>
    <xf numFmtId="0" fontId="16" fillId="0" borderId="46" xfId="47339" applyFont="1" applyBorder="1" applyAlignment="1">
      <alignment horizontal="center" vertical="center" wrapText="1"/>
    </xf>
    <xf numFmtId="166" fontId="16" fillId="0" borderId="68" xfId="31" applyNumberFormat="1" applyFont="1" applyBorder="1" applyAlignment="1">
      <alignment horizontal="center" vertical="center" wrapText="1"/>
    </xf>
    <xf numFmtId="9" fontId="0" fillId="49" borderId="21" xfId="146" applyFont="1" applyFill="1" applyBorder="1"/>
    <xf numFmtId="3" fontId="35" fillId="0" borderId="18" xfId="330" applyNumberFormat="1" applyFont="1" applyBorder="1"/>
    <xf numFmtId="0" fontId="97" fillId="53" borderId="32" xfId="0" applyFont="1" applyFill="1" applyBorder="1" applyAlignment="1">
      <alignment horizontal="center"/>
    </xf>
    <xf numFmtId="0" fontId="97" fillId="53" borderId="31" xfId="0" applyFont="1" applyFill="1" applyBorder="1" applyAlignment="1">
      <alignment horizontal="center"/>
    </xf>
    <xf numFmtId="0" fontId="97" fillId="53" borderId="50" xfId="0" applyFont="1" applyFill="1" applyBorder="1" applyAlignment="1">
      <alignment horizontal="center"/>
    </xf>
    <xf numFmtId="0" fontId="97" fillId="53" borderId="49" xfId="0" applyFont="1" applyFill="1" applyBorder="1" applyAlignment="1">
      <alignment horizontal="center"/>
    </xf>
    <xf numFmtId="167" fontId="62" fillId="23" borderId="49" xfId="496" applyNumberFormat="1" applyFont="1" applyFill="1" applyBorder="1" applyAlignment="1">
      <alignment horizontal="justify" vertical="top" wrapText="1"/>
    </xf>
    <xf numFmtId="0" fontId="62" fillId="0" borderId="50" xfId="0" applyFont="1" applyBorder="1" applyAlignment="1">
      <alignment wrapText="1"/>
    </xf>
    <xf numFmtId="0" fontId="62" fillId="0" borderId="50" xfId="0" applyFont="1" applyFill="1" applyBorder="1" applyAlignment="1">
      <alignment wrapText="1"/>
    </xf>
    <xf numFmtId="167" fontId="62" fillId="0" borderId="49" xfId="496" applyNumberFormat="1" applyFont="1" applyBorder="1"/>
    <xf numFmtId="0" fontId="62" fillId="0" borderId="49" xfId="0" applyFont="1" applyBorder="1"/>
    <xf numFmtId="0" fontId="97" fillId="0" borderId="54" xfId="0" applyFont="1" applyBorder="1" applyAlignment="1">
      <alignment horizontal="center"/>
    </xf>
    <xf numFmtId="0" fontId="96" fillId="50" borderId="80" xfId="0" applyFont="1" applyFill="1" applyBorder="1" applyAlignment="1">
      <alignment horizontal="center" wrapText="1"/>
    </xf>
    <xf numFmtId="0" fontId="57" fillId="0" borderId="41" xfId="0" applyFont="1" applyBorder="1" applyAlignment="1">
      <alignment horizontal="center" wrapText="1"/>
    </xf>
    <xf numFmtId="0" fontId="16" fillId="0" borderId="70" xfId="0" applyFont="1" applyBorder="1"/>
    <xf numFmtId="0" fontId="62" fillId="0" borderId="70" xfId="0" applyFont="1" applyBorder="1"/>
    <xf numFmtId="0" fontId="35" fillId="0" borderId="0" xfId="0" applyFont="1" applyBorder="1"/>
    <xf numFmtId="167" fontId="57" fillId="0" borderId="28" xfId="496" applyNumberFormat="1" applyFont="1" applyFill="1" applyBorder="1"/>
    <xf numFmtId="167" fontId="57" fillId="0" borderId="36" xfId="496" applyNumberFormat="1" applyFont="1" applyFill="1" applyBorder="1"/>
    <xf numFmtId="0" fontId="31" fillId="0" borderId="24" xfId="0" applyFont="1" applyBorder="1"/>
    <xf numFmtId="0" fontId="62" fillId="0" borderId="24" xfId="0" applyFont="1" applyBorder="1"/>
    <xf numFmtId="0" fontId="97" fillId="53" borderId="51" xfId="0" applyFont="1" applyFill="1" applyBorder="1" applyAlignment="1">
      <alignment horizontal="center"/>
    </xf>
    <xf numFmtId="167" fontId="57" fillId="0" borderId="32" xfId="496" applyNumberFormat="1" applyFont="1" applyFill="1" applyBorder="1"/>
    <xf numFmtId="167" fontId="57" fillId="0" borderId="51" xfId="496" applyNumberFormat="1" applyFont="1" applyFill="1" applyBorder="1"/>
    <xf numFmtId="167" fontId="57" fillId="0" borderId="31" xfId="496" applyNumberFormat="1" applyFont="1" applyFill="1" applyBorder="1"/>
    <xf numFmtId="0" fontId="57" fillId="50" borderId="79" xfId="0" applyFont="1" applyFill="1" applyBorder="1" applyAlignment="1">
      <alignment horizontal="center" wrapText="1"/>
    </xf>
    <xf numFmtId="167" fontId="62" fillId="0" borderId="44" xfId="496" applyNumberFormat="1" applyFont="1" applyFill="1" applyBorder="1"/>
    <xf numFmtId="16" fontId="62" fillId="0" borderId="29" xfId="0" quotePrefix="1" applyNumberFormat="1" applyFont="1" applyFill="1" applyBorder="1"/>
    <xf numFmtId="167" fontId="11" fillId="0" borderId="0" xfId="0" applyNumberFormat="1" applyFont="1"/>
    <xf numFmtId="167" fontId="62" fillId="0" borderId="0" xfId="496" applyNumberFormat="1" applyFont="1" applyFill="1" applyBorder="1"/>
    <xf numFmtId="10" fontId="0" fillId="0" borderId="0" xfId="0" applyNumberFormat="1"/>
    <xf numFmtId="0" fontId="57" fillId="50" borderId="33" xfId="0" applyFont="1" applyFill="1" applyBorder="1" applyAlignment="1">
      <alignment horizontal="center" wrapText="1"/>
    </xf>
    <xf numFmtId="0" fontId="57" fillId="50" borderId="0" xfId="0" applyFont="1" applyFill="1" applyBorder="1" applyAlignment="1">
      <alignment horizontal="center" wrapText="1"/>
    </xf>
    <xf numFmtId="9" fontId="62" fillId="0" borderId="8" xfId="625" applyNumberFormat="1" applyFont="1" applyFill="1" applyBorder="1" applyAlignment="1">
      <alignment horizontal="center"/>
    </xf>
    <xf numFmtId="0" fontId="62" fillId="0" borderId="8" xfId="0" applyFont="1" applyFill="1" applyBorder="1"/>
    <xf numFmtId="0" fontId="97" fillId="0" borderId="21" xfId="0" applyFont="1" applyFill="1" applyBorder="1" applyAlignment="1">
      <alignment horizontal="center"/>
    </xf>
    <xf numFmtId="0" fontId="57" fillId="0" borderId="19" xfId="0" applyFont="1" applyFill="1" applyBorder="1" applyAlignment="1">
      <alignment horizontal="center" wrapText="1"/>
    </xf>
    <xf numFmtId="0" fontId="62" fillId="0" borderId="0" xfId="0" applyFont="1" applyFill="1" applyBorder="1"/>
    <xf numFmtId="0" fontId="16" fillId="0" borderId="0" xfId="0" applyFont="1"/>
    <xf numFmtId="0" fontId="16" fillId="0" borderId="0" xfId="0" applyFont="1" applyBorder="1"/>
    <xf numFmtId="0" fontId="11" fillId="0" borderId="0" xfId="0" applyFont="1"/>
    <xf numFmtId="0" fontId="0" fillId="0" borderId="70" xfId="0" applyBorder="1"/>
    <xf numFmtId="0" fontId="57" fillId="0" borderId="0" xfId="0" applyFont="1" applyFill="1" applyAlignment="1">
      <alignment horizontal="center" vertical="center" wrapText="1"/>
    </xf>
    <xf numFmtId="0" fontId="57" fillId="0" borderId="70" xfId="0" applyFont="1" applyFill="1" applyBorder="1" applyAlignment="1">
      <alignment vertical="center" wrapText="1"/>
    </xf>
    <xf numFmtId="0" fontId="62" fillId="0" borderId="0" xfId="0" applyFont="1"/>
    <xf numFmtId="0" fontId="57" fillId="0" borderId="80" xfId="0" applyFont="1" applyFill="1" applyBorder="1" applyAlignment="1">
      <alignment horizontal="center" wrapText="1"/>
    </xf>
    <xf numFmtId="0" fontId="57" fillId="0" borderId="79" xfId="0" applyFont="1" applyBorder="1" applyAlignment="1">
      <alignment horizontal="center" wrapText="1"/>
    </xf>
    <xf numFmtId="0" fontId="57" fillId="0" borderId="34" xfId="0" applyFont="1" applyFill="1" applyBorder="1" applyAlignment="1">
      <alignment horizontal="center" wrapText="1"/>
    </xf>
    <xf numFmtId="0" fontId="57" fillId="0" borderId="19" xfId="0" applyFont="1" applyBorder="1" applyAlignment="1">
      <alignment horizontal="center" wrapText="1"/>
    </xf>
    <xf numFmtId="0" fontId="57" fillId="0" borderId="19" xfId="0" applyFont="1" applyBorder="1" applyAlignment="1">
      <alignment horizontal="left" wrapText="1"/>
    </xf>
    <xf numFmtId="0" fontId="57" fillId="0" borderId="42" xfId="0" applyFont="1" applyBorder="1" applyAlignment="1">
      <alignment horizontal="center" wrapText="1"/>
    </xf>
    <xf numFmtId="0" fontId="96" fillId="50" borderId="0" xfId="0" applyFont="1" applyFill="1" applyBorder="1" applyAlignment="1">
      <alignment horizontal="center" wrapText="1"/>
    </xf>
    <xf numFmtId="0" fontId="96" fillId="50" borderId="34" xfId="0" applyFont="1" applyFill="1" applyBorder="1" applyAlignment="1">
      <alignment horizontal="center" wrapText="1"/>
    </xf>
    <xf numFmtId="0" fontId="96" fillId="50" borderId="79" xfId="0" applyFont="1" applyFill="1" applyBorder="1" applyAlignment="1">
      <alignment horizontal="center" wrapText="1"/>
    </xf>
    <xf numFmtId="0" fontId="96" fillId="50" borderId="43" xfId="0" applyFont="1" applyFill="1" applyBorder="1" applyAlignment="1">
      <alignment horizontal="center" wrapText="1"/>
    </xf>
    <xf numFmtId="0" fontId="96" fillId="50" borderId="78" xfId="0" applyFont="1" applyFill="1" applyBorder="1" applyAlignment="1">
      <alignment horizontal="center" wrapText="1"/>
    </xf>
    <xf numFmtId="0" fontId="97" fillId="0" borderId="21" xfId="0" applyFont="1" applyBorder="1" applyAlignment="1">
      <alignment horizontal="center"/>
    </xf>
    <xf numFmtId="0" fontId="97" fillId="0" borderId="86" xfId="0" applyFont="1" applyBorder="1" applyAlignment="1">
      <alignment horizontal="center"/>
    </xf>
    <xf numFmtId="0" fontId="97" fillId="0" borderId="60" xfId="0" applyFont="1" applyBorder="1" applyAlignment="1">
      <alignment horizontal="center"/>
    </xf>
    <xf numFmtId="0" fontId="62" fillId="0" borderId="8" xfId="0" applyFont="1" applyBorder="1"/>
    <xf numFmtId="0" fontId="62" fillId="0" borderId="50" xfId="0" applyFont="1" applyBorder="1"/>
    <xf numFmtId="0" fontId="62" fillId="0" borderId="8" xfId="0" applyFont="1" applyBorder="1" applyAlignment="1">
      <alignment wrapText="1"/>
    </xf>
    <xf numFmtId="165" fontId="62" fillId="23" borderId="57" xfId="0" applyNumberFormat="1" applyFont="1" applyFill="1" applyBorder="1" applyAlignment="1">
      <alignment horizontal="justify" vertical="top" wrapText="1"/>
    </xf>
    <xf numFmtId="165" fontId="62" fillId="23" borderId="8" xfId="0" applyNumberFormat="1" applyFont="1" applyFill="1" applyBorder="1" applyAlignment="1">
      <alignment horizontal="justify" vertical="top" wrapText="1"/>
    </xf>
    <xf numFmtId="165" fontId="62" fillId="23" borderId="50" xfId="0" applyNumberFormat="1" applyFont="1" applyFill="1" applyBorder="1" applyAlignment="1">
      <alignment horizontal="justify" vertical="top" wrapText="1"/>
    </xf>
    <xf numFmtId="165" fontId="62" fillId="23" borderId="5" xfId="0" applyNumberFormat="1" applyFont="1" applyFill="1" applyBorder="1" applyAlignment="1">
      <alignment horizontal="justify" vertical="top" wrapText="1"/>
    </xf>
    <xf numFmtId="165" fontId="62" fillId="23" borderId="66" xfId="0" applyNumberFormat="1" applyFont="1" applyFill="1" applyBorder="1" applyAlignment="1">
      <alignment horizontal="justify" vertical="top" wrapText="1"/>
    </xf>
    <xf numFmtId="0" fontId="62" fillId="0" borderId="0" xfId="0" applyFont="1" applyBorder="1"/>
    <xf numFmtId="167" fontId="62" fillId="0" borderId="0" xfId="0" applyNumberFormat="1" applyFont="1"/>
    <xf numFmtId="0" fontId="57" fillId="0" borderId="0" xfId="0" applyFont="1" applyFill="1" applyBorder="1" applyAlignment="1">
      <alignment horizontal="center" wrapText="1"/>
    </xf>
    <xf numFmtId="0" fontId="57" fillId="0" borderId="48" xfId="0" applyFont="1" applyFill="1" applyBorder="1" applyAlignment="1">
      <alignment horizontal="center" wrapText="1"/>
    </xf>
    <xf numFmtId="0" fontId="62" fillId="0" borderId="8" xfId="0" applyFont="1" applyFill="1" applyBorder="1" applyAlignment="1">
      <alignment wrapText="1"/>
    </xf>
    <xf numFmtId="6" fontId="151" fillId="0" borderId="8" xfId="0" applyNumberFormat="1" applyFont="1" applyBorder="1" applyAlignment="1">
      <alignment horizontal="right" vertical="center" wrapText="1"/>
    </xf>
    <xf numFmtId="167" fontId="16" fillId="0" borderId="8" xfId="47350" applyNumberFormat="1" applyFont="1" applyFill="1" applyBorder="1"/>
    <xf numFmtId="167" fontId="16" fillId="0" borderId="8" xfId="47350" applyNumberFormat="1" applyFont="1" applyFill="1" applyBorder="1"/>
    <xf numFmtId="167" fontId="11" fillId="0" borderId="8" xfId="51" applyNumberFormat="1" applyFont="1" applyFill="1" applyBorder="1"/>
    <xf numFmtId="167" fontId="11" fillId="0" borderId="8" xfId="0" applyNumberFormat="1" applyFont="1" applyBorder="1"/>
    <xf numFmtId="167" fontId="0" fillId="0" borderId="8" xfId="0" applyNumberFormat="1" applyBorder="1"/>
    <xf numFmtId="167" fontId="11" fillId="0" borderId="8" xfId="47350" applyNumberFormat="1" applyFont="1" applyFill="1" applyBorder="1"/>
    <xf numFmtId="0" fontId="11" fillId="49" borderId="44" xfId="0" applyFont="1" applyFill="1" applyBorder="1"/>
    <xf numFmtId="0" fontId="11" fillId="0" borderId="44" xfId="0" applyFont="1" applyBorder="1"/>
    <xf numFmtId="167" fontId="11" fillId="0" borderId="8" xfId="47350" applyNumberFormat="1" applyFont="1" applyFill="1" applyBorder="1"/>
    <xf numFmtId="0" fontId="11" fillId="0" borderId="44" xfId="0" applyFont="1" applyBorder="1" applyAlignment="1">
      <alignment wrapText="1"/>
    </xf>
    <xf numFmtId="0" fontId="11" fillId="0" borderId="86" xfId="0" applyFont="1" applyBorder="1"/>
    <xf numFmtId="167" fontId="11" fillId="0" borderId="8" xfId="47350" applyNumberFormat="1" applyFont="1" applyFill="1" applyBorder="1"/>
    <xf numFmtId="167" fontId="11" fillId="0" borderId="8" xfId="47350" applyNumberFormat="1" applyFont="1" applyFill="1" applyBorder="1"/>
    <xf numFmtId="3" fontId="0" fillId="0" borderId="76" xfId="0" applyNumberFormat="1" applyBorder="1"/>
    <xf numFmtId="3" fontId="0" fillId="0" borderId="75" xfId="0" applyNumberFormat="1" applyBorder="1"/>
    <xf numFmtId="3" fontId="0" fillId="0" borderId="84" xfId="0" applyNumberFormat="1" applyBorder="1"/>
    <xf numFmtId="3" fontId="0" fillId="0" borderId="74" xfId="0" applyNumberFormat="1" applyBorder="1"/>
    <xf numFmtId="3" fontId="0" fillId="0" borderId="70" xfId="0" applyNumberFormat="1" applyBorder="1"/>
    <xf numFmtId="10" fontId="16" fillId="0" borderId="0" xfId="0" applyNumberFormat="1" applyFont="1" applyFill="1"/>
    <xf numFmtId="0" fontId="12" fillId="0" borderId="0" xfId="329" applyFont="1" applyFill="1" applyAlignment="1">
      <alignment horizontal="left" vertical="center"/>
    </xf>
    <xf numFmtId="0" fontId="62" fillId="0" borderId="0" xfId="0" applyFont="1" applyFill="1"/>
    <xf numFmtId="167" fontId="57" fillId="0" borderId="0" xfId="0" applyNumberFormat="1" applyFont="1"/>
    <xf numFmtId="17" fontId="62" fillId="0" borderId="29" xfId="0" applyNumberFormat="1" applyFont="1" applyBorder="1"/>
    <xf numFmtId="17" fontId="62" fillId="0" borderId="29" xfId="0" quotePrefix="1" applyNumberFormat="1" applyFont="1" applyBorder="1"/>
    <xf numFmtId="0" fontId="2" fillId="0" borderId="27" xfId="47399" applyBorder="1" applyAlignment="1">
      <alignment horizontal="center"/>
    </xf>
    <xf numFmtId="0" fontId="2" fillId="0" borderId="36" xfId="47400" applyBorder="1" applyAlignment="1">
      <alignment horizontal="center"/>
    </xf>
    <xf numFmtId="0" fontId="2" fillId="0" borderId="27" xfId="47402" applyBorder="1" applyAlignment="1">
      <alignment horizontal="center"/>
    </xf>
    <xf numFmtId="0" fontId="2" fillId="0" borderId="36" xfId="47401" applyBorder="1" applyAlignment="1">
      <alignment horizontal="center"/>
    </xf>
    <xf numFmtId="0" fontId="2" fillId="0" borderId="49" xfId="47399" applyBorder="1" applyAlignment="1">
      <alignment horizontal="center"/>
    </xf>
    <xf numFmtId="0" fontId="2" fillId="0" borderId="8" xfId="47400" applyBorder="1" applyAlignment="1">
      <alignment horizontal="center"/>
    </xf>
    <xf numFmtId="0" fontId="2" fillId="0" borderId="49" xfId="47402" applyBorder="1" applyAlignment="1">
      <alignment horizontal="center"/>
    </xf>
    <xf numFmtId="0" fontId="2" fillId="0" borderId="8" xfId="47401" applyBorder="1" applyAlignment="1">
      <alignment horizontal="center"/>
    </xf>
    <xf numFmtId="0" fontId="2" fillId="0" borderId="31" xfId="47399" applyBorder="1" applyAlignment="1">
      <alignment horizontal="center"/>
    </xf>
    <xf numFmtId="0" fontId="2" fillId="0" borderId="51" xfId="47400" applyBorder="1" applyAlignment="1">
      <alignment horizontal="center"/>
    </xf>
    <xf numFmtId="0" fontId="2" fillId="0" borderId="31" xfId="47402" applyBorder="1" applyAlignment="1">
      <alignment horizontal="center"/>
    </xf>
    <xf numFmtId="0" fontId="2" fillId="0" borderId="51" xfId="47401" applyBorder="1" applyAlignment="1">
      <alignment horizontal="center"/>
    </xf>
    <xf numFmtId="0" fontId="11" fillId="0" borderId="0" xfId="330" applyFont="1" applyFill="1" applyAlignment="1">
      <alignment horizontal="left" vertical="center"/>
    </xf>
    <xf numFmtId="1" fontId="24" fillId="0" borderId="21" xfId="0" applyNumberFormat="1" applyFont="1" applyFill="1" applyBorder="1" applyAlignment="1">
      <alignment horizontal="center" wrapText="1"/>
    </xf>
    <xf numFmtId="1" fontId="24" fillId="0" borderId="60" xfId="0" applyNumberFormat="1" applyFont="1" applyFill="1" applyBorder="1" applyAlignment="1">
      <alignment horizontal="center" wrapText="1"/>
    </xf>
    <xf numFmtId="1" fontId="24" fillId="0" borderId="51" xfId="0" applyNumberFormat="1" applyFont="1" applyFill="1" applyBorder="1" applyAlignment="1">
      <alignment horizontal="center" wrapText="1"/>
    </xf>
    <xf numFmtId="1" fontId="24" fillId="0" borderId="32" xfId="0" applyNumberFormat="1" applyFont="1" applyFill="1" applyBorder="1" applyAlignment="1">
      <alignment horizontal="center" wrapText="1"/>
    </xf>
    <xf numFmtId="0" fontId="35" fillId="23" borderId="8" xfId="333" applyFont="1" applyFill="1" applyBorder="1" applyAlignment="1">
      <alignment horizontal="center" vertical="top" wrapText="1"/>
    </xf>
    <xf numFmtId="10" fontId="24" fillId="50" borderId="51" xfId="0" applyNumberFormat="1" applyFont="1" applyFill="1" applyBorder="1" applyAlignment="1">
      <alignment horizontal="center" wrapText="1"/>
    </xf>
    <xf numFmtId="3" fontId="11" fillId="0" borderId="0" xfId="0" applyNumberFormat="1" applyFont="1" applyFill="1"/>
    <xf numFmtId="3" fontId="11" fillId="0" borderId="0" xfId="0" applyNumberFormat="1" applyFont="1"/>
    <xf numFmtId="0" fontId="11" fillId="0" borderId="0" xfId="2082" applyFont="1" applyAlignment="1">
      <alignment horizontal="left"/>
    </xf>
    <xf numFmtId="0" fontId="155" fillId="0" borderId="8" xfId="0" applyFont="1" applyBorder="1"/>
    <xf numFmtId="0" fontId="62" fillId="0" borderId="0" xfId="0" applyFont="1" applyFill="1" applyAlignment="1">
      <alignment vertical="center"/>
    </xf>
    <xf numFmtId="167" fontId="11" fillId="23" borderId="44" xfId="51" applyNumberFormat="1" applyFont="1" applyFill="1" applyBorder="1" applyAlignment="1">
      <alignment horizontal="center" vertical="top" wrapText="1"/>
    </xf>
    <xf numFmtId="167" fontId="16" fillId="49" borderId="8" xfId="51" applyNumberFormat="1" applyFont="1" applyFill="1" applyBorder="1" applyAlignment="1">
      <alignment horizontal="center" wrapText="1"/>
    </xf>
    <xf numFmtId="167" fontId="16" fillId="23" borderId="5" xfId="51" applyNumberFormat="1" applyFont="1" applyFill="1" applyBorder="1" applyAlignment="1">
      <alignment horizontal="center" vertical="top" wrapText="1"/>
    </xf>
    <xf numFmtId="167" fontId="11" fillId="112" borderId="44" xfId="51" applyNumberFormat="1" applyFont="1" applyFill="1" applyBorder="1" applyAlignment="1">
      <alignment horizontal="center" vertical="top" wrapText="1"/>
    </xf>
    <xf numFmtId="167" fontId="16" fillId="23" borderId="53" xfId="51" applyNumberFormat="1" applyFont="1" applyFill="1" applyBorder="1" applyAlignment="1">
      <alignment horizontal="center" vertical="top" wrapText="1"/>
    </xf>
    <xf numFmtId="0" fontId="16" fillId="0" borderId="76" xfId="47339" applyFont="1" applyBorder="1" applyAlignment="1">
      <alignment horizontal="center" wrapText="1"/>
    </xf>
    <xf numFmtId="166" fontId="16" fillId="0" borderId="75" xfId="47340" applyNumberFormat="1" applyFont="1" applyBorder="1" applyAlignment="1">
      <alignment horizontal="center" wrapText="1"/>
    </xf>
    <xf numFmtId="1" fontId="16" fillId="0" borderId="75" xfId="47339" applyNumberFormat="1" applyFont="1" applyBorder="1" applyAlignment="1">
      <alignment horizontal="center" wrapText="1"/>
    </xf>
    <xf numFmtId="43" fontId="31" fillId="0" borderId="50" xfId="31" applyFont="1" applyFill="1" applyBorder="1" applyAlignment="1">
      <alignment horizontal="center" vertical="center" wrapText="1"/>
    </xf>
    <xf numFmtId="166" fontId="35" fillId="23" borderId="8" xfId="333" applyNumberFormat="1" applyFont="1" applyFill="1" applyBorder="1" applyAlignment="1">
      <alignment vertical="top" wrapText="1"/>
    </xf>
    <xf numFmtId="167" fontId="16" fillId="0" borderId="0" xfId="0" applyNumberFormat="1" applyFont="1"/>
    <xf numFmtId="3" fontId="11" fillId="0" borderId="27" xfId="329" applyNumberFormat="1" applyFont="1" applyFill="1" applyBorder="1" applyAlignment="1">
      <alignment horizontal="center" vertical="top" wrapText="1"/>
    </xf>
    <xf numFmtId="0" fontId="35" fillId="0" borderId="41" xfId="329" applyNumberFormat="1" applyFont="1" applyFill="1" applyBorder="1" applyAlignment="1">
      <alignment horizontal="center"/>
    </xf>
    <xf numFmtId="3" fontId="11" fillId="0" borderId="60" xfId="329" applyNumberFormat="1" applyFont="1" applyFill="1" applyBorder="1" applyAlignment="1">
      <alignment horizontal="center" vertical="top" wrapText="1"/>
    </xf>
    <xf numFmtId="0" fontId="62" fillId="0" borderId="0" xfId="0" applyFont="1" applyAlignment="1">
      <alignment horizontal="left" vertical="center" wrapText="1"/>
    </xf>
    <xf numFmtId="0" fontId="16" fillId="0" borderId="8" xfId="0" applyFont="1" applyBorder="1" applyAlignment="1">
      <alignment horizontal="left"/>
    </xf>
    <xf numFmtId="43" fontId="16" fillId="49" borderId="21" xfId="31" applyFont="1" applyFill="1" applyBorder="1" applyAlignment="1">
      <alignment horizontal="right"/>
    </xf>
    <xf numFmtId="43" fontId="16" fillId="0" borderId="21" xfId="31" applyFont="1" applyBorder="1" applyAlignment="1">
      <alignment horizontal="right"/>
    </xf>
    <xf numFmtId="1" fontId="16" fillId="0" borderId="8" xfId="31" applyNumberFormat="1" applyFont="1" applyBorder="1" applyAlignment="1">
      <alignment horizontal="center" vertical="center" wrapText="1"/>
    </xf>
    <xf numFmtId="167" fontId="0" fillId="0" borderId="46" xfId="52" applyNumberFormat="1" applyFont="1" applyBorder="1"/>
    <xf numFmtId="167" fontId="0" fillId="0" borderId="46" xfId="52" applyNumberFormat="1" applyFont="1" applyFill="1" applyBorder="1"/>
    <xf numFmtId="0" fontId="35" fillId="0" borderId="55" xfId="0" applyFont="1" applyBorder="1" applyAlignment="1"/>
    <xf numFmtId="0" fontId="35" fillId="0" borderId="76" xfId="0" applyFont="1" applyBorder="1" applyAlignment="1"/>
    <xf numFmtId="0" fontId="35" fillId="0" borderId="32" xfId="0" applyFont="1" applyBorder="1" applyAlignment="1">
      <alignment horizontal="center"/>
    </xf>
    <xf numFmtId="3" fontId="11" fillId="0" borderId="21" xfId="328" applyNumberFormat="1" applyFont="1" applyFill="1" applyBorder="1" applyAlignment="1"/>
    <xf numFmtId="3" fontId="11" fillId="0" borderId="21" xfId="328" applyNumberFormat="1" applyFont="1" applyBorder="1" applyAlignment="1"/>
    <xf numFmtId="9" fontId="11" fillId="0" borderId="60" xfId="31" applyNumberFormat="1" applyFont="1" applyBorder="1" applyAlignment="1"/>
    <xf numFmtId="3" fontId="11" fillId="0" borderId="8" xfId="328" applyNumberFormat="1" applyFont="1" applyFill="1" applyBorder="1" applyAlignment="1"/>
    <xf numFmtId="0" fontId="35" fillId="0" borderId="22" xfId="328" applyFont="1" applyBorder="1" applyAlignment="1"/>
    <xf numFmtId="3" fontId="35" fillId="0" borderId="22" xfId="328" applyNumberFormat="1" applyFont="1" applyFill="1" applyBorder="1" applyAlignment="1"/>
    <xf numFmtId="9" fontId="35" fillId="0" borderId="22" xfId="31" applyNumberFormat="1" applyFont="1" applyBorder="1" applyAlignment="1"/>
    <xf numFmtId="3" fontId="11" fillId="0" borderId="27" xfId="330" applyNumberFormat="1" applyFont="1" applyFill="1" applyBorder="1"/>
    <xf numFmtId="3" fontId="11" fillId="0" borderId="31" xfId="330" applyNumberFormat="1" applyFont="1" applyFill="1" applyBorder="1"/>
    <xf numFmtId="0" fontId="35" fillId="0" borderId="22" xfId="0" applyFont="1" applyBorder="1" applyAlignment="1">
      <alignment horizontal="center" vertical="center" wrapText="1"/>
    </xf>
    <xf numFmtId="0" fontId="11" fillId="0" borderId="54" xfId="328" applyFont="1" applyFill="1" applyBorder="1" applyAlignment="1">
      <alignment vertical="center"/>
    </xf>
    <xf numFmtId="0" fontId="11" fillId="0" borderId="49" xfId="328" applyFont="1" applyFill="1" applyBorder="1" applyAlignment="1">
      <alignment vertical="center"/>
    </xf>
    <xf numFmtId="0" fontId="35" fillId="0" borderId="41" xfId="0" applyFont="1" applyBorder="1" applyAlignment="1">
      <alignment horizontal="center" vertical="center" wrapText="1"/>
    </xf>
    <xf numFmtId="0" fontId="11" fillId="0" borderId="0" xfId="0" applyFont="1" applyFill="1" applyAlignment="1">
      <alignment horizontal="left" vertical="center"/>
    </xf>
    <xf numFmtId="0" fontId="31" fillId="0" borderId="27" xfId="0" applyFont="1" applyBorder="1" applyAlignment="1">
      <alignment horizontal="center" vertical="center"/>
    </xf>
    <xf numFmtId="0" fontId="31" fillId="0" borderId="28" xfId="0" applyFont="1" applyBorder="1" applyAlignment="1">
      <alignment horizontal="center" vertical="center"/>
    </xf>
    <xf numFmtId="166" fontId="11" fillId="0" borderId="32" xfId="31" applyNumberFormat="1" applyFont="1" applyFill="1" applyBorder="1"/>
    <xf numFmtId="0" fontId="122" fillId="0" borderId="0" xfId="0" applyFont="1"/>
    <xf numFmtId="0" fontId="12" fillId="0" borderId="0" xfId="329" applyFont="1" applyFill="1"/>
    <xf numFmtId="173" fontId="11" fillId="0" borderId="60" xfId="328" applyNumberFormat="1" applyFont="1" applyFill="1" applyBorder="1"/>
    <xf numFmtId="173" fontId="35" fillId="0" borderId="22" xfId="328" applyNumberFormat="1" applyFont="1" applyFill="1" applyBorder="1"/>
    <xf numFmtId="9" fontId="24" fillId="0" borderId="51" xfId="0" applyNumberFormat="1" applyFont="1" applyBorder="1" applyAlignment="1">
      <alignment horizontal="center" wrapText="1"/>
    </xf>
    <xf numFmtId="173" fontId="11" fillId="0" borderId="21" xfId="330" applyNumberFormat="1" applyFont="1" applyBorder="1"/>
    <xf numFmtId="173" fontId="35" fillId="0" borderId="19" xfId="330" applyNumberFormat="1" applyFont="1" applyBorder="1"/>
    <xf numFmtId="173" fontId="11" fillId="0" borderId="60" xfId="330" applyNumberFormat="1" applyFont="1" applyFill="1" applyBorder="1"/>
    <xf numFmtId="173" fontId="35" fillId="0" borderId="22" xfId="330" applyNumberFormat="1" applyFont="1" applyFill="1" applyBorder="1"/>
    <xf numFmtId="9" fontId="11" fillId="0" borderId="21" xfId="330" applyNumberFormat="1" applyFont="1" applyBorder="1"/>
    <xf numFmtId="9" fontId="35" fillId="0" borderId="22" xfId="330" applyNumberFormat="1" applyFont="1" applyBorder="1"/>
    <xf numFmtId="9" fontId="11" fillId="0" borderId="8" xfId="330" applyNumberFormat="1" applyFill="1" applyBorder="1"/>
    <xf numFmtId="9" fontId="35" fillId="0" borderId="19" xfId="330" applyNumberFormat="1" applyFont="1" applyBorder="1" applyAlignment="1">
      <alignment horizontal="right"/>
    </xf>
    <xf numFmtId="173" fontId="11" fillId="0" borderId="8" xfId="330" applyNumberFormat="1" applyFont="1" applyBorder="1"/>
    <xf numFmtId="173" fontId="11" fillId="0" borderId="60" xfId="330" applyNumberFormat="1" applyFont="1" applyFill="1" applyBorder="1" applyAlignment="1">
      <alignment horizontal="right"/>
    </xf>
    <xf numFmtId="173" fontId="35" fillId="0" borderId="42" xfId="330" applyNumberFormat="1" applyFont="1" applyFill="1" applyBorder="1" applyAlignment="1">
      <alignment horizontal="right"/>
    </xf>
    <xf numFmtId="0" fontId="0" fillId="0" borderId="0" xfId="0"/>
    <xf numFmtId="0" fontId="11" fillId="0" borderId="0" xfId="0" applyFont="1"/>
    <xf numFmtId="17" fontId="62" fillId="0" borderId="29" xfId="0" applyNumberFormat="1" applyFont="1" applyFill="1" applyBorder="1"/>
    <xf numFmtId="165" fontId="57" fillId="0" borderId="61" xfId="0" applyNumberFormat="1" applyFont="1" applyFill="1" applyBorder="1" applyAlignment="1">
      <alignment horizontal="center" vertical="top" wrapText="1"/>
    </xf>
    <xf numFmtId="167" fontId="57" fillId="0" borderId="63" xfId="496" applyNumberFormat="1" applyFont="1" applyFill="1" applyBorder="1"/>
    <xf numFmtId="0" fontId="62" fillId="0" borderId="51" xfId="0" applyFont="1" applyBorder="1" applyAlignment="1">
      <alignment wrapText="1"/>
    </xf>
    <xf numFmtId="0" fontId="62" fillId="0" borderId="89" xfId="0" applyFont="1" applyFill="1" applyBorder="1" applyAlignment="1">
      <alignment horizontal="left" wrapText="1"/>
    </xf>
    <xf numFmtId="0" fontId="140" fillId="0" borderId="65" xfId="0" applyFont="1" applyBorder="1"/>
    <xf numFmtId="0" fontId="0" fillId="0" borderId="33" xfId="0" applyBorder="1"/>
    <xf numFmtId="10" fontId="1" fillId="0" borderId="0" xfId="625" applyNumberFormat="1" applyFont="1"/>
    <xf numFmtId="0" fontId="140" fillId="0" borderId="33" xfId="0" applyFont="1" applyBorder="1"/>
    <xf numFmtId="0" fontId="140" fillId="0" borderId="39" xfId="0" applyFont="1" applyBorder="1"/>
    <xf numFmtId="0" fontId="11" fillId="0" borderId="46" xfId="0" applyFont="1" applyBorder="1"/>
    <xf numFmtId="173" fontId="62" fillId="0" borderId="8" xfId="625" applyNumberFormat="1" applyFont="1" applyFill="1" applyBorder="1" applyAlignment="1">
      <alignment horizontal="center"/>
    </xf>
    <xf numFmtId="173" fontId="57" fillId="0" borderId="51" xfId="625" applyNumberFormat="1" applyFont="1" applyFill="1" applyBorder="1" applyAlignment="1">
      <alignment horizontal="center"/>
    </xf>
    <xf numFmtId="0" fontId="11" fillId="0" borderId="0" xfId="0" quotePrefix="1" applyFont="1" applyAlignment="1">
      <alignment horizontal="left"/>
    </xf>
    <xf numFmtId="0" fontId="35" fillId="113" borderId="8" xfId="0" applyFont="1" applyFill="1" applyBorder="1" applyAlignment="1">
      <alignment horizontal="center"/>
    </xf>
    <xf numFmtId="0" fontId="11" fillId="49" borderId="8" xfId="0" applyFont="1" applyFill="1" applyBorder="1" applyAlignment="1">
      <alignment horizontal="center" vertical="center" wrapText="1"/>
    </xf>
    <xf numFmtId="39" fontId="11" fillId="0" borderId="8" xfId="334" applyNumberFormat="1" applyFont="1" applyFill="1" applyBorder="1" applyAlignment="1">
      <alignment horizontal="center"/>
    </xf>
    <xf numFmtId="0" fontId="11" fillId="49" borderId="0" xfId="0" applyFont="1" applyFill="1" applyBorder="1" applyAlignment="1">
      <alignment horizontal="center" vertical="center" wrapText="1"/>
    </xf>
    <xf numFmtId="39" fontId="11" fillId="49" borderId="0" xfId="0" applyNumberFormat="1" applyFont="1" applyFill="1" applyBorder="1" applyAlignment="1">
      <alignment horizontal="center" vertical="center" wrapText="1"/>
    </xf>
    <xf numFmtId="37" fontId="11" fillId="0" borderId="0" xfId="0" quotePrefix="1" applyNumberFormat="1" applyFont="1" applyFill="1" applyBorder="1" applyAlignment="1">
      <alignment horizontal="right" vertical="center" wrapText="1"/>
    </xf>
    <xf numFmtId="0" fontId="11" fillId="49" borderId="0" xfId="0" applyFont="1" applyFill="1" applyBorder="1" applyAlignment="1">
      <alignment horizontal="left" vertical="center" wrapText="1"/>
    </xf>
    <xf numFmtId="167" fontId="16" fillId="0" borderId="8" xfId="51" applyNumberFormat="1" applyFont="1" applyBorder="1"/>
    <xf numFmtId="0" fontId="62" fillId="0" borderId="0" xfId="0" applyFont="1" applyFill="1" applyAlignment="1">
      <alignment horizontal="left" vertical="center"/>
    </xf>
    <xf numFmtId="0" fontId="31" fillId="0" borderId="36" xfId="134" applyFont="1" applyBorder="1" applyAlignment="1">
      <alignment vertical="center"/>
    </xf>
    <xf numFmtId="0" fontId="31" fillId="0" borderId="36" xfId="134" applyFont="1" applyFill="1" applyBorder="1" applyAlignment="1">
      <alignment vertical="center"/>
    </xf>
    <xf numFmtId="0" fontId="31" fillId="0" borderId="8" xfId="0" applyNumberFormat="1" applyFont="1" applyFill="1" applyBorder="1" applyAlignment="1">
      <alignment horizontal="center" vertical="center" wrapText="1"/>
    </xf>
    <xf numFmtId="166" fontId="31" fillId="0" borderId="51" xfId="31" applyNumberFormat="1" applyFont="1" applyFill="1" applyBorder="1" applyAlignment="1">
      <alignment horizontal="center" vertical="center" wrapText="1"/>
    </xf>
    <xf numFmtId="0" fontId="31" fillId="0" borderId="51" xfId="134" applyFont="1" applyFill="1" applyBorder="1" applyAlignment="1">
      <alignment horizontal="center" vertical="center"/>
    </xf>
    <xf numFmtId="0" fontId="31" fillId="0" borderId="51" xfId="134" applyFont="1" applyFill="1" applyBorder="1" applyAlignment="1">
      <alignment horizontal="center" vertical="center" wrapText="1"/>
    </xf>
    <xf numFmtId="0" fontId="31" fillId="0" borderId="8" xfId="0" applyFont="1" applyBorder="1" applyAlignment="1" applyProtection="1">
      <alignment horizontal="center" vertical="center" wrapText="1"/>
      <protection locked="0"/>
    </xf>
    <xf numFmtId="2" fontId="16" fillId="0" borderId="8" xfId="31" applyNumberFormat="1" applyFont="1" applyFill="1" applyBorder="1" applyAlignment="1" applyProtection="1">
      <alignment horizontal="center" vertical="center" wrapText="1"/>
      <protection locked="0"/>
    </xf>
    <xf numFmtId="2" fontId="16" fillId="0" borderId="8" xfId="31" applyNumberFormat="1" applyFont="1" applyBorder="1" applyAlignment="1">
      <alignment horizontal="center"/>
    </xf>
    <xf numFmtId="181" fontId="31" fillId="0" borderId="19" xfId="31" applyNumberFormat="1" applyFont="1" applyFill="1" applyBorder="1" applyAlignment="1"/>
    <xf numFmtId="181" fontId="31" fillId="39" borderId="19" xfId="31" applyNumberFormat="1" applyFont="1" applyFill="1" applyBorder="1"/>
    <xf numFmtId="181" fontId="16" fillId="0" borderId="21" xfId="31" applyNumberFormat="1" applyFont="1" applyFill="1" applyBorder="1"/>
    <xf numFmtId="181" fontId="16" fillId="0" borderId="8" xfId="31" applyNumberFormat="1" applyFont="1" applyFill="1" applyBorder="1"/>
    <xf numFmtId="181" fontId="16" fillId="0" borderId="46" xfId="31" applyNumberFormat="1" applyFont="1" applyFill="1" applyBorder="1"/>
    <xf numFmtId="181" fontId="16" fillId="42" borderId="46" xfId="31" applyNumberFormat="1" applyFont="1" applyFill="1" applyBorder="1" applyAlignment="1"/>
    <xf numFmtId="9" fontId="11" fillId="0" borderId="60" xfId="0" applyNumberFormat="1" applyFont="1" applyFill="1" applyBorder="1" applyAlignment="1">
      <alignment horizontal="left" wrapText="1"/>
    </xf>
    <xf numFmtId="9" fontId="11" fillId="0" borderId="50" xfId="0" applyNumberFormat="1" applyFont="1" applyFill="1" applyBorder="1" applyAlignment="1">
      <alignment horizontal="left" wrapText="1"/>
    </xf>
    <xf numFmtId="0" fontId="0" fillId="0" borderId="0" xfId="0"/>
    <xf numFmtId="0" fontId="11" fillId="0" borderId="0" xfId="0" applyFont="1"/>
    <xf numFmtId="0" fontId="140" fillId="0" borderId="0" xfId="0" applyFont="1" applyBorder="1"/>
    <xf numFmtId="167" fontId="57" fillId="0" borderId="0" xfId="496" applyNumberFormat="1" applyFont="1" applyFill="1" applyBorder="1"/>
    <xf numFmtId="0" fontId="16" fillId="0" borderId="0" xfId="0" applyFont="1" applyFill="1" applyBorder="1" applyAlignment="1">
      <alignment horizontal="justify" vertical="top" wrapText="1"/>
    </xf>
    <xf numFmtId="0" fontId="16" fillId="0" borderId="0" xfId="0" applyFont="1" applyFill="1" applyBorder="1" applyAlignment="1">
      <alignment horizontal="center" vertical="top" wrapText="1"/>
    </xf>
    <xf numFmtId="166" fontId="16" fillId="0" borderId="0" xfId="31" applyNumberFormat="1" applyFont="1" applyFill="1" applyBorder="1" applyAlignment="1">
      <alignment horizontal="center" vertical="top" wrapText="1"/>
    </xf>
    <xf numFmtId="167" fontId="16" fillId="0" borderId="8" xfId="51" applyNumberFormat="1" applyFont="1" applyFill="1" applyBorder="1" applyAlignment="1" applyProtection="1">
      <alignment horizontal="center"/>
      <protection locked="0"/>
    </xf>
    <xf numFmtId="0" fontId="11" fillId="0" borderId="0" xfId="0" applyFont="1" applyAlignment="1">
      <alignment vertical="center"/>
    </xf>
    <xf numFmtId="0" fontId="83" fillId="0" borderId="0" xfId="0" applyFont="1"/>
    <xf numFmtId="0" fontId="0" fillId="0" borderId="0" xfId="0"/>
    <xf numFmtId="0" fontId="11" fillId="0" borderId="89" xfId="0" quotePrefix="1" applyFont="1" applyBorder="1" applyAlignment="1">
      <alignment horizontal="left" vertical="top" wrapText="1"/>
    </xf>
    <xf numFmtId="0" fontId="157" fillId="0" borderId="0" xfId="0" applyFont="1"/>
    <xf numFmtId="9" fontId="11" fillId="0" borderId="0" xfId="138"/>
    <xf numFmtId="0" fontId="16" fillId="0" borderId="0" xfId="0" quotePrefix="1" applyFont="1" applyFill="1"/>
    <xf numFmtId="9" fontId="16" fillId="0" borderId="0" xfId="138" applyFont="1" applyFill="1"/>
    <xf numFmtId="0" fontId="11" fillId="0" borderId="0" xfId="0" applyFont="1" applyAlignment="1">
      <alignment vertical="center"/>
    </xf>
    <xf numFmtId="0" fontId="0" fillId="0" borderId="0" xfId="0" applyAlignment="1">
      <alignment vertical="center"/>
    </xf>
    <xf numFmtId="167" fontId="16" fillId="0" borderId="0" xfId="0" applyNumberFormat="1" applyFont="1" applyFill="1" applyBorder="1"/>
    <xf numFmtId="0" fontId="31" fillId="0" borderId="8" xfId="0" applyFont="1" applyBorder="1" applyAlignment="1">
      <alignment horizontal="center" wrapText="1"/>
    </xf>
    <xf numFmtId="0" fontId="122" fillId="0" borderId="0" xfId="0" quotePrefix="1" applyFont="1" applyBorder="1" applyAlignment="1"/>
    <xf numFmtId="0" fontId="122" fillId="0" borderId="0" xfId="0" quotePrefix="1" applyFont="1" applyAlignment="1"/>
    <xf numFmtId="0" fontId="122" fillId="0" borderId="0" xfId="0" applyFont="1" applyAlignment="1"/>
    <xf numFmtId="0" fontId="11" fillId="0" borderId="0" xfId="0" applyFont="1" applyAlignment="1">
      <alignment horizontal="center" vertical="center"/>
    </xf>
    <xf numFmtId="0" fontId="16" fillId="0" borderId="0" xfId="47339" applyFont="1" applyBorder="1" applyAlignment="1">
      <alignment horizontal="center" wrapText="1"/>
    </xf>
    <xf numFmtId="166" fontId="16" fillId="0" borderId="0" xfId="47340" applyNumberFormat="1" applyFont="1" applyBorder="1" applyAlignment="1">
      <alignment horizontal="center" wrapText="1"/>
    </xf>
    <xf numFmtId="1" fontId="16" fillId="0" borderId="0" xfId="47339" applyNumberFormat="1" applyFont="1" applyBorder="1" applyAlignment="1">
      <alignment horizontal="center" wrapText="1"/>
    </xf>
    <xf numFmtId="166" fontId="16" fillId="0" borderId="0" xfId="31" applyNumberFormat="1" applyFont="1" applyFill="1" applyBorder="1" applyAlignment="1">
      <alignment horizontal="center" vertical="center" wrapText="1"/>
    </xf>
    <xf numFmtId="0" fontId="11" fillId="0" borderId="0" xfId="47339" applyFont="1" applyFill="1" applyAlignment="1">
      <alignment vertical="center"/>
    </xf>
    <xf numFmtId="0" fontId="160" fillId="0" borderId="0" xfId="47339" applyFont="1"/>
    <xf numFmtId="0" fontId="11" fillId="0" borderId="0" xfId="0" applyFont="1" applyFill="1" applyBorder="1" applyAlignment="1">
      <alignment horizontal="center"/>
    </xf>
    <xf numFmtId="0" fontId="11" fillId="0" borderId="0" xfId="0" applyFont="1" applyAlignment="1">
      <alignment horizontal="centerContinuous" vertical="center"/>
    </xf>
    <xf numFmtId="0" fontId="11" fillId="0" borderId="0" xfId="47339" applyFont="1" applyAlignment="1">
      <alignment vertical="center"/>
    </xf>
    <xf numFmtId="0" fontId="11" fillId="0" borderId="0" xfId="47339" applyFont="1"/>
    <xf numFmtId="0" fontId="35" fillId="0" borderId="0" xfId="0" applyFont="1" applyAlignment="1">
      <alignment horizontal="center" vertical="center"/>
    </xf>
    <xf numFmtId="0" fontId="35" fillId="0" borderId="0" xfId="0" applyFont="1" applyAlignment="1">
      <alignment horizontal="centerContinuous" vertical="center"/>
    </xf>
    <xf numFmtId="0" fontId="161" fillId="0" borderId="0" xfId="0" applyFont="1" applyAlignment="1">
      <alignment horizontal="centerContinuous" vertical="center"/>
    </xf>
    <xf numFmtId="0" fontId="149" fillId="0" borderId="8" xfId="122" applyFont="1" applyBorder="1" applyAlignment="1">
      <alignment horizontal="center" wrapText="1"/>
    </xf>
    <xf numFmtId="0" fontId="11" fillId="0" borderId="8" xfId="664" applyFont="1" applyFill="1" applyBorder="1" applyAlignment="1">
      <alignment horizontal="left"/>
    </xf>
    <xf numFmtId="0" fontId="11" fillId="0" borderId="8" xfId="47252" applyFont="1" applyFill="1" applyBorder="1" applyAlignment="1">
      <alignment horizontal="center" vertical="center" wrapText="1"/>
    </xf>
    <xf numFmtId="0" fontId="11" fillId="0" borderId="44" xfId="47252" applyFont="1" applyFill="1" applyBorder="1" applyAlignment="1">
      <alignment horizontal="center" vertical="center" wrapText="1"/>
    </xf>
    <xf numFmtId="0" fontId="11" fillId="0" borderId="44" xfId="47403" applyFont="1" applyFill="1" applyBorder="1" applyAlignment="1">
      <alignment horizontal="center" vertical="center"/>
    </xf>
    <xf numFmtId="0" fontId="11" fillId="0" borderId="8" xfId="47403" applyFont="1" applyFill="1" applyBorder="1" applyAlignment="1">
      <alignment horizontal="center" vertical="center"/>
    </xf>
    <xf numFmtId="3" fontId="11" fillId="0" borderId="49" xfId="329" applyNumberFormat="1" applyFont="1" applyFill="1" applyBorder="1" applyAlignment="1">
      <alignment horizontal="center" vertical="top" wrapText="1"/>
    </xf>
    <xf numFmtId="0" fontId="11" fillId="0" borderId="8" xfId="47404" applyFont="1" applyFill="1" applyBorder="1" applyAlignment="1">
      <alignment horizontal="left" vertical="center" wrapText="1"/>
    </xf>
    <xf numFmtId="0" fontId="11" fillId="0" borderId="8" xfId="1055" applyFont="1" applyFill="1" applyBorder="1" applyAlignment="1"/>
    <xf numFmtId="0" fontId="122" fillId="0" borderId="8" xfId="47254" applyFont="1" applyFill="1" applyBorder="1" applyAlignment="1">
      <alignment horizontal="center"/>
    </xf>
    <xf numFmtId="0" fontId="11" fillId="0" borderId="49" xfId="3347" applyFont="1" applyFill="1" applyBorder="1" applyAlignment="1"/>
    <xf numFmtId="0" fontId="11" fillId="0" borderId="44" xfId="16815" applyFont="1" applyFill="1" applyBorder="1" applyAlignment="1">
      <alignment horizontal="center"/>
    </xf>
    <xf numFmtId="0" fontId="11" fillId="0" borderId="8" xfId="1475" applyFont="1" applyFill="1" applyBorder="1" applyAlignment="1">
      <alignment horizontal="left"/>
    </xf>
    <xf numFmtId="3" fontId="11" fillId="0" borderId="31" xfId="329" applyNumberFormat="1" applyFont="1" applyFill="1" applyBorder="1" applyAlignment="1">
      <alignment horizontal="center" vertical="top" wrapText="1"/>
    </xf>
    <xf numFmtId="0" fontId="51" fillId="0" borderId="22" xfId="0" applyFont="1" applyBorder="1" applyAlignment="1">
      <alignment horizontal="center" vertical="center" wrapText="1"/>
    </xf>
    <xf numFmtId="0" fontId="11" fillId="0" borderId="86" xfId="664" applyFont="1" applyFill="1" applyBorder="1" applyAlignment="1">
      <alignment horizontal="left"/>
    </xf>
    <xf numFmtId="3" fontId="11" fillId="0" borderId="54" xfId="0" applyNumberFormat="1" applyFont="1" applyBorder="1"/>
    <xf numFmtId="3" fontId="11" fillId="0" borderId="21" xfId="0" applyNumberFormat="1" applyFont="1" applyBorder="1"/>
    <xf numFmtId="3" fontId="11" fillId="0" borderId="60" xfId="0" applyNumberFormat="1" applyFont="1" applyBorder="1"/>
    <xf numFmtId="0" fontId="11" fillId="0" borderId="44" xfId="664" applyFont="1" applyFill="1" applyBorder="1" applyAlignment="1">
      <alignment horizontal="left"/>
    </xf>
    <xf numFmtId="3" fontId="11" fillId="0" borderId="49" xfId="0" applyNumberFormat="1" applyFont="1" applyBorder="1"/>
    <xf numFmtId="0" fontId="11" fillId="0" borderId="44" xfId="47404" applyFont="1" applyFill="1" applyBorder="1" applyAlignment="1">
      <alignment horizontal="left" vertical="center" wrapText="1"/>
    </xf>
    <xf numFmtId="0" fontId="11" fillId="0" borderId="44" xfId="1055" applyFont="1" applyFill="1" applyBorder="1" applyAlignment="1"/>
    <xf numFmtId="0" fontId="11" fillId="0" borderId="57" xfId="3347" applyFont="1" applyFill="1" applyBorder="1" applyAlignment="1"/>
    <xf numFmtId="0" fontId="11" fillId="0" borderId="44" xfId="1475" applyFont="1" applyFill="1" applyBorder="1" applyAlignment="1">
      <alignment horizontal="left"/>
    </xf>
    <xf numFmtId="3" fontId="11" fillId="0" borderId="31" xfId="0" applyNumberFormat="1" applyFont="1" applyBorder="1"/>
    <xf numFmtId="3" fontId="11" fillId="0" borderId="51" xfId="0" applyNumberFormat="1" applyFont="1" applyBorder="1"/>
    <xf numFmtId="3" fontId="11" fillId="0" borderId="32" xfId="0" applyNumberFormat="1" applyFont="1" applyBorder="1"/>
    <xf numFmtId="0" fontId="149" fillId="0" borderId="49" xfId="122" applyFont="1" applyBorder="1" applyAlignment="1">
      <alignment horizontal="center" wrapText="1"/>
    </xf>
    <xf numFmtId="0" fontId="149" fillId="0" borderId="50" xfId="122" applyFont="1" applyBorder="1" applyAlignment="1">
      <alignment horizontal="center" wrapText="1"/>
    </xf>
    <xf numFmtId="0" fontId="149" fillId="0" borderId="49" xfId="122" applyFont="1" applyBorder="1" applyAlignment="1">
      <alignment horizontal="right" wrapText="1"/>
    </xf>
    <xf numFmtId="0" fontId="149" fillId="0" borderId="49" xfId="122" applyFont="1" applyBorder="1" applyAlignment="1">
      <alignment horizontal="right"/>
    </xf>
    <xf numFmtId="0" fontId="150" fillId="0" borderId="33" xfId="0" applyFont="1" applyBorder="1"/>
    <xf numFmtId="0" fontId="150" fillId="0" borderId="0" xfId="0" applyFont="1" applyBorder="1"/>
    <xf numFmtId="10" fontId="150" fillId="0" borderId="34" xfId="0" applyNumberFormat="1" applyFont="1" applyBorder="1"/>
    <xf numFmtId="0" fontId="150" fillId="0" borderId="34" xfId="0" applyFont="1" applyBorder="1"/>
    <xf numFmtId="0" fontId="151" fillId="0" borderId="49" xfId="0" applyFont="1" applyBorder="1" applyAlignment="1">
      <alignment horizontal="right" vertical="center" wrapText="1"/>
    </xf>
    <xf numFmtId="0" fontId="151" fillId="0" borderId="49" xfId="0" applyFont="1" applyBorder="1" applyAlignment="1">
      <alignment horizontal="right" vertical="center"/>
    </xf>
    <xf numFmtId="0" fontId="151" fillId="0" borderId="31" xfId="0" applyFont="1" applyBorder="1" applyAlignment="1">
      <alignment horizontal="right" vertical="center" wrapText="1"/>
    </xf>
    <xf numFmtId="6" fontId="151" fillId="0" borderId="51" xfId="0" applyNumberFormat="1" applyFont="1" applyBorder="1" applyAlignment="1">
      <alignment horizontal="right" vertical="center" wrapText="1"/>
    </xf>
    <xf numFmtId="0" fontId="149" fillId="0" borderId="31" xfId="122" applyFont="1" applyBorder="1" applyAlignment="1">
      <alignment horizontal="right" wrapText="1"/>
    </xf>
    <xf numFmtId="6" fontId="149" fillId="0" borderId="51" xfId="122" applyNumberFormat="1" applyFont="1" applyFill="1" applyBorder="1" applyAlignment="1">
      <alignment horizontal="right" wrapText="1"/>
    </xf>
    <xf numFmtId="0" fontId="31" fillId="0" borderId="0" xfId="0" applyFont="1" applyAlignment="1"/>
    <xf numFmtId="42" fontId="11" fillId="0" borderId="27" xfId="0" applyNumberFormat="1" applyFont="1" applyFill="1" applyBorder="1" applyAlignment="1">
      <alignment horizontal="right" wrapText="1"/>
    </xf>
    <xf numFmtId="42" fontId="11" fillId="0" borderId="28" xfId="0" applyNumberFormat="1" applyFont="1" applyFill="1" applyBorder="1" applyAlignment="1">
      <alignment horizontal="right" wrapText="1"/>
    </xf>
    <xf numFmtId="42" fontId="11" fillId="0" borderId="49" xfId="0" applyNumberFormat="1" applyFont="1" applyBorder="1" applyAlignment="1">
      <alignment horizontal="right" wrapText="1"/>
    </xf>
    <xf numFmtId="42" fontId="11" fillId="0" borderId="21" xfId="0" applyNumberFormat="1" applyFont="1" applyBorder="1" applyAlignment="1">
      <alignment horizontal="right" wrapText="1"/>
    </xf>
    <xf numFmtId="42" fontId="11" fillId="0" borderId="50" xfId="0" applyNumberFormat="1" applyFont="1" applyBorder="1" applyAlignment="1">
      <alignment horizontal="right" wrapText="1"/>
    </xf>
    <xf numFmtId="42" fontId="11" fillId="0" borderId="8" xfId="0" applyNumberFormat="1" applyFont="1" applyBorder="1" applyAlignment="1">
      <alignment horizontal="right" wrapText="1"/>
    </xf>
    <xf numFmtId="42" fontId="11" fillId="0" borderId="49" xfId="0" applyNumberFormat="1" applyFont="1" applyFill="1" applyBorder="1" applyAlignment="1">
      <alignment horizontal="right" wrapText="1"/>
    </xf>
    <xf numFmtId="42" fontId="11" fillId="0" borderId="50" xfId="0" applyNumberFormat="1" applyFont="1" applyFill="1" applyBorder="1" applyAlignment="1">
      <alignment horizontal="right" wrapText="1"/>
    </xf>
    <xf numFmtId="42" fontId="11" fillId="0" borderId="67" xfId="0" applyNumberFormat="1" applyFont="1" applyBorder="1" applyAlignment="1">
      <alignment horizontal="right" wrapText="1"/>
    </xf>
    <xf numFmtId="42" fontId="11" fillId="0" borderId="68" xfId="0" applyNumberFormat="1" applyFont="1" applyBorder="1" applyAlignment="1">
      <alignment horizontal="right" wrapText="1"/>
    </xf>
    <xf numFmtId="42" fontId="11" fillId="0" borderId="46" xfId="0" applyNumberFormat="1" applyFont="1" applyBorder="1" applyAlignment="1">
      <alignment horizontal="right" wrapText="1"/>
    </xf>
    <xf numFmtId="42" fontId="11" fillId="23" borderId="31" xfId="0" applyNumberFormat="1" applyFont="1" applyFill="1" applyBorder="1" applyAlignment="1">
      <alignment horizontal="center" wrapText="1"/>
    </xf>
    <xf numFmtId="42" fontId="11" fillId="23" borderId="32" xfId="0" applyNumberFormat="1" applyFont="1" applyFill="1" applyBorder="1" applyAlignment="1">
      <alignment horizontal="center" wrapText="1"/>
    </xf>
    <xf numFmtId="42" fontId="11" fillId="23" borderId="51" xfId="0" applyNumberFormat="1" applyFont="1" applyFill="1" applyBorder="1" applyAlignment="1">
      <alignment horizontal="center" wrapText="1"/>
    </xf>
    <xf numFmtId="42" fontId="35" fillId="0" borderId="27" xfId="0" applyNumberFormat="1" applyFont="1" applyBorder="1" applyAlignment="1">
      <alignment horizontal="right" wrapText="1"/>
    </xf>
    <xf numFmtId="42" fontId="35" fillId="0" borderId="28" xfId="0" applyNumberFormat="1" applyFont="1" applyBorder="1" applyAlignment="1">
      <alignment horizontal="right" wrapText="1"/>
    </xf>
    <xf numFmtId="42" fontId="35" fillId="0" borderId="36" xfId="0" applyNumberFormat="1" applyFont="1" applyBorder="1" applyAlignment="1">
      <alignment horizontal="right" wrapText="1"/>
    </xf>
    <xf numFmtId="42" fontId="24" fillId="0" borderId="27" xfId="0" applyNumberFormat="1" applyFont="1" applyBorder="1" applyAlignment="1">
      <alignment horizontal="right" wrapText="1"/>
    </xf>
    <xf numFmtId="42" fontId="24" fillId="0" borderId="28" xfId="0" applyNumberFormat="1" applyFont="1" applyBorder="1" applyAlignment="1">
      <alignment horizontal="right" wrapText="1"/>
    </xf>
    <xf numFmtId="42" fontId="51" fillId="0" borderId="27" xfId="0" applyNumberFormat="1" applyFont="1" applyBorder="1" applyAlignment="1">
      <alignment horizontal="right" wrapText="1"/>
    </xf>
    <xf numFmtId="42" fontId="24" fillId="0" borderId="36" xfId="0" applyNumberFormat="1" applyFont="1" applyBorder="1" applyAlignment="1">
      <alignment horizontal="right" wrapText="1"/>
    </xf>
    <xf numFmtId="42" fontId="35" fillId="0" borderId="49" xfId="0" applyNumberFormat="1" applyFont="1" applyBorder="1" applyAlignment="1">
      <alignment horizontal="right" wrapText="1"/>
    </xf>
    <xf numFmtId="42" fontId="51" fillId="0" borderId="76" xfId="0" applyNumberFormat="1" applyFont="1" applyBorder="1" applyAlignment="1">
      <alignment horizontal="right" wrapText="1"/>
    </xf>
    <xf numFmtId="42" fontId="51" fillId="0" borderId="74" xfId="0" applyNumberFormat="1" applyFont="1" applyBorder="1" applyAlignment="1">
      <alignment horizontal="right" wrapText="1"/>
    </xf>
    <xf numFmtId="42" fontId="51" fillId="0" borderId="75" xfId="0" applyNumberFormat="1" applyFont="1" applyBorder="1" applyAlignment="1">
      <alignment horizontal="right" wrapText="1"/>
    </xf>
    <xf numFmtId="0" fontId="11" fillId="23" borderId="58" xfId="0" applyFont="1" applyFill="1" applyBorder="1" applyAlignment="1">
      <alignment horizontal="center" wrapText="1"/>
    </xf>
    <xf numFmtId="42" fontId="11" fillId="0" borderId="0" xfId="138" applyNumberFormat="1" applyFont="1"/>
    <xf numFmtId="9" fontId="11" fillId="0" borderId="21" xfId="146" quotePrefix="1" applyFont="1" applyFill="1" applyBorder="1" applyAlignment="1">
      <alignment horizontal="right"/>
    </xf>
    <xf numFmtId="6" fontId="16" fillId="0" borderId="43" xfId="0" applyNumberFormat="1" applyFont="1" applyFill="1" applyBorder="1" applyAlignment="1">
      <alignment horizontal="left"/>
    </xf>
    <xf numFmtId="6" fontId="16" fillId="49" borderId="43" xfId="0" applyNumberFormat="1" applyFont="1" applyFill="1" applyBorder="1" applyAlignment="1">
      <alignment horizontal="left"/>
    </xf>
    <xf numFmtId="0" fontId="161" fillId="0" borderId="0" xfId="0" applyFont="1" applyAlignment="1">
      <alignment horizontal="left" vertical="center"/>
    </xf>
    <xf numFmtId="42" fontId="35" fillId="0" borderId="0" xfId="138" applyNumberFormat="1" applyFont="1" applyFill="1"/>
    <xf numFmtId="0" fontId="11" fillId="0" borderId="0" xfId="0" applyFont="1" applyAlignment="1">
      <alignment vertical="center" wrapText="1"/>
    </xf>
    <xf numFmtId="0" fontId="11" fillId="0" borderId="0" xfId="0" applyFont="1" applyAlignment="1">
      <alignment vertical="center"/>
    </xf>
    <xf numFmtId="0" fontId="11" fillId="0" borderId="0" xfId="0" applyFont="1" applyFill="1" applyAlignment="1">
      <alignment vertical="center"/>
    </xf>
    <xf numFmtId="9" fontId="11" fillId="0" borderId="50" xfId="0" quotePrefix="1" applyNumberFormat="1" applyFont="1" applyFill="1" applyBorder="1" applyAlignment="1">
      <alignment horizontal="left" wrapText="1"/>
    </xf>
    <xf numFmtId="0" fontId="11" fillId="0" borderId="29" xfId="0" applyFont="1" applyFill="1" applyBorder="1" applyAlignment="1">
      <alignment horizontal="justify" vertical="top" wrapText="1"/>
    </xf>
    <xf numFmtId="42" fontId="11" fillId="0" borderId="8" xfId="0" applyNumberFormat="1" applyFont="1" applyFill="1" applyBorder="1" applyAlignment="1">
      <alignment horizontal="right" wrapText="1"/>
    </xf>
    <xf numFmtId="9" fontId="11" fillId="0" borderId="60" xfId="0" applyNumberFormat="1" applyFont="1" applyFill="1" applyBorder="1" applyAlignment="1">
      <alignment horizontal="right" wrapText="1"/>
    </xf>
    <xf numFmtId="0" fontId="16" fillId="0" borderId="8" xfId="0" quotePrefix="1" applyFont="1" applyFill="1" applyBorder="1" applyAlignment="1">
      <alignment horizontal="left" wrapText="1"/>
    </xf>
    <xf numFmtId="0" fontId="16" fillId="0" borderId="21" xfId="0" applyFont="1" applyFill="1" applyBorder="1" applyAlignment="1">
      <alignment horizontal="center" vertical="top" wrapText="1"/>
    </xf>
    <xf numFmtId="0" fontId="16" fillId="49" borderId="21" xfId="0" applyFont="1" applyFill="1" applyBorder="1" applyAlignment="1">
      <alignment horizontal="center" vertical="top"/>
    </xf>
    <xf numFmtId="0" fontId="16" fillId="49" borderId="52" xfId="0" applyFont="1" applyFill="1" applyBorder="1" applyAlignment="1">
      <alignment horizontal="center" vertical="top"/>
    </xf>
    <xf numFmtId="0" fontId="16" fillId="49" borderId="21" xfId="0" applyFont="1" applyFill="1" applyBorder="1" applyAlignment="1">
      <alignment horizontal="center" vertical="top" wrapText="1"/>
    </xf>
    <xf numFmtId="3" fontId="88" fillId="0" borderId="77" xfId="0" applyNumberFormat="1" applyFont="1" applyBorder="1" applyAlignment="1">
      <alignment horizontal="center" vertical="center"/>
    </xf>
    <xf numFmtId="9" fontId="88" fillId="0" borderId="77" xfId="0" applyNumberFormat="1" applyFont="1" applyBorder="1" applyAlignment="1">
      <alignment horizontal="center" vertical="center"/>
    </xf>
    <xf numFmtId="0" fontId="31" fillId="0" borderId="35" xfId="0" applyFont="1" applyBorder="1" applyAlignment="1">
      <alignment horizontal="centerContinuous"/>
    </xf>
    <xf numFmtId="0" fontId="31" fillId="0" borderId="73" xfId="0" applyFont="1" applyBorder="1" applyAlignment="1">
      <alignment horizontal="centerContinuous"/>
    </xf>
    <xf numFmtId="0" fontId="31" fillId="0" borderId="57" xfId="0" applyFont="1" applyBorder="1" applyAlignment="1">
      <alignment horizontal="centerContinuous" vertical="center"/>
    </xf>
    <xf numFmtId="0" fontId="31" fillId="0" borderId="66" xfId="0" applyFont="1" applyBorder="1" applyAlignment="1">
      <alignment horizontal="centerContinuous" vertical="center"/>
    </xf>
    <xf numFmtId="3" fontId="11" fillId="0" borderId="80" xfId="133" applyNumberFormat="1" applyFont="1" applyFill="1" applyBorder="1" applyAlignment="1">
      <alignment horizontal="right"/>
    </xf>
    <xf numFmtId="14" fontId="35" fillId="0" borderId="91" xfId="0" applyNumberFormat="1" applyFont="1" applyFill="1" applyBorder="1" applyAlignment="1">
      <alignment horizontal="left"/>
    </xf>
    <xf numFmtId="0" fontId="35" fillId="0" borderId="22" xfId="0" applyFont="1" applyFill="1" applyBorder="1" applyAlignment="1">
      <alignment horizontal="center"/>
    </xf>
    <xf numFmtId="0" fontId="11" fillId="0" borderId="46" xfId="47252" applyFont="1" applyFill="1" applyBorder="1" applyAlignment="1">
      <alignment horizontal="center" vertical="center" wrapText="1"/>
    </xf>
    <xf numFmtId="0" fontId="11" fillId="0" borderId="46" xfId="47403" applyFont="1" applyFill="1" applyBorder="1" applyAlignment="1">
      <alignment horizontal="center" vertical="center"/>
    </xf>
    <xf numFmtId="0" fontId="11" fillId="0" borderId="45" xfId="47403" applyFont="1" applyFill="1" applyBorder="1" applyAlignment="1">
      <alignment horizontal="center" vertical="center"/>
    </xf>
    <xf numFmtId="0" fontId="11" fillId="23" borderId="22" xfId="47403" applyFont="1" applyFill="1" applyBorder="1" applyAlignment="1">
      <alignment horizontal="center" vertical="center"/>
    </xf>
    <xf numFmtId="3" fontId="11" fillId="0" borderId="21" xfId="328" applyNumberFormat="1" applyFont="1" applyBorder="1" applyAlignment="1">
      <alignment horizontal="center" vertical="center"/>
    </xf>
    <xf numFmtId="3" fontId="11" fillId="0" borderId="8" xfId="328" applyNumberFormat="1" applyFont="1" applyFill="1" applyBorder="1" applyAlignment="1">
      <alignment horizontal="center" vertical="center"/>
    </xf>
    <xf numFmtId="3" fontId="11" fillId="0" borderId="8" xfId="328" applyNumberFormat="1" applyFont="1" applyBorder="1" applyAlignment="1">
      <alignment horizontal="center" vertical="center"/>
    </xf>
    <xf numFmtId="3" fontId="11" fillId="0" borderId="51" xfId="328" applyNumberFormat="1" applyFont="1" applyFill="1" applyBorder="1" applyAlignment="1">
      <alignment horizontal="center" vertical="center"/>
    </xf>
    <xf numFmtId="3" fontId="11" fillId="0" borderId="21" xfId="330" applyNumberFormat="1" applyFont="1" applyFill="1" applyBorder="1" applyAlignment="1">
      <alignment horizontal="center" vertical="center"/>
    </xf>
    <xf numFmtId="9" fontId="11" fillId="0" borderId="21" xfId="328" applyNumberFormat="1" applyFont="1" applyBorder="1" applyAlignment="1">
      <alignment horizontal="center" vertical="center"/>
    </xf>
    <xf numFmtId="3" fontId="11" fillId="0" borderId="51" xfId="328" applyNumberFormat="1" applyFont="1" applyBorder="1" applyAlignment="1">
      <alignment horizontal="center" vertical="center"/>
    </xf>
    <xf numFmtId="3" fontId="11" fillId="0" borderId="51" xfId="330" applyNumberFormat="1" applyFont="1" applyFill="1" applyBorder="1" applyAlignment="1">
      <alignment horizontal="center" vertical="center"/>
    </xf>
    <xf numFmtId="9" fontId="11" fillId="0" borderId="51" xfId="328" applyNumberFormat="1" applyFont="1" applyBorder="1" applyAlignment="1">
      <alignment horizontal="center" vertical="center"/>
    </xf>
    <xf numFmtId="9" fontId="11" fillId="0" borderId="60" xfId="328" applyNumberFormat="1" applyFont="1" applyBorder="1" applyAlignment="1">
      <alignment horizontal="center" vertical="center"/>
    </xf>
    <xf numFmtId="9" fontId="11" fillId="0" borderId="32" xfId="328" applyNumberFormat="1" applyFont="1" applyBorder="1" applyAlignment="1">
      <alignment horizontal="center" vertical="center"/>
    </xf>
    <xf numFmtId="0" fontId="162" fillId="0" borderId="0" xfId="0" applyFont="1"/>
    <xf numFmtId="0" fontId="162" fillId="0" borderId="0" xfId="0" applyFont="1" applyFill="1"/>
    <xf numFmtId="0" fontId="157" fillId="0" borderId="0" xfId="0" applyFont="1" applyFill="1"/>
    <xf numFmtId="9" fontId="138" fillId="0" borderId="0" xfId="625" applyFont="1"/>
    <xf numFmtId="0" fontId="162" fillId="0" borderId="0" xfId="0" applyFont="1" applyAlignment="1">
      <alignment horizontal="left" vertical="top" wrapText="1"/>
    </xf>
    <xf numFmtId="9" fontId="11" fillId="49" borderId="21" xfId="146" applyFont="1" applyFill="1" applyBorder="1"/>
    <xf numFmtId="9" fontId="11" fillId="0" borderId="21" xfId="146" applyFont="1" applyFill="1" applyBorder="1"/>
    <xf numFmtId="0" fontId="11" fillId="0" borderId="0" xfId="0" applyFont="1" applyFill="1" applyAlignment="1">
      <alignment vertical="top" wrapText="1"/>
    </xf>
    <xf numFmtId="166" fontId="11" fillId="0" borderId="86" xfId="31" applyNumberFormat="1" applyFont="1" applyFill="1" applyBorder="1" applyAlignment="1">
      <alignment horizontal="right" vertical="center" wrapText="1"/>
    </xf>
    <xf numFmtId="176" fontId="11" fillId="0" borderId="86" xfId="31" applyNumberFormat="1" applyFont="1" applyFill="1" applyBorder="1" applyAlignment="1">
      <alignment horizontal="right" vertical="center" wrapText="1"/>
    </xf>
    <xf numFmtId="37" fontId="11" fillId="0" borderId="8" xfId="334" applyNumberFormat="1" applyFont="1" applyFill="1" applyBorder="1" applyAlignment="1">
      <alignment horizontal="right"/>
    </xf>
    <xf numFmtId="166" fontId="11" fillId="0" borderId="8" xfId="31" applyNumberFormat="1" applyFont="1" applyFill="1" applyBorder="1" applyAlignment="1"/>
    <xf numFmtId="181" fontId="16" fillId="42" borderId="46" xfId="0" applyNumberFormat="1" applyFont="1" applyFill="1" applyBorder="1" applyAlignment="1"/>
    <xf numFmtId="181" fontId="16" fillId="0" borderId="21" xfId="31" applyNumberFormat="1" applyFont="1" applyFill="1" applyBorder="1" applyAlignment="1">
      <alignment vertical="top" wrapText="1"/>
    </xf>
    <xf numFmtId="181" fontId="16" fillId="0" borderId="8" xfId="31" applyNumberFormat="1" applyFont="1" applyFill="1" applyBorder="1" applyAlignment="1">
      <alignment vertical="top" wrapText="1"/>
    </xf>
    <xf numFmtId="181" fontId="16" fillId="0" borderId="46" xfId="31" applyNumberFormat="1" applyFont="1" applyFill="1" applyBorder="1" applyAlignment="1">
      <alignment vertical="top" wrapText="1"/>
    </xf>
    <xf numFmtId="181" fontId="16" fillId="0" borderId="21" xfId="31" applyNumberFormat="1" applyFont="1" applyFill="1" applyBorder="1" applyAlignment="1">
      <alignment vertical="center" wrapText="1"/>
    </xf>
    <xf numFmtId="43" fontId="11" fillId="0" borderId="8" xfId="31" applyFont="1" applyBorder="1"/>
    <xf numFmtId="37" fontId="11" fillId="0" borderId="8" xfId="31" applyNumberFormat="1" applyFont="1" applyFill="1" applyBorder="1" applyAlignment="1">
      <alignment horizontal="center"/>
    </xf>
    <xf numFmtId="167" fontId="11" fillId="0" borderId="8" xfId="51" applyNumberFormat="1" applyFont="1" applyBorder="1"/>
    <xf numFmtId="167" fontId="11" fillId="23" borderId="8" xfId="51" applyNumberFormat="1" applyFont="1" applyFill="1" applyBorder="1" applyAlignment="1">
      <alignment horizontal="center" vertical="top" wrapText="1"/>
    </xf>
    <xf numFmtId="37" fontId="11" fillId="0" borderId="8" xfId="31" applyNumberFormat="1" applyFont="1" applyBorder="1" applyAlignment="1">
      <alignment horizontal="center"/>
    </xf>
    <xf numFmtId="167" fontId="11" fillId="0" borderId="8" xfId="51" applyNumberFormat="1" applyFont="1" applyFill="1" applyBorder="1" applyAlignment="1">
      <alignment horizontal="justify" vertical="top" wrapText="1"/>
    </xf>
    <xf numFmtId="0" fontId="11" fillId="23" borderId="8" xfId="333" applyFont="1" applyFill="1" applyBorder="1" applyAlignment="1">
      <alignment horizontal="center" vertical="top" wrapText="1"/>
    </xf>
    <xf numFmtId="166" fontId="11" fillId="0" borderId="8" xfId="31" applyNumberFormat="1" applyFont="1" applyFill="1" applyBorder="1" applyAlignment="1">
      <alignment horizontal="center" vertical="top" wrapText="1"/>
    </xf>
    <xf numFmtId="0" fontId="11" fillId="0" borderId="8" xfId="0" applyFont="1" applyFill="1" applyBorder="1" applyAlignment="1">
      <alignment vertical="top" wrapText="1"/>
    </xf>
    <xf numFmtId="0" fontId="11" fillId="0" borderId="8" xfId="0" applyFont="1" applyFill="1" applyBorder="1" applyAlignment="1">
      <alignment horizontal="center"/>
    </xf>
    <xf numFmtId="39" fontId="11" fillId="0" borderId="8" xfId="31" applyNumberFormat="1" applyFont="1" applyFill="1" applyBorder="1" applyAlignment="1">
      <alignment horizontal="center"/>
    </xf>
    <xf numFmtId="1" fontId="11" fillId="0" borderId="8" xfId="0" applyNumberFormat="1" applyFont="1" applyFill="1" applyBorder="1" applyAlignment="1" applyProtection="1">
      <protection locked="0"/>
    </xf>
    <xf numFmtId="164" fontId="11" fillId="0" borderId="8" xfId="31" applyNumberFormat="1" applyFont="1" applyFill="1" applyBorder="1" applyAlignment="1">
      <alignment horizontal="right"/>
    </xf>
    <xf numFmtId="0" fontId="11" fillId="0" borderId="8" xfId="0" applyFont="1" applyFill="1" applyBorder="1" applyAlignment="1">
      <alignment horizontal="justify" vertical="top" wrapText="1"/>
    </xf>
    <xf numFmtId="0" fontId="11" fillId="0" borderId="8" xfId="0" applyNumberFormat="1" applyFont="1" applyFill="1" applyBorder="1"/>
    <xf numFmtId="167" fontId="35" fillId="0" borderId="52" xfId="0" applyNumberFormat="1" applyFont="1" applyBorder="1"/>
    <xf numFmtId="9" fontId="35" fillId="0" borderId="52" xfId="146" applyFont="1" applyFill="1" applyBorder="1"/>
    <xf numFmtId="9" fontId="35" fillId="0" borderId="20" xfId="146" applyFont="1" applyFill="1" applyBorder="1"/>
    <xf numFmtId="0" fontId="57" fillId="0" borderId="0" xfId="0" applyFont="1" applyBorder="1"/>
    <xf numFmtId="165" fontId="57" fillId="0" borderId="83" xfId="0" applyNumberFormat="1" applyFont="1" applyFill="1" applyBorder="1" applyAlignment="1">
      <alignment horizontal="center" vertical="top" wrapText="1"/>
    </xf>
    <xf numFmtId="167" fontId="57" fillId="0" borderId="71" xfId="496" applyNumberFormat="1" applyFont="1" applyFill="1" applyBorder="1"/>
    <xf numFmtId="167" fontId="57" fillId="0" borderId="46" xfId="496" applyNumberFormat="1" applyFont="1" applyFill="1" applyBorder="1"/>
    <xf numFmtId="167" fontId="57" fillId="0" borderId="45" xfId="496" applyNumberFormat="1" applyFont="1" applyFill="1" applyBorder="1"/>
    <xf numFmtId="167" fontId="57" fillId="0" borderId="67" xfId="496" applyNumberFormat="1" applyFont="1" applyFill="1" applyBorder="1"/>
    <xf numFmtId="167" fontId="57" fillId="0" borderId="68" xfId="496" applyNumberFormat="1" applyFont="1" applyFill="1" applyBorder="1"/>
    <xf numFmtId="173" fontId="57" fillId="0" borderId="46" xfId="625" applyNumberFormat="1" applyFont="1" applyFill="1" applyBorder="1" applyAlignment="1">
      <alignment horizontal="center"/>
    </xf>
    <xf numFmtId="0" fontId="62" fillId="0" borderId="46" xfId="0" applyFont="1" applyBorder="1" applyAlignment="1">
      <alignment wrapText="1"/>
    </xf>
    <xf numFmtId="6" fontId="16" fillId="0" borderId="0" xfId="0" applyNumberFormat="1" applyFont="1" applyFill="1"/>
    <xf numFmtId="6" fontId="16" fillId="0" borderId="8" xfId="0" applyNumberFormat="1" applyFont="1" applyFill="1" applyBorder="1"/>
    <xf numFmtId="166" fontId="31" fillId="39" borderId="8" xfId="31" applyNumberFormat="1" applyFont="1" applyFill="1" applyBorder="1"/>
    <xf numFmtId="167" fontId="16" fillId="42" borderId="8" xfId="51" applyNumberFormat="1" applyFont="1" applyFill="1" applyBorder="1" applyAlignment="1"/>
    <xf numFmtId="0" fontId="163" fillId="0" borderId="0" xfId="0" applyFont="1"/>
    <xf numFmtId="166" fontId="163" fillId="0" borderId="0" xfId="31" applyNumberFormat="1" applyFont="1"/>
    <xf numFmtId="0" fontId="0" fillId="0" borderId="0" xfId="0" applyFont="1"/>
    <xf numFmtId="9" fontId="0" fillId="0" borderId="0" xfId="138" applyFont="1"/>
    <xf numFmtId="6" fontId="0" fillId="0" borderId="0" xfId="0" applyNumberFormat="1"/>
    <xf numFmtId="9" fontId="88" fillId="0" borderId="77" xfId="138" applyNumberFormat="1" applyFont="1" applyBorder="1" applyAlignment="1">
      <alignment horizontal="center" vertical="center"/>
    </xf>
    <xf numFmtId="42" fontId="16" fillId="0" borderId="0" xfId="0" applyNumberFormat="1" applyFont="1"/>
    <xf numFmtId="167" fontId="16" fillId="0" borderId="43" xfId="0" applyNumberFormat="1" applyFont="1" applyFill="1" applyBorder="1" applyAlignment="1">
      <alignment horizontal="left"/>
    </xf>
    <xf numFmtId="0" fontId="11" fillId="0" borderId="44" xfId="0" applyFont="1" applyFill="1" applyBorder="1"/>
    <xf numFmtId="166" fontId="16" fillId="0" borderId="74" xfId="31" applyNumberFormat="1" applyFont="1" applyFill="1" applyBorder="1" applyAlignment="1">
      <alignment horizontal="center" vertical="center" wrapText="1"/>
    </xf>
    <xf numFmtId="166" fontId="11" fillId="0" borderId="50" xfId="31" applyNumberFormat="1" applyFont="1" applyBorder="1"/>
    <xf numFmtId="166" fontId="11" fillId="0" borderId="50" xfId="31" applyNumberFormat="1" applyFont="1" applyBorder="1" applyAlignment="1">
      <alignment horizontal="right"/>
    </xf>
    <xf numFmtId="166" fontId="11" fillId="0" borderId="50" xfId="31" applyNumberFormat="1" applyFont="1" applyFill="1" applyBorder="1" applyAlignment="1">
      <alignment horizontal="right"/>
    </xf>
    <xf numFmtId="0" fontId="11" fillId="0" borderId="0" xfId="0" applyFont="1" applyBorder="1"/>
    <xf numFmtId="9" fontId="11" fillId="0" borderId="0" xfId="31" applyNumberFormat="1" applyFont="1" applyBorder="1" applyAlignment="1">
      <alignment horizontal="right"/>
    </xf>
    <xf numFmtId="9" fontId="11" fillId="0" borderId="0" xfId="31" applyNumberFormat="1" applyFont="1" applyBorder="1" applyAlignment="1"/>
    <xf numFmtId="9" fontId="35" fillId="0" borderId="0" xfId="31" applyNumberFormat="1" applyFont="1" applyBorder="1" applyAlignment="1">
      <alignment horizontal="right"/>
    </xf>
    <xf numFmtId="9" fontId="35" fillId="0" borderId="0" xfId="31" applyNumberFormat="1" applyFont="1" applyBorder="1" applyAlignment="1"/>
    <xf numFmtId="0" fontId="166" fillId="0" borderId="0" xfId="0" applyFont="1" applyAlignment="1">
      <alignment horizontal="left" wrapText="1"/>
    </xf>
    <xf numFmtId="3" fontId="157" fillId="0" borderId="0" xfId="329" applyNumberFormat="1" applyFont="1" applyFill="1"/>
    <xf numFmtId="173" fontId="149" fillId="0" borderId="50" xfId="122" applyNumberFormat="1" applyFont="1" applyFill="1" applyBorder="1" applyAlignment="1">
      <alignment horizontal="center" wrapText="1"/>
    </xf>
    <xf numFmtId="173" fontId="149" fillId="0" borderId="8" xfId="122" applyNumberFormat="1" applyFont="1" applyFill="1" applyBorder="1" applyAlignment="1">
      <alignment horizontal="center" wrapText="1"/>
    </xf>
    <xf numFmtId="173" fontId="149" fillId="0" borderId="51" xfId="122" applyNumberFormat="1" applyFont="1" applyFill="1" applyBorder="1" applyAlignment="1">
      <alignment horizontal="center" wrapText="1"/>
    </xf>
    <xf numFmtId="173" fontId="149" fillId="0" borderId="32" xfId="122" applyNumberFormat="1" applyFont="1" applyFill="1" applyBorder="1" applyAlignment="1">
      <alignment horizontal="center" wrapText="1"/>
    </xf>
    <xf numFmtId="173" fontId="151" fillId="0" borderId="8" xfId="0" applyNumberFormat="1" applyFont="1" applyBorder="1" applyAlignment="1">
      <alignment horizontal="center" vertical="center" wrapText="1"/>
    </xf>
    <xf numFmtId="173" fontId="151" fillId="0" borderId="51" xfId="0" applyNumberFormat="1" applyFont="1" applyBorder="1" applyAlignment="1">
      <alignment horizontal="center" vertical="center" wrapText="1"/>
    </xf>
    <xf numFmtId="173" fontId="151" fillId="0" borderId="50" xfId="0" applyNumberFormat="1" applyFont="1" applyBorder="1" applyAlignment="1">
      <alignment horizontal="center" vertical="center" wrapText="1"/>
    </xf>
    <xf numFmtId="173" fontId="151" fillId="0" borderId="32" xfId="0" applyNumberFormat="1" applyFont="1" applyBorder="1" applyAlignment="1">
      <alignment horizontal="center" vertical="center" wrapText="1"/>
    </xf>
    <xf numFmtId="166" fontId="167" fillId="0" borderId="0" xfId="0" applyNumberFormat="1" applyFont="1" applyFill="1"/>
    <xf numFmtId="0" fontId="166" fillId="0" borderId="0" xfId="0" applyFont="1" applyFill="1" applyAlignment="1">
      <alignment wrapText="1"/>
    </xf>
    <xf numFmtId="0" fontId="51" fillId="0" borderId="27" xfId="0" applyFont="1" applyBorder="1" applyAlignment="1">
      <alignment horizontal="right" wrapText="1"/>
    </xf>
    <xf numFmtId="3" fontId="24" fillId="0" borderId="36" xfId="0" applyNumberFormat="1" applyFont="1" applyBorder="1" applyAlignment="1">
      <alignment horizontal="center" wrapText="1"/>
    </xf>
    <xf numFmtId="9" fontId="24" fillId="0" borderId="32" xfId="0" applyNumberFormat="1" applyFont="1" applyBorder="1" applyAlignment="1">
      <alignment horizontal="center" wrapText="1"/>
    </xf>
    <xf numFmtId="3" fontId="11" fillId="0" borderId="0" xfId="330" applyNumberFormat="1" applyFont="1" applyFill="1" applyAlignment="1">
      <alignment horizontal="left" vertical="center"/>
    </xf>
    <xf numFmtId="37" fontId="0" fillId="0" borderId="0" xfId="0" applyNumberFormat="1"/>
    <xf numFmtId="167" fontId="11" fillId="0" borderId="8" xfId="51" applyNumberFormat="1" applyFont="1" applyFill="1" applyBorder="1" applyAlignment="1">
      <alignment horizontal="right" vertical="top" wrapText="1"/>
    </xf>
    <xf numFmtId="5" fontId="11" fillId="0" borderId="8" xfId="0" applyNumberFormat="1" applyFont="1" applyFill="1" applyBorder="1" applyAlignment="1">
      <alignment horizontal="right" wrapText="1"/>
    </xf>
    <xf numFmtId="0" fontId="166" fillId="0" borderId="0" xfId="0" applyFont="1" applyAlignment="1">
      <alignment wrapText="1"/>
    </xf>
    <xf numFmtId="3" fontId="35" fillId="0" borderId="19" xfId="329" applyNumberFormat="1" applyFont="1" applyFill="1" applyBorder="1" applyAlignment="1">
      <alignment horizontal="center"/>
    </xf>
    <xf numFmtId="3" fontId="35" fillId="0" borderId="114" xfId="329" applyNumberFormat="1" applyFont="1" applyFill="1" applyBorder="1" applyAlignment="1">
      <alignment horizontal="center" vertical="center" wrapText="1"/>
    </xf>
    <xf numFmtId="3" fontId="11" fillId="0" borderId="86" xfId="329" applyNumberFormat="1" applyFont="1" applyFill="1" applyBorder="1" applyAlignment="1">
      <alignment horizontal="center" vertical="top" wrapText="1"/>
    </xf>
    <xf numFmtId="3" fontId="35" fillId="0" borderId="47" xfId="329" applyNumberFormat="1" applyFont="1" applyFill="1" applyBorder="1" applyAlignment="1">
      <alignment horizontal="center"/>
    </xf>
    <xf numFmtId="0" fontId="11" fillId="0" borderId="26" xfId="329" applyFont="1" applyFill="1" applyBorder="1"/>
    <xf numFmtId="0" fontId="165" fillId="0" borderId="0" xfId="0" applyFont="1"/>
    <xf numFmtId="166" fontId="165" fillId="0" borderId="0" xfId="31" applyNumberFormat="1" applyFont="1"/>
    <xf numFmtId="43" fontId="165" fillId="0" borderId="0" xfId="31" applyNumberFormat="1" applyFont="1"/>
    <xf numFmtId="0" fontId="165" fillId="0" borderId="0" xfId="0" applyFont="1" applyAlignment="1">
      <alignment horizontal="center"/>
    </xf>
    <xf numFmtId="0" fontId="16" fillId="0" borderId="8" xfId="0" applyFont="1" applyBorder="1" applyAlignment="1">
      <alignment horizontal="center" vertical="center" wrapText="1"/>
    </xf>
    <xf numFmtId="167" fontId="16" fillId="0" borderId="8" xfId="51" applyNumberFormat="1" applyFont="1" applyFill="1" applyBorder="1" applyAlignment="1">
      <alignment horizontal="center" vertical="center" wrapText="1"/>
    </xf>
    <xf numFmtId="0" fontId="16" fillId="0" borderId="8" xfId="51" applyNumberFormat="1" applyFont="1" applyFill="1" applyBorder="1" applyAlignment="1">
      <alignment horizontal="center" vertical="center" wrapText="1"/>
    </xf>
    <xf numFmtId="0" fontId="16" fillId="0" borderId="8" xfId="0" applyFont="1" applyBorder="1" applyAlignment="1">
      <alignment horizontal="center" vertical="center"/>
    </xf>
    <xf numFmtId="3" fontId="11" fillId="0" borderId="83" xfId="330" applyNumberFormat="1" applyFont="1" applyFill="1" applyBorder="1"/>
    <xf numFmtId="182" fontId="16" fillId="0" borderId="0" xfId="31" applyNumberFormat="1" applyFont="1"/>
    <xf numFmtId="167" fontId="16" fillId="49" borderId="0" xfId="0" applyNumberFormat="1" applyFont="1" applyFill="1"/>
    <xf numFmtId="0" fontId="164" fillId="0" borderId="0" xfId="0" applyFont="1" applyFill="1"/>
    <xf numFmtId="0" fontId="165" fillId="0" borderId="0" xfId="0" applyFont="1" applyFill="1"/>
    <xf numFmtId="166" fontId="16" fillId="0" borderId="0" xfId="0" applyNumberFormat="1" applyFont="1" applyFill="1"/>
    <xf numFmtId="167" fontId="11" fillId="0" borderId="29" xfId="51" applyNumberFormat="1" applyFont="1" applyFill="1" applyBorder="1"/>
    <xf numFmtId="167" fontId="35" fillId="0" borderId="22" xfId="51" applyNumberFormat="1" applyFont="1" applyFill="1" applyBorder="1" applyAlignment="1">
      <alignment horizontal="center"/>
    </xf>
    <xf numFmtId="0" fontId="35" fillId="0" borderId="23" xfId="329" applyFont="1" applyFill="1" applyBorder="1" applyAlignment="1">
      <alignment wrapText="1"/>
    </xf>
    <xf numFmtId="3" fontId="155" fillId="0" borderId="8" xfId="0" applyNumberFormat="1" applyFont="1" applyFill="1" applyBorder="1" applyAlignment="1">
      <alignment horizontal="center" vertical="center"/>
    </xf>
    <xf numFmtId="37" fontId="155" fillId="0" borderId="8" xfId="31" applyNumberFormat="1" applyFont="1" applyFill="1" applyBorder="1" applyAlignment="1">
      <alignment horizontal="center" vertical="center"/>
    </xf>
    <xf numFmtId="3" fontId="170" fillId="0" borderId="0" xfId="0" applyNumberFormat="1" applyFont="1" applyFill="1"/>
    <xf numFmtId="167" fontId="35" fillId="0" borderId="46" xfId="0" applyNumberFormat="1" applyFont="1" applyFill="1" applyBorder="1"/>
    <xf numFmtId="10" fontId="11" fillId="0" borderId="8" xfId="138" applyNumberFormat="1" applyFont="1" applyBorder="1"/>
    <xf numFmtId="173" fontId="11" fillId="0" borderId="8" xfId="138" applyNumberFormat="1" applyFont="1" applyBorder="1"/>
    <xf numFmtId="166" fontId="11" fillId="0" borderId="8" xfId="31" applyNumberFormat="1" applyFont="1" applyFill="1" applyBorder="1" applyAlignment="1">
      <alignment horizontal="center" vertical="top"/>
    </xf>
    <xf numFmtId="9" fontId="11" fillId="0" borderId="8" xfId="138" applyFont="1" applyFill="1" applyBorder="1" applyAlignment="1">
      <alignment horizontal="right" vertical="top"/>
    </xf>
    <xf numFmtId="0" fontId="11" fillId="23" borderId="8" xfId="0" applyFont="1" applyFill="1" applyBorder="1" applyAlignment="1">
      <alignment horizontal="justify" vertical="top" wrapText="1"/>
    </xf>
    <xf numFmtId="3" fontId="11" fillId="0" borderId="8" xfId="0" applyNumberFormat="1" applyFont="1" applyFill="1" applyBorder="1" applyAlignment="1">
      <alignment horizontal="center" vertical="top" wrapText="1"/>
    </xf>
    <xf numFmtId="9" fontId="11" fillId="0" borderId="8" xfId="138" applyNumberFormat="1" applyFont="1" applyFill="1" applyBorder="1" applyAlignment="1">
      <alignment horizontal="right" wrapText="1"/>
    </xf>
    <xf numFmtId="3" fontId="11" fillId="23" borderId="46" xfId="0" applyNumberFormat="1" applyFont="1" applyFill="1" applyBorder="1" applyAlignment="1">
      <alignment horizontal="center" vertical="top" wrapText="1"/>
    </xf>
    <xf numFmtId="3" fontId="11" fillId="23" borderId="8" xfId="0" applyNumberFormat="1" applyFont="1" applyFill="1" applyBorder="1" applyAlignment="1">
      <alignment horizontal="center" vertical="top" wrapText="1"/>
    </xf>
    <xf numFmtId="0" fontId="11" fillId="23" borderId="8" xfId="0" applyFont="1" applyFill="1" applyBorder="1" applyAlignment="1">
      <alignment horizontal="center" vertical="top" wrapText="1"/>
    </xf>
    <xf numFmtId="1" fontId="11" fillId="0" borderId="0" xfId="0" applyNumberFormat="1" applyFont="1" applyFill="1"/>
    <xf numFmtId="43" fontId="11" fillId="0" borderId="0" xfId="31" applyFont="1" applyFill="1"/>
    <xf numFmtId="1" fontId="11" fillId="0" borderId="0" xfId="0" applyNumberFormat="1" applyFont="1" applyFill="1" applyBorder="1"/>
    <xf numFmtId="167" fontId="11" fillId="0" borderId="0" xfId="51" applyNumberFormat="1" applyFont="1" applyFill="1" applyBorder="1"/>
    <xf numFmtId="167" fontId="11" fillId="0" borderId="0" xfId="0" applyNumberFormat="1" applyFont="1" applyFill="1"/>
    <xf numFmtId="167" fontId="11" fillId="0" borderId="86" xfId="51" applyNumberFormat="1" applyFont="1" applyFill="1" applyBorder="1" applyAlignment="1">
      <alignment horizontal="right" vertical="center" wrapText="1"/>
    </xf>
    <xf numFmtId="167" fontId="11" fillId="23" borderId="86" xfId="51" applyNumberFormat="1" applyFont="1" applyFill="1" applyBorder="1" applyAlignment="1">
      <alignment horizontal="center" vertical="top" wrapText="1"/>
    </xf>
    <xf numFmtId="167" fontId="11" fillId="0" borderId="8" xfId="51" applyNumberFormat="1" applyFont="1" applyFill="1" applyBorder="1" applyAlignment="1">
      <alignment horizontal="center" vertical="top"/>
    </xf>
    <xf numFmtId="0" fontId="162" fillId="0" borderId="0" xfId="0" applyFont="1" applyFill="1" applyAlignment="1">
      <alignment horizontal="left" vertical="top"/>
    </xf>
    <xf numFmtId="0" fontId="62" fillId="0" borderId="0" xfId="0" applyFont="1" applyAlignment="1">
      <alignment vertical="top"/>
    </xf>
    <xf numFmtId="166" fontId="16" fillId="0" borderId="75" xfId="47340" applyNumberFormat="1" applyFont="1" applyFill="1" applyBorder="1" applyAlignment="1">
      <alignment horizontal="center" wrapText="1"/>
    </xf>
    <xf numFmtId="9" fontId="35" fillId="0" borderId="22" xfId="328" applyNumberFormat="1" applyFont="1" applyFill="1" applyBorder="1"/>
    <xf numFmtId="3" fontId="35" fillId="0" borderId="22" xfId="328" applyNumberFormat="1" applyFont="1" applyFill="1" applyBorder="1"/>
    <xf numFmtId="0" fontId="11" fillId="0" borderId="33" xfId="0" applyFont="1" applyBorder="1"/>
    <xf numFmtId="3" fontId="16" fillId="0" borderId="0" xfId="330" applyNumberFormat="1" applyFont="1" applyFill="1" applyAlignment="1"/>
    <xf numFmtId="0" fontId="86" fillId="51" borderId="40" xfId="0" applyFont="1" applyFill="1" applyBorder="1" applyAlignment="1">
      <alignment horizontal="center" vertical="center"/>
    </xf>
    <xf numFmtId="0" fontId="86" fillId="51" borderId="4" xfId="0" applyFont="1" applyFill="1" applyBorder="1" applyAlignment="1">
      <alignment horizontal="center" vertical="center"/>
    </xf>
    <xf numFmtId="0" fontId="86" fillId="51" borderId="82" xfId="0" applyFont="1" applyFill="1" applyBorder="1" applyAlignment="1">
      <alignment horizontal="center" vertical="center"/>
    </xf>
    <xf numFmtId="0" fontId="86" fillId="51" borderId="64" xfId="0" applyFont="1" applyFill="1" applyBorder="1" applyAlignment="1">
      <alignment horizontal="center" vertical="center"/>
    </xf>
    <xf numFmtId="0" fontId="157" fillId="0" borderId="0" xfId="0" applyFont="1" applyAlignment="1">
      <alignment horizontal="center" wrapText="1"/>
    </xf>
    <xf numFmtId="0" fontId="88" fillId="0" borderId="24" xfId="0" applyFont="1" applyBorder="1" applyAlignment="1">
      <alignment horizontal="left" vertical="center" wrapText="1"/>
    </xf>
    <xf numFmtId="0" fontId="31" fillId="0" borderId="0" xfId="0" applyFont="1" applyFill="1" applyBorder="1" applyAlignment="1">
      <alignment horizontal="center" vertical="center" wrapText="1"/>
    </xf>
    <xf numFmtId="0" fontId="0" fillId="0" borderId="0" xfId="0" applyAlignment="1">
      <alignment horizontal="center" vertical="center" wrapText="1"/>
    </xf>
    <xf numFmtId="0" fontId="11" fillId="0" borderId="24" xfId="0" quotePrefix="1" applyFont="1" applyBorder="1" applyAlignment="1">
      <alignment horizontal="left" wrapText="1"/>
    </xf>
    <xf numFmtId="0" fontId="0" fillId="0" borderId="24" xfId="0" applyBorder="1" applyAlignment="1">
      <alignment horizontal="left" wrapText="1"/>
    </xf>
    <xf numFmtId="0" fontId="11" fillId="0" borderId="0" xfId="0" applyFont="1" applyFill="1" applyAlignment="1">
      <alignment vertical="center" wrapText="1"/>
    </xf>
    <xf numFmtId="0" fontId="35" fillId="23" borderId="44" xfId="0" applyFont="1" applyFill="1" applyBorder="1" applyAlignment="1">
      <alignment horizontal="center"/>
    </xf>
    <xf numFmtId="0" fontId="35" fillId="23" borderId="5" xfId="0" applyFont="1" applyFill="1" applyBorder="1" applyAlignment="1">
      <alignment horizontal="center"/>
    </xf>
    <xf numFmtId="0" fontId="35" fillId="23" borderId="53" xfId="0" applyFont="1" applyFill="1" applyBorder="1" applyAlignment="1">
      <alignment horizontal="center"/>
    </xf>
    <xf numFmtId="0" fontId="31" fillId="0" borderId="0" xfId="0" applyFont="1" applyFill="1" applyBorder="1" applyAlignment="1">
      <alignment horizontal="center" vertical="center"/>
    </xf>
    <xf numFmtId="0" fontId="31" fillId="0" borderId="8" xfId="0" applyFont="1" applyFill="1" applyBorder="1" applyAlignment="1">
      <alignment horizontal="center" vertical="center" wrapText="1"/>
    </xf>
    <xf numFmtId="0" fontId="31" fillId="0" borderId="8" xfId="0" applyFont="1" applyFill="1" applyBorder="1" applyAlignment="1">
      <alignment horizontal="center" vertical="center"/>
    </xf>
    <xf numFmtId="0" fontId="31" fillId="0" borderId="8" xfId="0" applyFont="1" applyBorder="1" applyAlignment="1">
      <alignment horizontal="center" wrapText="1"/>
    </xf>
    <xf numFmtId="0" fontId="62" fillId="0" borderId="0" xfId="0" applyFont="1" applyAlignment="1">
      <alignment horizontal="left" vertical="center" wrapText="1"/>
    </xf>
    <xf numFmtId="0" fontId="35" fillId="49" borderId="46" xfId="333" applyFont="1" applyFill="1" applyBorder="1" applyAlignment="1">
      <alignment horizontal="center"/>
    </xf>
    <xf numFmtId="0" fontId="35" fillId="49" borderId="21" xfId="333" applyFont="1" applyFill="1" applyBorder="1" applyAlignment="1">
      <alignment horizontal="center"/>
    </xf>
    <xf numFmtId="0" fontId="11" fillId="0" borderId="0" xfId="0" applyFont="1" applyFill="1" applyAlignment="1">
      <alignment horizontal="left" vertical="center" wrapText="1"/>
    </xf>
    <xf numFmtId="0" fontId="122" fillId="0" borderId="0" xfId="0" quotePrefix="1" applyFont="1" applyAlignment="1">
      <alignment horizontal="left" wrapText="1"/>
    </xf>
    <xf numFmtId="0" fontId="35" fillId="113" borderId="44" xfId="0" applyFont="1" applyFill="1" applyBorder="1" applyAlignment="1">
      <alignment horizontal="center"/>
    </xf>
    <xf numFmtId="0" fontId="35" fillId="113" borderId="53" xfId="0" applyFont="1" applyFill="1" applyBorder="1" applyAlignment="1">
      <alignment horizontal="center"/>
    </xf>
    <xf numFmtId="0" fontId="122" fillId="0" borderId="0" xfId="0" quotePrefix="1" applyFont="1" applyBorder="1" applyAlignment="1">
      <alignment horizontal="left" wrapText="1"/>
    </xf>
    <xf numFmtId="0" fontId="31" fillId="0" borderId="0" xfId="0" applyFont="1" applyFill="1" applyBorder="1" applyAlignment="1">
      <alignment horizontal="center" vertical="top" wrapText="1"/>
    </xf>
    <xf numFmtId="0" fontId="35" fillId="0" borderId="0" xfId="0" applyFont="1" applyBorder="1" applyAlignment="1">
      <alignment horizontal="center" vertical="top"/>
    </xf>
    <xf numFmtId="0" fontId="35" fillId="0" borderId="0" xfId="0" applyFont="1" applyAlignment="1">
      <alignment vertical="top"/>
    </xf>
    <xf numFmtId="0" fontId="31" fillId="0" borderId="59" xfId="134" applyFont="1" applyFill="1" applyBorder="1" applyAlignment="1">
      <alignment horizontal="center" vertical="center" wrapText="1"/>
    </xf>
    <xf numFmtId="0" fontId="31" fillId="0" borderId="72" xfId="134" applyFont="1" applyFill="1" applyBorder="1" applyAlignment="1">
      <alignment horizontal="center" vertical="center" wrapText="1"/>
    </xf>
    <xf numFmtId="0" fontId="31" fillId="0" borderId="37" xfId="134" applyFont="1" applyFill="1" applyBorder="1" applyAlignment="1">
      <alignment horizontal="center" vertical="center" wrapText="1"/>
    </xf>
    <xf numFmtId="0" fontId="31" fillId="0" borderId="27" xfId="0" applyFont="1" applyFill="1" applyBorder="1" applyAlignment="1">
      <alignment horizontal="center" vertical="center" wrapText="1"/>
    </xf>
    <xf numFmtId="0" fontId="16" fillId="0" borderId="36" xfId="0" applyFont="1" applyBorder="1" applyAlignment="1">
      <alignment horizontal="center" vertical="center"/>
    </xf>
    <xf numFmtId="0" fontId="16" fillId="0" borderId="28" xfId="0" applyFont="1" applyBorder="1" applyAlignment="1">
      <alignment horizontal="center" vertical="center"/>
    </xf>
    <xf numFmtId="0" fontId="31" fillId="0" borderId="8" xfId="0" applyFont="1" applyFill="1" applyBorder="1" applyAlignment="1">
      <alignment horizontal="center" wrapText="1"/>
    </xf>
    <xf numFmtId="0" fontId="35" fillId="0" borderId="8" xfId="0" applyFont="1" applyBorder="1" applyAlignment="1">
      <alignment horizontal="center" wrapText="1"/>
    </xf>
    <xf numFmtId="0" fontId="11" fillId="0" borderId="0" xfId="0" applyFont="1" applyFill="1" applyAlignment="1">
      <alignment vertical="top" wrapText="1"/>
    </xf>
    <xf numFmtId="0" fontId="16" fillId="0" borderId="0" xfId="0" applyFont="1" applyFill="1" applyBorder="1" applyAlignment="1">
      <alignment horizontal="left" wrapText="1"/>
    </xf>
    <xf numFmtId="0" fontId="11" fillId="0" borderId="0" xfId="0" quotePrefix="1" applyFont="1" applyFill="1" applyAlignment="1">
      <alignment horizontal="left" vertical="top" wrapText="1"/>
    </xf>
    <xf numFmtId="0" fontId="31" fillId="0" borderId="0" xfId="0" applyFont="1" applyBorder="1" applyAlignment="1">
      <alignment horizontal="center" vertical="center" wrapText="1"/>
    </xf>
    <xf numFmtId="0" fontId="31" fillId="39" borderId="8" xfId="0" applyFont="1" applyFill="1" applyBorder="1" applyAlignment="1">
      <alignment horizontal="center" wrapText="1"/>
    </xf>
    <xf numFmtId="0" fontId="31" fillId="0" borderId="8" xfId="0" applyFont="1" applyBorder="1" applyAlignment="1">
      <alignment horizontal="center"/>
    </xf>
    <xf numFmtId="0" fontId="31" fillId="0" borderId="0" xfId="0" applyFont="1" applyAlignment="1">
      <alignment horizontal="center" vertical="center" wrapText="1"/>
    </xf>
    <xf numFmtId="166" fontId="16" fillId="0" borderId="8" xfId="31" applyNumberFormat="1" applyFont="1" applyBorder="1" applyAlignment="1">
      <alignment horizontal="center" wrapText="1"/>
    </xf>
    <xf numFmtId="44" fontId="16" fillId="0" borderId="8" xfId="51" applyFont="1" applyBorder="1" applyAlignment="1">
      <alignment horizontal="center" wrapText="1"/>
    </xf>
    <xf numFmtId="167" fontId="16" fillId="0" borderId="8" xfId="51" applyNumberFormat="1" applyFont="1" applyBorder="1" applyAlignment="1">
      <alignment horizontal="center" wrapText="1"/>
    </xf>
    <xf numFmtId="166" fontId="31" fillId="0" borderId="44" xfId="31" applyNumberFormat="1" applyFont="1" applyBorder="1" applyAlignment="1">
      <alignment horizontal="center" vertical="center" wrapText="1"/>
    </xf>
    <xf numFmtId="166" fontId="31" fillId="0" borderId="5" xfId="31" applyNumberFormat="1" applyFont="1" applyBorder="1" applyAlignment="1">
      <alignment horizontal="center" vertical="center" wrapText="1"/>
    </xf>
    <xf numFmtId="166" fontId="31" fillId="0" borderId="53" xfId="31" applyNumberFormat="1" applyFont="1" applyBorder="1" applyAlignment="1">
      <alignment horizontal="center" vertical="center" wrapText="1"/>
    </xf>
    <xf numFmtId="166" fontId="31" fillId="0" borderId="44" xfId="31" applyNumberFormat="1" applyFont="1" applyBorder="1" applyAlignment="1">
      <alignment horizontal="center" vertical="center"/>
    </xf>
    <xf numFmtId="166" fontId="31" fillId="0" borderId="5" xfId="31" applyNumberFormat="1" applyFont="1" applyBorder="1" applyAlignment="1">
      <alignment horizontal="center" vertical="center"/>
    </xf>
    <xf numFmtId="166" fontId="31" fillId="0" borderId="53" xfId="31" applyNumberFormat="1" applyFont="1" applyBorder="1" applyAlignment="1">
      <alignment horizontal="center" vertical="center"/>
    </xf>
    <xf numFmtId="166" fontId="31" fillId="0" borderId="44" xfId="31" applyNumberFormat="1" applyFont="1" applyFill="1" applyBorder="1" applyAlignment="1">
      <alignment horizontal="center" vertical="center"/>
    </xf>
    <xf numFmtId="166" fontId="31" fillId="0" borderId="5" xfId="31" applyNumberFormat="1" applyFont="1" applyFill="1" applyBorder="1" applyAlignment="1">
      <alignment horizontal="center" vertical="center"/>
    </xf>
    <xf numFmtId="166" fontId="31" fillId="0" borderId="53" xfId="31" applyNumberFormat="1" applyFont="1" applyFill="1" applyBorder="1" applyAlignment="1">
      <alignment horizontal="center" vertical="center"/>
    </xf>
    <xf numFmtId="0" fontId="0" fillId="0" borderId="0" xfId="0" applyFill="1" applyAlignment="1">
      <alignment wrapText="1"/>
    </xf>
    <xf numFmtId="0" fontId="11" fillId="0" borderId="0" xfId="0" quotePrefix="1" applyFont="1" applyFill="1" applyAlignment="1">
      <alignment horizontal="left" vertical="center" wrapText="1"/>
    </xf>
    <xf numFmtId="0" fontId="35" fillId="23" borderId="44" xfId="0" applyFont="1" applyFill="1" applyBorder="1" applyAlignment="1">
      <alignment horizontal="center" vertical="center"/>
    </xf>
    <xf numFmtId="0" fontId="35" fillId="23" borderId="5" xfId="0" applyFont="1" applyFill="1" applyBorder="1" applyAlignment="1">
      <alignment horizontal="center" vertical="center"/>
    </xf>
    <xf numFmtId="0" fontId="35" fillId="23" borderId="53" xfId="0" applyFont="1" applyFill="1" applyBorder="1" applyAlignment="1">
      <alignment horizontal="center" vertical="center"/>
    </xf>
    <xf numFmtId="0" fontId="62" fillId="0" borderId="0" xfId="0" applyFont="1" applyFill="1" applyAlignment="1">
      <alignment vertical="center" wrapText="1"/>
    </xf>
    <xf numFmtId="0" fontId="62" fillId="0" borderId="0" xfId="0" applyFont="1" applyFill="1" applyAlignment="1">
      <alignment horizontal="left" vertical="center" wrapText="1"/>
    </xf>
    <xf numFmtId="0" fontId="31" fillId="0" borderId="52" xfId="0" applyFont="1" applyBorder="1" applyAlignment="1">
      <alignment horizontal="center" vertical="center" wrapText="1"/>
    </xf>
    <xf numFmtId="0" fontId="16" fillId="0" borderId="0" xfId="0" applyFont="1" applyFill="1" applyBorder="1" applyAlignment="1">
      <alignment horizontal="justify" wrapText="1"/>
    </xf>
    <xf numFmtId="0" fontId="16" fillId="0" borderId="0" xfId="0" applyFont="1" applyAlignment="1">
      <alignment wrapText="1"/>
    </xf>
    <xf numFmtId="0" fontId="11" fillId="0" borderId="0" xfId="0" applyFont="1" applyFill="1" applyAlignment="1">
      <alignment horizontal="left" wrapText="1"/>
    </xf>
    <xf numFmtId="0" fontId="31" fillId="0" borderId="52" xfId="0" applyFont="1" applyBorder="1" applyAlignment="1" applyProtection="1">
      <alignment horizontal="center" vertical="center" wrapText="1"/>
      <protection locked="0"/>
    </xf>
    <xf numFmtId="0" fontId="62" fillId="0" borderId="0" xfId="0" applyFont="1" applyAlignment="1">
      <alignment horizontal="left" wrapText="1"/>
    </xf>
    <xf numFmtId="0" fontId="62" fillId="0" borderId="0" xfId="0" quotePrefix="1" applyFont="1" applyFill="1" applyAlignment="1">
      <alignment vertical="center" wrapText="1"/>
    </xf>
    <xf numFmtId="0" fontId="50" fillId="0" borderId="0" xfId="0" applyFont="1" applyBorder="1" applyAlignment="1" applyProtection="1">
      <alignment horizontal="center" vertical="center" wrapText="1"/>
      <protection locked="0"/>
    </xf>
    <xf numFmtId="0" fontId="57" fillId="0" borderId="35" xfId="0" applyFont="1" applyFill="1" applyBorder="1" applyAlignment="1">
      <alignment horizontal="center" vertical="center" wrapText="1"/>
    </xf>
    <xf numFmtId="0" fontId="57" fillId="0" borderId="72" xfId="0" applyFont="1" applyFill="1" applyBorder="1" applyAlignment="1">
      <alignment horizontal="center" vertical="center" wrapText="1"/>
    </xf>
    <xf numFmtId="0" fontId="57" fillId="0" borderId="73" xfId="0" applyFont="1" applyFill="1" applyBorder="1" applyAlignment="1">
      <alignment horizontal="center" vertical="center" wrapText="1"/>
    </xf>
    <xf numFmtId="0" fontId="57" fillId="0" borderId="40" xfId="0" applyFont="1" applyFill="1" applyBorder="1" applyAlignment="1">
      <alignment horizontal="center" vertical="center" wrapText="1"/>
    </xf>
    <xf numFmtId="0" fontId="57" fillId="0" borderId="4" xfId="0" applyFont="1" applyFill="1" applyBorder="1" applyAlignment="1">
      <alignment horizontal="center" vertical="center" wrapText="1"/>
    </xf>
    <xf numFmtId="0" fontId="57" fillId="0" borderId="64" xfId="0" applyFont="1" applyFill="1" applyBorder="1" applyAlignment="1">
      <alignment horizontal="center" vertical="center" wrapText="1"/>
    </xf>
    <xf numFmtId="0" fontId="57" fillId="0" borderId="41" xfId="0" applyFont="1" applyFill="1" applyBorder="1" applyAlignment="1">
      <alignment horizontal="center" vertical="center" wrapText="1"/>
    </xf>
    <xf numFmtId="0" fontId="57" fillId="0" borderId="19" xfId="0" applyFont="1" applyFill="1" applyBorder="1" applyAlignment="1">
      <alignment horizontal="center" vertical="center" wrapText="1"/>
    </xf>
    <xf numFmtId="0" fontId="57" fillId="0" borderId="42" xfId="0" applyFont="1" applyFill="1" applyBorder="1" applyAlignment="1">
      <alignment horizontal="center" vertical="center" wrapText="1"/>
    </xf>
    <xf numFmtId="0" fontId="57" fillId="0" borderId="20" xfId="0" applyFont="1" applyFill="1" applyBorder="1" applyAlignment="1">
      <alignment horizontal="center" vertical="center" wrapText="1"/>
    </xf>
    <xf numFmtId="0" fontId="57" fillId="0" borderId="21" xfId="0" applyFont="1" applyFill="1" applyBorder="1" applyAlignment="1">
      <alignment horizontal="center" vertical="center" wrapText="1"/>
    </xf>
    <xf numFmtId="0" fontId="57" fillId="0" borderId="57" xfId="0" applyFont="1" applyFill="1" applyBorder="1" applyAlignment="1">
      <alignment horizontal="center" wrapText="1"/>
    </xf>
    <xf numFmtId="0" fontId="0" fillId="0" borderId="5" xfId="0" applyBorder="1" applyAlignment="1">
      <alignment horizontal="center" wrapText="1"/>
    </xf>
    <xf numFmtId="0" fontId="0" fillId="0" borderId="66" xfId="0" applyBorder="1" applyAlignment="1">
      <alignment horizontal="center" wrapText="1"/>
    </xf>
    <xf numFmtId="0" fontId="62" fillId="0" borderId="0" xfId="0" applyFont="1" applyAlignment="1">
      <alignment vertical="top" wrapText="1"/>
    </xf>
    <xf numFmtId="0" fontId="62" fillId="0" borderId="0" xfId="0" applyFont="1" applyBorder="1" applyAlignment="1">
      <alignment horizontal="left" wrapText="1"/>
    </xf>
    <xf numFmtId="0" fontId="16" fillId="0" borderId="0" xfId="0" applyFont="1" applyAlignment="1">
      <alignment horizontal="left" wrapText="1"/>
    </xf>
    <xf numFmtId="0" fontId="33" fillId="0" borderId="40" xfId="47339" applyFont="1" applyBorder="1" applyAlignment="1">
      <alignment horizontal="center"/>
    </xf>
    <xf numFmtId="0" fontId="16" fillId="0" borderId="4" xfId="47339" applyFont="1" applyBorder="1" applyAlignment="1">
      <alignment horizontal="center"/>
    </xf>
    <xf numFmtId="0" fontId="16" fillId="0" borderId="18" xfId="47339" applyFont="1" applyBorder="1" applyAlignment="1">
      <alignment horizontal="center"/>
    </xf>
    <xf numFmtId="0" fontId="31" fillId="0" borderId="0" xfId="47339" applyFont="1" applyAlignment="1">
      <alignment horizontal="center"/>
    </xf>
    <xf numFmtId="0" fontId="31" fillId="0" borderId="0" xfId="47339" applyFont="1" applyAlignment="1">
      <alignment horizontal="center" vertical="center"/>
    </xf>
    <xf numFmtId="0" fontId="31" fillId="0" borderId="70" xfId="47339" applyFont="1" applyBorder="1" applyAlignment="1">
      <alignment horizontal="center" vertical="top"/>
    </xf>
    <xf numFmtId="0" fontId="31" fillId="0" borderId="40" xfId="47339" applyFont="1" applyBorder="1" applyAlignment="1">
      <alignment horizontal="center"/>
    </xf>
    <xf numFmtId="0" fontId="16" fillId="0" borderId="4" xfId="47339" applyFont="1" applyBorder="1" applyAlignment="1"/>
    <xf numFmtId="0" fontId="16" fillId="0" borderId="18" xfId="47339" applyFont="1" applyBorder="1" applyAlignment="1"/>
    <xf numFmtId="0" fontId="31" fillId="0" borderId="48" xfId="0" applyFont="1" applyFill="1" applyBorder="1" applyAlignment="1">
      <alignment horizontal="center" vertical="center" wrapText="1"/>
    </xf>
    <xf numFmtId="43" fontId="31" fillId="0" borderId="59" xfId="31" applyFont="1" applyFill="1" applyBorder="1" applyAlignment="1">
      <alignment horizontal="center" wrapText="1"/>
    </xf>
    <xf numFmtId="43" fontId="31" fillId="0" borderId="37" xfId="31" applyFont="1" applyFill="1" applyBorder="1" applyAlignment="1">
      <alignment horizontal="center" wrapText="1"/>
    </xf>
    <xf numFmtId="0" fontId="35" fillId="0" borderId="60" xfId="0" applyFont="1" applyBorder="1" applyAlignment="1">
      <alignment horizontal="center" vertical="center" wrapText="1"/>
    </xf>
    <xf numFmtId="0" fontId="35" fillId="0" borderId="32" xfId="0" applyFont="1" applyBorder="1" applyAlignment="1">
      <alignment horizontal="center" vertical="center" wrapText="1"/>
    </xf>
    <xf numFmtId="0" fontId="35" fillId="0" borderId="21" xfId="0" applyFont="1" applyFill="1" applyBorder="1" applyAlignment="1">
      <alignment horizontal="center" vertical="center" wrapText="1"/>
    </xf>
    <xf numFmtId="0" fontId="35" fillId="0" borderId="51" xfId="0" applyFont="1" applyFill="1" applyBorder="1" applyAlignment="1">
      <alignment horizontal="center" vertical="center" wrapText="1"/>
    </xf>
    <xf numFmtId="0" fontId="35" fillId="0" borderId="60" xfId="0" applyFont="1" applyFill="1" applyBorder="1" applyAlignment="1">
      <alignment horizontal="center" vertical="center" wrapText="1"/>
    </xf>
    <xf numFmtId="0" fontId="35" fillId="0" borderId="32" xfId="0" applyFont="1" applyFill="1" applyBorder="1" applyAlignment="1">
      <alignment horizontal="center" vertical="center" wrapText="1"/>
    </xf>
    <xf numFmtId="0" fontId="35" fillId="0" borderId="46" xfId="0" applyFont="1" applyBorder="1" applyAlignment="1">
      <alignment horizontal="center" vertical="center" wrapText="1"/>
    </xf>
    <xf numFmtId="0" fontId="0" fillId="0" borderId="21" xfId="0" applyBorder="1" applyAlignment="1">
      <alignment horizontal="center" vertical="center" wrapText="1"/>
    </xf>
    <xf numFmtId="0" fontId="35" fillId="0" borderId="20" xfId="0" applyFont="1" applyFill="1" applyBorder="1" applyAlignment="1">
      <alignment horizontal="center" vertical="center" wrapText="1"/>
    </xf>
    <xf numFmtId="0" fontId="35" fillId="0" borderId="54" xfId="0" applyFont="1" applyBorder="1" applyAlignment="1">
      <alignment horizontal="center" vertical="center" wrapText="1"/>
    </xf>
    <xf numFmtId="0" fontId="35" fillId="0" borderId="31" xfId="0" applyFont="1" applyBorder="1" applyAlignment="1">
      <alignment horizontal="center" vertical="center" wrapText="1"/>
    </xf>
    <xf numFmtId="0" fontId="35" fillId="0" borderId="21" xfId="0" applyFont="1" applyBorder="1" applyAlignment="1">
      <alignment horizontal="center" vertical="center" wrapText="1"/>
    </xf>
    <xf numFmtId="0" fontId="35" fillId="0" borderId="51" xfId="0" applyFont="1" applyBorder="1" applyAlignment="1">
      <alignment horizontal="center" vertical="center" wrapText="1"/>
    </xf>
    <xf numFmtId="0" fontId="13" fillId="0" borderId="35" xfId="330" applyFont="1" applyFill="1" applyBorder="1" applyAlignment="1">
      <alignment horizontal="center"/>
    </xf>
    <xf numFmtId="0" fontId="13" fillId="0" borderId="72" xfId="330" applyFont="1" applyFill="1" applyBorder="1" applyAlignment="1">
      <alignment horizontal="center"/>
    </xf>
    <xf numFmtId="0" fontId="13" fillId="0" borderId="73" xfId="330" applyFont="1" applyFill="1" applyBorder="1" applyAlignment="1">
      <alignment horizontal="center"/>
    </xf>
    <xf numFmtId="0" fontId="13" fillId="0" borderId="40" xfId="330" applyFont="1" applyFill="1" applyBorder="1" applyAlignment="1">
      <alignment horizontal="center" vertical="center"/>
    </xf>
    <xf numFmtId="0" fontId="13" fillId="0" borderId="4" xfId="330" applyFont="1" applyFill="1" applyBorder="1" applyAlignment="1">
      <alignment horizontal="center" vertical="center"/>
    </xf>
    <xf numFmtId="0" fontId="13" fillId="0" borderId="64" xfId="330" applyFont="1" applyFill="1" applyBorder="1" applyAlignment="1">
      <alignment horizontal="center" vertical="center"/>
    </xf>
    <xf numFmtId="0" fontId="35" fillId="23" borderId="35" xfId="330" applyFont="1" applyFill="1" applyBorder="1" applyAlignment="1">
      <alignment horizontal="center" vertical="center"/>
    </xf>
    <xf numFmtId="0" fontId="35" fillId="23" borderId="57" xfId="330" applyFont="1" applyFill="1" applyBorder="1" applyAlignment="1">
      <alignment horizontal="center" vertical="center"/>
    </xf>
    <xf numFmtId="0" fontId="35" fillId="23" borderId="58" xfId="330" applyFont="1" applyFill="1" applyBorder="1" applyAlignment="1">
      <alignment horizontal="center" vertical="center"/>
    </xf>
    <xf numFmtId="0" fontId="35" fillId="23" borderId="40" xfId="330" applyFont="1" applyFill="1" applyBorder="1" applyAlignment="1">
      <alignment horizontal="center" vertical="center" wrapText="1"/>
    </xf>
    <xf numFmtId="0" fontId="35" fillId="23" borderId="4" xfId="330" applyFont="1" applyFill="1" applyBorder="1" applyAlignment="1">
      <alignment horizontal="center" vertical="center" wrapText="1"/>
    </xf>
    <xf numFmtId="0" fontId="35" fillId="23" borderId="64" xfId="330" applyFont="1" applyFill="1" applyBorder="1" applyAlignment="1">
      <alignment horizontal="center" vertical="center" wrapText="1"/>
    </xf>
    <xf numFmtId="0" fontId="35" fillId="23" borderId="41" xfId="133" applyFont="1" applyFill="1" applyBorder="1" applyAlignment="1">
      <alignment horizontal="center" vertical="center" wrapText="1"/>
    </xf>
    <xf numFmtId="0" fontId="35" fillId="23" borderId="42" xfId="133" applyFont="1" applyFill="1" applyBorder="1" applyAlignment="1">
      <alignment horizontal="center" vertical="center" wrapText="1"/>
    </xf>
    <xf numFmtId="0" fontId="35" fillId="23" borderId="55" xfId="133" applyFont="1" applyFill="1" applyBorder="1" applyAlignment="1">
      <alignment horizontal="center" vertical="center" wrapText="1"/>
    </xf>
    <xf numFmtId="0" fontId="35" fillId="23" borderId="76" xfId="133" applyFont="1" applyFill="1" applyBorder="1" applyAlignment="1">
      <alignment horizontal="center" vertical="center" wrapText="1"/>
    </xf>
    <xf numFmtId="0" fontId="35" fillId="23" borderId="62" xfId="133" applyFont="1" applyFill="1" applyBorder="1" applyAlignment="1">
      <alignment horizontal="center" vertical="center" wrapText="1"/>
    </xf>
    <xf numFmtId="0" fontId="35" fillId="23" borderId="74" xfId="133" applyFont="1" applyFill="1" applyBorder="1" applyAlignment="1">
      <alignment horizontal="center" vertical="center" wrapText="1"/>
    </xf>
    <xf numFmtId="0" fontId="35" fillId="23" borderId="87" xfId="330" applyFont="1" applyFill="1" applyBorder="1" applyAlignment="1">
      <alignment horizontal="center" vertical="center" wrapText="1"/>
    </xf>
    <xf numFmtId="0" fontId="35" fillId="23" borderId="48" xfId="330" applyFont="1" applyFill="1" applyBorder="1" applyAlignment="1">
      <alignment horizontal="center" vertical="center" wrapText="1"/>
    </xf>
    <xf numFmtId="0" fontId="35" fillId="23" borderId="88" xfId="330" applyFont="1" applyFill="1" applyBorder="1" applyAlignment="1">
      <alignment horizontal="center" vertical="center" wrapText="1"/>
    </xf>
    <xf numFmtId="0" fontId="35" fillId="23" borderId="56" xfId="330" applyFont="1" applyFill="1" applyBorder="1" applyAlignment="1">
      <alignment horizontal="center" vertical="center" wrapText="1"/>
    </xf>
    <xf numFmtId="0" fontId="35" fillId="23" borderId="79" xfId="330" applyFont="1" applyFill="1" applyBorder="1" applyAlignment="1">
      <alignment horizontal="center" vertical="center" wrapText="1"/>
    </xf>
    <xf numFmtId="0" fontId="35" fillId="23" borderId="75" xfId="330" applyFont="1" applyFill="1" applyBorder="1" applyAlignment="1">
      <alignment horizontal="center" vertical="center" wrapText="1"/>
    </xf>
    <xf numFmtId="0" fontId="35" fillId="23" borderId="62" xfId="330" applyFont="1" applyFill="1" applyBorder="1" applyAlignment="1">
      <alignment horizontal="center" vertical="center" wrapText="1"/>
    </xf>
    <xf numFmtId="0" fontId="35" fillId="23" borderId="78" xfId="330" applyFont="1" applyFill="1" applyBorder="1" applyAlignment="1">
      <alignment horizontal="center" vertical="center" wrapText="1"/>
    </xf>
    <xf numFmtId="0" fontId="35" fillId="23" borderId="74" xfId="330" applyFont="1" applyFill="1" applyBorder="1" applyAlignment="1">
      <alignment horizontal="center" vertical="center" wrapText="1"/>
    </xf>
    <xf numFmtId="0" fontId="35" fillId="23" borderId="27" xfId="330" applyFont="1" applyFill="1" applyBorder="1" applyAlignment="1">
      <alignment horizontal="center" vertical="center" wrapText="1"/>
    </xf>
    <xf numFmtId="0" fontId="35" fillId="23" borderId="36" xfId="330" applyFont="1" applyFill="1" applyBorder="1" applyAlignment="1">
      <alignment horizontal="center" vertical="center" wrapText="1"/>
    </xf>
    <xf numFmtId="0" fontId="35" fillId="23" borderId="28" xfId="330" applyFont="1" applyFill="1" applyBorder="1" applyAlignment="1">
      <alignment horizontal="center" vertical="center" wrapText="1"/>
    </xf>
    <xf numFmtId="0" fontId="35" fillId="50" borderId="27" xfId="330" applyFont="1" applyFill="1" applyBorder="1" applyAlignment="1">
      <alignment horizontal="center" vertical="center" wrapText="1"/>
    </xf>
    <xf numFmtId="0" fontId="35" fillId="50" borderId="36" xfId="330" applyFont="1" applyFill="1" applyBorder="1" applyAlignment="1">
      <alignment horizontal="center" vertical="center" wrapText="1"/>
    </xf>
    <xf numFmtId="0" fontId="35" fillId="50" borderId="28" xfId="330" applyFont="1" applyFill="1" applyBorder="1" applyAlignment="1">
      <alignment horizontal="center" vertical="center" wrapText="1"/>
    </xf>
    <xf numFmtId="0" fontId="35" fillId="23" borderId="23" xfId="330" applyFont="1" applyFill="1" applyBorder="1" applyAlignment="1">
      <alignment horizontal="center" vertical="center" wrapText="1"/>
    </xf>
    <xf numFmtId="0" fontId="35" fillId="23" borderId="30" xfId="330" applyFont="1" applyFill="1" applyBorder="1" applyAlignment="1">
      <alignment horizontal="center" vertical="center" wrapText="1"/>
    </xf>
    <xf numFmtId="0" fontId="35" fillId="23" borderId="25" xfId="330" applyFont="1" applyFill="1" applyBorder="1" applyAlignment="1">
      <alignment horizontal="center" vertical="center" wrapText="1"/>
    </xf>
    <xf numFmtId="0" fontId="35" fillId="23" borderId="77" xfId="330" applyFont="1" applyFill="1" applyBorder="1" applyAlignment="1">
      <alignment horizontal="center" vertical="center" wrapText="1"/>
    </xf>
    <xf numFmtId="0" fontId="35" fillId="23" borderId="31" xfId="330" applyFont="1" applyFill="1" applyBorder="1" applyAlignment="1">
      <alignment horizontal="center" vertical="center" wrapText="1"/>
    </xf>
    <xf numFmtId="0" fontId="35" fillId="23" borderId="51" xfId="330" applyFont="1" applyFill="1" applyBorder="1" applyAlignment="1">
      <alignment horizontal="center" vertical="center" wrapText="1"/>
    </xf>
    <xf numFmtId="0" fontId="35" fillId="23" borderId="24" xfId="330" applyFont="1" applyFill="1" applyBorder="1" applyAlignment="1">
      <alignment horizontal="center" vertical="center" wrapText="1"/>
    </xf>
    <xf numFmtId="0" fontId="35" fillId="23" borderId="70" xfId="330" applyFont="1" applyFill="1" applyBorder="1" applyAlignment="1">
      <alignment horizontal="center" vertical="center" wrapText="1"/>
    </xf>
    <xf numFmtId="0" fontId="35" fillId="23" borderId="65" xfId="330" applyFont="1" applyFill="1" applyBorder="1" applyAlignment="1">
      <alignment horizontal="center" vertical="center" wrapText="1"/>
    </xf>
    <xf numFmtId="0" fontId="35" fillId="23" borderId="39" xfId="330" applyFont="1" applyFill="1" applyBorder="1" applyAlignment="1">
      <alignment horizontal="center" vertical="center" wrapText="1"/>
    </xf>
    <xf numFmtId="0" fontId="35" fillId="23" borderId="37" xfId="330" applyFont="1" applyFill="1" applyBorder="1" applyAlignment="1">
      <alignment horizontal="center" vertical="center" wrapText="1"/>
    </xf>
    <xf numFmtId="0" fontId="35" fillId="23" borderId="63" xfId="330" applyFont="1" applyFill="1" applyBorder="1" applyAlignment="1">
      <alignment horizontal="center" vertical="center" wrapText="1"/>
    </xf>
    <xf numFmtId="0" fontId="11" fillId="0" borderId="0" xfId="330" applyFont="1" applyAlignment="1">
      <alignment horizontal="left" vertical="center" wrapText="1"/>
    </xf>
    <xf numFmtId="0" fontId="35" fillId="0" borderId="0" xfId="0" applyFont="1" applyAlignment="1">
      <alignment vertical="center" wrapText="1"/>
    </xf>
    <xf numFmtId="0" fontId="11" fillId="0" borderId="0" xfId="0" applyFont="1" applyAlignment="1">
      <alignment vertical="center" wrapText="1"/>
    </xf>
    <xf numFmtId="0" fontId="11" fillId="0" borderId="0" xfId="3350" applyFont="1" applyFill="1" applyBorder="1" applyAlignment="1">
      <alignment vertical="center" wrapText="1"/>
    </xf>
    <xf numFmtId="0" fontId="13" fillId="0" borderId="27" xfId="330" applyFont="1" applyBorder="1" applyAlignment="1">
      <alignment horizontal="center" wrapText="1"/>
    </xf>
    <xf numFmtId="0" fontId="13" fillId="0" borderId="36" xfId="330" applyFont="1" applyBorder="1" applyAlignment="1">
      <alignment horizontal="center"/>
    </xf>
    <xf numFmtId="0" fontId="13" fillId="0" borderId="28" xfId="330" applyFont="1" applyBorder="1" applyAlignment="1">
      <alignment horizontal="center"/>
    </xf>
    <xf numFmtId="0" fontId="13" fillId="0" borderId="40" xfId="330" applyFont="1" applyBorder="1" applyAlignment="1">
      <alignment horizontal="center" vertical="center" wrapText="1"/>
    </xf>
    <xf numFmtId="0" fontId="13" fillId="0" borderId="4" xfId="330" applyFont="1" applyBorder="1" applyAlignment="1">
      <alignment horizontal="center" vertical="center"/>
    </xf>
    <xf numFmtId="0" fontId="13" fillId="0" borderId="64" xfId="330" applyFont="1" applyBorder="1" applyAlignment="1">
      <alignment horizontal="center" vertical="center"/>
    </xf>
    <xf numFmtId="0" fontId="83" fillId="0" borderId="0" xfId="3350" applyFont="1" applyBorder="1" applyAlignment="1">
      <alignment horizontal="left" vertical="center" wrapText="1"/>
    </xf>
    <xf numFmtId="0" fontId="11" fillId="0" borderId="0" xfId="3350" applyFont="1" applyBorder="1" applyAlignment="1">
      <alignment horizontal="left" vertical="center" wrapText="1"/>
    </xf>
    <xf numFmtId="0" fontId="13" fillId="0" borderId="27" xfId="330" applyFont="1" applyBorder="1" applyAlignment="1">
      <alignment horizontal="center" vertical="center" wrapText="1"/>
    </xf>
    <xf numFmtId="0" fontId="13" fillId="0" borderId="36" xfId="330" applyFont="1" applyBorder="1" applyAlignment="1">
      <alignment horizontal="center" vertical="center"/>
    </xf>
    <xf numFmtId="0" fontId="13" fillId="0" borderId="28" xfId="330" applyFont="1" applyBorder="1" applyAlignment="1">
      <alignment horizontal="center" vertical="center"/>
    </xf>
    <xf numFmtId="0" fontId="83" fillId="0" borderId="0" xfId="331" applyFont="1" applyAlignment="1">
      <alignment horizontal="left" vertical="center" wrapText="1"/>
    </xf>
    <xf numFmtId="0" fontId="11" fillId="0" borderId="0" xfId="331" applyFont="1" applyAlignment="1">
      <alignment horizontal="left" vertical="center" wrapText="1"/>
    </xf>
    <xf numFmtId="0" fontId="83" fillId="0" borderId="0" xfId="3350" applyFont="1" applyFill="1" applyBorder="1" applyAlignment="1">
      <alignment horizontal="left" vertical="center" wrapText="1"/>
    </xf>
    <xf numFmtId="0" fontId="11" fillId="0" borderId="0" xfId="3350" applyFont="1" applyFill="1" applyBorder="1" applyAlignment="1">
      <alignment horizontal="left" vertical="center" wrapText="1"/>
    </xf>
    <xf numFmtId="0" fontId="83" fillId="0" borderId="0" xfId="0" applyFont="1" applyFill="1" applyAlignment="1">
      <alignment horizontal="left" vertical="center"/>
    </xf>
    <xf numFmtId="0" fontId="11" fillId="0" borderId="0" xfId="0" applyFont="1" applyFill="1" applyAlignment="1">
      <alignment horizontal="left" vertical="center"/>
    </xf>
    <xf numFmtId="0" fontId="31" fillId="0" borderId="39" xfId="0" applyFont="1" applyBorder="1" applyAlignment="1">
      <alignment horizontal="center" vertical="center" wrapText="1"/>
    </xf>
    <xf numFmtId="0" fontId="31" fillId="0" borderId="70" xfId="0" applyFont="1" applyBorder="1" applyAlignment="1">
      <alignment horizontal="center" vertical="center"/>
    </xf>
    <xf numFmtId="0" fontId="31" fillId="0" borderId="77" xfId="0" applyFont="1" applyBorder="1" applyAlignment="1">
      <alignment horizontal="center" vertical="center"/>
    </xf>
    <xf numFmtId="0" fontId="31" fillId="0" borderId="41" xfId="0" applyFont="1" applyBorder="1" applyAlignment="1">
      <alignment horizontal="center" wrapText="1"/>
    </xf>
    <xf numFmtId="0" fontId="31" fillId="0" borderId="19" xfId="0" applyFont="1" applyBorder="1" applyAlignment="1">
      <alignment horizontal="center"/>
    </xf>
    <xf numFmtId="0" fontId="31" fillId="0" borderId="42" xfId="0" applyFont="1" applyBorder="1" applyAlignment="1">
      <alignment horizontal="center"/>
    </xf>
    <xf numFmtId="0" fontId="11" fillId="0" borderId="0" xfId="0" applyFont="1" applyAlignment="1">
      <alignment horizontal="left" vertical="center" wrapText="1"/>
    </xf>
    <xf numFmtId="0" fontId="31" fillId="0" borderId="35" xfId="0" applyFont="1" applyBorder="1" applyAlignment="1">
      <alignment horizontal="center"/>
    </xf>
    <xf numFmtId="0" fontId="31" fillId="0" borderId="72" xfId="0" applyFont="1" applyBorder="1" applyAlignment="1">
      <alignment horizontal="center"/>
    </xf>
    <xf numFmtId="0" fontId="31" fillId="0" borderId="73" xfId="0" applyFont="1" applyBorder="1" applyAlignment="1">
      <alignment horizontal="center"/>
    </xf>
    <xf numFmtId="0" fontId="31" fillId="0" borderId="57" xfId="0" applyFont="1" applyBorder="1" applyAlignment="1">
      <alignment horizontal="center"/>
    </xf>
    <xf numFmtId="0" fontId="31" fillId="0" borderId="5" xfId="0" applyFont="1" applyBorder="1" applyAlignment="1">
      <alignment horizontal="center"/>
    </xf>
    <xf numFmtId="0" fontId="31" fillId="0" borderId="66" xfId="0" applyFont="1" applyBorder="1" applyAlignment="1">
      <alignment horizontal="center"/>
    </xf>
    <xf numFmtId="0" fontId="35" fillId="0" borderId="59" xfId="0" applyFont="1" applyBorder="1" applyAlignment="1">
      <alignment horizontal="center"/>
    </xf>
    <xf numFmtId="0" fontId="35" fillId="0" borderId="72" xfId="0" applyFont="1" applyBorder="1" applyAlignment="1">
      <alignment horizontal="center"/>
    </xf>
    <xf numFmtId="0" fontId="35" fillId="0" borderId="37" xfId="0" applyFont="1" applyBorder="1" applyAlignment="1">
      <alignment horizontal="center"/>
    </xf>
    <xf numFmtId="0" fontId="35" fillId="0" borderId="73" xfId="0" applyFont="1" applyBorder="1" applyAlignment="1">
      <alignment horizontal="center"/>
    </xf>
    <xf numFmtId="0" fontId="31" fillId="0" borderId="58" xfId="0" applyFont="1" applyBorder="1" applyAlignment="1">
      <alignment horizontal="center" vertical="center"/>
    </xf>
    <xf numFmtId="0" fontId="31" fillId="0" borderId="81" xfId="0" applyFont="1" applyBorder="1" applyAlignment="1">
      <alignment horizontal="center" vertical="center"/>
    </xf>
    <xf numFmtId="0" fontId="31" fillId="0" borderId="69" xfId="0" applyFont="1" applyBorder="1" applyAlignment="1">
      <alignment horizontal="center" vertical="center"/>
    </xf>
    <xf numFmtId="0" fontId="83" fillId="0" borderId="0" xfId="0" applyFont="1" applyFill="1" applyAlignment="1">
      <alignment vertical="center" wrapText="1"/>
    </xf>
    <xf numFmtId="0" fontId="31" fillId="0" borderId="40" xfId="329" applyFont="1" applyFill="1" applyBorder="1" applyAlignment="1">
      <alignment horizontal="center" wrapText="1"/>
    </xf>
    <xf numFmtId="0" fontId="31" fillId="0" borderId="4" xfId="329" quotePrefix="1" applyFont="1" applyFill="1" applyBorder="1" applyAlignment="1">
      <alignment horizontal="center" wrapText="1"/>
    </xf>
    <xf numFmtId="0" fontId="31" fillId="0" borderId="64" xfId="329" quotePrefix="1" applyFont="1" applyFill="1" applyBorder="1" applyAlignment="1">
      <alignment horizontal="center" wrapText="1"/>
    </xf>
    <xf numFmtId="0" fontId="31" fillId="0" borderId="40" xfId="0" applyFont="1" applyBorder="1" applyAlignment="1">
      <alignment horizontal="center" vertical="center" wrapText="1"/>
    </xf>
    <xf numFmtId="0" fontId="31" fillId="0" borderId="4" xfId="0" applyFont="1" applyBorder="1" applyAlignment="1">
      <alignment horizontal="center" vertical="center"/>
    </xf>
    <xf numFmtId="0" fontId="31" fillId="0" borderId="64" xfId="0" applyFont="1" applyBorder="1" applyAlignment="1">
      <alignment horizontal="center" vertical="center"/>
    </xf>
    <xf numFmtId="0" fontId="83" fillId="0" borderId="0" xfId="0" applyFont="1" applyFill="1" applyAlignment="1">
      <alignment horizontal="left" wrapText="1"/>
    </xf>
    <xf numFmtId="0" fontId="0" fillId="0" borderId="0" xfId="0" applyFill="1" applyAlignment="1">
      <alignment horizontal="left" wrapText="1"/>
    </xf>
    <xf numFmtId="0" fontId="35" fillId="0" borderId="55" xfId="329" applyFont="1" applyFill="1" applyBorder="1" applyAlignment="1">
      <alignment horizontal="center" vertical="center" wrapText="1"/>
    </xf>
    <xf numFmtId="0" fontId="35" fillId="0" borderId="76" xfId="329" applyFont="1" applyFill="1" applyBorder="1" applyAlignment="1">
      <alignment horizontal="center" vertical="center" wrapText="1"/>
    </xf>
    <xf numFmtId="0" fontId="35" fillId="0" borderId="59" xfId="329" applyFont="1" applyFill="1" applyBorder="1" applyAlignment="1">
      <alignment horizontal="center" vertical="center" wrapText="1"/>
    </xf>
    <xf numFmtId="0" fontId="35" fillId="0" borderId="72" xfId="329" applyFont="1" applyFill="1" applyBorder="1" applyAlignment="1">
      <alignment vertical="center"/>
    </xf>
    <xf numFmtId="0" fontId="35" fillId="0" borderId="37" xfId="329" applyFont="1" applyFill="1" applyBorder="1" applyAlignment="1">
      <alignment vertical="center"/>
    </xf>
    <xf numFmtId="3" fontId="35" fillId="0" borderId="59" xfId="51" applyNumberFormat="1" applyFont="1" applyFill="1" applyBorder="1" applyAlignment="1">
      <alignment horizontal="center" vertical="center" wrapText="1"/>
    </xf>
    <xf numFmtId="3" fontId="35" fillId="0" borderId="72" xfId="329" applyNumberFormat="1" applyFont="1" applyFill="1" applyBorder="1" applyAlignment="1">
      <alignment horizontal="center" vertical="center" wrapText="1"/>
    </xf>
    <xf numFmtId="3" fontId="35" fillId="0" borderId="73" xfId="329" applyNumberFormat="1" applyFont="1" applyFill="1" applyBorder="1" applyAlignment="1">
      <alignment horizontal="center" vertical="center" wrapText="1"/>
    </xf>
    <xf numFmtId="0" fontId="31" fillId="0" borderId="33" xfId="329" applyFont="1" applyFill="1" applyBorder="1" applyAlignment="1">
      <alignment horizontal="center" wrapText="1"/>
    </xf>
    <xf numFmtId="0" fontId="31" fillId="0" borderId="0" xfId="329" applyFont="1" applyFill="1" applyBorder="1" applyAlignment="1">
      <alignment horizontal="center" wrapText="1"/>
    </xf>
    <xf numFmtId="0" fontId="31" fillId="0" borderId="39" xfId="329" applyFont="1" applyFill="1" applyBorder="1" applyAlignment="1">
      <alignment horizontal="center" wrapText="1"/>
    </xf>
    <xf numFmtId="0" fontId="31" fillId="0" borderId="70" xfId="329" applyFont="1" applyFill="1" applyBorder="1" applyAlignment="1">
      <alignment horizontal="center" wrapText="1"/>
    </xf>
    <xf numFmtId="0" fontId="31" fillId="0" borderId="41" xfId="0" applyFont="1" applyBorder="1" applyAlignment="1">
      <alignment horizontal="center"/>
    </xf>
    <xf numFmtId="0" fontId="31" fillId="0" borderId="42" xfId="0" applyFont="1" applyBorder="1" applyAlignment="1"/>
    <xf numFmtId="0" fontId="31" fillId="0" borderId="40" xfId="0" applyFont="1" applyBorder="1" applyAlignment="1">
      <alignment horizontal="center" vertical="center"/>
    </xf>
    <xf numFmtId="0" fontId="31" fillId="0" borderId="64" xfId="0" applyFont="1" applyBorder="1" applyAlignment="1">
      <alignment vertical="center"/>
    </xf>
    <xf numFmtId="0" fontId="35" fillId="0" borderId="31" xfId="0" applyFont="1" applyFill="1" applyBorder="1" applyAlignment="1">
      <alignment horizontal="center" wrapText="1"/>
    </xf>
    <xf numFmtId="0" fontId="35" fillId="0" borderId="51" xfId="0" applyFont="1" applyFill="1" applyBorder="1" applyAlignment="1">
      <alignment horizontal="center" wrapText="1"/>
    </xf>
    <xf numFmtId="0" fontId="35" fillId="0" borderId="32" xfId="0" applyFont="1" applyFill="1" applyBorder="1" applyAlignment="1">
      <alignment horizontal="center" wrapText="1"/>
    </xf>
    <xf numFmtId="0" fontId="35" fillId="0" borderId="23" xfId="0" applyFont="1" applyBorder="1" applyAlignment="1">
      <alignment horizontal="center" vertical="center" wrapText="1"/>
    </xf>
    <xf numFmtId="0" fontId="0" fillId="0" borderId="30" xfId="0" applyBorder="1" applyAlignment="1">
      <alignment horizontal="center" vertical="center" wrapText="1"/>
    </xf>
    <xf numFmtId="0" fontId="35" fillId="0" borderId="23" xfId="0" applyFont="1" applyFill="1" applyBorder="1" applyAlignment="1">
      <alignment horizontal="center" vertical="center" wrapText="1"/>
    </xf>
    <xf numFmtId="0" fontId="0" fillId="0" borderId="30" xfId="0" applyFill="1" applyBorder="1" applyAlignment="1">
      <alignment horizontal="center" vertical="center" wrapText="1"/>
    </xf>
    <xf numFmtId="0" fontId="31" fillId="0" borderId="27" xfId="0" applyFont="1" applyFill="1" applyBorder="1" applyAlignment="1">
      <alignment horizontal="center" wrapText="1"/>
    </xf>
    <xf numFmtId="0" fontId="31" fillId="0" borderId="36" xfId="0" applyFont="1" applyFill="1" applyBorder="1" applyAlignment="1">
      <alignment horizontal="center" wrapText="1"/>
    </xf>
    <xf numFmtId="0" fontId="31" fillId="0" borderId="28" xfId="0" applyFont="1" applyFill="1" applyBorder="1" applyAlignment="1">
      <alignment horizontal="center" wrapText="1"/>
    </xf>
    <xf numFmtId="0" fontId="31" fillId="0" borderId="49" xfId="0" applyFont="1" applyFill="1" applyBorder="1" applyAlignment="1">
      <alignment horizontal="center" wrapText="1"/>
    </xf>
    <xf numFmtId="0" fontId="31" fillId="0" borderId="50" xfId="0" applyFont="1" applyFill="1" applyBorder="1" applyAlignment="1">
      <alignment horizontal="center" wrapText="1"/>
    </xf>
    <xf numFmtId="0" fontId="16" fillId="0" borderId="72" xfId="0" applyFont="1" applyBorder="1" applyAlignment="1">
      <alignment horizontal="center"/>
    </xf>
    <xf numFmtId="0" fontId="16" fillId="0" borderId="73" xfId="0" applyFont="1" applyBorder="1" applyAlignment="1">
      <alignment horizontal="center"/>
    </xf>
    <xf numFmtId="0" fontId="16" fillId="0" borderId="5" xfId="0" applyFont="1" applyBorder="1" applyAlignment="1">
      <alignment horizontal="center"/>
    </xf>
    <xf numFmtId="0" fontId="16" fillId="0" borderId="66" xfId="0" applyFont="1" applyBorder="1" applyAlignment="1">
      <alignment horizontal="center"/>
    </xf>
    <xf numFmtId="0" fontId="31" fillId="0" borderId="57" xfId="0" applyFont="1" applyBorder="1" applyAlignment="1">
      <alignment horizontal="center" vertical="center"/>
    </xf>
    <xf numFmtId="0" fontId="16" fillId="0" borderId="5" xfId="0" applyFont="1" applyBorder="1" applyAlignment="1">
      <alignment horizontal="center" vertical="center"/>
    </xf>
    <xf numFmtId="0" fontId="16" fillId="0" borderId="66" xfId="0" applyFont="1" applyBorder="1" applyAlignment="1">
      <alignment horizontal="center" vertical="center"/>
    </xf>
    <xf numFmtId="0" fontId="31" fillId="0" borderId="27" xfId="0" applyFont="1" applyBorder="1" applyAlignment="1">
      <alignment horizontal="center" wrapText="1"/>
    </xf>
    <xf numFmtId="0" fontId="31" fillId="0" borderId="36" xfId="0" applyFont="1" applyBorder="1" applyAlignment="1">
      <alignment horizontal="center" wrapText="1"/>
    </xf>
    <xf numFmtId="0" fontId="31" fillId="0" borderId="28" xfId="0" applyFont="1" applyBorder="1" applyAlignment="1">
      <alignment horizontal="center" wrapText="1"/>
    </xf>
    <xf numFmtId="0" fontId="31" fillId="0" borderId="31" xfId="0" applyFont="1" applyBorder="1" applyAlignment="1">
      <alignment horizontal="center" wrapText="1"/>
    </xf>
    <xf numFmtId="0" fontId="31" fillId="0" borderId="51" xfId="0" applyFont="1" applyBorder="1" applyAlignment="1">
      <alignment horizontal="center" wrapText="1"/>
    </xf>
    <xf numFmtId="0" fontId="31" fillId="0" borderId="32" xfId="0" applyFont="1" applyBorder="1" applyAlignment="1">
      <alignment horizontal="center" wrapText="1"/>
    </xf>
    <xf numFmtId="0" fontId="11" fillId="0" borderId="0" xfId="122" applyFont="1" applyFill="1" applyAlignment="1">
      <alignment horizontal="left" vertical="center" wrapText="1"/>
    </xf>
    <xf numFmtId="0" fontId="31" fillId="0" borderId="40" xfId="0" applyFont="1" applyBorder="1" applyAlignment="1">
      <alignment horizontal="center"/>
    </xf>
    <xf numFmtId="0" fontId="31" fillId="0" borderId="4" xfId="0" applyFont="1" applyBorder="1" applyAlignment="1">
      <alignment horizontal="center"/>
    </xf>
    <xf numFmtId="0" fontId="31" fillId="0" borderId="64" xfId="0" applyFont="1" applyBorder="1" applyAlignment="1">
      <alignment horizontal="center"/>
    </xf>
    <xf numFmtId="0" fontId="31" fillId="0" borderId="40" xfId="0" applyFont="1" applyBorder="1" applyAlignment="1">
      <alignment horizontal="center" wrapText="1"/>
    </xf>
    <xf numFmtId="0" fontId="31" fillId="0" borderId="4" xfId="0" applyFont="1" applyBorder="1" applyAlignment="1">
      <alignment horizontal="center" wrapText="1"/>
    </xf>
    <xf numFmtId="0" fontId="31" fillId="0" borderId="64" xfId="0" applyFont="1" applyBorder="1" applyAlignment="1">
      <alignment horizontal="center" wrapText="1"/>
    </xf>
    <xf numFmtId="0" fontId="31" fillId="0" borderId="41" xfId="122" applyFont="1" applyBorder="1" applyAlignment="1">
      <alignment horizontal="center" wrapText="1"/>
    </xf>
    <xf numFmtId="0" fontId="31" fillId="0" borderId="19" xfId="122" applyFont="1" applyBorder="1" applyAlignment="1">
      <alignment horizontal="center" wrapText="1"/>
    </xf>
    <xf numFmtId="0" fontId="31" fillId="0" borderId="42" xfId="122" applyFont="1" applyBorder="1" applyAlignment="1">
      <alignment horizontal="center" wrapText="1"/>
    </xf>
    <xf numFmtId="0" fontId="149" fillId="0" borderId="80" xfId="122" applyFont="1" applyBorder="1" applyAlignment="1">
      <alignment horizontal="center" wrapText="1"/>
    </xf>
    <xf numFmtId="0" fontId="149" fillId="0" borderId="54" xfId="122" applyFont="1" applyBorder="1" applyAlignment="1">
      <alignment horizontal="center" wrapText="1"/>
    </xf>
    <xf numFmtId="0" fontId="149" fillId="0" borderId="21" xfId="122" applyFont="1" applyBorder="1" applyAlignment="1">
      <alignment horizontal="center" wrapText="1"/>
    </xf>
    <xf numFmtId="0" fontId="149" fillId="0" borderId="8" xfId="122" applyFont="1" applyBorder="1" applyAlignment="1">
      <alignment horizontal="center" wrapText="1"/>
    </xf>
    <xf numFmtId="0" fontId="149" fillId="0" borderId="79" xfId="122" applyFont="1" applyBorder="1" applyAlignment="1">
      <alignment horizontal="center" wrapText="1"/>
    </xf>
    <xf numFmtId="0" fontId="149" fillId="0" borderId="78" xfId="122" applyFont="1" applyBorder="1" applyAlignment="1">
      <alignment horizontal="center" wrapText="1"/>
    </xf>
    <xf numFmtId="0" fontId="149" fillId="0" borderId="60" xfId="122" applyFont="1" applyBorder="1" applyAlignment="1">
      <alignment horizontal="center" wrapText="1"/>
    </xf>
    <xf numFmtId="0" fontId="31" fillId="0" borderId="5" xfId="0" applyFont="1" applyBorder="1" applyAlignment="1">
      <alignment horizontal="center" vertical="center"/>
    </xf>
    <xf numFmtId="0" fontId="31" fillId="0" borderId="66" xfId="0" applyFont="1" applyBorder="1" applyAlignment="1">
      <alignment horizontal="center" vertical="center"/>
    </xf>
    <xf numFmtId="0" fontId="84" fillId="0" borderId="41" xfId="0" applyFont="1" applyBorder="1" applyAlignment="1">
      <alignment horizontal="center" wrapText="1"/>
    </xf>
    <xf numFmtId="0" fontId="31" fillId="0" borderId="19" xfId="0" applyFont="1" applyBorder="1" applyAlignment="1">
      <alignment horizontal="center" wrapText="1"/>
    </xf>
    <xf numFmtId="0" fontId="31" fillId="0" borderId="42" xfId="0" applyFont="1" applyBorder="1" applyAlignment="1">
      <alignment horizontal="center" wrapText="1"/>
    </xf>
    <xf numFmtId="0" fontId="31" fillId="0" borderId="55" xfId="0" applyFont="1" applyBorder="1" applyAlignment="1">
      <alignment horizontal="center" vertical="center" wrapText="1"/>
    </xf>
    <xf numFmtId="0" fontId="31" fillId="0" borderId="56" xfId="0" applyFont="1" applyBorder="1" applyAlignment="1">
      <alignment horizontal="center" vertical="center" wrapText="1"/>
    </xf>
    <xf numFmtId="0" fontId="31" fillId="0" borderId="62" xfId="0" applyFont="1" applyBorder="1" applyAlignment="1">
      <alignment horizontal="center" vertical="center" wrapText="1"/>
    </xf>
    <xf numFmtId="0" fontId="51" fillId="0" borderId="23" xfId="0" applyFont="1" applyBorder="1" applyAlignment="1">
      <alignment horizontal="center" vertical="center" wrapText="1"/>
    </xf>
    <xf numFmtId="0" fontId="35" fillId="0" borderId="30" xfId="0" applyFont="1" applyBorder="1" applyAlignment="1">
      <alignment horizontal="center" vertical="center" wrapText="1"/>
    </xf>
    <xf numFmtId="0" fontId="31" fillId="0" borderId="54" xfId="0" applyFont="1" applyBorder="1" applyAlignment="1">
      <alignment horizontal="center"/>
    </xf>
    <xf numFmtId="0" fontId="31" fillId="0" borderId="21" xfId="0" applyFont="1" applyBorder="1" applyAlignment="1">
      <alignment horizontal="center"/>
    </xf>
    <xf numFmtId="0" fontId="31" fillId="0" borderId="60" xfId="0" applyFont="1" applyBorder="1" applyAlignment="1">
      <alignment horizontal="center"/>
    </xf>
    <xf numFmtId="0" fontId="31" fillId="0" borderId="27" xfId="0" applyFont="1" applyBorder="1" applyAlignment="1">
      <alignment horizontal="center"/>
    </xf>
    <xf numFmtId="0" fontId="31" fillId="0" borderId="36" xfId="0" applyFont="1" applyBorder="1" applyAlignment="1">
      <alignment horizontal="center"/>
    </xf>
    <xf numFmtId="0" fontId="31" fillId="0" borderId="28" xfId="0" applyFont="1" applyBorder="1" applyAlignment="1">
      <alignment horizontal="center"/>
    </xf>
    <xf numFmtId="0" fontId="16" fillId="0" borderId="19" xfId="0" applyFont="1" applyBorder="1" applyAlignment="1">
      <alignment horizontal="center" wrapText="1"/>
    </xf>
    <xf numFmtId="0" fontId="16" fillId="0" borderId="42" xfId="0" applyFont="1" applyBorder="1" applyAlignment="1">
      <alignment horizontal="center" wrapText="1"/>
    </xf>
    <xf numFmtId="0" fontId="35" fillId="0" borderId="55" xfId="0" applyFont="1" applyBorder="1" applyAlignment="1">
      <alignment horizontal="center" vertical="center" wrapText="1"/>
    </xf>
    <xf numFmtId="0" fontId="0" fillId="0" borderId="76" xfId="0" applyBorder="1" applyAlignment="1">
      <alignment horizontal="center" vertical="center" wrapText="1"/>
    </xf>
    <xf numFmtId="0" fontId="31" fillId="0" borderId="39" xfId="0" applyFont="1" applyBorder="1" applyAlignment="1">
      <alignment horizontal="center"/>
    </xf>
    <xf numFmtId="0" fontId="31" fillId="0" borderId="70" xfId="0" applyFont="1" applyBorder="1" applyAlignment="1">
      <alignment horizontal="center"/>
    </xf>
    <xf numFmtId="0" fontId="31" fillId="0" borderId="77" xfId="0" applyFont="1" applyBorder="1" applyAlignment="1">
      <alignment horizontal="center"/>
    </xf>
    <xf numFmtId="0" fontId="91" fillId="0" borderId="35" xfId="0" applyFont="1" applyBorder="1" applyAlignment="1">
      <alignment horizontal="center" vertical="center"/>
    </xf>
    <xf numFmtId="0" fontId="91" fillId="0" borderId="72" xfId="0" applyFont="1" applyBorder="1" applyAlignment="1">
      <alignment horizontal="center" vertical="center"/>
    </xf>
    <xf numFmtId="0" fontId="91" fillId="0" borderId="73" xfId="0" applyFont="1" applyBorder="1" applyAlignment="1">
      <alignment horizontal="center" vertical="center"/>
    </xf>
    <xf numFmtId="0" fontId="91" fillId="0" borderId="58" xfId="0" applyFont="1" applyBorder="1" applyAlignment="1">
      <alignment horizontal="center" vertical="center"/>
    </xf>
    <xf numFmtId="0" fontId="91" fillId="0" borderId="81" xfId="0" applyFont="1" applyBorder="1" applyAlignment="1">
      <alignment horizontal="center" vertical="center"/>
    </xf>
    <xf numFmtId="0" fontId="91" fillId="0" borderId="69" xfId="0" applyFont="1" applyBorder="1" applyAlignment="1">
      <alignment horizontal="center" vertical="center"/>
    </xf>
    <xf numFmtId="0" fontId="92" fillId="0" borderId="55" xfId="0" applyFont="1" applyBorder="1" applyAlignment="1">
      <alignment horizontal="center" vertical="center" wrapText="1"/>
    </xf>
    <xf numFmtId="0" fontId="92" fillId="0" borderId="56" xfId="0" applyFont="1" applyBorder="1" applyAlignment="1">
      <alignment horizontal="center" vertical="center" wrapText="1"/>
    </xf>
    <xf numFmtId="0" fontId="92" fillId="0" borderId="85" xfId="0" applyFont="1" applyBorder="1" applyAlignment="1">
      <alignment horizontal="center" vertical="center" wrapText="1"/>
    </xf>
    <xf numFmtId="0" fontId="92" fillId="0" borderId="62" xfId="0" applyFont="1" applyBorder="1" applyAlignment="1">
      <alignment horizontal="center" vertical="center" wrapText="1"/>
    </xf>
    <xf numFmtId="0" fontId="92" fillId="0" borderId="24" xfId="0" applyFont="1" applyBorder="1" applyAlignment="1">
      <alignment horizontal="center" vertical="center" wrapText="1"/>
    </xf>
    <xf numFmtId="0" fontId="91" fillId="0" borderId="57" xfId="0" applyFont="1" applyBorder="1" applyAlignment="1">
      <alignment horizontal="center" vertical="center"/>
    </xf>
    <xf numFmtId="0" fontId="91" fillId="0" borderId="5" xfId="0" applyFont="1" applyBorder="1" applyAlignment="1">
      <alignment horizontal="center" vertical="center"/>
    </xf>
    <xf numFmtId="0" fontId="91" fillId="0" borderId="66" xfId="0" applyFont="1" applyBorder="1" applyAlignment="1">
      <alignment horizontal="center" vertical="center"/>
    </xf>
    <xf numFmtId="0" fontId="11" fillId="0" borderId="0" xfId="0" applyFont="1" applyAlignment="1">
      <alignment horizontal="left" vertical="center"/>
    </xf>
    <xf numFmtId="0" fontId="11" fillId="0" borderId="0" xfId="0" applyFont="1" applyAlignment="1">
      <alignment horizontal="left" wrapText="1"/>
    </xf>
  </cellXfs>
  <cellStyles count="47405">
    <cellStyle name="20% - Accent1" xfId="1" builtinId="30" customBuiltin="1"/>
    <cellStyle name="20% - Accent1 2" xfId="665" xr:uid="{00000000-0005-0000-0000-000001000000}"/>
    <cellStyle name="20% - Accent1 2 10" xfId="858" xr:uid="{00000000-0005-0000-0000-000002000000}"/>
    <cellStyle name="20% - Accent1 2 2" xfId="1165" xr:uid="{00000000-0005-0000-0000-000003000000}"/>
    <cellStyle name="20% - Accent1 2 2 2" xfId="47165" xr:uid="{00000000-0005-0000-0000-000004000000}"/>
    <cellStyle name="20% - Accent1 2 3" xfId="1166" xr:uid="{00000000-0005-0000-0000-000005000000}"/>
    <cellStyle name="20% - Accent1 2 4" xfId="1167" xr:uid="{00000000-0005-0000-0000-000006000000}"/>
    <cellStyle name="20% - Accent1 2 5" xfId="1168" xr:uid="{00000000-0005-0000-0000-000007000000}"/>
    <cellStyle name="20% - Accent1 2 6" xfId="1169" xr:uid="{00000000-0005-0000-0000-000008000000}"/>
    <cellStyle name="20% - Accent1 2 7" xfId="1164" xr:uid="{00000000-0005-0000-0000-000009000000}"/>
    <cellStyle name="20% - Accent1 2 8" xfId="1056" xr:uid="{00000000-0005-0000-0000-00000A000000}"/>
    <cellStyle name="20% - Accent1 2 9" xfId="31957" xr:uid="{00000000-0005-0000-0000-00000B000000}"/>
    <cellStyle name="20% - Accent1 3" xfId="31876" xr:uid="{00000000-0005-0000-0000-00000C000000}"/>
    <cellStyle name="20% - Accent1 3 2" xfId="47189" xr:uid="{00000000-0005-0000-0000-00000D000000}"/>
    <cellStyle name="20% - Accent1 4" xfId="47230" xr:uid="{00000000-0005-0000-0000-00000E000000}"/>
    <cellStyle name="20% - Accent2" xfId="2" builtinId="34" customBuiltin="1"/>
    <cellStyle name="20% - Accent2 2" xfId="666" xr:uid="{00000000-0005-0000-0000-000010000000}"/>
    <cellStyle name="20% - Accent2 2 10" xfId="859" xr:uid="{00000000-0005-0000-0000-000011000000}"/>
    <cellStyle name="20% - Accent2 2 2" xfId="1171" xr:uid="{00000000-0005-0000-0000-000012000000}"/>
    <cellStyle name="20% - Accent2 2 2 2" xfId="47128" xr:uid="{00000000-0005-0000-0000-000013000000}"/>
    <cellStyle name="20% - Accent2 2 3" xfId="1172" xr:uid="{00000000-0005-0000-0000-000014000000}"/>
    <cellStyle name="20% - Accent2 2 4" xfId="1173" xr:uid="{00000000-0005-0000-0000-000015000000}"/>
    <cellStyle name="20% - Accent2 2 5" xfId="1174" xr:uid="{00000000-0005-0000-0000-000016000000}"/>
    <cellStyle name="20% - Accent2 2 6" xfId="1175" xr:uid="{00000000-0005-0000-0000-000017000000}"/>
    <cellStyle name="20% - Accent2 2 7" xfId="1170" xr:uid="{00000000-0005-0000-0000-000018000000}"/>
    <cellStyle name="20% - Accent2 2 8" xfId="1057" xr:uid="{00000000-0005-0000-0000-000019000000}"/>
    <cellStyle name="20% - Accent2 2 9" xfId="32011" xr:uid="{00000000-0005-0000-0000-00001A000000}"/>
    <cellStyle name="20% - Accent2 3" xfId="31877" xr:uid="{00000000-0005-0000-0000-00001B000000}"/>
    <cellStyle name="20% - Accent2 3 2" xfId="47186" xr:uid="{00000000-0005-0000-0000-00001C000000}"/>
    <cellStyle name="20% - Accent2 4" xfId="47229" xr:uid="{00000000-0005-0000-0000-00001D000000}"/>
    <cellStyle name="20% - Accent3" xfId="3" builtinId="38" customBuiltin="1"/>
    <cellStyle name="20% - Accent3 2" xfId="667" xr:uid="{00000000-0005-0000-0000-00001F000000}"/>
    <cellStyle name="20% - Accent3 2 10" xfId="860" xr:uid="{00000000-0005-0000-0000-000020000000}"/>
    <cellStyle name="20% - Accent3 2 2" xfId="1177" xr:uid="{00000000-0005-0000-0000-000021000000}"/>
    <cellStyle name="20% - Accent3 2 2 2" xfId="47157" xr:uid="{00000000-0005-0000-0000-000022000000}"/>
    <cellStyle name="20% - Accent3 2 3" xfId="1178" xr:uid="{00000000-0005-0000-0000-000023000000}"/>
    <cellStyle name="20% - Accent3 2 4" xfId="1179" xr:uid="{00000000-0005-0000-0000-000024000000}"/>
    <cellStyle name="20% - Accent3 2 5" xfId="1180" xr:uid="{00000000-0005-0000-0000-000025000000}"/>
    <cellStyle name="20% - Accent3 2 6" xfId="1181" xr:uid="{00000000-0005-0000-0000-000026000000}"/>
    <cellStyle name="20% - Accent3 2 7" xfId="1176" xr:uid="{00000000-0005-0000-0000-000027000000}"/>
    <cellStyle name="20% - Accent3 2 8" xfId="1058" xr:uid="{00000000-0005-0000-0000-000028000000}"/>
    <cellStyle name="20% - Accent3 2 9" xfId="32010" xr:uid="{00000000-0005-0000-0000-000029000000}"/>
    <cellStyle name="20% - Accent3 3" xfId="31878" xr:uid="{00000000-0005-0000-0000-00002A000000}"/>
    <cellStyle name="20% - Accent3 3 2" xfId="47239" xr:uid="{00000000-0005-0000-0000-00002B000000}"/>
    <cellStyle name="20% - Accent3 4" xfId="47228" xr:uid="{00000000-0005-0000-0000-00002C000000}"/>
    <cellStyle name="20% - Accent4" xfId="4" builtinId="42" customBuiltin="1"/>
    <cellStyle name="20% - Accent4 2" xfId="668" xr:uid="{00000000-0005-0000-0000-00002E000000}"/>
    <cellStyle name="20% - Accent4 2 10" xfId="861" xr:uid="{00000000-0005-0000-0000-00002F000000}"/>
    <cellStyle name="20% - Accent4 2 2" xfId="1183" xr:uid="{00000000-0005-0000-0000-000030000000}"/>
    <cellStyle name="20% - Accent4 2 2 2" xfId="47143" xr:uid="{00000000-0005-0000-0000-000031000000}"/>
    <cellStyle name="20% - Accent4 2 3" xfId="1184" xr:uid="{00000000-0005-0000-0000-000032000000}"/>
    <cellStyle name="20% - Accent4 2 4" xfId="1185" xr:uid="{00000000-0005-0000-0000-000033000000}"/>
    <cellStyle name="20% - Accent4 2 5" xfId="1186" xr:uid="{00000000-0005-0000-0000-000034000000}"/>
    <cellStyle name="20% - Accent4 2 6" xfId="1187" xr:uid="{00000000-0005-0000-0000-000035000000}"/>
    <cellStyle name="20% - Accent4 2 7" xfId="1182" xr:uid="{00000000-0005-0000-0000-000036000000}"/>
    <cellStyle name="20% - Accent4 2 8" xfId="1059" xr:uid="{00000000-0005-0000-0000-000037000000}"/>
    <cellStyle name="20% - Accent4 2 9" xfId="32009" xr:uid="{00000000-0005-0000-0000-000038000000}"/>
    <cellStyle name="20% - Accent4 3" xfId="31879" xr:uid="{00000000-0005-0000-0000-000039000000}"/>
    <cellStyle name="20% - Accent4 3 2" xfId="47245" xr:uid="{00000000-0005-0000-0000-00003A000000}"/>
    <cellStyle name="20% - Accent4 4" xfId="47227" xr:uid="{00000000-0005-0000-0000-00003B000000}"/>
    <cellStyle name="20% - Accent5" xfId="5" builtinId="46" customBuiltin="1"/>
    <cellStyle name="20% - Accent5 2" xfId="669" xr:uid="{00000000-0005-0000-0000-00003D000000}"/>
    <cellStyle name="20% - Accent5 2 2" xfId="1060" xr:uid="{00000000-0005-0000-0000-00003E000000}"/>
    <cellStyle name="20% - Accent5 2 2 2" xfId="47138" xr:uid="{00000000-0005-0000-0000-00003F000000}"/>
    <cellStyle name="20% - Accent5 2 3" xfId="32008" xr:uid="{00000000-0005-0000-0000-000040000000}"/>
    <cellStyle name="20% - Accent5 2 4" xfId="862" xr:uid="{00000000-0005-0000-0000-000041000000}"/>
    <cellStyle name="20% - Accent5 3" xfId="31880" xr:uid="{00000000-0005-0000-0000-000042000000}"/>
    <cellStyle name="20% - Accent5 3 2" xfId="47234" xr:uid="{00000000-0005-0000-0000-000043000000}"/>
    <cellStyle name="20% - Accent5 4" xfId="47226" xr:uid="{00000000-0005-0000-0000-000044000000}"/>
    <cellStyle name="20% - Accent6" xfId="6" builtinId="50" customBuiltin="1"/>
    <cellStyle name="20% - Accent6 2" xfId="670" xr:uid="{00000000-0005-0000-0000-000046000000}"/>
    <cellStyle name="20% - Accent6 2 10" xfId="863" xr:uid="{00000000-0005-0000-0000-000047000000}"/>
    <cellStyle name="20% - Accent6 2 2" xfId="1189" xr:uid="{00000000-0005-0000-0000-000048000000}"/>
    <cellStyle name="20% - Accent6 2 2 2" xfId="47137" xr:uid="{00000000-0005-0000-0000-000049000000}"/>
    <cellStyle name="20% - Accent6 2 3" xfId="1190" xr:uid="{00000000-0005-0000-0000-00004A000000}"/>
    <cellStyle name="20% - Accent6 2 4" xfId="1191" xr:uid="{00000000-0005-0000-0000-00004B000000}"/>
    <cellStyle name="20% - Accent6 2 5" xfId="1192" xr:uid="{00000000-0005-0000-0000-00004C000000}"/>
    <cellStyle name="20% - Accent6 2 6" xfId="1193" xr:uid="{00000000-0005-0000-0000-00004D000000}"/>
    <cellStyle name="20% - Accent6 2 7" xfId="1188" xr:uid="{00000000-0005-0000-0000-00004E000000}"/>
    <cellStyle name="20% - Accent6 2 8" xfId="1061" xr:uid="{00000000-0005-0000-0000-00004F000000}"/>
    <cellStyle name="20% - Accent6 2 9" xfId="32044" xr:uid="{00000000-0005-0000-0000-000050000000}"/>
    <cellStyle name="20% - Accent6 3" xfId="31881" xr:uid="{00000000-0005-0000-0000-000051000000}"/>
    <cellStyle name="20% - Accent6 3 2" xfId="47184" xr:uid="{00000000-0005-0000-0000-000052000000}"/>
    <cellStyle name="20% - Accent6 4" xfId="47225" xr:uid="{00000000-0005-0000-0000-000053000000}"/>
    <cellStyle name="40% - Accent1" xfId="7" builtinId="31" customBuiltin="1"/>
    <cellStyle name="40% - Accent1 2" xfId="671" xr:uid="{00000000-0005-0000-0000-000055000000}"/>
    <cellStyle name="40% - Accent1 2 10" xfId="864" xr:uid="{00000000-0005-0000-0000-000056000000}"/>
    <cellStyle name="40% - Accent1 2 2" xfId="1195" xr:uid="{00000000-0005-0000-0000-000057000000}"/>
    <cellStyle name="40% - Accent1 2 2 2" xfId="47177" xr:uid="{00000000-0005-0000-0000-000058000000}"/>
    <cellStyle name="40% - Accent1 2 3" xfId="1196" xr:uid="{00000000-0005-0000-0000-000059000000}"/>
    <cellStyle name="40% - Accent1 2 4" xfId="1197" xr:uid="{00000000-0005-0000-0000-00005A000000}"/>
    <cellStyle name="40% - Accent1 2 5" xfId="1198" xr:uid="{00000000-0005-0000-0000-00005B000000}"/>
    <cellStyle name="40% - Accent1 2 6" xfId="1199" xr:uid="{00000000-0005-0000-0000-00005C000000}"/>
    <cellStyle name="40% - Accent1 2 7" xfId="1194" xr:uid="{00000000-0005-0000-0000-00005D000000}"/>
    <cellStyle name="40% - Accent1 2 8" xfId="1062" xr:uid="{00000000-0005-0000-0000-00005E000000}"/>
    <cellStyle name="40% - Accent1 2 9" xfId="32004" xr:uid="{00000000-0005-0000-0000-00005F000000}"/>
    <cellStyle name="40% - Accent1 3" xfId="31882" xr:uid="{00000000-0005-0000-0000-000060000000}"/>
    <cellStyle name="40% - Accent1 3 2" xfId="47188" xr:uid="{00000000-0005-0000-0000-000061000000}"/>
    <cellStyle name="40% - Accent1 4" xfId="47224" xr:uid="{00000000-0005-0000-0000-000062000000}"/>
    <cellStyle name="40% - Accent2" xfId="8" builtinId="35" customBuiltin="1"/>
    <cellStyle name="40% - Accent2 2" xfId="672" xr:uid="{00000000-0005-0000-0000-000064000000}"/>
    <cellStyle name="40% - Accent2 2 2" xfId="1063" xr:uid="{00000000-0005-0000-0000-000065000000}"/>
    <cellStyle name="40% - Accent2 2 2 2" xfId="47142" xr:uid="{00000000-0005-0000-0000-000066000000}"/>
    <cellStyle name="40% - Accent2 2 3" xfId="32028" xr:uid="{00000000-0005-0000-0000-000067000000}"/>
    <cellStyle name="40% - Accent2 2 4" xfId="865" xr:uid="{00000000-0005-0000-0000-000068000000}"/>
    <cellStyle name="40% - Accent2 3" xfId="31883" xr:uid="{00000000-0005-0000-0000-000069000000}"/>
    <cellStyle name="40% - Accent2 3 2" xfId="47247" xr:uid="{00000000-0005-0000-0000-00006A000000}"/>
    <cellStyle name="40% - Accent2 4" xfId="47223" xr:uid="{00000000-0005-0000-0000-00006B000000}"/>
    <cellStyle name="40% - Accent3" xfId="9" builtinId="39" customBuiltin="1"/>
    <cellStyle name="40% - Accent3 2" xfId="673" xr:uid="{00000000-0005-0000-0000-00006D000000}"/>
    <cellStyle name="40% - Accent3 2 10" xfId="866" xr:uid="{00000000-0005-0000-0000-00006E000000}"/>
    <cellStyle name="40% - Accent3 2 2" xfId="1201" xr:uid="{00000000-0005-0000-0000-00006F000000}"/>
    <cellStyle name="40% - Accent3 2 2 2" xfId="47174" xr:uid="{00000000-0005-0000-0000-000070000000}"/>
    <cellStyle name="40% - Accent3 2 3" xfId="1202" xr:uid="{00000000-0005-0000-0000-000071000000}"/>
    <cellStyle name="40% - Accent3 2 4" xfId="1203" xr:uid="{00000000-0005-0000-0000-000072000000}"/>
    <cellStyle name="40% - Accent3 2 5" xfId="1204" xr:uid="{00000000-0005-0000-0000-000073000000}"/>
    <cellStyle name="40% - Accent3 2 6" xfId="1205" xr:uid="{00000000-0005-0000-0000-000074000000}"/>
    <cellStyle name="40% - Accent3 2 7" xfId="1200" xr:uid="{00000000-0005-0000-0000-000075000000}"/>
    <cellStyle name="40% - Accent3 2 8" xfId="1064" xr:uid="{00000000-0005-0000-0000-000076000000}"/>
    <cellStyle name="40% - Accent3 2 9" xfId="32007" xr:uid="{00000000-0005-0000-0000-000077000000}"/>
    <cellStyle name="40% - Accent3 3" xfId="31884" xr:uid="{00000000-0005-0000-0000-000078000000}"/>
    <cellStyle name="40% - Accent3 3 2" xfId="47246" xr:uid="{00000000-0005-0000-0000-000079000000}"/>
    <cellStyle name="40% - Accent3 4" xfId="47222" xr:uid="{00000000-0005-0000-0000-00007A000000}"/>
    <cellStyle name="40% - Accent4" xfId="10" builtinId="43" customBuiltin="1"/>
    <cellStyle name="40% - Accent4 2" xfId="674" xr:uid="{00000000-0005-0000-0000-00007C000000}"/>
    <cellStyle name="40% - Accent4 2 10" xfId="867" xr:uid="{00000000-0005-0000-0000-00007D000000}"/>
    <cellStyle name="40% - Accent4 2 2" xfId="1207" xr:uid="{00000000-0005-0000-0000-00007E000000}"/>
    <cellStyle name="40% - Accent4 2 2 2" xfId="47178" xr:uid="{00000000-0005-0000-0000-00007F000000}"/>
    <cellStyle name="40% - Accent4 2 3" xfId="1208" xr:uid="{00000000-0005-0000-0000-000080000000}"/>
    <cellStyle name="40% - Accent4 2 4" xfId="1209" xr:uid="{00000000-0005-0000-0000-000081000000}"/>
    <cellStyle name="40% - Accent4 2 5" xfId="1210" xr:uid="{00000000-0005-0000-0000-000082000000}"/>
    <cellStyle name="40% - Accent4 2 6" xfId="1211" xr:uid="{00000000-0005-0000-0000-000083000000}"/>
    <cellStyle name="40% - Accent4 2 7" xfId="1206" xr:uid="{00000000-0005-0000-0000-000084000000}"/>
    <cellStyle name="40% - Accent4 2 8" xfId="1065" xr:uid="{00000000-0005-0000-0000-000085000000}"/>
    <cellStyle name="40% - Accent4 2 9" xfId="32026" xr:uid="{00000000-0005-0000-0000-000086000000}"/>
    <cellStyle name="40% - Accent4 3" xfId="31885" xr:uid="{00000000-0005-0000-0000-000087000000}"/>
    <cellStyle name="40% - Accent4 3 2" xfId="47232" xr:uid="{00000000-0005-0000-0000-000088000000}"/>
    <cellStyle name="40% - Accent4 4" xfId="47221" xr:uid="{00000000-0005-0000-0000-000089000000}"/>
    <cellStyle name="40% - Accent5" xfId="11" builtinId="47" customBuiltin="1"/>
    <cellStyle name="40% - Accent5 2" xfId="675" xr:uid="{00000000-0005-0000-0000-00008B000000}"/>
    <cellStyle name="40% - Accent5 2 2" xfId="1066" xr:uid="{00000000-0005-0000-0000-00008C000000}"/>
    <cellStyle name="40% - Accent5 2 2 2" xfId="47133" xr:uid="{00000000-0005-0000-0000-00008D000000}"/>
    <cellStyle name="40% - Accent5 2 3" xfId="32027" xr:uid="{00000000-0005-0000-0000-00008E000000}"/>
    <cellStyle name="40% - Accent5 2 4" xfId="868" xr:uid="{00000000-0005-0000-0000-00008F000000}"/>
    <cellStyle name="40% - Accent5 3" xfId="31886" xr:uid="{00000000-0005-0000-0000-000090000000}"/>
    <cellStyle name="40% - Accent5 3 2" xfId="47231" xr:uid="{00000000-0005-0000-0000-000091000000}"/>
    <cellStyle name="40% - Accent5 4" xfId="47220" xr:uid="{00000000-0005-0000-0000-000092000000}"/>
    <cellStyle name="40% - Accent6" xfId="12" builtinId="51" customBuiltin="1"/>
    <cellStyle name="40% - Accent6 2" xfId="676" xr:uid="{00000000-0005-0000-0000-000094000000}"/>
    <cellStyle name="40% - Accent6 2 10" xfId="869" xr:uid="{00000000-0005-0000-0000-000095000000}"/>
    <cellStyle name="40% - Accent6 2 2" xfId="1213" xr:uid="{00000000-0005-0000-0000-000096000000}"/>
    <cellStyle name="40% - Accent6 2 2 2" xfId="47149" xr:uid="{00000000-0005-0000-0000-000097000000}"/>
    <cellStyle name="40% - Accent6 2 3" xfId="1214" xr:uid="{00000000-0005-0000-0000-000098000000}"/>
    <cellStyle name="40% - Accent6 2 4" xfId="1215" xr:uid="{00000000-0005-0000-0000-000099000000}"/>
    <cellStyle name="40% - Accent6 2 5" xfId="1216" xr:uid="{00000000-0005-0000-0000-00009A000000}"/>
    <cellStyle name="40% - Accent6 2 6" xfId="1217" xr:uid="{00000000-0005-0000-0000-00009B000000}"/>
    <cellStyle name="40% - Accent6 2 7" xfId="1212" xr:uid="{00000000-0005-0000-0000-00009C000000}"/>
    <cellStyle name="40% - Accent6 2 8" xfId="1067" xr:uid="{00000000-0005-0000-0000-00009D000000}"/>
    <cellStyle name="40% - Accent6 2 9" xfId="32006" xr:uid="{00000000-0005-0000-0000-00009E000000}"/>
    <cellStyle name="40% - Accent6 3" xfId="31887" xr:uid="{00000000-0005-0000-0000-00009F000000}"/>
    <cellStyle name="40% - Accent6 3 2" xfId="47183" xr:uid="{00000000-0005-0000-0000-0000A0000000}"/>
    <cellStyle name="40% - Accent6 4" xfId="47219" xr:uid="{00000000-0005-0000-0000-0000A1000000}"/>
    <cellStyle name="60% - Accent1" xfId="13" builtinId="32" customBuiltin="1"/>
    <cellStyle name="60% - Accent1 2" xfId="677" xr:uid="{00000000-0005-0000-0000-0000A3000000}"/>
    <cellStyle name="60% - Accent1 2 10" xfId="870" xr:uid="{00000000-0005-0000-0000-0000A4000000}"/>
    <cellStyle name="60% - Accent1 2 2" xfId="1219" xr:uid="{00000000-0005-0000-0000-0000A5000000}"/>
    <cellStyle name="60% - Accent1 2 2 2" xfId="47179" xr:uid="{00000000-0005-0000-0000-0000A6000000}"/>
    <cellStyle name="60% - Accent1 2 3" xfId="1220" xr:uid="{00000000-0005-0000-0000-0000A7000000}"/>
    <cellStyle name="60% - Accent1 2 4" xfId="1221" xr:uid="{00000000-0005-0000-0000-0000A8000000}"/>
    <cellStyle name="60% - Accent1 2 5" xfId="1222" xr:uid="{00000000-0005-0000-0000-0000A9000000}"/>
    <cellStyle name="60% - Accent1 2 6" xfId="1223" xr:uid="{00000000-0005-0000-0000-0000AA000000}"/>
    <cellStyle name="60% - Accent1 2 7" xfId="1218" xr:uid="{00000000-0005-0000-0000-0000AB000000}"/>
    <cellStyle name="60% - Accent1 2 8" xfId="1068" xr:uid="{00000000-0005-0000-0000-0000AC000000}"/>
    <cellStyle name="60% - Accent1 2 9" xfId="32005" xr:uid="{00000000-0005-0000-0000-0000AD000000}"/>
    <cellStyle name="60% - Accent1 3" xfId="31888" xr:uid="{00000000-0005-0000-0000-0000AE000000}"/>
    <cellStyle name="60% - Accent1 3 2" xfId="47218" xr:uid="{00000000-0005-0000-0000-0000AF000000}"/>
    <cellStyle name="60% - Accent2" xfId="14" builtinId="36" customBuiltin="1"/>
    <cellStyle name="60% - Accent2 2" xfId="678" xr:uid="{00000000-0005-0000-0000-0000B1000000}"/>
    <cellStyle name="60% - Accent2 2 2" xfId="1069" xr:uid="{00000000-0005-0000-0000-0000B2000000}"/>
    <cellStyle name="60% - Accent2 2 2 2" xfId="47146" xr:uid="{00000000-0005-0000-0000-0000B3000000}"/>
    <cellStyle name="60% - Accent2 2 3" xfId="31956" xr:uid="{00000000-0005-0000-0000-0000B4000000}"/>
    <cellStyle name="60% - Accent2 2 4" xfId="871" xr:uid="{00000000-0005-0000-0000-0000B5000000}"/>
    <cellStyle name="60% - Accent2 3" xfId="31889" xr:uid="{00000000-0005-0000-0000-0000B6000000}"/>
    <cellStyle name="60% - Accent2 3 2" xfId="47243" xr:uid="{00000000-0005-0000-0000-0000B7000000}"/>
    <cellStyle name="60% - Accent3" xfId="15" builtinId="40" customBuiltin="1"/>
    <cellStyle name="60% - Accent3 2" xfId="679" xr:uid="{00000000-0005-0000-0000-0000B9000000}"/>
    <cellStyle name="60% - Accent3 2 10" xfId="872" xr:uid="{00000000-0005-0000-0000-0000BA000000}"/>
    <cellStyle name="60% - Accent3 2 2" xfId="1225" xr:uid="{00000000-0005-0000-0000-0000BB000000}"/>
    <cellStyle name="60% - Accent3 2 2 2" xfId="47145" xr:uid="{00000000-0005-0000-0000-0000BC000000}"/>
    <cellStyle name="60% - Accent3 2 3" xfId="1226" xr:uid="{00000000-0005-0000-0000-0000BD000000}"/>
    <cellStyle name="60% - Accent3 2 4" xfId="1227" xr:uid="{00000000-0005-0000-0000-0000BE000000}"/>
    <cellStyle name="60% - Accent3 2 5" xfId="1228" xr:uid="{00000000-0005-0000-0000-0000BF000000}"/>
    <cellStyle name="60% - Accent3 2 6" xfId="1229" xr:uid="{00000000-0005-0000-0000-0000C0000000}"/>
    <cellStyle name="60% - Accent3 2 7" xfId="1224" xr:uid="{00000000-0005-0000-0000-0000C1000000}"/>
    <cellStyle name="60% - Accent3 2 8" xfId="1070" xr:uid="{00000000-0005-0000-0000-0000C2000000}"/>
    <cellStyle name="60% - Accent3 2 9" xfId="32043" xr:uid="{00000000-0005-0000-0000-0000C3000000}"/>
    <cellStyle name="60% - Accent3 3" xfId="31890" xr:uid="{00000000-0005-0000-0000-0000C4000000}"/>
    <cellStyle name="60% - Accent3 3 2" xfId="47217" xr:uid="{00000000-0005-0000-0000-0000C5000000}"/>
    <cellStyle name="60% - Accent4" xfId="16" builtinId="44" customBuiltin="1"/>
    <cellStyle name="60% - Accent4 2" xfId="680" xr:uid="{00000000-0005-0000-0000-0000C7000000}"/>
    <cellStyle name="60% - Accent4 2 10" xfId="873" xr:uid="{00000000-0005-0000-0000-0000C8000000}"/>
    <cellStyle name="60% - Accent4 2 2" xfId="1231" xr:uid="{00000000-0005-0000-0000-0000C9000000}"/>
    <cellStyle name="60% - Accent4 2 2 2" xfId="47166" xr:uid="{00000000-0005-0000-0000-0000CA000000}"/>
    <cellStyle name="60% - Accent4 2 3" xfId="1232" xr:uid="{00000000-0005-0000-0000-0000CB000000}"/>
    <cellStyle name="60% - Accent4 2 4" xfId="1233" xr:uid="{00000000-0005-0000-0000-0000CC000000}"/>
    <cellStyle name="60% - Accent4 2 5" xfId="1234" xr:uid="{00000000-0005-0000-0000-0000CD000000}"/>
    <cellStyle name="60% - Accent4 2 6" xfId="1235" xr:uid="{00000000-0005-0000-0000-0000CE000000}"/>
    <cellStyle name="60% - Accent4 2 7" xfId="1230" xr:uid="{00000000-0005-0000-0000-0000CF000000}"/>
    <cellStyle name="60% - Accent4 2 8" xfId="1071" xr:uid="{00000000-0005-0000-0000-0000D0000000}"/>
    <cellStyle name="60% - Accent4 2 9" xfId="31955" xr:uid="{00000000-0005-0000-0000-0000D1000000}"/>
    <cellStyle name="60% - Accent4 3" xfId="31891" xr:uid="{00000000-0005-0000-0000-0000D2000000}"/>
    <cellStyle name="60% - Accent4 3 2" xfId="47216" xr:uid="{00000000-0005-0000-0000-0000D3000000}"/>
    <cellStyle name="60% - Accent5" xfId="17" builtinId="48" customBuiltin="1"/>
    <cellStyle name="60% - Accent5 2" xfId="681" xr:uid="{00000000-0005-0000-0000-0000D5000000}"/>
    <cellStyle name="60% - Accent5 2 2" xfId="1072" xr:uid="{00000000-0005-0000-0000-0000D6000000}"/>
    <cellStyle name="60% - Accent5 2 2 2" xfId="47148" xr:uid="{00000000-0005-0000-0000-0000D7000000}"/>
    <cellStyle name="60% - Accent5 2 3" xfId="32003" xr:uid="{00000000-0005-0000-0000-0000D8000000}"/>
    <cellStyle name="60% - Accent5 2 4" xfId="874" xr:uid="{00000000-0005-0000-0000-0000D9000000}"/>
    <cellStyle name="60% - Accent5 3" xfId="31892" xr:uid="{00000000-0005-0000-0000-0000DA000000}"/>
    <cellStyle name="60% - Accent5 3 2" xfId="47215" xr:uid="{00000000-0005-0000-0000-0000DB000000}"/>
    <cellStyle name="60% - Accent6" xfId="18" builtinId="52" customBuiltin="1"/>
    <cellStyle name="60% - Accent6 2" xfId="682" xr:uid="{00000000-0005-0000-0000-0000DD000000}"/>
    <cellStyle name="60% - Accent6 2 10" xfId="875" xr:uid="{00000000-0005-0000-0000-0000DE000000}"/>
    <cellStyle name="60% - Accent6 2 2" xfId="1237" xr:uid="{00000000-0005-0000-0000-0000DF000000}"/>
    <cellStyle name="60% - Accent6 2 2 2" xfId="47136" xr:uid="{00000000-0005-0000-0000-0000E0000000}"/>
    <cellStyle name="60% - Accent6 2 3" xfId="1238" xr:uid="{00000000-0005-0000-0000-0000E1000000}"/>
    <cellStyle name="60% - Accent6 2 4" xfId="1239" xr:uid="{00000000-0005-0000-0000-0000E2000000}"/>
    <cellStyle name="60% - Accent6 2 5" xfId="1240" xr:uid="{00000000-0005-0000-0000-0000E3000000}"/>
    <cellStyle name="60% - Accent6 2 6" xfId="1241" xr:uid="{00000000-0005-0000-0000-0000E4000000}"/>
    <cellStyle name="60% - Accent6 2 7" xfId="1236" xr:uid="{00000000-0005-0000-0000-0000E5000000}"/>
    <cellStyle name="60% - Accent6 2 8" xfId="1073" xr:uid="{00000000-0005-0000-0000-0000E6000000}"/>
    <cellStyle name="60% - Accent6 2 9" xfId="32002" xr:uid="{00000000-0005-0000-0000-0000E7000000}"/>
    <cellStyle name="60% - Accent6 3" xfId="31893" xr:uid="{00000000-0005-0000-0000-0000E8000000}"/>
    <cellStyle name="60% - Accent6 3 2" xfId="47233" xr:uid="{00000000-0005-0000-0000-0000E9000000}"/>
    <cellStyle name="Accent1" xfId="19" builtinId="29" customBuiltin="1"/>
    <cellStyle name="Accent1 - 20%" xfId="336" xr:uid="{00000000-0005-0000-0000-0000EB000000}"/>
    <cellStyle name="Accent1 - 40%" xfId="337" xr:uid="{00000000-0005-0000-0000-0000EC000000}"/>
    <cellStyle name="Accent1 - 60%" xfId="338" xr:uid="{00000000-0005-0000-0000-0000ED000000}"/>
    <cellStyle name="Accent1 2" xfId="683" xr:uid="{00000000-0005-0000-0000-0000EE000000}"/>
    <cellStyle name="Accent1 2 10" xfId="876" xr:uid="{00000000-0005-0000-0000-0000EF000000}"/>
    <cellStyle name="Accent1 2 2" xfId="1243" xr:uid="{00000000-0005-0000-0000-0000F0000000}"/>
    <cellStyle name="Accent1 2 2 2" xfId="47159" xr:uid="{00000000-0005-0000-0000-0000F1000000}"/>
    <cellStyle name="Accent1 2 3" xfId="1244" xr:uid="{00000000-0005-0000-0000-0000F2000000}"/>
    <cellStyle name="Accent1 2 4" xfId="1245" xr:uid="{00000000-0005-0000-0000-0000F3000000}"/>
    <cellStyle name="Accent1 2 5" xfId="1246" xr:uid="{00000000-0005-0000-0000-0000F4000000}"/>
    <cellStyle name="Accent1 2 6" xfId="1247" xr:uid="{00000000-0005-0000-0000-0000F5000000}"/>
    <cellStyle name="Accent1 2 7" xfId="1242" xr:uid="{00000000-0005-0000-0000-0000F6000000}"/>
    <cellStyle name="Accent1 2 8" xfId="1074" xr:uid="{00000000-0005-0000-0000-0000F7000000}"/>
    <cellStyle name="Accent1 2 9" xfId="32001" xr:uid="{00000000-0005-0000-0000-0000F8000000}"/>
    <cellStyle name="Accent1 3" xfId="31894" xr:uid="{00000000-0005-0000-0000-0000F9000000}"/>
    <cellStyle name="Accent1 3 2" xfId="47241" xr:uid="{00000000-0005-0000-0000-0000FA000000}"/>
    <cellStyle name="Accent1 4" xfId="47214" xr:uid="{00000000-0005-0000-0000-0000FB000000}"/>
    <cellStyle name="Accent2" xfId="20" builtinId="33" customBuiltin="1"/>
    <cellStyle name="Accent2 - 20%" xfId="339" xr:uid="{00000000-0005-0000-0000-0000FD000000}"/>
    <cellStyle name="Accent2 - 40%" xfId="340" xr:uid="{00000000-0005-0000-0000-0000FE000000}"/>
    <cellStyle name="Accent2 - 60%" xfId="341" xr:uid="{00000000-0005-0000-0000-0000FF000000}"/>
    <cellStyle name="Accent2 2" xfId="684" xr:uid="{00000000-0005-0000-0000-000000010000}"/>
    <cellStyle name="Accent2 2 2" xfId="1075" xr:uid="{00000000-0005-0000-0000-000001010000}"/>
    <cellStyle name="Accent2 2 2 2" xfId="47152" xr:uid="{00000000-0005-0000-0000-000002010000}"/>
    <cellStyle name="Accent2 2 3" xfId="32000" xr:uid="{00000000-0005-0000-0000-000003010000}"/>
    <cellStyle name="Accent2 2 4" xfId="877" xr:uid="{00000000-0005-0000-0000-000004010000}"/>
    <cellStyle name="Accent2 3" xfId="31895" xr:uid="{00000000-0005-0000-0000-000005010000}"/>
    <cellStyle name="Accent2 3 2" xfId="47187" xr:uid="{00000000-0005-0000-0000-000006010000}"/>
    <cellStyle name="Accent2 4" xfId="47213" xr:uid="{00000000-0005-0000-0000-000007010000}"/>
    <cellStyle name="Accent3" xfId="21" builtinId="37" customBuiltin="1"/>
    <cellStyle name="Accent3 - 20%" xfId="342" xr:uid="{00000000-0005-0000-0000-000009010000}"/>
    <cellStyle name="Accent3 - 40%" xfId="343" xr:uid="{00000000-0005-0000-0000-00000A010000}"/>
    <cellStyle name="Accent3 - 60%" xfId="344" xr:uid="{00000000-0005-0000-0000-00000B010000}"/>
    <cellStyle name="Accent3 2" xfId="685" xr:uid="{00000000-0005-0000-0000-00000C010000}"/>
    <cellStyle name="Accent3 2 2" xfId="1076" xr:uid="{00000000-0005-0000-0000-00000D010000}"/>
    <cellStyle name="Accent3 2 2 2" xfId="47180" xr:uid="{00000000-0005-0000-0000-00000E010000}"/>
    <cellStyle name="Accent3 2 3" xfId="31999" xr:uid="{00000000-0005-0000-0000-00000F010000}"/>
    <cellStyle name="Accent3 2 4" xfId="878" xr:uid="{00000000-0005-0000-0000-000010010000}"/>
    <cellStyle name="Accent3 3" xfId="31896" xr:uid="{00000000-0005-0000-0000-000011010000}"/>
    <cellStyle name="Accent3 3 2" xfId="47185" xr:uid="{00000000-0005-0000-0000-000012010000}"/>
    <cellStyle name="Accent3 4" xfId="47212" xr:uid="{00000000-0005-0000-0000-000013010000}"/>
    <cellStyle name="Accent4" xfId="22" builtinId="41" customBuiltin="1"/>
    <cellStyle name="Accent4 - 20%" xfId="345" xr:uid="{00000000-0005-0000-0000-000015010000}"/>
    <cellStyle name="Accent4 - 40%" xfId="346" xr:uid="{00000000-0005-0000-0000-000016010000}"/>
    <cellStyle name="Accent4 - 60%" xfId="347" xr:uid="{00000000-0005-0000-0000-000017010000}"/>
    <cellStyle name="Accent4 2" xfId="686" xr:uid="{00000000-0005-0000-0000-000018010000}"/>
    <cellStyle name="Accent4 2 10" xfId="879" xr:uid="{00000000-0005-0000-0000-000019010000}"/>
    <cellStyle name="Accent4 2 2" xfId="1249" xr:uid="{00000000-0005-0000-0000-00001A010000}"/>
    <cellStyle name="Accent4 2 2 2" xfId="47151" xr:uid="{00000000-0005-0000-0000-00001B010000}"/>
    <cellStyle name="Accent4 2 3" xfId="1250" xr:uid="{00000000-0005-0000-0000-00001C010000}"/>
    <cellStyle name="Accent4 2 4" xfId="1251" xr:uid="{00000000-0005-0000-0000-00001D010000}"/>
    <cellStyle name="Accent4 2 5" xfId="1252" xr:uid="{00000000-0005-0000-0000-00001E010000}"/>
    <cellStyle name="Accent4 2 6" xfId="1253" xr:uid="{00000000-0005-0000-0000-00001F010000}"/>
    <cellStyle name="Accent4 2 7" xfId="1248" xr:uid="{00000000-0005-0000-0000-000020010000}"/>
    <cellStyle name="Accent4 2 8" xfId="1077" xr:uid="{00000000-0005-0000-0000-000021010000}"/>
    <cellStyle name="Accent4 2 9" xfId="31998" xr:uid="{00000000-0005-0000-0000-000022010000}"/>
    <cellStyle name="Accent4 3" xfId="31897" xr:uid="{00000000-0005-0000-0000-000023010000}"/>
    <cellStyle name="Accent4 3 2" xfId="47236" xr:uid="{00000000-0005-0000-0000-000024010000}"/>
    <cellStyle name="Accent4 4" xfId="47211" xr:uid="{00000000-0005-0000-0000-000025010000}"/>
    <cellStyle name="Accent5" xfId="23" builtinId="45" customBuiltin="1"/>
    <cellStyle name="Accent5 - 20%" xfId="348" xr:uid="{00000000-0005-0000-0000-000027010000}"/>
    <cellStyle name="Accent5 - 40%" xfId="349" xr:uid="{00000000-0005-0000-0000-000028010000}"/>
    <cellStyle name="Accent5 - 60%" xfId="350" xr:uid="{00000000-0005-0000-0000-000029010000}"/>
    <cellStyle name="Accent5 2" xfId="687" xr:uid="{00000000-0005-0000-0000-00002A010000}"/>
    <cellStyle name="Accent5 2 2" xfId="1078" xr:uid="{00000000-0005-0000-0000-00002B010000}"/>
    <cellStyle name="Accent5 2 2 2" xfId="47158" xr:uid="{00000000-0005-0000-0000-00002C010000}"/>
    <cellStyle name="Accent5 2 3" xfId="31997" xr:uid="{00000000-0005-0000-0000-00002D010000}"/>
    <cellStyle name="Accent5 2 4" xfId="880" xr:uid="{00000000-0005-0000-0000-00002E010000}"/>
    <cellStyle name="Accent5 3" xfId="31898" xr:uid="{00000000-0005-0000-0000-00002F010000}"/>
    <cellStyle name="Accent5 3 2" xfId="47235" xr:uid="{00000000-0005-0000-0000-000030010000}"/>
    <cellStyle name="Accent5 4" xfId="47210" xr:uid="{00000000-0005-0000-0000-000031010000}"/>
    <cellStyle name="Accent6" xfId="24" builtinId="49" customBuiltin="1"/>
    <cellStyle name="Accent6 - 20%" xfId="351" xr:uid="{00000000-0005-0000-0000-000033010000}"/>
    <cellStyle name="Accent6 - 40%" xfId="352" xr:uid="{00000000-0005-0000-0000-000034010000}"/>
    <cellStyle name="Accent6 - 60%" xfId="353" xr:uid="{00000000-0005-0000-0000-000035010000}"/>
    <cellStyle name="Accent6 2" xfId="688" xr:uid="{00000000-0005-0000-0000-000036010000}"/>
    <cellStyle name="Accent6 2 2" xfId="1079" xr:uid="{00000000-0005-0000-0000-000037010000}"/>
    <cellStyle name="Accent6 2 2 2" xfId="47144" xr:uid="{00000000-0005-0000-0000-000038010000}"/>
    <cellStyle name="Accent6 2 3" xfId="31996" xr:uid="{00000000-0005-0000-0000-000039010000}"/>
    <cellStyle name="Accent6 2 4" xfId="881" xr:uid="{00000000-0005-0000-0000-00003A010000}"/>
    <cellStyle name="Accent6 3" xfId="31899" xr:uid="{00000000-0005-0000-0000-00003B010000}"/>
    <cellStyle name="Accent6 3 2" xfId="47238" xr:uid="{00000000-0005-0000-0000-00003C010000}"/>
    <cellStyle name="Accent6 4" xfId="47209" xr:uid="{00000000-0005-0000-0000-00003D010000}"/>
    <cellStyle name="Actual Date" xfId="25" xr:uid="{00000000-0005-0000-0000-00003E010000}"/>
    <cellStyle name="Actual Date 2" xfId="26" xr:uid="{00000000-0005-0000-0000-00003F010000}"/>
    <cellStyle name="Actual Date 2 2" xfId="882" xr:uid="{00000000-0005-0000-0000-000040010000}"/>
    <cellStyle name="Actual Date_2011-12 LIEE Table 1 Updated budget" xfId="27" xr:uid="{00000000-0005-0000-0000-000041010000}"/>
    <cellStyle name="ariel" xfId="489" xr:uid="{00000000-0005-0000-0000-000042010000}"/>
    <cellStyle name="Bad" xfId="28" builtinId="27" customBuiltin="1"/>
    <cellStyle name="Bad 2" xfId="689" xr:uid="{00000000-0005-0000-0000-000044010000}"/>
    <cellStyle name="Bad 2 2" xfId="1080" xr:uid="{00000000-0005-0000-0000-000045010000}"/>
    <cellStyle name="Bad 2 2 2" xfId="47168" xr:uid="{00000000-0005-0000-0000-000046010000}"/>
    <cellStyle name="Bad 2 3" xfId="31995" xr:uid="{00000000-0005-0000-0000-000047010000}"/>
    <cellStyle name="Bad 2 4" xfId="883" xr:uid="{00000000-0005-0000-0000-000048010000}"/>
    <cellStyle name="Bad 3" xfId="31900" xr:uid="{00000000-0005-0000-0000-000049010000}"/>
    <cellStyle name="Bad 3 2" xfId="47208" xr:uid="{00000000-0005-0000-0000-00004A010000}"/>
    <cellStyle name="Calculation" xfId="29" builtinId="22" customBuiltin="1"/>
    <cellStyle name="Calculation 2" xfId="690" xr:uid="{00000000-0005-0000-0000-00004C010000}"/>
    <cellStyle name="Calculation 2 10" xfId="884" xr:uid="{00000000-0005-0000-0000-00004D010000}"/>
    <cellStyle name="Calculation 2 2" xfId="1255" xr:uid="{00000000-0005-0000-0000-00004E010000}"/>
    <cellStyle name="Calculation 2 2 2" xfId="47162" xr:uid="{00000000-0005-0000-0000-00004F010000}"/>
    <cellStyle name="Calculation 2 3" xfId="1256" xr:uid="{00000000-0005-0000-0000-000050010000}"/>
    <cellStyle name="Calculation 2 4" xfId="1257" xr:uid="{00000000-0005-0000-0000-000051010000}"/>
    <cellStyle name="Calculation 2 5" xfId="1258" xr:uid="{00000000-0005-0000-0000-000052010000}"/>
    <cellStyle name="Calculation 2 6" xfId="1259" xr:uid="{00000000-0005-0000-0000-000053010000}"/>
    <cellStyle name="Calculation 2 7" xfId="1254" xr:uid="{00000000-0005-0000-0000-000054010000}"/>
    <cellStyle name="Calculation 2 8" xfId="1081" xr:uid="{00000000-0005-0000-0000-000055010000}"/>
    <cellStyle name="Calculation 2 9" xfId="31994" xr:uid="{00000000-0005-0000-0000-000056010000}"/>
    <cellStyle name="Calculation 3" xfId="31901" xr:uid="{00000000-0005-0000-0000-000057010000}"/>
    <cellStyle name="Calculation 3 2" xfId="47121" xr:uid="{00000000-0005-0000-0000-000058010000}"/>
    <cellStyle name="Check Cell" xfId="30" builtinId="23" customBuiltin="1"/>
    <cellStyle name="Check Cell 2" xfId="691" xr:uid="{00000000-0005-0000-0000-00005A010000}"/>
    <cellStyle name="Check Cell 2 2" xfId="1082" xr:uid="{00000000-0005-0000-0000-00005B010000}"/>
    <cellStyle name="Check Cell 2 2 2" xfId="47161" xr:uid="{00000000-0005-0000-0000-00005C010000}"/>
    <cellStyle name="Check Cell 2 3" xfId="31993" xr:uid="{00000000-0005-0000-0000-00005D010000}"/>
    <cellStyle name="Check Cell 2 4" xfId="885" xr:uid="{00000000-0005-0000-0000-00005E010000}"/>
    <cellStyle name="Check Cell 3" xfId="31902" xr:uid="{00000000-0005-0000-0000-00005F010000}"/>
    <cellStyle name="Check Cell 3 2" xfId="47207" xr:uid="{00000000-0005-0000-0000-000060010000}"/>
    <cellStyle name="Comma" xfId="31" builtinId="3"/>
    <cellStyle name="Comma [0] 2" xfId="32" xr:uid="{00000000-0005-0000-0000-000062010000}"/>
    <cellStyle name="Comma [0] 2 2" xfId="763" xr:uid="{00000000-0005-0000-0000-000063010000}"/>
    <cellStyle name="Comma [0] 2 3" xfId="359" xr:uid="{00000000-0005-0000-0000-000064010000}"/>
    <cellStyle name="Comma 10" xfId="482" xr:uid="{00000000-0005-0000-0000-000065010000}"/>
    <cellStyle name="Comma 10 2" xfId="1260" xr:uid="{00000000-0005-0000-0000-000066010000}"/>
    <cellStyle name="Comma 10 3" xfId="886" xr:uid="{00000000-0005-0000-0000-000067010000}"/>
    <cellStyle name="Comma 11" xfId="798" xr:uid="{00000000-0005-0000-0000-000068010000}"/>
    <cellStyle name="Comma 11 2" xfId="887" xr:uid="{00000000-0005-0000-0000-000069010000}"/>
    <cellStyle name="Comma 12" xfId="856" xr:uid="{00000000-0005-0000-0000-00006A010000}"/>
    <cellStyle name="Comma 12 2" xfId="888" xr:uid="{00000000-0005-0000-0000-00006B010000}"/>
    <cellStyle name="Comma 13" xfId="889" xr:uid="{00000000-0005-0000-0000-00006C010000}"/>
    <cellStyle name="Comma 13 2" xfId="890" xr:uid="{00000000-0005-0000-0000-00006D010000}"/>
    <cellStyle name="Comma 14" xfId="891" xr:uid="{00000000-0005-0000-0000-00006E010000}"/>
    <cellStyle name="Comma 15" xfId="892" xr:uid="{00000000-0005-0000-0000-00006F010000}"/>
    <cellStyle name="Comma 16" xfId="893" xr:uid="{00000000-0005-0000-0000-000070010000}"/>
    <cellStyle name="Comma 17" xfId="894" xr:uid="{00000000-0005-0000-0000-000071010000}"/>
    <cellStyle name="Comma 18" xfId="895" xr:uid="{00000000-0005-0000-0000-000072010000}"/>
    <cellStyle name="Comma 19" xfId="896" xr:uid="{00000000-0005-0000-0000-000073010000}"/>
    <cellStyle name="Comma 2" xfId="33" xr:uid="{00000000-0005-0000-0000-000074010000}"/>
    <cellStyle name="Comma 2 2" xfId="34" xr:uid="{00000000-0005-0000-0000-000075010000}"/>
    <cellStyle name="Comma 2 2 2" xfId="334" xr:uid="{00000000-0005-0000-0000-000076010000}"/>
    <cellStyle name="Comma 2 2 3" xfId="1261" xr:uid="{00000000-0005-0000-0000-000077010000}"/>
    <cellStyle name="Comma 2 2 3 10" xfId="6748" xr:uid="{00000000-0005-0000-0000-000078010000}"/>
    <cellStyle name="Comma 2 2 3 10 2" xfId="37076" xr:uid="{00000000-0005-0000-0000-000079010000}"/>
    <cellStyle name="Comma 2 2 3 10 3" xfId="21852" xr:uid="{00000000-0005-0000-0000-00007A010000}"/>
    <cellStyle name="Comma 2 2 3 11" xfId="32065" xr:uid="{00000000-0005-0000-0000-00007B010000}"/>
    <cellStyle name="Comma 2 2 3 12" xfId="16837" xr:uid="{00000000-0005-0000-0000-00007C010000}"/>
    <cellStyle name="Comma 2 2 3 13" xfId="47259" xr:uid="{00000000-0005-0000-0000-00007D010000}"/>
    <cellStyle name="Comma 2 2 3 2" xfId="1712" xr:uid="{00000000-0005-0000-0000-00007E010000}"/>
    <cellStyle name="Comma 2 2 3 2 10" xfId="32119" xr:uid="{00000000-0005-0000-0000-00007F010000}"/>
    <cellStyle name="Comma 2 2 3 2 11" xfId="16891" xr:uid="{00000000-0005-0000-0000-000080010000}"/>
    <cellStyle name="Comma 2 2 3 2 2" xfId="1820" xr:uid="{00000000-0005-0000-0000-000081010000}"/>
    <cellStyle name="Comma 2 2 3 2 2 10" xfId="16995" xr:uid="{00000000-0005-0000-0000-000082010000}"/>
    <cellStyle name="Comma 2 2 3 2 2 2" xfId="2037" xr:uid="{00000000-0005-0000-0000-000083010000}"/>
    <cellStyle name="Comma 2 2 3 2 2 2 2" xfId="2458" xr:uid="{00000000-0005-0000-0000-000084010000}"/>
    <cellStyle name="Comma 2 2 3 2 2 2 2 2" xfId="3297" xr:uid="{00000000-0005-0000-0000-000085010000}"/>
    <cellStyle name="Comma 2 2 3 2 2 2 2 2 2" xfId="4987" xr:uid="{00000000-0005-0000-0000-000086010000}"/>
    <cellStyle name="Comma 2 2 3 2 2 2 2 2 2 2" xfId="15060" xr:uid="{00000000-0005-0000-0000-000087010000}"/>
    <cellStyle name="Comma 2 2 3 2 2 2 2 2 2 2 2" xfId="45382" xr:uid="{00000000-0005-0000-0000-000088010000}"/>
    <cellStyle name="Comma 2 2 3 2 2 2 2 2 2 2 3" xfId="30158" xr:uid="{00000000-0005-0000-0000-000089010000}"/>
    <cellStyle name="Comma 2 2 3 2 2 2 2 2 2 3" xfId="10040" xr:uid="{00000000-0005-0000-0000-00008A010000}"/>
    <cellStyle name="Comma 2 2 3 2 2 2 2 2 2 3 2" xfId="40365" xr:uid="{00000000-0005-0000-0000-00008B010000}"/>
    <cellStyle name="Comma 2 2 3 2 2 2 2 2 2 3 3" xfId="25141" xr:uid="{00000000-0005-0000-0000-00008C010000}"/>
    <cellStyle name="Comma 2 2 3 2 2 2 2 2 2 4" xfId="35352" xr:uid="{00000000-0005-0000-0000-00008D010000}"/>
    <cellStyle name="Comma 2 2 3 2 2 2 2 2 2 5" xfId="20128" xr:uid="{00000000-0005-0000-0000-00008E010000}"/>
    <cellStyle name="Comma 2 2 3 2 2 2 2 2 3" xfId="6679" xr:uid="{00000000-0005-0000-0000-00008F010000}"/>
    <cellStyle name="Comma 2 2 3 2 2 2 2 2 3 2" xfId="16731" xr:uid="{00000000-0005-0000-0000-000090010000}"/>
    <cellStyle name="Comma 2 2 3 2 2 2 2 2 3 2 2" xfId="47053" xr:uid="{00000000-0005-0000-0000-000091010000}"/>
    <cellStyle name="Comma 2 2 3 2 2 2 2 2 3 2 3" xfId="31829" xr:uid="{00000000-0005-0000-0000-000092010000}"/>
    <cellStyle name="Comma 2 2 3 2 2 2 2 2 3 3" xfId="11711" xr:uid="{00000000-0005-0000-0000-000093010000}"/>
    <cellStyle name="Comma 2 2 3 2 2 2 2 2 3 3 2" xfId="42036" xr:uid="{00000000-0005-0000-0000-000094010000}"/>
    <cellStyle name="Comma 2 2 3 2 2 2 2 2 3 3 3" xfId="26812" xr:uid="{00000000-0005-0000-0000-000095010000}"/>
    <cellStyle name="Comma 2 2 3 2 2 2 2 2 3 4" xfId="37023" xr:uid="{00000000-0005-0000-0000-000096010000}"/>
    <cellStyle name="Comma 2 2 3 2 2 2 2 2 3 5" xfId="21799" xr:uid="{00000000-0005-0000-0000-000097010000}"/>
    <cellStyle name="Comma 2 2 3 2 2 2 2 2 4" xfId="13389" xr:uid="{00000000-0005-0000-0000-000098010000}"/>
    <cellStyle name="Comma 2 2 3 2 2 2 2 2 4 2" xfId="43711" xr:uid="{00000000-0005-0000-0000-000099010000}"/>
    <cellStyle name="Comma 2 2 3 2 2 2 2 2 4 3" xfId="28487" xr:uid="{00000000-0005-0000-0000-00009A010000}"/>
    <cellStyle name="Comma 2 2 3 2 2 2 2 2 5" xfId="8368" xr:uid="{00000000-0005-0000-0000-00009B010000}"/>
    <cellStyle name="Comma 2 2 3 2 2 2 2 2 5 2" xfId="38694" xr:uid="{00000000-0005-0000-0000-00009C010000}"/>
    <cellStyle name="Comma 2 2 3 2 2 2 2 2 5 3" xfId="23470" xr:uid="{00000000-0005-0000-0000-00009D010000}"/>
    <cellStyle name="Comma 2 2 3 2 2 2 2 2 6" xfId="33682" xr:uid="{00000000-0005-0000-0000-00009E010000}"/>
    <cellStyle name="Comma 2 2 3 2 2 2 2 2 7" xfId="18457" xr:uid="{00000000-0005-0000-0000-00009F010000}"/>
    <cellStyle name="Comma 2 2 3 2 2 2 2 3" xfId="4150" xr:uid="{00000000-0005-0000-0000-0000A0010000}"/>
    <cellStyle name="Comma 2 2 3 2 2 2 2 3 2" xfId="14224" xr:uid="{00000000-0005-0000-0000-0000A1010000}"/>
    <cellStyle name="Comma 2 2 3 2 2 2 2 3 2 2" xfId="44546" xr:uid="{00000000-0005-0000-0000-0000A2010000}"/>
    <cellStyle name="Comma 2 2 3 2 2 2 2 3 2 3" xfId="29322" xr:uid="{00000000-0005-0000-0000-0000A3010000}"/>
    <cellStyle name="Comma 2 2 3 2 2 2 2 3 3" xfId="9204" xr:uid="{00000000-0005-0000-0000-0000A4010000}"/>
    <cellStyle name="Comma 2 2 3 2 2 2 2 3 3 2" xfId="39529" xr:uid="{00000000-0005-0000-0000-0000A5010000}"/>
    <cellStyle name="Comma 2 2 3 2 2 2 2 3 3 3" xfId="24305" xr:uid="{00000000-0005-0000-0000-0000A6010000}"/>
    <cellStyle name="Comma 2 2 3 2 2 2 2 3 4" xfId="34516" xr:uid="{00000000-0005-0000-0000-0000A7010000}"/>
    <cellStyle name="Comma 2 2 3 2 2 2 2 3 5" xfId="19292" xr:uid="{00000000-0005-0000-0000-0000A8010000}"/>
    <cellStyle name="Comma 2 2 3 2 2 2 2 4" xfId="5843" xr:uid="{00000000-0005-0000-0000-0000A9010000}"/>
    <cellStyle name="Comma 2 2 3 2 2 2 2 4 2" xfId="15895" xr:uid="{00000000-0005-0000-0000-0000AA010000}"/>
    <cellStyle name="Comma 2 2 3 2 2 2 2 4 2 2" xfId="46217" xr:uid="{00000000-0005-0000-0000-0000AB010000}"/>
    <cellStyle name="Comma 2 2 3 2 2 2 2 4 2 3" xfId="30993" xr:uid="{00000000-0005-0000-0000-0000AC010000}"/>
    <cellStyle name="Comma 2 2 3 2 2 2 2 4 3" xfId="10875" xr:uid="{00000000-0005-0000-0000-0000AD010000}"/>
    <cellStyle name="Comma 2 2 3 2 2 2 2 4 3 2" xfId="41200" xr:uid="{00000000-0005-0000-0000-0000AE010000}"/>
    <cellStyle name="Comma 2 2 3 2 2 2 2 4 3 3" xfId="25976" xr:uid="{00000000-0005-0000-0000-0000AF010000}"/>
    <cellStyle name="Comma 2 2 3 2 2 2 2 4 4" xfId="36187" xr:uid="{00000000-0005-0000-0000-0000B0010000}"/>
    <cellStyle name="Comma 2 2 3 2 2 2 2 4 5" xfId="20963" xr:uid="{00000000-0005-0000-0000-0000B1010000}"/>
    <cellStyle name="Comma 2 2 3 2 2 2 2 5" xfId="12553" xr:uid="{00000000-0005-0000-0000-0000B2010000}"/>
    <cellStyle name="Comma 2 2 3 2 2 2 2 5 2" xfId="42875" xr:uid="{00000000-0005-0000-0000-0000B3010000}"/>
    <cellStyle name="Comma 2 2 3 2 2 2 2 5 3" xfId="27651" xr:uid="{00000000-0005-0000-0000-0000B4010000}"/>
    <cellStyle name="Comma 2 2 3 2 2 2 2 6" xfId="7532" xr:uid="{00000000-0005-0000-0000-0000B5010000}"/>
    <cellStyle name="Comma 2 2 3 2 2 2 2 6 2" xfId="37858" xr:uid="{00000000-0005-0000-0000-0000B6010000}"/>
    <cellStyle name="Comma 2 2 3 2 2 2 2 6 3" xfId="22634" xr:uid="{00000000-0005-0000-0000-0000B7010000}"/>
    <cellStyle name="Comma 2 2 3 2 2 2 2 7" xfId="32846" xr:uid="{00000000-0005-0000-0000-0000B8010000}"/>
    <cellStyle name="Comma 2 2 3 2 2 2 2 8" xfId="17621" xr:uid="{00000000-0005-0000-0000-0000B9010000}"/>
    <cellStyle name="Comma 2 2 3 2 2 2 3" xfId="2879" xr:uid="{00000000-0005-0000-0000-0000BA010000}"/>
    <cellStyle name="Comma 2 2 3 2 2 2 3 2" xfId="4569" xr:uid="{00000000-0005-0000-0000-0000BB010000}"/>
    <cellStyle name="Comma 2 2 3 2 2 2 3 2 2" xfId="14642" xr:uid="{00000000-0005-0000-0000-0000BC010000}"/>
    <cellStyle name="Comma 2 2 3 2 2 2 3 2 2 2" xfId="44964" xr:uid="{00000000-0005-0000-0000-0000BD010000}"/>
    <cellStyle name="Comma 2 2 3 2 2 2 3 2 2 3" xfId="29740" xr:uid="{00000000-0005-0000-0000-0000BE010000}"/>
    <cellStyle name="Comma 2 2 3 2 2 2 3 2 3" xfId="9622" xr:uid="{00000000-0005-0000-0000-0000BF010000}"/>
    <cellStyle name="Comma 2 2 3 2 2 2 3 2 3 2" xfId="39947" xr:uid="{00000000-0005-0000-0000-0000C0010000}"/>
    <cellStyle name="Comma 2 2 3 2 2 2 3 2 3 3" xfId="24723" xr:uid="{00000000-0005-0000-0000-0000C1010000}"/>
    <cellStyle name="Comma 2 2 3 2 2 2 3 2 4" xfId="34934" xr:uid="{00000000-0005-0000-0000-0000C2010000}"/>
    <cellStyle name="Comma 2 2 3 2 2 2 3 2 5" xfId="19710" xr:uid="{00000000-0005-0000-0000-0000C3010000}"/>
    <cellStyle name="Comma 2 2 3 2 2 2 3 3" xfId="6261" xr:uid="{00000000-0005-0000-0000-0000C4010000}"/>
    <cellStyle name="Comma 2 2 3 2 2 2 3 3 2" xfId="16313" xr:uid="{00000000-0005-0000-0000-0000C5010000}"/>
    <cellStyle name="Comma 2 2 3 2 2 2 3 3 2 2" xfId="46635" xr:uid="{00000000-0005-0000-0000-0000C6010000}"/>
    <cellStyle name="Comma 2 2 3 2 2 2 3 3 2 3" xfId="31411" xr:uid="{00000000-0005-0000-0000-0000C7010000}"/>
    <cellStyle name="Comma 2 2 3 2 2 2 3 3 3" xfId="11293" xr:uid="{00000000-0005-0000-0000-0000C8010000}"/>
    <cellStyle name="Comma 2 2 3 2 2 2 3 3 3 2" xfId="41618" xr:uid="{00000000-0005-0000-0000-0000C9010000}"/>
    <cellStyle name="Comma 2 2 3 2 2 2 3 3 3 3" xfId="26394" xr:uid="{00000000-0005-0000-0000-0000CA010000}"/>
    <cellStyle name="Comma 2 2 3 2 2 2 3 3 4" xfId="36605" xr:uid="{00000000-0005-0000-0000-0000CB010000}"/>
    <cellStyle name="Comma 2 2 3 2 2 2 3 3 5" xfId="21381" xr:uid="{00000000-0005-0000-0000-0000CC010000}"/>
    <cellStyle name="Comma 2 2 3 2 2 2 3 4" xfId="12971" xr:uid="{00000000-0005-0000-0000-0000CD010000}"/>
    <cellStyle name="Comma 2 2 3 2 2 2 3 4 2" xfId="43293" xr:uid="{00000000-0005-0000-0000-0000CE010000}"/>
    <cellStyle name="Comma 2 2 3 2 2 2 3 4 3" xfId="28069" xr:uid="{00000000-0005-0000-0000-0000CF010000}"/>
    <cellStyle name="Comma 2 2 3 2 2 2 3 5" xfId="7950" xr:uid="{00000000-0005-0000-0000-0000D0010000}"/>
    <cellStyle name="Comma 2 2 3 2 2 2 3 5 2" xfId="38276" xr:uid="{00000000-0005-0000-0000-0000D1010000}"/>
    <cellStyle name="Comma 2 2 3 2 2 2 3 5 3" xfId="23052" xr:uid="{00000000-0005-0000-0000-0000D2010000}"/>
    <cellStyle name="Comma 2 2 3 2 2 2 3 6" xfId="33264" xr:uid="{00000000-0005-0000-0000-0000D3010000}"/>
    <cellStyle name="Comma 2 2 3 2 2 2 3 7" xfId="18039" xr:uid="{00000000-0005-0000-0000-0000D4010000}"/>
    <cellStyle name="Comma 2 2 3 2 2 2 4" xfId="3732" xr:uid="{00000000-0005-0000-0000-0000D5010000}"/>
    <cellStyle name="Comma 2 2 3 2 2 2 4 2" xfId="13806" xr:uid="{00000000-0005-0000-0000-0000D6010000}"/>
    <cellStyle name="Comma 2 2 3 2 2 2 4 2 2" xfId="44128" xr:uid="{00000000-0005-0000-0000-0000D7010000}"/>
    <cellStyle name="Comma 2 2 3 2 2 2 4 2 3" xfId="28904" xr:uid="{00000000-0005-0000-0000-0000D8010000}"/>
    <cellStyle name="Comma 2 2 3 2 2 2 4 3" xfId="8786" xr:uid="{00000000-0005-0000-0000-0000D9010000}"/>
    <cellStyle name="Comma 2 2 3 2 2 2 4 3 2" xfId="39111" xr:uid="{00000000-0005-0000-0000-0000DA010000}"/>
    <cellStyle name="Comma 2 2 3 2 2 2 4 3 3" xfId="23887" xr:uid="{00000000-0005-0000-0000-0000DB010000}"/>
    <cellStyle name="Comma 2 2 3 2 2 2 4 4" xfId="34098" xr:uid="{00000000-0005-0000-0000-0000DC010000}"/>
    <cellStyle name="Comma 2 2 3 2 2 2 4 5" xfId="18874" xr:uid="{00000000-0005-0000-0000-0000DD010000}"/>
    <cellStyle name="Comma 2 2 3 2 2 2 5" xfId="5425" xr:uid="{00000000-0005-0000-0000-0000DE010000}"/>
    <cellStyle name="Comma 2 2 3 2 2 2 5 2" xfId="15477" xr:uid="{00000000-0005-0000-0000-0000DF010000}"/>
    <cellStyle name="Comma 2 2 3 2 2 2 5 2 2" xfId="45799" xr:uid="{00000000-0005-0000-0000-0000E0010000}"/>
    <cellStyle name="Comma 2 2 3 2 2 2 5 2 3" xfId="30575" xr:uid="{00000000-0005-0000-0000-0000E1010000}"/>
    <cellStyle name="Comma 2 2 3 2 2 2 5 3" xfId="10457" xr:uid="{00000000-0005-0000-0000-0000E2010000}"/>
    <cellStyle name="Comma 2 2 3 2 2 2 5 3 2" xfId="40782" xr:uid="{00000000-0005-0000-0000-0000E3010000}"/>
    <cellStyle name="Comma 2 2 3 2 2 2 5 3 3" xfId="25558" xr:uid="{00000000-0005-0000-0000-0000E4010000}"/>
    <cellStyle name="Comma 2 2 3 2 2 2 5 4" xfId="35769" xr:uid="{00000000-0005-0000-0000-0000E5010000}"/>
    <cellStyle name="Comma 2 2 3 2 2 2 5 5" xfId="20545" xr:uid="{00000000-0005-0000-0000-0000E6010000}"/>
    <cellStyle name="Comma 2 2 3 2 2 2 6" xfId="12135" xr:uid="{00000000-0005-0000-0000-0000E7010000}"/>
    <cellStyle name="Comma 2 2 3 2 2 2 6 2" xfId="42457" xr:uid="{00000000-0005-0000-0000-0000E8010000}"/>
    <cellStyle name="Comma 2 2 3 2 2 2 6 3" xfId="27233" xr:uid="{00000000-0005-0000-0000-0000E9010000}"/>
    <cellStyle name="Comma 2 2 3 2 2 2 7" xfId="7114" xr:uid="{00000000-0005-0000-0000-0000EA010000}"/>
    <cellStyle name="Comma 2 2 3 2 2 2 7 2" xfId="37440" xr:uid="{00000000-0005-0000-0000-0000EB010000}"/>
    <cellStyle name="Comma 2 2 3 2 2 2 7 3" xfId="22216" xr:uid="{00000000-0005-0000-0000-0000EC010000}"/>
    <cellStyle name="Comma 2 2 3 2 2 2 8" xfId="32428" xr:uid="{00000000-0005-0000-0000-0000ED010000}"/>
    <cellStyle name="Comma 2 2 3 2 2 2 9" xfId="17203" xr:uid="{00000000-0005-0000-0000-0000EE010000}"/>
    <cellStyle name="Comma 2 2 3 2 2 3" xfId="2250" xr:uid="{00000000-0005-0000-0000-0000EF010000}"/>
    <cellStyle name="Comma 2 2 3 2 2 3 2" xfId="3089" xr:uid="{00000000-0005-0000-0000-0000F0010000}"/>
    <cellStyle name="Comma 2 2 3 2 2 3 2 2" xfId="4779" xr:uid="{00000000-0005-0000-0000-0000F1010000}"/>
    <cellStyle name="Comma 2 2 3 2 2 3 2 2 2" xfId="14852" xr:uid="{00000000-0005-0000-0000-0000F2010000}"/>
    <cellStyle name="Comma 2 2 3 2 2 3 2 2 2 2" xfId="45174" xr:uid="{00000000-0005-0000-0000-0000F3010000}"/>
    <cellStyle name="Comma 2 2 3 2 2 3 2 2 2 3" xfId="29950" xr:uid="{00000000-0005-0000-0000-0000F4010000}"/>
    <cellStyle name="Comma 2 2 3 2 2 3 2 2 3" xfId="9832" xr:uid="{00000000-0005-0000-0000-0000F5010000}"/>
    <cellStyle name="Comma 2 2 3 2 2 3 2 2 3 2" xfId="40157" xr:uid="{00000000-0005-0000-0000-0000F6010000}"/>
    <cellStyle name="Comma 2 2 3 2 2 3 2 2 3 3" xfId="24933" xr:uid="{00000000-0005-0000-0000-0000F7010000}"/>
    <cellStyle name="Comma 2 2 3 2 2 3 2 2 4" xfId="35144" xr:uid="{00000000-0005-0000-0000-0000F8010000}"/>
    <cellStyle name="Comma 2 2 3 2 2 3 2 2 5" xfId="19920" xr:uid="{00000000-0005-0000-0000-0000F9010000}"/>
    <cellStyle name="Comma 2 2 3 2 2 3 2 3" xfId="6471" xr:uid="{00000000-0005-0000-0000-0000FA010000}"/>
    <cellStyle name="Comma 2 2 3 2 2 3 2 3 2" xfId="16523" xr:uid="{00000000-0005-0000-0000-0000FB010000}"/>
    <cellStyle name="Comma 2 2 3 2 2 3 2 3 2 2" xfId="46845" xr:uid="{00000000-0005-0000-0000-0000FC010000}"/>
    <cellStyle name="Comma 2 2 3 2 2 3 2 3 2 3" xfId="31621" xr:uid="{00000000-0005-0000-0000-0000FD010000}"/>
    <cellStyle name="Comma 2 2 3 2 2 3 2 3 3" xfId="11503" xr:uid="{00000000-0005-0000-0000-0000FE010000}"/>
    <cellStyle name="Comma 2 2 3 2 2 3 2 3 3 2" xfId="41828" xr:uid="{00000000-0005-0000-0000-0000FF010000}"/>
    <cellStyle name="Comma 2 2 3 2 2 3 2 3 3 3" xfId="26604" xr:uid="{00000000-0005-0000-0000-000000020000}"/>
    <cellStyle name="Comma 2 2 3 2 2 3 2 3 4" xfId="36815" xr:uid="{00000000-0005-0000-0000-000001020000}"/>
    <cellStyle name="Comma 2 2 3 2 2 3 2 3 5" xfId="21591" xr:uid="{00000000-0005-0000-0000-000002020000}"/>
    <cellStyle name="Comma 2 2 3 2 2 3 2 4" xfId="13181" xr:uid="{00000000-0005-0000-0000-000003020000}"/>
    <cellStyle name="Comma 2 2 3 2 2 3 2 4 2" xfId="43503" xr:uid="{00000000-0005-0000-0000-000004020000}"/>
    <cellStyle name="Comma 2 2 3 2 2 3 2 4 3" xfId="28279" xr:uid="{00000000-0005-0000-0000-000005020000}"/>
    <cellStyle name="Comma 2 2 3 2 2 3 2 5" xfId="8160" xr:uid="{00000000-0005-0000-0000-000006020000}"/>
    <cellStyle name="Comma 2 2 3 2 2 3 2 5 2" xfId="38486" xr:uid="{00000000-0005-0000-0000-000007020000}"/>
    <cellStyle name="Comma 2 2 3 2 2 3 2 5 3" xfId="23262" xr:uid="{00000000-0005-0000-0000-000008020000}"/>
    <cellStyle name="Comma 2 2 3 2 2 3 2 6" xfId="33474" xr:uid="{00000000-0005-0000-0000-000009020000}"/>
    <cellStyle name="Comma 2 2 3 2 2 3 2 7" xfId="18249" xr:uid="{00000000-0005-0000-0000-00000A020000}"/>
    <cellStyle name="Comma 2 2 3 2 2 3 3" xfId="3942" xr:uid="{00000000-0005-0000-0000-00000B020000}"/>
    <cellStyle name="Comma 2 2 3 2 2 3 3 2" xfId="14016" xr:uid="{00000000-0005-0000-0000-00000C020000}"/>
    <cellStyle name="Comma 2 2 3 2 2 3 3 2 2" xfId="44338" xr:uid="{00000000-0005-0000-0000-00000D020000}"/>
    <cellStyle name="Comma 2 2 3 2 2 3 3 2 3" xfId="29114" xr:uid="{00000000-0005-0000-0000-00000E020000}"/>
    <cellStyle name="Comma 2 2 3 2 2 3 3 3" xfId="8996" xr:uid="{00000000-0005-0000-0000-00000F020000}"/>
    <cellStyle name="Comma 2 2 3 2 2 3 3 3 2" xfId="39321" xr:uid="{00000000-0005-0000-0000-000010020000}"/>
    <cellStyle name="Comma 2 2 3 2 2 3 3 3 3" xfId="24097" xr:uid="{00000000-0005-0000-0000-000011020000}"/>
    <cellStyle name="Comma 2 2 3 2 2 3 3 4" xfId="34308" xr:uid="{00000000-0005-0000-0000-000012020000}"/>
    <cellStyle name="Comma 2 2 3 2 2 3 3 5" xfId="19084" xr:uid="{00000000-0005-0000-0000-000013020000}"/>
    <cellStyle name="Comma 2 2 3 2 2 3 4" xfId="5635" xr:uid="{00000000-0005-0000-0000-000014020000}"/>
    <cellStyle name="Comma 2 2 3 2 2 3 4 2" xfId="15687" xr:uid="{00000000-0005-0000-0000-000015020000}"/>
    <cellStyle name="Comma 2 2 3 2 2 3 4 2 2" xfId="46009" xr:uid="{00000000-0005-0000-0000-000016020000}"/>
    <cellStyle name="Comma 2 2 3 2 2 3 4 2 3" xfId="30785" xr:uid="{00000000-0005-0000-0000-000017020000}"/>
    <cellStyle name="Comma 2 2 3 2 2 3 4 3" xfId="10667" xr:uid="{00000000-0005-0000-0000-000018020000}"/>
    <cellStyle name="Comma 2 2 3 2 2 3 4 3 2" xfId="40992" xr:uid="{00000000-0005-0000-0000-000019020000}"/>
    <cellStyle name="Comma 2 2 3 2 2 3 4 3 3" xfId="25768" xr:uid="{00000000-0005-0000-0000-00001A020000}"/>
    <cellStyle name="Comma 2 2 3 2 2 3 4 4" xfId="35979" xr:uid="{00000000-0005-0000-0000-00001B020000}"/>
    <cellStyle name="Comma 2 2 3 2 2 3 4 5" xfId="20755" xr:uid="{00000000-0005-0000-0000-00001C020000}"/>
    <cellStyle name="Comma 2 2 3 2 2 3 5" xfId="12345" xr:uid="{00000000-0005-0000-0000-00001D020000}"/>
    <cellStyle name="Comma 2 2 3 2 2 3 5 2" xfId="42667" xr:uid="{00000000-0005-0000-0000-00001E020000}"/>
    <cellStyle name="Comma 2 2 3 2 2 3 5 3" xfId="27443" xr:uid="{00000000-0005-0000-0000-00001F020000}"/>
    <cellStyle name="Comma 2 2 3 2 2 3 6" xfId="7324" xr:uid="{00000000-0005-0000-0000-000020020000}"/>
    <cellStyle name="Comma 2 2 3 2 2 3 6 2" xfId="37650" xr:uid="{00000000-0005-0000-0000-000021020000}"/>
    <cellStyle name="Comma 2 2 3 2 2 3 6 3" xfId="22426" xr:uid="{00000000-0005-0000-0000-000022020000}"/>
    <cellStyle name="Comma 2 2 3 2 2 3 7" xfId="32638" xr:uid="{00000000-0005-0000-0000-000023020000}"/>
    <cellStyle name="Comma 2 2 3 2 2 3 8" xfId="17413" xr:uid="{00000000-0005-0000-0000-000024020000}"/>
    <cellStyle name="Comma 2 2 3 2 2 4" xfId="2671" xr:uid="{00000000-0005-0000-0000-000025020000}"/>
    <cellStyle name="Comma 2 2 3 2 2 4 2" xfId="4361" xr:uid="{00000000-0005-0000-0000-000026020000}"/>
    <cellStyle name="Comma 2 2 3 2 2 4 2 2" xfId="14434" xr:uid="{00000000-0005-0000-0000-000027020000}"/>
    <cellStyle name="Comma 2 2 3 2 2 4 2 2 2" xfId="44756" xr:uid="{00000000-0005-0000-0000-000028020000}"/>
    <cellStyle name="Comma 2 2 3 2 2 4 2 2 3" xfId="29532" xr:uid="{00000000-0005-0000-0000-000029020000}"/>
    <cellStyle name="Comma 2 2 3 2 2 4 2 3" xfId="9414" xr:uid="{00000000-0005-0000-0000-00002A020000}"/>
    <cellStyle name="Comma 2 2 3 2 2 4 2 3 2" xfId="39739" xr:uid="{00000000-0005-0000-0000-00002B020000}"/>
    <cellStyle name="Comma 2 2 3 2 2 4 2 3 3" xfId="24515" xr:uid="{00000000-0005-0000-0000-00002C020000}"/>
    <cellStyle name="Comma 2 2 3 2 2 4 2 4" xfId="34726" xr:uid="{00000000-0005-0000-0000-00002D020000}"/>
    <cellStyle name="Comma 2 2 3 2 2 4 2 5" xfId="19502" xr:uid="{00000000-0005-0000-0000-00002E020000}"/>
    <cellStyle name="Comma 2 2 3 2 2 4 3" xfId="6053" xr:uid="{00000000-0005-0000-0000-00002F020000}"/>
    <cellStyle name="Comma 2 2 3 2 2 4 3 2" xfId="16105" xr:uid="{00000000-0005-0000-0000-000030020000}"/>
    <cellStyle name="Comma 2 2 3 2 2 4 3 2 2" xfId="46427" xr:uid="{00000000-0005-0000-0000-000031020000}"/>
    <cellStyle name="Comma 2 2 3 2 2 4 3 2 3" xfId="31203" xr:uid="{00000000-0005-0000-0000-000032020000}"/>
    <cellStyle name="Comma 2 2 3 2 2 4 3 3" xfId="11085" xr:uid="{00000000-0005-0000-0000-000033020000}"/>
    <cellStyle name="Comma 2 2 3 2 2 4 3 3 2" xfId="41410" xr:uid="{00000000-0005-0000-0000-000034020000}"/>
    <cellStyle name="Comma 2 2 3 2 2 4 3 3 3" xfId="26186" xr:uid="{00000000-0005-0000-0000-000035020000}"/>
    <cellStyle name="Comma 2 2 3 2 2 4 3 4" xfId="36397" xr:uid="{00000000-0005-0000-0000-000036020000}"/>
    <cellStyle name="Comma 2 2 3 2 2 4 3 5" xfId="21173" xr:uid="{00000000-0005-0000-0000-000037020000}"/>
    <cellStyle name="Comma 2 2 3 2 2 4 4" xfId="12763" xr:uid="{00000000-0005-0000-0000-000038020000}"/>
    <cellStyle name="Comma 2 2 3 2 2 4 4 2" xfId="43085" xr:uid="{00000000-0005-0000-0000-000039020000}"/>
    <cellStyle name="Comma 2 2 3 2 2 4 4 3" xfId="27861" xr:uid="{00000000-0005-0000-0000-00003A020000}"/>
    <cellStyle name="Comma 2 2 3 2 2 4 5" xfId="7742" xr:uid="{00000000-0005-0000-0000-00003B020000}"/>
    <cellStyle name="Comma 2 2 3 2 2 4 5 2" xfId="38068" xr:uid="{00000000-0005-0000-0000-00003C020000}"/>
    <cellStyle name="Comma 2 2 3 2 2 4 5 3" xfId="22844" xr:uid="{00000000-0005-0000-0000-00003D020000}"/>
    <cellStyle name="Comma 2 2 3 2 2 4 6" xfId="33056" xr:uid="{00000000-0005-0000-0000-00003E020000}"/>
    <cellStyle name="Comma 2 2 3 2 2 4 7" xfId="17831" xr:uid="{00000000-0005-0000-0000-00003F020000}"/>
    <cellStyle name="Comma 2 2 3 2 2 5" xfId="3524" xr:uid="{00000000-0005-0000-0000-000040020000}"/>
    <cellStyle name="Comma 2 2 3 2 2 5 2" xfId="13598" xr:uid="{00000000-0005-0000-0000-000041020000}"/>
    <cellStyle name="Comma 2 2 3 2 2 5 2 2" xfId="43920" xr:uid="{00000000-0005-0000-0000-000042020000}"/>
    <cellStyle name="Comma 2 2 3 2 2 5 2 3" xfId="28696" xr:uid="{00000000-0005-0000-0000-000043020000}"/>
    <cellStyle name="Comma 2 2 3 2 2 5 3" xfId="8578" xr:uid="{00000000-0005-0000-0000-000044020000}"/>
    <cellStyle name="Comma 2 2 3 2 2 5 3 2" xfId="38903" xr:uid="{00000000-0005-0000-0000-000045020000}"/>
    <cellStyle name="Comma 2 2 3 2 2 5 3 3" xfId="23679" xr:uid="{00000000-0005-0000-0000-000046020000}"/>
    <cellStyle name="Comma 2 2 3 2 2 5 4" xfId="33890" xr:uid="{00000000-0005-0000-0000-000047020000}"/>
    <cellStyle name="Comma 2 2 3 2 2 5 5" xfId="18666" xr:uid="{00000000-0005-0000-0000-000048020000}"/>
    <cellStyle name="Comma 2 2 3 2 2 6" xfId="5217" xr:uid="{00000000-0005-0000-0000-000049020000}"/>
    <cellStyle name="Comma 2 2 3 2 2 6 2" xfId="15269" xr:uid="{00000000-0005-0000-0000-00004A020000}"/>
    <cellStyle name="Comma 2 2 3 2 2 6 2 2" xfId="45591" xr:uid="{00000000-0005-0000-0000-00004B020000}"/>
    <cellStyle name="Comma 2 2 3 2 2 6 2 3" xfId="30367" xr:uid="{00000000-0005-0000-0000-00004C020000}"/>
    <cellStyle name="Comma 2 2 3 2 2 6 3" xfId="10249" xr:uid="{00000000-0005-0000-0000-00004D020000}"/>
    <cellStyle name="Comma 2 2 3 2 2 6 3 2" xfId="40574" xr:uid="{00000000-0005-0000-0000-00004E020000}"/>
    <cellStyle name="Comma 2 2 3 2 2 6 3 3" xfId="25350" xr:uid="{00000000-0005-0000-0000-00004F020000}"/>
    <cellStyle name="Comma 2 2 3 2 2 6 4" xfId="35561" xr:uid="{00000000-0005-0000-0000-000050020000}"/>
    <cellStyle name="Comma 2 2 3 2 2 6 5" xfId="20337" xr:uid="{00000000-0005-0000-0000-000051020000}"/>
    <cellStyle name="Comma 2 2 3 2 2 7" xfId="11927" xr:uid="{00000000-0005-0000-0000-000052020000}"/>
    <cellStyle name="Comma 2 2 3 2 2 7 2" xfId="42249" xr:uid="{00000000-0005-0000-0000-000053020000}"/>
    <cellStyle name="Comma 2 2 3 2 2 7 3" xfId="27025" xr:uid="{00000000-0005-0000-0000-000054020000}"/>
    <cellStyle name="Comma 2 2 3 2 2 8" xfId="6906" xr:uid="{00000000-0005-0000-0000-000055020000}"/>
    <cellStyle name="Comma 2 2 3 2 2 8 2" xfId="37232" xr:uid="{00000000-0005-0000-0000-000056020000}"/>
    <cellStyle name="Comma 2 2 3 2 2 8 3" xfId="22008" xr:uid="{00000000-0005-0000-0000-000057020000}"/>
    <cellStyle name="Comma 2 2 3 2 2 9" xfId="32220" xr:uid="{00000000-0005-0000-0000-000058020000}"/>
    <cellStyle name="Comma 2 2 3 2 3" xfId="1933" xr:uid="{00000000-0005-0000-0000-000059020000}"/>
    <cellStyle name="Comma 2 2 3 2 3 2" xfId="2354" xr:uid="{00000000-0005-0000-0000-00005A020000}"/>
    <cellStyle name="Comma 2 2 3 2 3 2 2" xfId="3193" xr:uid="{00000000-0005-0000-0000-00005B020000}"/>
    <cellStyle name="Comma 2 2 3 2 3 2 2 2" xfId="4883" xr:uid="{00000000-0005-0000-0000-00005C020000}"/>
    <cellStyle name="Comma 2 2 3 2 3 2 2 2 2" xfId="14956" xr:uid="{00000000-0005-0000-0000-00005D020000}"/>
    <cellStyle name="Comma 2 2 3 2 3 2 2 2 2 2" xfId="45278" xr:uid="{00000000-0005-0000-0000-00005E020000}"/>
    <cellStyle name="Comma 2 2 3 2 3 2 2 2 2 3" xfId="30054" xr:uid="{00000000-0005-0000-0000-00005F020000}"/>
    <cellStyle name="Comma 2 2 3 2 3 2 2 2 3" xfId="9936" xr:uid="{00000000-0005-0000-0000-000060020000}"/>
    <cellStyle name="Comma 2 2 3 2 3 2 2 2 3 2" xfId="40261" xr:uid="{00000000-0005-0000-0000-000061020000}"/>
    <cellStyle name="Comma 2 2 3 2 3 2 2 2 3 3" xfId="25037" xr:uid="{00000000-0005-0000-0000-000062020000}"/>
    <cellStyle name="Comma 2 2 3 2 3 2 2 2 4" xfId="35248" xr:uid="{00000000-0005-0000-0000-000063020000}"/>
    <cellStyle name="Comma 2 2 3 2 3 2 2 2 5" xfId="20024" xr:uid="{00000000-0005-0000-0000-000064020000}"/>
    <cellStyle name="Comma 2 2 3 2 3 2 2 3" xfId="6575" xr:uid="{00000000-0005-0000-0000-000065020000}"/>
    <cellStyle name="Comma 2 2 3 2 3 2 2 3 2" xfId="16627" xr:uid="{00000000-0005-0000-0000-000066020000}"/>
    <cellStyle name="Comma 2 2 3 2 3 2 2 3 2 2" xfId="46949" xr:uid="{00000000-0005-0000-0000-000067020000}"/>
    <cellStyle name="Comma 2 2 3 2 3 2 2 3 2 3" xfId="31725" xr:uid="{00000000-0005-0000-0000-000068020000}"/>
    <cellStyle name="Comma 2 2 3 2 3 2 2 3 3" xfId="11607" xr:uid="{00000000-0005-0000-0000-000069020000}"/>
    <cellStyle name="Comma 2 2 3 2 3 2 2 3 3 2" xfId="41932" xr:uid="{00000000-0005-0000-0000-00006A020000}"/>
    <cellStyle name="Comma 2 2 3 2 3 2 2 3 3 3" xfId="26708" xr:uid="{00000000-0005-0000-0000-00006B020000}"/>
    <cellStyle name="Comma 2 2 3 2 3 2 2 3 4" xfId="36919" xr:uid="{00000000-0005-0000-0000-00006C020000}"/>
    <cellStyle name="Comma 2 2 3 2 3 2 2 3 5" xfId="21695" xr:uid="{00000000-0005-0000-0000-00006D020000}"/>
    <cellStyle name="Comma 2 2 3 2 3 2 2 4" xfId="13285" xr:uid="{00000000-0005-0000-0000-00006E020000}"/>
    <cellStyle name="Comma 2 2 3 2 3 2 2 4 2" xfId="43607" xr:uid="{00000000-0005-0000-0000-00006F020000}"/>
    <cellStyle name="Comma 2 2 3 2 3 2 2 4 3" xfId="28383" xr:uid="{00000000-0005-0000-0000-000070020000}"/>
    <cellStyle name="Comma 2 2 3 2 3 2 2 5" xfId="8264" xr:uid="{00000000-0005-0000-0000-000071020000}"/>
    <cellStyle name="Comma 2 2 3 2 3 2 2 5 2" xfId="38590" xr:uid="{00000000-0005-0000-0000-000072020000}"/>
    <cellStyle name="Comma 2 2 3 2 3 2 2 5 3" xfId="23366" xr:uid="{00000000-0005-0000-0000-000073020000}"/>
    <cellStyle name="Comma 2 2 3 2 3 2 2 6" xfId="33578" xr:uid="{00000000-0005-0000-0000-000074020000}"/>
    <cellStyle name="Comma 2 2 3 2 3 2 2 7" xfId="18353" xr:uid="{00000000-0005-0000-0000-000075020000}"/>
    <cellStyle name="Comma 2 2 3 2 3 2 3" xfId="4046" xr:uid="{00000000-0005-0000-0000-000076020000}"/>
    <cellStyle name="Comma 2 2 3 2 3 2 3 2" xfId="14120" xr:uid="{00000000-0005-0000-0000-000077020000}"/>
    <cellStyle name="Comma 2 2 3 2 3 2 3 2 2" xfId="44442" xr:uid="{00000000-0005-0000-0000-000078020000}"/>
    <cellStyle name="Comma 2 2 3 2 3 2 3 2 3" xfId="29218" xr:uid="{00000000-0005-0000-0000-000079020000}"/>
    <cellStyle name="Comma 2 2 3 2 3 2 3 3" xfId="9100" xr:uid="{00000000-0005-0000-0000-00007A020000}"/>
    <cellStyle name="Comma 2 2 3 2 3 2 3 3 2" xfId="39425" xr:uid="{00000000-0005-0000-0000-00007B020000}"/>
    <cellStyle name="Comma 2 2 3 2 3 2 3 3 3" xfId="24201" xr:uid="{00000000-0005-0000-0000-00007C020000}"/>
    <cellStyle name="Comma 2 2 3 2 3 2 3 4" xfId="34412" xr:uid="{00000000-0005-0000-0000-00007D020000}"/>
    <cellStyle name="Comma 2 2 3 2 3 2 3 5" xfId="19188" xr:uid="{00000000-0005-0000-0000-00007E020000}"/>
    <cellStyle name="Comma 2 2 3 2 3 2 4" xfId="5739" xr:uid="{00000000-0005-0000-0000-00007F020000}"/>
    <cellStyle name="Comma 2 2 3 2 3 2 4 2" xfId="15791" xr:uid="{00000000-0005-0000-0000-000080020000}"/>
    <cellStyle name="Comma 2 2 3 2 3 2 4 2 2" xfId="46113" xr:uid="{00000000-0005-0000-0000-000081020000}"/>
    <cellStyle name="Comma 2 2 3 2 3 2 4 2 3" xfId="30889" xr:uid="{00000000-0005-0000-0000-000082020000}"/>
    <cellStyle name="Comma 2 2 3 2 3 2 4 3" xfId="10771" xr:uid="{00000000-0005-0000-0000-000083020000}"/>
    <cellStyle name="Comma 2 2 3 2 3 2 4 3 2" xfId="41096" xr:uid="{00000000-0005-0000-0000-000084020000}"/>
    <cellStyle name="Comma 2 2 3 2 3 2 4 3 3" xfId="25872" xr:uid="{00000000-0005-0000-0000-000085020000}"/>
    <cellStyle name="Comma 2 2 3 2 3 2 4 4" xfId="36083" xr:uid="{00000000-0005-0000-0000-000086020000}"/>
    <cellStyle name="Comma 2 2 3 2 3 2 4 5" xfId="20859" xr:uid="{00000000-0005-0000-0000-000087020000}"/>
    <cellStyle name="Comma 2 2 3 2 3 2 5" xfId="12449" xr:uid="{00000000-0005-0000-0000-000088020000}"/>
    <cellStyle name="Comma 2 2 3 2 3 2 5 2" xfId="42771" xr:uid="{00000000-0005-0000-0000-000089020000}"/>
    <cellStyle name="Comma 2 2 3 2 3 2 5 3" xfId="27547" xr:uid="{00000000-0005-0000-0000-00008A020000}"/>
    <cellStyle name="Comma 2 2 3 2 3 2 6" xfId="7428" xr:uid="{00000000-0005-0000-0000-00008B020000}"/>
    <cellStyle name="Comma 2 2 3 2 3 2 6 2" xfId="37754" xr:uid="{00000000-0005-0000-0000-00008C020000}"/>
    <cellStyle name="Comma 2 2 3 2 3 2 6 3" xfId="22530" xr:uid="{00000000-0005-0000-0000-00008D020000}"/>
    <cellStyle name="Comma 2 2 3 2 3 2 7" xfId="32742" xr:uid="{00000000-0005-0000-0000-00008E020000}"/>
    <cellStyle name="Comma 2 2 3 2 3 2 8" xfId="17517" xr:uid="{00000000-0005-0000-0000-00008F020000}"/>
    <cellStyle name="Comma 2 2 3 2 3 3" xfId="2775" xr:uid="{00000000-0005-0000-0000-000090020000}"/>
    <cellStyle name="Comma 2 2 3 2 3 3 2" xfId="4465" xr:uid="{00000000-0005-0000-0000-000091020000}"/>
    <cellStyle name="Comma 2 2 3 2 3 3 2 2" xfId="14538" xr:uid="{00000000-0005-0000-0000-000092020000}"/>
    <cellStyle name="Comma 2 2 3 2 3 3 2 2 2" xfId="44860" xr:uid="{00000000-0005-0000-0000-000093020000}"/>
    <cellStyle name="Comma 2 2 3 2 3 3 2 2 3" xfId="29636" xr:uid="{00000000-0005-0000-0000-000094020000}"/>
    <cellStyle name="Comma 2 2 3 2 3 3 2 3" xfId="9518" xr:uid="{00000000-0005-0000-0000-000095020000}"/>
    <cellStyle name="Comma 2 2 3 2 3 3 2 3 2" xfId="39843" xr:uid="{00000000-0005-0000-0000-000096020000}"/>
    <cellStyle name="Comma 2 2 3 2 3 3 2 3 3" xfId="24619" xr:uid="{00000000-0005-0000-0000-000097020000}"/>
    <cellStyle name="Comma 2 2 3 2 3 3 2 4" xfId="34830" xr:uid="{00000000-0005-0000-0000-000098020000}"/>
    <cellStyle name="Comma 2 2 3 2 3 3 2 5" xfId="19606" xr:uid="{00000000-0005-0000-0000-000099020000}"/>
    <cellStyle name="Comma 2 2 3 2 3 3 3" xfId="6157" xr:uid="{00000000-0005-0000-0000-00009A020000}"/>
    <cellStyle name="Comma 2 2 3 2 3 3 3 2" xfId="16209" xr:uid="{00000000-0005-0000-0000-00009B020000}"/>
    <cellStyle name="Comma 2 2 3 2 3 3 3 2 2" xfId="46531" xr:uid="{00000000-0005-0000-0000-00009C020000}"/>
    <cellStyle name="Comma 2 2 3 2 3 3 3 2 3" xfId="31307" xr:uid="{00000000-0005-0000-0000-00009D020000}"/>
    <cellStyle name="Comma 2 2 3 2 3 3 3 3" xfId="11189" xr:uid="{00000000-0005-0000-0000-00009E020000}"/>
    <cellStyle name="Comma 2 2 3 2 3 3 3 3 2" xfId="41514" xr:uid="{00000000-0005-0000-0000-00009F020000}"/>
    <cellStyle name="Comma 2 2 3 2 3 3 3 3 3" xfId="26290" xr:uid="{00000000-0005-0000-0000-0000A0020000}"/>
    <cellStyle name="Comma 2 2 3 2 3 3 3 4" xfId="36501" xr:uid="{00000000-0005-0000-0000-0000A1020000}"/>
    <cellStyle name="Comma 2 2 3 2 3 3 3 5" xfId="21277" xr:uid="{00000000-0005-0000-0000-0000A2020000}"/>
    <cellStyle name="Comma 2 2 3 2 3 3 4" xfId="12867" xr:uid="{00000000-0005-0000-0000-0000A3020000}"/>
    <cellStyle name="Comma 2 2 3 2 3 3 4 2" xfId="43189" xr:uid="{00000000-0005-0000-0000-0000A4020000}"/>
    <cellStyle name="Comma 2 2 3 2 3 3 4 3" xfId="27965" xr:uid="{00000000-0005-0000-0000-0000A5020000}"/>
    <cellStyle name="Comma 2 2 3 2 3 3 5" xfId="7846" xr:uid="{00000000-0005-0000-0000-0000A6020000}"/>
    <cellStyle name="Comma 2 2 3 2 3 3 5 2" xfId="38172" xr:uid="{00000000-0005-0000-0000-0000A7020000}"/>
    <cellStyle name="Comma 2 2 3 2 3 3 5 3" xfId="22948" xr:uid="{00000000-0005-0000-0000-0000A8020000}"/>
    <cellStyle name="Comma 2 2 3 2 3 3 6" xfId="33160" xr:uid="{00000000-0005-0000-0000-0000A9020000}"/>
    <cellStyle name="Comma 2 2 3 2 3 3 7" xfId="17935" xr:uid="{00000000-0005-0000-0000-0000AA020000}"/>
    <cellStyle name="Comma 2 2 3 2 3 4" xfId="3628" xr:uid="{00000000-0005-0000-0000-0000AB020000}"/>
    <cellStyle name="Comma 2 2 3 2 3 4 2" xfId="13702" xr:uid="{00000000-0005-0000-0000-0000AC020000}"/>
    <cellStyle name="Comma 2 2 3 2 3 4 2 2" xfId="44024" xr:uid="{00000000-0005-0000-0000-0000AD020000}"/>
    <cellStyle name="Comma 2 2 3 2 3 4 2 3" xfId="28800" xr:uid="{00000000-0005-0000-0000-0000AE020000}"/>
    <cellStyle name="Comma 2 2 3 2 3 4 3" xfId="8682" xr:uid="{00000000-0005-0000-0000-0000AF020000}"/>
    <cellStyle name="Comma 2 2 3 2 3 4 3 2" xfId="39007" xr:uid="{00000000-0005-0000-0000-0000B0020000}"/>
    <cellStyle name="Comma 2 2 3 2 3 4 3 3" xfId="23783" xr:uid="{00000000-0005-0000-0000-0000B1020000}"/>
    <cellStyle name="Comma 2 2 3 2 3 4 4" xfId="33994" xr:uid="{00000000-0005-0000-0000-0000B2020000}"/>
    <cellStyle name="Comma 2 2 3 2 3 4 5" xfId="18770" xr:uid="{00000000-0005-0000-0000-0000B3020000}"/>
    <cellStyle name="Comma 2 2 3 2 3 5" xfId="5321" xr:uid="{00000000-0005-0000-0000-0000B4020000}"/>
    <cellStyle name="Comma 2 2 3 2 3 5 2" xfId="15373" xr:uid="{00000000-0005-0000-0000-0000B5020000}"/>
    <cellStyle name="Comma 2 2 3 2 3 5 2 2" xfId="45695" xr:uid="{00000000-0005-0000-0000-0000B6020000}"/>
    <cellStyle name="Comma 2 2 3 2 3 5 2 3" xfId="30471" xr:uid="{00000000-0005-0000-0000-0000B7020000}"/>
    <cellStyle name="Comma 2 2 3 2 3 5 3" xfId="10353" xr:uid="{00000000-0005-0000-0000-0000B8020000}"/>
    <cellStyle name="Comma 2 2 3 2 3 5 3 2" xfId="40678" xr:uid="{00000000-0005-0000-0000-0000B9020000}"/>
    <cellStyle name="Comma 2 2 3 2 3 5 3 3" xfId="25454" xr:uid="{00000000-0005-0000-0000-0000BA020000}"/>
    <cellStyle name="Comma 2 2 3 2 3 5 4" xfId="35665" xr:uid="{00000000-0005-0000-0000-0000BB020000}"/>
    <cellStyle name="Comma 2 2 3 2 3 5 5" xfId="20441" xr:uid="{00000000-0005-0000-0000-0000BC020000}"/>
    <cellStyle name="Comma 2 2 3 2 3 6" xfId="12031" xr:uid="{00000000-0005-0000-0000-0000BD020000}"/>
    <cellStyle name="Comma 2 2 3 2 3 6 2" xfId="42353" xr:uid="{00000000-0005-0000-0000-0000BE020000}"/>
    <cellStyle name="Comma 2 2 3 2 3 6 3" xfId="27129" xr:uid="{00000000-0005-0000-0000-0000BF020000}"/>
    <cellStyle name="Comma 2 2 3 2 3 7" xfId="7010" xr:uid="{00000000-0005-0000-0000-0000C0020000}"/>
    <cellStyle name="Comma 2 2 3 2 3 7 2" xfId="37336" xr:uid="{00000000-0005-0000-0000-0000C1020000}"/>
    <cellStyle name="Comma 2 2 3 2 3 7 3" xfId="22112" xr:uid="{00000000-0005-0000-0000-0000C2020000}"/>
    <cellStyle name="Comma 2 2 3 2 3 8" xfId="32324" xr:uid="{00000000-0005-0000-0000-0000C3020000}"/>
    <cellStyle name="Comma 2 2 3 2 3 9" xfId="17099" xr:uid="{00000000-0005-0000-0000-0000C4020000}"/>
    <cellStyle name="Comma 2 2 3 2 4" xfId="2146" xr:uid="{00000000-0005-0000-0000-0000C5020000}"/>
    <cellStyle name="Comma 2 2 3 2 4 2" xfId="2985" xr:uid="{00000000-0005-0000-0000-0000C6020000}"/>
    <cellStyle name="Comma 2 2 3 2 4 2 2" xfId="4675" xr:uid="{00000000-0005-0000-0000-0000C7020000}"/>
    <cellStyle name="Comma 2 2 3 2 4 2 2 2" xfId="14748" xr:uid="{00000000-0005-0000-0000-0000C8020000}"/>
    <cellStyle name="Comma 2 2 3 2 4 2 2 2 2" xfId="45070" xr:uid="{00000000-0005-0000-0000-0000C9020000}"/>
    <cellStyle name="Comma 2 2 3 2 4 2 2 2 3" xfId="29846" xr:uid="{00000000-0005-0000-0000-0000CA020000}"/>
    <cellStyle name="Comma 2 2 3 2 4 2 2 3" xfId="9728" xr:uid="{00000000-0005-0000-0000-0000CB020000}"/>
    <cellStyle name="Comma 2 2 3 2 4 2 2 3 2" xfId="40053" xr:uid="{00000000-0005-0000-0000-0000CC020000}"/>
    <cellStyle name="Comma 2 2 3 2 4 2 2 3 3" xfId="24829" xr:uid="{00000000-0005-0000-0000-0000CD020000}"/>
    <cellStyle name="Comma 2 2 3 2 4 2 2 4" xfId="35040" xr:uid="{00000000-0005-0000-0000-0000CE020000}"/>
    <cellStyle name="Comma 2 2 3 2 4 2 2 5" xfId="19816" xr:uid="{00000000-0005-0000-0000-0000CF020000}"/>
    <cellStyle name="Comma 2 2 3 2 4 2 3" xfId="6367" xr:uid="{00000000-0005-0000-0000-0000D0020000}"/>
    <cellStyle name="Comma 2 2 3 2 4 2 3 2" xfId="16419" xr:uid="{00000000-0005-0000-0000-0000D1020000}"/>
    <cellStyle name="Comma 2 2 3 2 4 2 3 2 2" xfId="46741" xr:uid="{00000000-0005-0000-0000-0000D2020000}"/>
    <cellStyle name="Comma 2 2 3 2 4 2 3 2 3" xfId="31517" xr:uid="{00000000-0005-0000-0000-0000D3020000}"/>
    <cellStyle name="Comma 2 2 3 2 4 2 3 3" xfId="11399" xr:uid="{00000000-0005-0000-0000-0000D4020000}"/>
    <cellStyle name="Comma 2 2 3 2 4 2 3 3 2" xfId="41724" xr:uid="{00000000-0005-0000-0000-0000D5020000}"/>
    <cellStyle name="Comma 2 2 3 2 4 2 3 3 3" xfId="26500" xr:uid="{00000000-0005-0000-0000-0000D6020000}"/>
    <cellStyle name="Comma 2 2 3 2 4 2 3 4" xfId="36711" xr:uid="{00000000-0005-0000-0000-0000D7020000}"/>
    <cellStyle name="Comma 2 2 3 2 4 2 3 5" xfId="21487" xr:uid="{00000000-0005-0000-0000-0000D8020000}"/>
    <cellStyle name="Comma 2 2 3 2 4 2 4" xfId="13077" xr:uid="{00000000-0005-0000-0000-0000D9020000}"/>
    <cellStyle name="Comma 2 2 3 2 4 2 4 2" xfId="43399" xr:uid="{00000000-0005-0000-0000-0000DA020000}"/>
    <cellStyle name="Comma 2 2 3 2 4 2 4 3" xfId="28175" xr:uid="{00000000-0005-0000-0000-0000DB020000}"/>
    <cellStyle name="Comma 2 2 3 2 4 2 5" xfId="8056" xr:uid="{00000000-0005-0000-0000-0000DC020000}"/>
    <cellStyle name="Comma 2 2 3 2 4 2 5 2" xfId="38382" xr:uid="{00000000-0005-0000-0000-0000DD020000}"/>
    <cellStyle name="Comma 2 2 3 2 4 2 5 3" xfId="23158" xr:uid="{00000000-0005-0000-0000-0000DE020000}"/>
    <cellStyle name="Comma 2 2 3 2 4 2 6" xfId="33370" xr:uid="{00000000-0005-0000-0000-0000DF020000}"/>
    <cellStyle name="Comma 2 2 3 2 4 2 7" xfId="18145" xr:uid="{00000000-0005-0000-0000-0000E0020000}"/>
    <cellStyle name="Comma 2 2 3 2 4 3" xfId="3838" xr:uid="{00000000-0005-0000-0000-0000E1020000}"/>
    <cellStyle name="Comma 2 2 3 2 4 3 2" xfId="13912" xr:uid="{00000000-0005-0000-0000-0000E2020000}"/>
    <cellStyle name="Comma 2 2 3 2 4 3 2 2" xfId="44234" xr:uid="{00000000-0005-0000-0000-0000E3020000}"/>
    <cellStyle name="Comma 2 2 3 2 4 3 2 3" xfId="29010" xr:uid="{00000000-0005-0000-0000-0000E4020000}"/>
    <cellStyle name="Comma 2 2 3 2 4 3 3" xfId="8892" xr:uid="{00000000-0005-0000-0000-0000E5020000}"/>
    <cellStyle name="Comma 2 2 3 2 4 3 3 2" xfId="39217" xr:uid="{00000000-0005-0000-0000-0000E6020000}"/>
    <cellStyle name="Comma 2 2 3 2 4 3 3 3" xfId="23993" xr:uid="{00000000-0005-0000-0000-0000E7020000}"/>
    <cellStyle name="Comma 2 2 3 2 4 3 4" xfId="34204" xr:uid="{00000000-0005-0000-0000-0000E8020000}"/>
    <cellStyle name="Comma 2 2 3 2 4 3 5" xfId="18980" xr:uid="{00000000-0005-0000-0000-0000E9020000}"/>
    <cellStyle name="Comma 2 2 3 2 4 4" xfId="5531" xr:uid="{00000000-0005-0000-0000-0000EA020000}"/>
    <cellStyle name="Comma 2 2 3 2 4 4 2" xfId="15583" xr:uid="{00000000-0005-0000-0000-0000EB020000}"/>
    <cellStyle name="Comma 2 2 3 2 4 4 2 2" xfId="45905" xr:uid="{00000000-0005-0000-0000-0000EC020000}"/>
    <cellStyle name="Comma 2 2 3 2 4 4 2 3" xfId="30681" xr:uid="{00000000-0005-0000-0000-0000ED020000}"/>
    <cellStyle name="Comma 2 2 3 2 4 4 3" xfId="10563" xr:uid="{00000000-0005-0000-0000-0000EE020000}"/>
    <cellStyle name="Comma 2 2 3 2 4 4 3 2" xfId="40888" xr:uid="{00000000-0005-0000-0000-0000EF020000}"/>
    <cellStyle name="Comma 2 2 3 2 4 4 3 3" xfId="25664" xr:uid="{00000000-0005-0000-0000-0000F0020000}"/>
    <cellStyle name="Comma 2 2 3 2 4 4 4" xfId="35875" xr:uid="{00000000-0005-0000-0000-0000F1020000}"/>
    <cellStyle name="Comma 2 2 3 2 4 4 5" xfId="20651" xr:uid="{00000000-0005-0000-0000-0000F2020000}"/>
    <cellStyle name="Comma 2 2 3 2 4 5" xfId="12241" xr:uid="{00000000-0005-0000-0000-0000F3020000}"/>
    <cellStyle name="Comma 2 2 3 2 4 5 2" xfId="42563" xr:uid="{00000000-0005-0000-0000-0000F4020000}"/>
    <cellStyle name="Comma 2 2 3 2 4 5 3" xfId="27339" xr:uid="{00000000-0005-0000-0000-0000F5020000}"/>
    <cellStyle name="Comma 2 2 3 2 4 6" xfId="7220" xr:uid="{00000000-0005-0000-0000-0000F6020000}"/>
    <cellStyle name="Comma 2 2 3 2 4 6 2" xfId="37546" xr:uid="{00000000-0005-0000-0000-0000F7020000}"/>
    <cellStyle name="Comma 2 2 3 2 4 6 3" xfId="22322" xr:uid="{00000000-0005-0000-0000-0000F8020000}"/>
    <cellStyle name="Comma 2 2 3 2 4 7" xfId="32534" xr:uid="{00000000-0005-0000-0000-0000F9020000}"/>
    <cellStyle name="Comma 2 2 3 2 4 8" xfId="17309" xr:uid="{00000000-0005-0000-0000-0000FA020000}"/>
    <cellStyle name="Comma 2 2 3 2 5" xfId="2567" xr:uid="{00000000-0005-0000-0000-0000FB020000}"/>
    <cellStyle name="Comma 2 2 3 2 5 2" xfId="4257" xr:uid="{00000000-0005-0000-0000-0000FC020000}"/>
    <cellStyle name="Comma 2 2 3 2 5 2 2" xfId="14330" xr:uid="{00000000-0005-0000-0000-0000FD020000}"/>
    <cellStyle name="Comma 2 2 3 2 5 2 2 2" xfId="44652" xr:uid="{00000000-0005-0000-0000-0000FE020000}"/>
    <cellStyle name="Comma 2 2 3 2 5 2 2 3" xfId="29428" xr:uid="{00000000-0005-0000-0000-0000FF020000}"/>
    <cellStyle name="Comma 2 2 3 2 5 2 3" xfId="9310" xr:uid="{00000000-0005-0000-0000-000000030000}"/>
    <cellStyle name="Comma 2 2 3 2 5 2 3 2" xfId="39635" xr:uid="{00000000-0005-0000-0000-000001030000}"/>
    <cellStyle name="Comma 2 2 3 2 5 2 3 3" xfId="24411" xr:uid="{00000000-0005-0000-0000-000002030000}"/>
    <cellStyle name="Comma 2 2 3 2 5 2 4" xfId="34622" xr:uid="{00000000-0005-0000-0000-000003030000}"/>
    <cellStyle name="Comma 2 2 3 2 5 2 5" xfId="19398" xr:uid="{00000000-0005-0000-0000-000004030000}"/>
    <cellStyle name="Comma 2 2 3 2 5 3" xfId="5949" xr:uid="{00000000-0005-0000-0000-000005030000}"/>
    <cellStyle name="Comma 2 2 3 2 5 3 2" xfId="16001" xr:uid="{00000000-0005-0000-0000-000006030000}"/>
    <cellStyle name="Comma 2 2 3 2 5 3 2 2" xfId="46323" xr:uid="{00000000-0005-0000-0000-000007030000}"/>
    <cellStyle name="Comma 2 2 3 2 5 3 2 3" xfId="31099" xr:uid="{00000000-0005-0000-0000-000008030000}"/>
    <cellStyle name="Comma 2 2 3 2 5 3 3" xfId="10981" xr:uid="{00000000-0005-0000-0000-000009030000}"/>
    <cellStyle name="Comma 2 2 3 2 5 3 3 2" xfId="41306" xr:uid="{00000000-0005-0000-0000-00000A030000}"/>
    <cellStyle name="Comma 2 2 3 2 5 3 3 3" xfId="26082" xr:uid="{00000000-0005-0000-0000-00000B030000}"/>
    <cellStyle name="Comma 2 2 3 2 5 3 4" xfId="36293" xr:uid="{00000000-0005-0000-0000-00000C030000}"/>
    <cellStyle name="Comma 2 2 3 2 5 3 5" xfId="21069" xr:uid="{00000000-0005-0000-0000-00000D030000}"/>
    <cellStyle name="Comma 2 2 3 2 5 4" xfId="12659" xr:uid="{00000000-0005-0000-0000-00000E030000}"/>
    <cellStyle name="Comma 2 2 3 2 5 4 2" xfId="42981" xr:uid="{00000000-0005-0000-0000-00000F030000}"/>
    <cellStyle name="Comma 2 2 3 2 5 4 3" xfId="27757" xr:uid="{00000000-0005-0000-0000-000010030000}"/>
    <cellStyle name="Comma 2 2 3 2 5 5" xfId="7638" xr:uid="{00000000-0005-0000-0000-000011030000}"/>
    <cellStyle name="Comma 2 2 3 2 5 5 2" xfId="37964" xr:uid="{00000000-0005-0000-0000-000012030000}"/>
    <cellStyle name="Comma 2 2 3 2 5 5 3" xfId="22740" xr:uid="{00000000-0005-0000-0000-000013030000}"/>
    <cellStyle name="Comma 2 2 3 2 5 6" xfId="32952" xr:uid="{00000000-0005-0000-0000-000014030000}"/>
    <cellStyle name="Comma 2 2 3 2 5 7" xfId="17727" xr:uid="{00000000-0005-0000-0000-000015030000}"/>
    <cellStyle name="Comma 2 2 3 2 6" xfId="3420" xr:uid="{00000000-0005-0000-0000-000016030000}"/>
    <cellStyle name="Comma 2 2 3 2 6 2" xfId="13494" xr:uid="{00000000-0005-0000-0000-000017030000}"/>
    <cellStyle name="Comma 2 2 3 2 6 2 2" xfId="43816" xr:uid="{00000000-0005-0000-0000-000018030000}"/>
    <cellStyle name="Comma 2 2 3 2 6 2 3" xfId="28592" xr:uid="{00000000-0005-0000-0000-000019030000}"/>
    <cellStyle name="Comma 2 2 3 2 6 3" xfId="8474" xr:uid="{00000000-0005-0000-0000-00001A030000}"/>
    <cellStyle name="Comma 2 2 3 2 6 3 2" xfId="38799" xr:uid="{00000000-0005-0000-0000-00001B030000}"/>
    <cellStyle name="Comma 2 2 3 2 6 3 3" xfId="23575" xr:uid="{00000000-0005-0000-0000-00001C030000}"/>
    <cellStyle name="Comma 2 2 3 2 6 4" xfId="33786" xr:uid="{00000000-0005-0000-0000-00001D030000}"/>
    <cellStyle name="Comma 2 2 3 2 6 5" xfId="18562" xr:uid="{00000000-0005-0000-0000-00001E030000}"/>
    <cellStyle name="Comma 2 2 3 2 7" xfId="5113" xr:uid="{00000000-0005-0000-0000-00001F030000}"/>
    <cellStyle name="Comma 2 2 3 2 7 2" xfId="15165" xr:uid="{00000000-0005-0000-0000-000020030000}"/>
    <cellStyle name="Comma 2 2 3 2 7 2 2" xfId="45487" xr:uid="{00000000-0005-0000-0000-000021030000}"/>
    <cellStyle name="Comma 2 2 3 2 7 2 3" xfId="30263" xr:uid="{00000000-0005-0000-0000-000022030000}"/>
    <cellStyle name="Comma 2 2 3 2 7 3" xfId="10145" xr:uid="{00000000-0005-0000-0000-000023030000}"/>
    <cellStyle name="Comma 2 2 3 2 7 3 2" xfId="40470" xr:uid="{00000000-0005-0000-0000-000024030000}"/>
    <cellStyle name="Comma 2 2 3 2 7 3 3" xfId="25246" xr:uid="{00000000-0005-0000-0000-000025030000}"/>
    <cellStyle name="Comma 2 2 3 2 7 4" xfId="35457" xr:uid="{00000000-0005-0000-0000-000026030000}"/>
    <cellStyle name="Comma 2 2 3 2 7 5" xfId="20233" xr:uid="{00000000-0005-0000-0000-000027030000}"/>
    <cellStyle name="Comma 2 2 3 2 8" xfId="11823" xr:uid="{00000000-0005-0000-0000-000028030000}"/>
    <cellStyle name="Comma 2 2 3 2 8 2" xfId="42145" xr:uid="{00000000-0005-0000-0000-000029030000}"/>
    <cellStyle name="Comma 2 2 3 2 8 3" xfId="26921" xr:uid="{00000000-0005-0000-0000-00002A030000}"/>
    <cellStyle name="Comma 2 2 3 2 9" xfId="6802" xr:uid="{00000000-0005-0000-0000-00002B030000}"/>
    <cellStyle name="Comma 2 2 3 2 9 2" xfId="37128" xr:uid="{00000000-0005-0000-0000-00002C030000}"/>
    <cellStyle name="Comma 2 2 3 2 9 3" xfId="21904" xr:uid="{00000000-0005-0000-0000-00002D030000}"/>
    <cellStyle name="Comma 2 2 3 3" xfId="1766" xr:uid="{00000000-0005-0000-0000-00002E030000}"/>
    <cellStyle name="Comma 2 2 3 3 10" xfId="16943" xr:uid="{00000000-0005-0000-0000-00002F030000}"/>
    <cellStyle name="Comma 2 2 3 3 2" xfId="1985" xr:uid="{00000000-0005-0000-0000-000030030000}"/>
    <cellStyle name="Comma 2 2 3 3 2 2" xfId="2406" xr:uid="{00000000-0005-0000-0000-000031030000}"/>
    <cellStyle name="Comma 2 2 3 3 2 2 2" xfId="3245" xr:uid="{00000000-0005-0000-0000-000032030000}"/>
    <cellStyle name="Comma 2 2 3 3 2 2 2 2" xfId="4935" xr:uid="{00000000-0005-0000-0000-000033030000}"/>
    <cellStyle name="Comma 2 2 3 3 2 2 2 2 2" xfId="15008" xr:uid="{00000000-0005-0000-0000-000034030000}"/>
    <cellStyle name="Comma 2 2 3 3 2 2 2 2 2 2" xfId="45330" xr:uid="{00000000-0005-0000-0000-000035030000}"/>
    <cellStyle name="Comma 2 2 3 3 2 2 2 2 2 3" xfId="30106" xr:uid="{00000000-0005-0000-0000-000036030000}"/>
    <cellStyle name="Comma 2 2 3 3 2 2 2 2 3" xfId="9988" xr:uid="{00000000-0005-0000-0000-000037030000}"/>
    <cellStyle name="Comma 2 2 3 3 2 2 2 2 3 2" xfId="40313" xr:uid="{00000000-0005-0000-0000-000038030000}"/>
    <cellStyle name="Comma 2 2 3 3 2 2 2 2 3 3" xfId="25089" xr:uid="{00000000-0005-0000-0000-000039030000}"/>
    <cellStyle name="Comma 2 2 3 3 2 2 2 2 4" xfId="35300" xr:uid="{00000000-0005-0000-0000-00003A030000}"/>
    <cellStyle name="Comma 2 2 3 3 2 2 2 2 5" xfId="20076" xr:uid="{00000000-0005-0000-0000-00003B030000}"/>
    <cellStyle name="Comma 2 2 3 3 2 2 2 3" xfId="6627" xr:uid="{00000000-0005-0000-0000-00003C030000}"/>
    <cellStyle name="Comma 2 2 3 3 2 2 2 3 2" xfId="16679" xr:uid="{00000000-0005-0000-0000-00003D030000}"/>
    <cellStyle name="Comma 2 2 3 3 2 2 2 3 2 2" xfId="47001" xr:uid="{00000000-0005-0000-0000-00003E030000}"/>
    <cellStyle name="Comma 2 2 3 3 2 2 2 3 2 3" xfId="31777" xr:uid="{00000000-0005-0000-0000-00003F030000}"/>
    <cellStyle name="Comma 2 2 3 3 2 2 2 3 3" xfId="11659" xr:uid="{00000000-0005-0000-0000-000040030000}"/>
    <cellStyle name="Comma 2 2 3 3 2 2 2 3 3 2" xfId="41984" xr:uid="{00000000-0005-0000-0000-000041030000}"/>
    <cellStyle name="Comma 2 2 3 3 2 2 2 3 3 3" xfId="26760" xr:uid="{00000000-0005-0000-0000-000042030000}"/>
    <cellStyle name="Comma 2 2 3 3 2 2 2 3 4" xfId="36971" xr:uid="{00000000-0005-0000-0000-000043030000}"/>
    <cellStyle name="Comma 2 2 3 3 2 2 2 3 5" xfId="21747" xr:uid="{00000000-0005-0000-0000-000044030000}"/>
    <cellStyle name="Comma 2 2 3 3 2 2 2 4" xfId="13337" xr:uid="{00000000-0005-0000-0000-000045030000}"/>
    <cellStyle name="Comma 2 2 3 3 2 2 2 4 2" xfId="43659" xr:uid="{00000000-0005-0000-0000-000046030000}"/>
    <cellStyle name="Comma 2 2 3 3 2 2 2 4 3" xfId="28435" xr:uid="{00000000-0005-0000-0000-000047030000}"/>
    <cellStyle name="Comma 2 2 3 3 2 2 2 5" xfId="8316" xr:uid="{00000000-0005-0000-0000-000048030000}"/>
    <cellStyle name="Comma 2 2 3 3 2 2 2 5 2" xfId="38642" xr:uid="{00000000-0005-0000-0000-000049030000}"/>
    <cellStyle name="Comma 2 2 3 3 2 2 2 5 3" xfId="23418" xr:uid="{00000000-0005-0000-0000-00004A030000}"/>
    <cellStyle name="Comma 2 2 3 3 2 2 2 6" xfId="33630" xr:uid="{00000000-0005-0000-0000-00004B030000}"/>
    <cellStyle name="Comma 2 2 3 3 2 2 2 7" xfId="18405" xr:uid="{00000000-0005-0000-0000-00004C030000}"/>
    <cellStyle name="Comma 2 2 3 3 2 2 3" xfId="4098" xr:uid="{00000000-0005-0000-0000-00004D030000}"/>
    <cellStyle name="Comma 2 2 3 3 2 2 3 2" xfId="14172" xr:uid="{00000000-0005-0000-0000-00004E030000}"/>
    <cellStyle name="Comma 2 2 3 3 2 2 3 2 2" xfId="44494" xr:uid="{00000000-0005-0000-0000-00004F030000}"/>
    <cellStyle name="Comma 2 2 3 3 2 2 3 2 3" xfId="29270" xr:uid="{00000000-0005-0000-0000-000050030000}"/>
    <cellStyle name="Comma 2 2 3 3 2 2 3 3" xfId="9152" xr:uid="{00000000-0005-0000-0000-000051030000}"/>
    <cellStyle name="Comma 2 2 3 3 2 2 3 3 2" xfId="39477" xr:uid="{00000000-0005-0000-0000-000052030000}"/>
    <cellStyle name="Comma 2 2 3 3 2 2 3 3 3" xfId="24253" xr:uid="{00000000-0005-0000-0000-000053030000}"/>
    <cellStyle name="Comma 2 2 3 3 2 2 3 4" xfId="34464" xr:uid="{00000000-0005-0000-0000-000054030000}"/>
    <cellStyle name="Comma 2 2 3 3 2 2 3 5" xfId="19240" xr:uid="{00000000-0005-0000-0000-000055030000}"/>
    <cellStyle name="Comma 2 2 3 3 2 2 4" xfId="5791" xr:uid="{00000000-0005-0000-0000-000056030000}"/>
    <cellStyle name="Comma 2 2 3 3 2 2 4 2" xfId="15843" xr:uid="{00000000-0005-0000-0000-000057030000}"/>
    <cellStyle name="Comma 2 2 3 3 2 2 4 2 2" xfId="46165" xr:uid="{00000000-0005-0000-0000-000058030000}"/>
    <cellStyle name="Comma 2 2 3 3 2 2 4 2 3" xfId="30941" xr:uid="{00000000-0005-0000-0000-000059030000}"/>
    <cellStyle name="Comma 2 2 3 3 2 2 4 3" xfId="10823" xr:uid="{00000000-0005-0000-0000-00005A030000}"/>
    <cellStyle name="Comma 2 2 3 3 2 2 4 3 2" xfId="41148" xr:uid="{00000000-0005-0000-0000-00005B030000}"/>
    <cellStyle name="Comma 2 2 3 3 2 2 4 3 3" xfId="25924" xr:uid="{00000000-0005-0000-0000-00005C030000}"/>
    <cellStyle name="Comma 2 2 3 3 2 2 4 4" xfId="36135" xr:uid="{00000000-0005-0000-0000-00005D030000}"/>
    <cellStyle name="Comma 2 2 3 3 2 2 4 5" xfId="20911" xr:uid="{00000000-0005-0000-0000-00005E030000}"/>
    <cellStyle name="Comma 2 2 3 3 2 2 5" xfId="12501" xr:uid="{00000000-0005-0000-0000-00005F030000}"/>
    <cellStyle name="Comma 2 2 3 3 2 2 5 2" xfId="42823" xr:uid="{00000000-0005-0000-0000-000060030000}"/>
    <cellStyle name="Comma 2 2 3 3 2 2 5 3" xfId="27599" xr:uid="{00000000-0005-0000-0000-000061030000}"/>
    <cellStyle name="Comma 2 2 3 3 2 2 6" xfId="7480" xr:uid="{00000000-0005-0000-0000-000062030000}"/>
    <cellStyle name="Comma 2 2 3 3 2 2 6 2" xfId="37806" xr:uid="{00000000-0005-0000-0000-000063030000}"/>
    <cellStyle name="Comma 2 2 3 3 2 2 6 3" xfId="22582" xr:uid="{00000000-0005-0000-0000-000064030000}"/>
    <cellStyle name="Comma 2 2 3 3 2 2 7" xfId="32794" xr:uid="{00000000-0005-0000-0000-000065030000}"/>
    <cellStyle name="Comma 2 2 3 3 2 2 8" xfId="17569" xr:uid="{00000000-0005-0000-0000-000066030000}"/>
    <cellStyle name="Comma 2 2 3 3 2 3" xfId="2827" xr:uid="{00000000-0005-0000-0000-000067030000}"/>
    <cellStyle name="Comma 2 2 3 3 2 3 2" xfId="4517" xr:uid="{00000000-0005-0000-0000-000068030000}"/>
    <cellStyle name="Comma 2 2 3 3 2 3 2 2" xfId="14590" xr:uid="{00000000-0005-0000-0000-000069030000}"/>
    <cellStyle name="Comma 2 2 3 3 2 3 2 2 2" xfId="44912" xr:uid="{00000000-0005-0000-0000-00006A030000}"/>
    <cellStyle name="Comma 2 2 3 3 2 3 2 2 3" xfId="29688" xr:uid="{00000000-0005-0000-0000-00006B030000}"/>
    <cellStyle name="Comma 2 2 3 3 2 3 2 3" xfId="9570" xr:uid="{00000000-0005-0000-0000-00006C030000}"/>
    <cellStyle name="Comma 2 2 3 3 2 3 2 3 2" xfId="39895" xr:uid="{00000000-0005-0000-0000-00006D030000}"/>
    <cellStyle name="Comma 2 2 3 3 2 3 2 3 3" xfId="24671" xr:uid="{00000000-0005-0000-0000-00006E030000}"/>
    <cellStyle name="Comma 2 2 3 3 2 3 2 4" xfId="34882" xr:uid="{00000000-0005-0000-0000-00006F030000}"/>
    <cellStyle name="Comma 2 2 3 3 2 3 2 5" xfId="19658" xr:uid="{00000000-0005-0000-0000-000070030000}"/>
    <cellStyle name="Comma 2 2 3 3 2 3 3" xfId="6209" xr:uid="{00000000-0005-0000-0000-000071030000}"/>
    <cellStyle name="Comma 2 2 3 3 2 3 3 2" xfId="16261" xr:uid="{00000000-0005-0000-0000-000072030000}"/>
    <cellStyle name="Comma 2 2 3 3 2 3 3 2 2" xfId="46583" xr:uid="{00000000-0005-0000-0000-000073030000}"/>
    <cellStyle name="Comma 2 2 3 3 2 3 3 2 3" xfId="31359" xr:uid="{00000000-0005-0000-0000-000074030000}"/>
    <cellStyle name="Comma 2 2 3 3 2 3 3 3" xfId="11241" xr:uid="{00000000-0005-0000-0000-000075030000}"/>
    <cellStyle name="Comma 2 2 3 3 2 3 3 3 2" xfId="41566" xr:uid="{00000000-0005-0000-0000-000076030000}"/>
    <cellStyle name="Comma 2 2 3 3 2 3 3 3 3" xfId="26342" xr:uid="{00000000-0005-0000-0000-000077030000}"/>
    <cellStyle name="Comma 2 2 3 3 2 3 3 4" xfId="36553" xr:uid="{00000000-0005-0000-0000-000078030000}"/>
    <cellStyle name="Comma 2 2 3 3 2 3 3 5" xfId="21329" xr:uid="{00000000-0005-0000-0000-000079030000}"/>
    <cellStyle name="Comma 2 2 3 3 2 3 4" xfId="12919" xr:uid="{00000000-0005-0000-0000-00007A030000}"/>
    <cellStyle name="Comma 2 2 3 3 2 3 4 2" xfId="43241" xr:uid="{00000000-0005-0000-0000-00007B030000}"/>
    <cellStyle name="Comma 2 2 3 3 2 3 4 3" xfId="28017" xr:uid="{00000000-0005-0000-0000-00007C030000}"/>
    <cellStyle name="Comma 2 2 3 3 2 3 5" xfId="7898" xr:uid="{00000000-0005-0000-0000-00007D030000}"/>
    <cellStyle name="Comma 2 2 3 3 2 3 5 2" xfId="38224" xr:uid="{00000000-0005-0000-0000-00007E030000}"/>
    <cellStyle name="Comma 2 2 3 3 2 3 5 3" xfId="23000" xr:uid="{00000000-0005-0000-0000-00007F030000}"/>
    <cellStyle name="Comma 2 2 3 3 2 3 6" xfId="33212" xr:uid="{00000000-0005-0000-0000-000080030000}"/>
    <cellStyle name="Comma 2 2 3 3 2 3 7" xfId="17987" xr:uid="{00000000-0005-0000-0000-000081030000}"/>
    <cellStyle name="Comma 2 2 3 3 2 4" xfId="3680" xr:uid="{00000000-0005-0000-0000-000082030000}"/>
    <cellStyle name="Comma 2 2 3 3 2 4 2" xfId="13754" xr:uid="{00000000-0005-0000-0000-000083030000}"/>
    <cellStyle name="Comma 2 2 3 3 2 4 2 2" xfId="44076" xr:uid="{00000000-0005-0000-0000-000084030000}"/>
    <cellStyle name="Comma 2 2 3 3 2 4 2 3" xfId="28852" xr:uid="{00000000-0005-0000-0000-000085030000}"/>
    <cellStyle name="Comma 2 2 3 3 2 4 3" xfId="8734" xr:uid="{00000000-0005-0000-0000-000086030000}"/>
    <cellStyle name="Comma 2 2 3 3 2 4 3 2" xfId="39059" xr:uid="{00000000-0005-0000-0000-000087030000}"/>
    <cellStyle name="Comma 2 2 3 3 2 4 3 3" xfId="23835" xr:uid="{00000000-0005-0000-0000-000088030000}"/>
    <cellStyle name="Comma 2 2 3 3 2 4 4" xfId="34046" xr:uid="{00000000-0005-0000-0000-000089030000}"/>
    <cellStyle name="Comma 2 2 3 3 2 4 5" xfId="18822" xr:uid="{00000000-0005-0000-0000-00008A030000}"/>
    <cellStyle name="Comma 2 2 3 3 2 5" xfId="5373" xr:uid="{00000000-0005-0000-0000-00008B030000}"/>
    <cellStyle name="Comma 2 2 3 3 2 5 2" xfId="15425" xr:uid="{00000000-0005-0000-0000-00008C030000}"/>
    <cellStyle name="Comma 2 2 3 3 2 5 2 2" xfId="45747" xr:uid="{00000000-0005-0000-0000-00008D030000}"/>
    <cellStyle name="Comma 2 2 3 3 2 5 2 3" xfId="30523" xr:uid="{00000000-0005-0000-0000-00008E030000}"/>
    <cellStyle name="Comma 2 2 3 3 2 5 3" xfId="10405" xr:uid="{00000000-0005-0000-0000-00008F030000}"/>
    <cellStyle name="Comma 2 2 3 3 2 5 3 2" xfId="40730" xr:uid="{00000000-0005-0000-0000-000090030000}"/>
    <cellStyle name="Comma 2 2 3 3 2 5 3 3" xfId="25506" xr:uid="{00000000-0005-0000-0000-000091030000}"/>
    <cellStyle name="Comma 2 2 3 3 2 5 4" xfId="35717" xr:uid="{00000000-0005-0000-0000-000092030000}"/>
    <cellStyle name="Comma 2 2 3 3 2 5 5" xfId="20493" xr:uid="{00000000-0005-0000-0000-000093030000}"/>
    <cellStyle name="Comma 2 2 3 3 2 6" xfId="12083" xr:uid="{00000000-0005-0000-0000-000094030000}"/>
    <cellStyle name="Comma 2 2 3 3 2 6 2" xfId="42405" xr:uid="{00000000-0005-0000-0000-000095030000}"/>
    <cellStyle name="Comma 2 2 3 3 2 6 3" xfId="27181" xr:uid="{00000000-0005-0000-0000-000096030000}"/>
    <cellStyle name="Comma 2 2 3 3 2 7" xfId="7062" xr:uid="{00000000-0005-0000-0000-000097030000}"/>
    <cellStyle name="Comma 2 2 3 3 2 7 2" xfId="37388" xr:uid="{00000000-0005-0000-0000-000098030000}"/>
    <cellStyle name="Comma 2 2 3 3 2 7 3" xfId="22164" xr:uid="{00000000-0005-0000-0000-000099030000}"/>
    <cellStyle name="Comma 2 2 3 3 2 8" xfId="32376" xr:uid="{00000000-0005-0000-0000-00009A030000}"/>
    <cellStyle name="Comma 2 2 3 3 2 9" xfId="17151" xr:uid="{00000000-0005-0000-0000-00009B030000}"/>
    <cellStyle name="Comma 2 2 3 3 3" xfId="2198" xr:uid="{00000000-0005-0000-0000-00009C030000}"/>
    <cellStyle name="Comma 2 2 3 3 3 2" xfId="3037" xr:uid="{00000000-0005-0000-0000-00009D030000}"/>
    <cellStyle name="Comma 2 2 3 3 3 2 2" xfId="4727" xr:uid="{00000000-0005-0000-0000-00009E030000}"/>
    <cellStyle name="Comma 2 2 3 3 3 2 2 2" xfId="14800" xr:uid="{00000000-0005-0000-0000-00009F030000}"/>
    <cellStyle name="Comma 2 2 3 3 3 2 2 2 2" xfId="45122" xr:uid="{00000000-0005-0000-0000-0000A0030000}"/>
    <cellStyle name="Comma 2 2 3 3 3 2 2 2 3" xfId="29898" xr:uid="{00000000-0005-0000-0000-0000A1030000}"/>
    <cellStyle name="Comma 2 2 3 3 3 2 2 3" xfId="9780" xr:uid="{00000000-0005-0000-0000-0000A2030000}"/>
    <cellStyle name="Comma 2 2 3 3 3 2 2 3 2" xfId="40105" xr:uid="{00000000-0005-0000-0000-0000A3030000}"/>
    <cellStyle name="Comma 2 2 3 3 3 2 2 3 3" xfId="24881" xr:uid="{00000000-0005-0000-0000-0000A4030000}"/>
    <cellStyle name="Comma 2 2 3 3 3 2 2 4" xfId="35092" xr:uid="{00000000-0005-0000-0000-0000A5030000}"/>
    <cellStyle name="Comma 2 2 3 3 3 2 2 5" xfId="19868" xr:uid="{00000000-0005-0000-0000-0000A6030000}"/>
    <cellStyle name="Comma 2 2 3 3 3 2 3" xfId="6419" xr:uid="{00000000-0005-0000-0000-0000A7030000}"/>
    <cellStyle name="Comma 2 2 3 3 3 2 3 2" xfId="16471" xr:uid="{00000000-0005-0000-0000-0000A8030000}"/>
    <cellStyle name="Comma 2 2 3 3 3 2 3 2 2" xfId="46793" xr:uid="{00000000-0005-0000-0000-0000A9030000}"/>
    <cellStyle name="Comma 2 2 3 3 3 2 3 2 3" xfId="31569" xr:uid="{00000000-0005-0000-0000-0000AA030000}"/>
    <cellStyle name="Comma 2 2 3 3 3 2 3 3" xfId="11451" xr:uid="{00000000-0005-0000-0000-0000AB030000}"/>
    <cellStyle name="Comma 2 2 3 3 3 2 3 3 2" xfId="41776" xr:uid="{00000000-0005-0000-0000-0000AC030000}"/>
    <cellStyle name="Comma 2 2 3 3 3 2 3 3 3" xfId="26552" xr:uid="{00000000-0005-0000-0000-0000AD030000}"/>
    <cellStyle name="Comma 2 2 3 3 3 2 3 4" xfId="36763" xr:uid="{00000000-0005-0000-0000-0000AE030000}"/>
    <cellStyle name="Comma 2 2 3 3 3 2 3 5" xfId="21539" xr:uid="{00000000-0005-0000-0000-0000AF030000}"/>
    <cellStyle name="Comma 2 2 3 3 3 2 4" xfId="13129" xr:uid="{00000000-0005-0000-0000-0000B0030000}"/>
    <cellStyle name="Comma 2 2 3 3 3 2 4 2" xfId="43451" xr:uid="{00000000-0005-0000-0000-0000B1030000}"/>
    <cellStyle name="Comma 2 2 3 3 3 2 4 3" xfId="28227" xr:uid="{00000000-0005-0000-0000-0000B2030000}"/>
    <cellStyle name="Comma 2 2 3 3 3 2 5" xfId="8108" xr:uid="{00000000-0005-0000-0000-0000B3030000}"/>
    <cellStyle name="Comma 2 2 3 3 3 2 5 2" xfId="38434" xr:uid="{00000000-0005-0000-0000-0000B4030000}"/>
    <cellStyle name="Comma 2 2 3 3 3 2 5 3" xfId="23210" xr:uid="{00000000-0005-0000-0000-0000B5030000}"/>
    <cellStyle name="Comma 2 2 3 3 3 2 6" xfId="33422" xr:uid="{00000000-0005-0000-0000-0000B6030000}"/>
    <cellStyle name="Comma 2 2 3 3 3 2 7" xfId="18197" xr:uid="{00000000-0005-0000-0000-0000B7030000}"/>
    <cellStyle name="Comma 2 2 3 3 3 3" xfId="3890" xr:uid="{00000000-0005-0000-0000-0000B8030000}"/>
    <cellStyle name="Comma 2 2 3 3 3 3 2" xfId="13964" xr:uid="{00000000-0005-0000-0000-0000B9030000}"/>
    <cellStyle name="Comma 2 2 3 3 3 3 2 2" xfId="44286" xr:uid="{00000000-0005-0000-0000-0000BA030000}"/>
    <cellStyle name="Comma 2 2 3 3 3 3 2 3" xfId="29062" xr:uid="{00000000-0005-0000-0000-0000BB030000}"/>
    <cellStyle name="Comma 2 2 3 3 3 3 3" xfId="8944" xr:uid="{00000000-0005-0000-0000-0000BC030000}"/>
    <cellStyle name="Comma 2 2 3 3 3 3 3 2" xfId="39269" xr:uid="{00000000-0005-0000-0000-0000BD030000}"/>
    <cellStyle name="Comma 2 2 3 3 3 3 3 3" xfId="24045" xr:uid="{00000000-0005-0000-0000-0000BE030000}"/>
    <cellStyle name="Comma 2 2 3 3 3 3 4" xfId="34256" xr:uid="{00000000-0005-0000-0000-0000BF030000}"/>
    <cellStyle name="Comma 2 2 3 3 3 3 5" xfId="19032" xr:uid="{00000000-0005-0000-0000-0000C0030000}"/>
    <cellStyle name="Comma 2 2 3 3 3 4" xfId="5583" xr:uid="{00000000-0005-0000-0000-0000C1030000}"/>
    <cellStyle name="Comma 2 2 3 3 3 4 2" xfId="15635" xr:uid="{00000000-0005-0000-0000-0000C2030000}"/>
    <cellStyle name="Comma 2 2 3 3 3 4 2 2" xfId="45957" xr:uid="{00000000-0005-0000-0000-0000C3030000}"/>
    <cellStyle name="Comma 2 2 3 3 3 4 2 3" xfId="30733" xr:uid="{00000000-0005-0000-0000-0000C4030000}"/>
    <cellStyle name="Comma 2 2 3 3 3 4 3" xfId="10615" xr:uid="{00000000-0005-0000-0000-0000C5030000}"/>
    <cellStyle name="Comma 2 2 3 3 3 4 3 2" xfId="40940" xr:uid="{00000000-0005-0000-0000-0000C6030000}"/>
    <cellStyle name="Comma 2 2 3 3 3 4 3 3" xfId="25716" xr:uid="{00000000-0005-0000-0000-0000C7030000}"/>
    <cellStyle name="Comma 2 2 3 3 3 4 4" xfId="35927" xr:uid="{00000000-0005-0000-0000-0000C8030000}"/>
    <cellStyle name="Comma 2 2 3 3 3 4 5" xfId="20703" xr:uid="{00000000-0005-0000-0000-0000C9030000}"/>
    <cellStyle name="Comma 2 2 3 3 3 5" xfId="12293" xr:uid="{00000000-0005-0000-0000-0000CA030000}"/>
    <cellStyle name="Comma 2 2 3 3 3 5 2" xfId="42615" xr:uid="{00000000-0005-0000-0000-0000CB030000}"/>
    <cellStyle name="Comma 2 2 3 3 3 5 3" xfId="27391" xr:uid="{00000000-0005-0000-0000-0000CC030000}"/>
    <cellStyle name="Comma 2 2 3 3 3 6" xfId="7272" xr:uid="{00000000-0005-0000-0000-0000CD030000}"/>
    <cellStyle name="Comma 2 2 3 3 3 6 2" xfId="37598" xr:uid="{00000000-0005-0000-0000-0000CE030000}"/>
    <cellStyle name="Comma 2 2 3 3 3 6 3" xfId="22374" xr:uid="{00000000-0005-0000-0000-0000CF030000}"/>
    <cellStyle name="Comma 2 2 3 3 3 7" xfId="32586" xr:uid="{00000000-0005-0000-0000-0000D0030000}"/>
    <cellStyle name="Comma 2 2 3 3 3 8" xfId="17361" xr:uid="{00000000-0005-0000-0000-0000D1030000}"/>
    <cellStyle name="Comma 2 2 3 3 4" xfId="2619" xr:uid="{00000000-0005-0000-0000-0000D2030000}"/>
    <cellStyle name="Comma 2 2 3 3 4 2" xfId="4309" xr:uid="{00000000-0005-0000-0000-0000D3030000}"/>
    <cellStyle name="Comma 2 2 3 3 4 2 2" xfId="14382" xr:uid="{00000000-0005-0000-0000-0000D4030000}"/>
    <cellStyle name="Comma 2 2 3 3 4 2 2 2" xfId="44704" xr:uid="{00000000-0005-0000-0000-0000D5030000}"/>
    <cellStyle name="Comma 2 2 3 3 4 2 2 3" xfId="29480" xr:uid="{00000000-0005-0000-0000-0000D6030000}"/>
    <cellStyle name="Comma 2 2 3 3 4 2 3" xfId="9362" xr:uid="{00000000-0005-0000-0000-0000D7030000}"/>
    <cellStyle name="Comma 2 2 3 3 4 2 3 2" xfId="39687" xr:uid="{00000000-0005-0000-0000-0000D8030000}"/>
    <cellStyle name="Comma 2 2 3 3 4 2 3 3" xfId="24463" xr:uid="{00000000-0005-0000-0000-0000D9030000}"/>
    <cellStyle name="Comma 2 2 3 3 4 2 4" xfId="34674" xr:uid="{00000000-0005-0000-0000-0000DA030000}"/>
    <cellStyle name="Comma 2 2 3 3 4 2 5" xfId="19450" xr:uid="{00000000-0005-0000-0000-0000DB030000}"/>
    <cellStyle name="Comma 2 2 3 3 4 3" xfId="6001" xr:uid="{00000000-0005-0000-0000-0000DC030000}"/>
    <cellStyle name="Comma 2 2 3 3 4 3 2" xfId="16053" xr:uid="{00000000-0005-0000-0000-0000DD030000}"/>
    <cellStyle name="Comma 2 2 3 3 4 3 2 2" xfId="46375" xr:uid="{00000000-0005-0000-0000-0000DE030000}"/>
    <cellStyle name="Comma 2 2 3 3 4 3 2 3" xfId="31151" xr:uid="{00000000-0005-0000-0000-0000DF030000}"/>
    <cellStyle name="Comma 2 2 3 3 4 3 3" xfId="11033" xr:uid="{00000000-0005-0000-0000-0000E0030000}"/>
    <cellStyle name="Comma 2 2 3 3 4 3 3 2" xfId="41358" xr:uid="{00000000-0005-0000-0000-0000E1030000}"/>
    <cellStyle name="Comma 2 2 3 3 4 3 3 3" xfId="26134" xr:uid="{00000000-0005-0000-0000-0000E2030000}"/>
    <cellStyle name="Comma 2 2 3 3 4 3 4" xfId="36345" xr:uid="{00000000-0005-0000-0000-0000E3030000}"/>
    <cellStyle name="Comma 2 2 3 3 4 3 5" xfId="21121" xr:uid="{00000000-0005-0000-0000-0000E4030000}"/>
    <cellStyle name="Comma 2 2 3 3 4 4" xfId="12711" xr:uid="{00000000-0005-0000-0000-0000E5030000}"/>
    <cellStyle name="Comma 2 2 3 3 4 4 2" xfId="43033" xr:uid="{00000000-0005-0000-0000-0000E6030000}"/>
    <cellStyle name="Comma 2 2 3 3 4 4 3" xfId="27809" xr:uid="{00000000-0005-0000-0000-0000E7030000}"/>
    <cellStyle name="Comma 2 2 3 3 4 5" xfId="7690" xr:uid="{00000000-0005-0000-0000-0000E8030000}"/>
    <cellStyle name="Comma 2 2 3 3 4 5 2" xfId="38016" xr:uid="{00000000-0005-0000-0000-0000E9030000}"/>
    <cellStyle name="Comma 2 2 3 3 4 5 3" xfId="22792" xr:uid="{00000000-0005-0000-0000-0000EA030000}"/>
    <cellStyle name="Comma 2 2 3 3 4 6" xfId="33004" xr:uid="{00000000-0005-0000-0000-0000EB030000}"/>
    <cellStyle name="Comma 2 2 3 3 4 7" xfId="17779" xr:uid="{00000000-0005-0000-0000-0000EC030000}"/>
    <cellStyle name="Comma 2 2 3 3 5" xfId="3472" xr:uid="{00000000-0005-0000-0000-0000ED030000}"/>
    <cellStyle name="Comma 2 2 3 3 5 2" xfId="13546" xr:uid="{00000000-0005-0000-0000-0000EE030000}"/>
    <cellStyle name="Comma 2 2 3 3 5 2 2" xfId="43868" xr:uid="{00000000-0005-0000-0000-0000EF030000}"/>
    <cellStyle name="Comma 2 2 3 3 5 2 3" xfId="28644" xr:uid="{00000000-0005-0000-0000-0000F0030000}"/>
    <cellStyle name="Comma 2 2 3 3 5 3" xfId="8526" xr:uid="{00000000-0005-0000-0000-0000F1030000}"/>
    <cellStyle name="Comma 2 2 3 3 5 3 2" xfId="38851" xr:uid="{00000000-0005-0000-0000-0000F2030000}"/>
    <cellStyle name="Comma 2 2 3 3 5 3 3" xfId="23627" xr:uid="{00000000-0005-0000-0000-0000F3030000}"/>
    <cellStyle name="Comma 2 2 3 3 5 4" xfId="33838" xr:uid="{00000000-0005-0000-0000-0000F4030000}"/>
    <cellStyle name="Comma 2 2 3 3 5 5" xfId="18614" xr:uid="{00000000-0005-0000-0000-0000F5030000}"/>
    <cellStyle name="Comma 2 2 3 3 6" xfId="5165" xr:uid="{00000000-0005-0000-0000-0000F6030000}"/>
    <cellStyle name="Comma 2 2 3 3 6 2" xfId="15217" xr:uid="{00000000-0005-0000-0000-0000F7030000}"/>
    <cellStyle name="Comma 2 2 3 3 6 2 2" xfId="45539" xr:uid="{00000000-0005-0000-0000-0000F8030000}"/>
    <cellStyle name="Comma 2 2 3 3 6 2 3" xfId="30315" xr:uid="{00000000-0005-0000-0000-0000F9030000}"/>
    <cellStyle name="Comma 2 2 3 3 6 3" xfId="10197" xr:uid="{00000000-0005-0000-0000-0000FA030000}"/>
    <cellStyle name="Comma 2 2 3 3 6 3 2" xfId="40522" xr:uid="{00000000-0005-0000-0000-0000FB030000}"/>
    <cellStyle name="Comma 2 2 3 3 6 3 3" xfId="25298" xr:uid="{00000000-0005-0000-0000-0000FC030000}"/>
    <cellStyle name="Comma 2 2 3 3 6 4" xfId="35509" xr:uid="{00000000-0005-0000-0000-0000FD030000}"/>
    <cellStyle name="Comma 2 2 3 3 6 5" xfId="20285" xr:uid="{00000000-0005-0000-0000-0000FE030000}"/>
    <cellStyle name="Comma 2 2 3 3 7" xfId="11875" xr:uid="{00000000-0005-0000-0000-0000FF030000}"/>
    <cellStyle name="Comma 2 2 3 3 7 2" xfId="42197" xr:uid="{00000000-0005-0000-0000-000000040000}"/>
    <cellStyle name="Comma 2 2 3 3 7 3" xfId="26973" xr:uid="{00000000-0005-0000-0000-000001040000}"/>
    <cellStyle name="Comma 2 2 3 3 8" xfId="6854" xr:uid="{00000000-0005-0000-0000-000002040000}"/>
    <cellStyle name="Comma 2 2 3 3 8 2" xfId="37180" xr:uid="{00000000-0005-0000-0000-000003040000}"/>
    <cellStyle name="Comma 2 2 3 3 8 3" xfId="21956" xr:uid="{00000000-0005-0000-0000-000004040000}"/>
    <cellStyle name="Comma 2 2 3 3 9" xfId="32169" xr:uid="{00000000-0005-0000-0000-000005040000}"/>
    <cellStyle name="Comma 2 2 3 4" xfId="1879" xr:uid="{00000000-0005-0000-0000-000006040000}"/>
    <cellStyle name="Comma 2 2 3 4 2" xfId="2302" xr:uid="{00000000-0005-0000-0000-000007040000}"/>
    <cellStyle name="Comma 2 2 3 4 2 2" xfId="3141" xr:uid="{00000000-0005-0000-0000-000008040000}"/>
    <cellStyle name="Comma 2 2 3 4 2 2 2" xfId="4831" xr:uid="{00000000-0005-0000-0000-000009040000}"/>
    <cellStyle name="Comma 2 2 3 4 2 2 2 2" xfId="14904" xr:uid="{00000000-0005-0000-0000-00000A040000}"/>
    <cellStyle name="Comma 2 2 3 4 2 2 2 2 2" xfId="45226" xr:uid="{00000000-0005-0000-0000-00000B040000}"/>
    <cellStyle name="Comma 2 2 3 4 2 2 2 2 3" xfId="30002" xr:uid="{00000000-0005-0000-0000-00000C040000}"/>
    <cellStyle name="Comma 2 2 3 4 2 2 2 3" xfId="9884" xr:uid="{00000000-0005-0000-0000-00000D040000}"/>
    <cellStyle name="Comma 2 2 3 4 2 2 2 3 2" xfId="40209" xr:uid="{00000000-0005-0000-0000-00000E040000}"/>
    <cellStyle name="Comma 2 2 3 4 2 2 2 3 3" xfId="24985" xr:uid="{00000000-0005-0000-0000-00000F040000}"/>
    <cellStyle name="Comma 2 2 3 4 2 2 2 4" xfId="35196" xr:uid="{00000000-0005-0000-0000-000010040000}"/>
    <cellStyle name="Comma 2 2 3 4 2 2 2 5" xfId="19972" xr:uid="{00000000-0005-0000-0000-000011040000}"/>
    <cellStyle name="Comma 2 2 3 4 2 2 3" xfId="6523" xr:uid="{00000000-0005-0000-0000-000012040000}"/>
    <cellStyle name="Comma 2 2 3 4 2 2 3 2" xfId="16575" xr:uid="{00000000-0005-0000-0000-000013040000}"/>
    <cellStyle name="Comma 2 2 3 4 2 2 3 2 2" xfId="46897" xr:uid="{00000000-0005-0000-0000-000014040000}"/>
    <cellStyle name="Comma 2 2 3 4 2 2 3 2 3" xfId="31673" xr:uid="{00000000-0005-0000-0000-000015040000}"/>
    <cellStyle name="Comma 2 2 3 4 2 2 3 3" xfId="11555" xr:uid="{00000000-0005-0000-0000-000016040000}"/>
    <cellStyle name="Comma 2 2 3 4 2 2 3 3 2" xfId="41880" xr:uid="{00000000-0005-0000-0000-000017040000}"/>
    <cellStyle name="Comma 2 2 3 4 2 2 3 3 3" xfId="26656" xr:uid="{00000000-0005-0000-0000-000018040000}"/>
    <cellStyle name="Comma 2 2 3 4 2 2 3 4" xfId="36867" xr:uid="{00000000-0005-0000-0000-000019040000}"/>
    <cellStyle name="Comma 2 2 3 4 2 2 3 5" xfId="21643" xr:uid="{00000000-0005-0000-0000-00001A040000}"/>
    <cellStyle name="Comma 2 2 3 4 2 2 4" xfId="13233" xr:uid="{00000000-0005-0000-0000-00001B040000}"/>
    <cellStyle name="Comma 2 2 3 4 2 2 4 2" xfId="43555" xr:uid="{00000000-0005-0000-0000-00001C040000}"/>
    <cellStyle name="Comma 2 2 3 4 2 2 4 3" xfId="28331" xr:uid="{00000000-0005-0000-0000-00001D040000}"/>
    <cellStyle name="Comma 2 2 3 4 2 2 5" xfId="8212" xr:uid="{00000000-0005-0000-0000-00001E040000}"/>
    <cellStyle name="Comma 2 2 3 4 2 2 5 2" xfId="38538" xr:uid="{00000000-0005-0000-0000-00001F040000}"/>
    <cellStyle name="Comma 2 2 3 4 2 2 5 3" xfId="23314" xr:uid="{00000000-0005-0000-0000-000020040000}"/>
    <cellStyle name="Comma 2 2 3 4 2 2 6" xfId="33526" xr:uid="{00000000-0005-0000-0000-000021040000}"/>
    <cellStyle name="Comma 2 2 3 4 2 2 7" xfId="18301" xr:uid="{00000000-0005-0000-0000-000022040000}"/>
    <cellStyle name="Comma 2 2 3 4 2 3" xfId="3994" xr:uid="{00000000-0005-0000-0000-000023040000}"/>
    <cellStyle name="Comma 2 2 3 4 2 3 2" xfId="14068" xr:uid="{00000000-0005-0000-0000-000024040000}"/>
    <cellStyle name="Comma 2 2 3 4 2 3 2 2" xfId="44390" xr:uid="{00000000-0005-0000-0000-000025040000}"/>
    <cellStyle name="Comma 2 2 3 4 2 3 2 3" xfId="29166" xr:uid="{00000000-0005-0000-0000-000026040000}"/>
    <cellStyle name="Comma 2 2 3 4 2 3 3" xfId="9048" xr:uid="{00000000-0005-0000-0000-000027040000}"/>
    <cellStyle name="Comma 2 2 3 4 2 3 3 2" xfId="39373" xr:uid="{00000000-0005-0000-0000-000028040000}"/>
    <cellStyle name="Comma 2 2 3 4 2 3 3 3" xfId="24149" xr:uid="{00000000-0005-0000-0000-000029040000}"/>
    <cellStyle name="Comma 2 2 3 4 2 3 4" xfId="34360" xr:uid="{00000000-0005-0000-0000-00002A040000}"/>
    <cellStyle name="Comma 2 2 3 4 2 3 5" xfId="19136" xr:uid="{00000000-0005-0000-0000-00002B040000}"/>
    <cellStyle name="Comma 2 2 3 4 2 4" xfId="5687" xr:uid="{00000000-0005-0000-0000-00002C040000}"/>
    <cellStyle name="Comma 2 2 3 4 2 4 2" xfId="15739" xr:uid="{00000000-0005-0000-0000-00002D040000}"/>
    <cellStyle name="Comma 2 2 3 4 2 4 2 2" xfId="46061" xr:uid="{00000000-0005-0000-0000-00002E040000}"/>
    <cellStyle name="Comma 2 2 3 4 2 4 2 3" xfId="30837" xr:uid="{00000000-0005-0000-0000-00002F040000}"/>
    <cellStyle name="Comma 2 2 3 4 2 4 3" xfId="10719" xr:uid="{00000000-0005-0000-0000-000030040000}"/>
    <cellStyle name="Comma 2 2 3 4 2 4 3 2" xfId="41044" xr:uid="{00000000-0005-0000-0000-000031040000}"/>
    <cellStyle name="Comma 2 2 3 4 2 4 3 3" xfId="25820" xr:uid="{00000000-0005-0000-0000-000032040000}"/>
    <cellStyle name="Comma 2 2 3 4 2 4 4" xfId="36031" xr:uid="{00000000-0005-0000-0000-000033040000}"/>
    <cellStyle name="Comma 2 2 3 4 2 4 5" xfId="20807" xr:uid="{00000000-0005-0000-0000-000034040000}"/>
    <cellStyle name="Comma 2 2 3 4 2 5" xfId="12397" xr:uid="{00000000-0005-0000-0000-000035040000}"/>
    <cellStyle name="Comma 2 2 3 4 2 5 2" xfId="42719" xr:uid="{00000000-0005-0000-0000-000036040000}"/>
    <cellStyle name="Comma 2 2 3 4 2 5 3" xfId="27495" xr:uid="{00000000-0005-0000-0000-000037040000}"/>
    <cellStyle name="Comma 2 2 3 4 2 6" xfId="7376" xr:uid="{00000000-0005-0000-0000-000038040000}"/>
    <cellStyle name="Comma 2 2 3 4 2 6 2" xfId="37702" xr:uid="{00000000-0005-0000-0000-000039040000}"/>
    <cellStyle name="Comma 2 2 3 4 2 6 3" xfId="22478" xr:uid="{00000000-0005-0000-0000-00003A040000}"/>
    <cellStyle name="Comma 2 2 3 4 2 7" xfId="32690" xr:uid="{00000000-0005-0000-0000-00003B040000}"/>
    <cellStyle name="Comma 2 2 3 4 2 8" xfId="17465" xr:uid="{00000000-0005-0000-0000-00003C040000}"/>
    <cellStyle name="Comma 2 2 3 4 3" xfId="2723" xr:uid="{00000000-0005-0000-0000-00003D040000}"/>
    <cellStyle name="Comma 2 2 3 4 3 2" xfId="4413" xr:uid="{00000000-0005-0000-0000-00003E040000}"/>
    <cellStyle name="Comma 2 2 3 4 3 2 2" xfId="14486" xr:uid="{00000000-0005-0000-0000-00003F040000}"/>
    <cellStyle name="Comma 2 2 3 4 3 2 2 2" xfId="44808" xr:uid="{00000000-0005-0000-0000-000040040000}"/>
    <cellStyle name="Comma 2 2 3 4 3 2 2 3" xfId="29584" xr:uid="{00000000-0005-0000-0000-000041040000}"/>
    <cellStyle name="Comma 2 2 3 4 3 2 3" xfId="9466" xr:uid="{00000000-0005-0000-0000-000042040000}"/>
    <cellStyle name="Comma 2 2 3 4 3 2 3 2" xfId="39791" xr:uid="{00000000-0005-0000-0000-000043040000}"/>
    <cellStyle name="Comma 2 2 3 4 3 2 3 3" xfId="24567" xr:uid="{00000000-0005-0000-0000-000044040000}"/>
    <cellStyle name="Comma 2 2 3 4 3 2 4" xfId="34778" xr:uid="{00000000-0005-0000-0000-000045040000}"/>
    <cellStyle name="Comma 2 2 3 4 3 2 5" xfId="19554" xr:uid="{00000000-0005-0000-0000-000046040000}"/>
    <cellStyle name="Comma 2 2 3 4 3 3" xfId="6105" xr:uid="{00000000-0005-0000-0000-000047040000}"/>
    <cellStyle name="Comma 2 2 3 4 3 3 2" xfId="16157" xr:uid="{00000000-0005-0000-0000-000048040000}"/>
    <cellStyle name="Comma 2 2 3 4 3 3 2 2" xfId="46479" xr:uid="{00000000-0005-0000-0000-000049040000}"/>
    <cellStyle name="Comma 2 2 3 4 3 3 2 3" xfId="31255" xr:uid="{00000000-0005-0000-0000-00004A040000}"/>
    <cellStyle name="Comma 2 2 3 4 3 3 3" xfId="11137" xr:uid="{00000000-0005-0000-0000-00004B040000}"/>
    <cellStyle name="Comma 2 2 3 4 3 3 3 2" xfId="41462" xr:uid="{00000000-0005-0000-0000-00004C040000}"/>
    <cellStyle name="Comma 2 2 3 4 3 3 3 3" xfId="26238" xr:uid="{00000000-0005-0000-0000-00004D040000}"/>
    <cellStyle name="Comma 2 2 3 4 3 3 4" xfId="36449" xr:uid="{00000000-0005-0000-0000-00004E040000}"/>
    <cellStyle name="Comma 2 2 3 4 3 3 5" xfId="21225" xr:uid="{00000000-0005-0000-0000-00004F040000}"/>
    <cellStyle name="Comma 2 2 3 4 3 4" xfId="12815" xr:uid="{00000000-0005-0000-0000-000050040000}"/>
    <cellStyle name="Comma 2 2 3 4 3 4 2" xfId="43137" xr:uid="{00000000-0005-0000-0000-000051040000}"/>
    <cellStyle name="Comma 2 2 3 4 3 4 3" xfId="27913" xr:uid="{00000000-0005-0000-0000-000052040000}"/>
    <cellStyle name="Comma 2 2 3 4 3 5" xfId="7794" xr:uid="{00000000-0005-0000-0000-000053040000}"/>
    <cellStyle name="Comma 2 2 3 4 3 5 2" xfId="38120" xr:uid="{00000000-0005-0000-0000-000054040000}"/>
    <cellStyle name="Comma 2 2 3 4 3 5 3" xfId="22896" xr:uid="{00000000-0005-0000-0000-000055040000}"/>
    <cellStyle name="Comma 2 2 3 4 3 6" xfId="33108" xr:uid="{00000000-0005-0000-0000-000056040000}"/>
    <cellStyle name="Comma 2 2 3 4 3 7" xfId="17883" xr:uid="{00000000-0005-0000-0000-000057040000}"/>
    <cellStyle name="Comma 2 2 3 4 4" xfId="3576" xr:uid="{00000000-0005-0000-0000-000058040000}"/>
    <cellStyle name="Comma 2 2 3 4 4 2" xfId="13650" xr:uid="{00000000-0005-0000-0000-000059040000}"/>
    <cellStyle name="Comma 2 2 3 4 4 2 2" xfId="43972" xr:uid="{00000000-0005-0000-0000-00005A040000}"/>
    <cellStyle name="Comma 2 2 3 4 4 2 3" xfId="28748" xr:uid="{00000000-0005-0000-0000-00005B040000}"/>
    <cellStyle name="Comma 2 2 3 4 4 3" xfId="8630" xr:uid="{00000000-0005-0000-0000-00005C040000}"/>
    <cellStyle name="Comma 2 2 3 4 4 3 2" xfId="38955" xr:uid="{00000000-0005-0000-0000-00005D040000}"/>
    <cellStyle name="Comma 2 2 3 4 4 3 3" xfId="23731" xr:uid="{00000000-0005-0000-0000-00005E040000}"/>
    <cellStyle name="Comma 2 2 3 4 4 4" xfId="33942" xr:uid="{00000000-0005-0000-0000-00005F040000}"/>
    <cellStyle name="Comma 2 2 3 4 4 5" xfId="18718" xr:uid="{00000000-0005-0000-0000-000060040000}"/>
    <cellStyle name="Comma 2 2 3 4 5" xfId="5269" xr:uid="{00000000-0005-0000-0000-000061040000}"/>
    <cellStyle name="Comma 2 2 3 4 5 2" xfId="15321" xr:uid="{00000000-0005-0000-0000-000062040000}"/>
    <cellStyle name="Comma 2 2 3 4 5 2 2" xfId="45643" xr:uid="{00000000-0005-0000-0000-000063040000}"/>
    <cellStyle name="Comma 2 2 3 4 5 2 3" xfId="30419" xr:uid="{00000000-0005-0000-0000-000064040000}"/>
    <cellStyle name="Comma 2 2 3 4 5 3" xfId="10301" xr:uid="{00000000-0005-0000-0000-000065040000}"/>
    <cellStyle name="Comma 2 2 3 4 5 3 2" xfId="40626" xr:uid="{00000000-0005-0000-0000-000066040000}"/>
    <cellStyle name="Comma 2 2 3 4 5 3 3" xfId="25402" xr:uid="{00000000-0005-0000-0000-000067040000}"/>
    <cellStyle name="Comma 2 2 3 4 5 4" xfId="35613" xr:uid="{00000000-0005-0000-0000-000068040000}"/>
    <cellStyle name="Comma 2 2 3 4 5 5" xfId="20389" xr:uid="{00000000-0005-0000-0000-000069040000}"/>
    <cellStyle name="Comma 2 2 3 4 6" xfId="11979" xr:uid="{00000000-0005-0000-0000-00006A040000}"/>
    <cellStyle name="Comma 2 2 3 4 6 2" xfId="42301" xr:uid="{00000000-0005-0000-0000-00006B040000}"/>
    <cellStyle name="Comma 2 2 3 4 6 3" xfId="27077" xr:uid="{00000000-0005-0000-0000-00006C040000}"/>
    <cellStyle name="Comma 2 2 3 4 7" xfId="6958" xr:uid="{00000000-0005-0000-0000-00006D040000}"/>
    <cellStyle name="Comma 2 2 3 4 7 2" xfId="37284" xr:uid="{00000000-0005-0000-0000-00006E040000}"/>
    <cellStyle name="Comma 2 2 3 4 7 3" xfId="22060" xr:uid="{00000000-0005-0000-0000-00006F040000}"/>
    <cellStyle name="Comma 2 2 3 4 8" xfId="32272" xr:uid="{00000000-0005-0000-0000-000070040000}"/>
    <cellStyle name="Comma 2 2 3 4 9" xfId="17047" xr:uid="{00000000-0005-0000-0000-000071040000}"/>
    <cellStyle name="Comma 2 2 3 5" xfId="2092" xr:uid="{00000000-0005-0000-0000-000072040000}"/>
    <cellStyle name="Comma 2 2 3 5 2" xfId="2933" xr:uid="{00000000-0005-0000-0000-000073040000}"/>
    <cellStyle name="Comma 2 2 3 5 2 2" xfId="4623" xr:uid="{00000000-0005-0000-0000-000074040000}"/>
    <cellStyle name="Comma 2 2 3 5 2 2 2" xfId="14696" xr:uid="{00000000-0005-0000-0000-000075040000}"/>
    <cellStyle name="Comma 2 2 3 5 2 2 2 2" xfId="45018" xr:uid="{00000000-0005-0000-0000-000076040000}"/>
    <cellStyle name="Comma 2 2 3 5 2 2 2 3" xfId="29794" xr:uid="{00000000-0005-0000-0000-000077040000}"/>
    <cellStyle name="Comma 2 2 3 5 2 2 3" xfId="9676" xr:uid="{00000000-0005-0000-0000-000078040000}"/>
    <cellStyle name="Comma 2 2 3 5 2 2 3 2" xfId="40001" xr:uid="{00000000-0005-0000-0000-000079040000}"/>
    <cellStyle name="Comma 2 2 3 5 2 2 3 3" xfId="24777" xr:uid="{00000000-0005-0000-0000-00007A040000}"/>
    <cellStyle name="Comma 2 2 3 5 2 2 4" xfId="34988" xr:uid="{00000000-0005-0000-0000-00007B040000}"/>
    <cellStyle name="Comma 2 2 3 5 2 2 5" xfId="19764" xr:uid="{00000000-0005-0000-0000-00007C040000}"/>
    <cellStyle name="Comma 2 2 3 5 2 3" xfId="6315" xr:uid="{00000000-0005-0000-0000-00007D040000}"/>
    <cellStyle name="Comma 2 2 3 5 2 3 2" xfId="16367" xr:uid="{00000000-0005-0000-0000-00007E040000}"/>
    <cellStyle name="Comma 2 2 3 5 2 3 2 2" xfId="46689" xr:uid="{00000000-0005-0000-0000-00007F040000}"/>
    <cellStyle name="Comma 2 2 3 5 2 3 2 3" xfId="31465" xr:uid="{00000000-0005-0000-0000-000080040000}"/>
    <cellStyle name="Comma 2 2 3 5 2 3 3" xfId="11347" xr:uid="{00000000-0005-0000-0000-000081040000}"/>
    <cellStyle name="Comma 2 2 3 5 2 3 3 2" xfId="41672" xr:uid="{00000000-0005-0000-0000-000082040000}"/>
    <cellStyle name="Comma 2 2 3 5 2 3 3 3" xfId="26448" xr:uid="{00000000-0005-0000-0000-000083040000}"/>
    <cellStyle name="Comma 2 2 3 5 2 3 4" xfId="36659" xr:uid="{00000000-0005-0000-0000-000084040000}"/>
    <cellStyle name="Comma 2 2 3 5 2 3 5" xfId="21435" xr:uid="{00000000-0005-0000-0000-000085040000}"/>
    <cellStyle name="Comma 2 2 3 5 2 4" xfId="13025" xr:uid="{00000000-0005-0000-0000-000086040000}"/>
    <cellStyle name="Comma 2 2 3 5 2 4 2" xfId="43347" xr:uid="{00000000-0005-0000-0000-000087040000}"/>
    <cellStyle name="Comma 2 2 3 5 2 4 3" xfId="28123" xr:uid="{00000000-0005-0000-0000-000088040000}"/>
    <cellStyle name="Comma 2 2 3 5 2 5" xfId="8004" xr:uid="{00000000-0005-0000-0000-000089040000}"/>
    <cellStyle name="Comma 2 2 3 5 2 5 2" xfId="38330" xr:uid="{00000000-0005-0000-0000-00008A040000}"/>
    <cellStyle name="Comma 2 2 3 5 2 5 3" xfId="23106" xr:uid="{00000000-0005-0000-0000-00008B040000}"/>
    <cellStyle name="Comma 2 2 3 5 2 6" xfId="33318" xr:uid="{00000000-0005-0000-0000-00008C040000}"/>
    <cellStyle name="Comma 2 2 3 5 2 7" xfId="18093" xr:uid="{00000000-0005-0000-0000-00008D040000}"/>
    <cellStyle name="Comma 2 2 3 5 3" xfId="3786" xr:uid="{00000000-0005-0000-0000-00008E040000}"/>
    <cellStyle name="Comma 2 2 3 5 3 2" xfId="13860" xr:uid="{00000000-0005-0000-0000-00008F040000}"/>
    <cellStyle name="Comma 2 2 3 5 3 2 2" xfId="44182" xr:uid="{00000000-0005-0000-0000-000090040000}"/>
    <cellStyle name="Comma 2 2 3 5 3 2 3" xfId="28958" xr:uid="{00000000-0005-0000-0000-000091040000}"/>
    <cellStyle name="Comma 2 2 3 5 3 3" xfId="8840" xr:uid="{00000000-0005-0000-0000-000092040000}"/>
    <cellStyle name="Comma 2 2 3 5 3 3 2" xfId="39165" xr:uid="{00000000-0005-0000-0000-000093040000}"/>
    <cellStyle name="Comma 2 2 3 5 3 3 3" xfId="23941" xr:uid="{00000000-0005-0000-0000-000094040000}"/>
    <cellStyle name="Comma 2 2 3 5 3 4" xfId="34152" xr:uid="{00000000-0005-0000-0000-000095040000}"/>
    <cellStyle name="Comma 2 2 3 5 3 5" xfId="18928" xr:uid="{00000000-0005-0000-0000-000096040000}"/>
    <cellStyle name="Comma 2 2 3 5 4" xfId="5479" xr:uid="{00000000-0005-0000-0000-000097040000}"/>
    <cellStyle name="Comma 2 2 3 5 4 2" xfId="15531" xr:uid="{00000000-0005-0000-0000-000098040000}"/>
    <cellStyle name="Comma 2 2 3 5 4 2 2" xfId="45853" xr:uid="{00000000-0005-0000-0000-000099040000}"/>
    <cellStyle name="Comma 2 2 3 5 4 2 3" xfId="30629" xr:uid="{00000000-0005-0000-0000-00009A040000}"/>
    <cellStyle name="Comma 2 2 3 5 4 3" xfId="10511" xr:uid="{00000000-0005-0000-0000-00009B040000}"/>
    <cellStyle name="Comma 2 2 3 5 4 3 2" xfId="40836" xr:uid="{00000000-0005-0000-0000-00009C040000}"/>
    <cellStyle name="Comma 2 2 3 5 4 3 3" xfId="25612" xr:uid="{00000000-0005-0000-0000-00009D040000}"/>
    <cellStyle name="Comma 2 2 3 5 4 4" xfId="35823" xr:uid="{00000000-0005-0000-0000-00009E040000}"/>
    <cellStyle name="Comma 2 2 3 5 4 5" xfId="20599" xr:uid="{00000000-0005-0000-0000-00009F040000}"/>
    <cellStyle name="Comma 2 2 3 5 5" xfId="12189" xr:uid="{00000000-0005-0000-0000-0000A0040000}"/>
    <cellStyle name="Comma 2 2 3 5 5 2" xfId="42511" xr:uid="{00000000-0005-0000-0000-0000A1040000}"/>
    <cellStyle name="Comma 2 2 3 5 5 3" xfId="27287" xr:uid="{00000000-0005-0000-0000-0000A2040000}"/>
    <cellStyle name="Comma 2 2 3 5 6" xfId="7168" xr:uid="{00000000-0005-0000-0000-0000A3040000}"/>
    <cellStyle name="Comma 2 2 3 5 6 2" xfId="37494" xr:uid="{00000000-0005-0000-0000-0000A4040000}"/>
    <cellStyle name="Comma 2 2 3 5 6 3" xfId="22270" xr:uid="{00000000-0005-0000-0000-0000A5040000}"/>
    <cellStyle name="Comma 2 2 3 5 7" xfId="32482" xr:uid="{00000000-0005-0000-0000-0000A6040000}"/>
    <cellStyle name="Comma 2 2 3 5 8" xfId="17257" xr:uid="{00000000-0005-0000-0000-0000A7040000}"/>
    <cellStyle name="Comma 2 2 3 6" xfId="2513" xr:uid="{00000000-0005-0000-0000-0000A8040000}"/>
    <cellStyle name="Comma 2 2 3 6 2" xfId="4205" xr:uid="{00000000-0005-0000-0000-0000A9040000}"/>
    <cellStyle name="Comma 2 2 3 6 2 2" xfId="14278" xr:uid="{00000000-0005-0000-0000-0000AA040000}"/>
    <cellStyle name="Comma 2 2 3 6 2 2 2" xfId="44600" xr:uid="{00000000-0005-0000-0000-0000AB040000}"/>
    <cellStyle name="Comma 2 2 3 6 2 2 3" xfId="29376" xr:uid="{00000000-0005-0000-0000-0000AC040000}"/>
    <cellStyle name="Comma 2 2 3 6 2 3" xfId="9258" xr:uid="{00000000-0005-0000-0000-0000AD040000}"/>
    <cellStyle name="Comma 2 2 3 6 2 3 2" xfId="39583" xr:uid="{00000000-0005-0000-0000-0000AE040000}"/>
    <cellStyle name="Comma 2 2 3 6 2 3 3" xfId="24359" xr:uid="{00000000-0005-0000-0000-0000AF040000}"/>
    <cellStyle name="Comma 2 2 3 6 2 4" xfId="34570" xr:uid="{00000000-0005-0000-0000-0000B0040000}"/>
    <cellStyle name="Comma 2 2 3 6 2 5" xfId="19346" xr:uid="{00000000-0005-0000-0000-0000B1040000}"/>
    <cellStyle name="Comma 2 2 3 6 3" xfId="5897" xr:uid="{00000000-0005-0000-0000-0000B2040000}"/>
    <cellStyle name="Comma 2 2 3 6 3 2" xfId="15949" xr:uid="{00000000-0005-0000-0000-0000B3040000}"/>
    <cellStyle name="Comma 2 2 3 6 3 2 2" xfId="46271" xr:uid="{00000000-0005-0000-0000-0000B4040000}"/>
    <cellStyle name="Comma 2 2 3 6 3 2 3" xfId="31047" xr:uid="{00000000-0005-0000-0000-0000B5040000}"/>
    <cellStyle name="Comma 2 2 3 6 3 3" xfId="10929" xr:uid="{00000000-0005-0000-0000-0000B6040000}"/>
    <cellStyle name="Comma 2 2 3 6 3 3 2" xfId="41254" xr:uid="{00000000-0005-0000-0000-0000B7040000}"/>
    <cellStyle name="Comma 2 2 3 6 3 3 3" xfId="26030" xr:uid="{00000000-0005-0000-0000-0000B8040000}"/>
    <cellStyle name="Comma 2 2 3 6 3 4" xfId="36241" xr:uid="{00000000-0005-0000-0000-0000B9040000}"/>
    <cellStyle name="Comma 2 2 3 6 3 5" xfId="21017" xr:uid="{00000000-0005-0000-0000-0000BA040000}"/>
    <cellStyle name="Comma 2 2 3 6 4" xfId="12607" xr:uid="{00000000-0005-0000-0000-0000BB040000}"/>
    <cellStyle name="Comma 2 2 3 6 4 2" xfId="42929" xr:uid="{00000000-0005-0000-0000-0000BC040000}"/>
    <cellStyle name="Comma 2 2 3 6 4 3" xfId="27705" xr:uid="{00000000-0005-0000-0000-0000BD040000}"/>
    <cellStyle name="Comma 2 2 3 6 5" xfId="7586" xr:uid="{00000000-0005-0000-0000-0000BE040000}"/>
    <cellStyle name="Comma 2 2 3 6 5 2" xfId="37912" xr:uid="{00000000-0005-0000-0000-0000BF040000}"/>
    <cellStyle name="Comma 2 2 3 6 5 3" xfId="22688" xr:uid="{00000000-0005-0000-0000-0000C0040000}"/>
    <cellStyle name="Comma 2 2 3 6 6" xfId="32900" xr:uid="{00000000-0005-0000-0000-0000C1040000}"/>
    <cellStyle name="Comma 2 2 3 6 7" xfId="17675" xr:uid="{00000000-0005-0000-0000-0000C2040000}"/>
    <cellStyle name="Comma 2 2 3 7" xfId="3362" xr:uid="{00000000-0005-0000-0000-0000C3040000}"/>
    <cellStyle name="Comma 2 2 3 7 2" xfId="13442" xr:uid="{00000000-0005-0000-0000-0000C4040000}"/>
    <cellStyle name="Comma 2 2 3 7 2 2" xfId="43764" xr:uid="{00000000-0005-0000-0000-0000C5040000}"/>
    <cellStyle name="Comma 2 2 3 7 2 3" xfId="28540" xr:uid="{00000000-0005-0000-0000-0000C6040000}"/>
    <cellStyle name="Comma 2 2 3 7 3" xfId="8422" xr:uid="{00000000-0005-0000-0000-0000C7040000}"/>
    <cellStyle name="Comma 2 2 3 7 3 2" xfId="38747" xr:uid="{00000000-0005-0000-0000-0000C8040000}"/>
    <cellStyle name="Comma 2 2 3 7 3 3" xfId="23523" xr:uid="{00000000-0005-0000-0000-0000C9040000}"/>
    <cellStyle name="Comma 2 2 3 7 4" xfId="33734" xr:uid="{00000000-0005-0000-0000-0000CA040000}"/>
    <cellStyle name="Comma 2 2 3 7 5" xfId="18510" xr:uid="{00000000-0005-0000-0000-0000CB040000}"/>
    <cellStyle name="Comma 2 2 3 8" xfId="5057" xr:uid="{00000000-0005-0000-0000-0000CC040000}"/>
    <cellStyle name="Comma 2 2 3 8 2" xfId="15113" xr:uid="{00000000-0005-0000-0000-0000CD040000}"/>
    <cellStyle name="Comma 2 2 3 8 2 2" xfId="45435" xr:uid="{00000000-0005-0000-0000-0000CE040000}"/>
    <cellStyle name="Comma 2 2 3 8 2 3" xfId="30211" xr:uid="{00000000-0005-0000-0000-0000CF040000}"/>
    <cellStyle name="Comma 2 2 3 8 3" xfId="10093" xr:uid="{00000000-0005-0000-0000-0000D0040000}"/>
    <cellStyle name="Comma 2 2 3 8 3 2" xfId="40418" xr:uid="{00000000-0005-0000-0000-0000D1040000}"/>
    <cellStyle name="Comma 2 2 3 8 3 3" xfId="25194" xr:uid="{00000000-0005-0000-0000-0000D2040000}"/>
    <cellStyle name="Comma 2 2 3 8 4" xfId="35405" xr:uid="{00000000-0005-0000-0000-0000D3040000}"/>
    <cellStyle name="Comma 2 2 3 8 5" xfId="20181" xr:uid="{00000000-0005-0000-0000-0000D4040000}"/>
    <cellStyle name="Comma 2 2 3 9" xfId="11769" xr:uid="{00000000-0005-0000-0000-0000D5040000}"/>
    <cellStyle name="Comma 2 2 3 9 2" xfId="42093" xr:uid="{00000000-0005-0000-0000-0000D6040000}"/>
    <cellStyle name="Comma 2 2 3 9 3" xfId="26869" xr:uid="{00000000-0005-0000-0000-0000D7040000}"/>
    <cellStyle name="Comma 2 3" xfId="35" xr:uid="{00000000-0005-0000-0000-0000D8040000}"/>
    <cellStyle name="Comma 2 3 2" xfId="594" xr:uid="{00000000-0005-0000-0000-0000D9040000}"/>
    <cellStyle name="Comma 2 3 2 2" xfId="1263" xr:uid="{00000000-0005-0000-0000-0000DA040000}"/>
    <cellStyle name="Comma 2 3 3" xfId="1264" xr:uid="{00000000-0005-0000-0000-0000DB040000}"/>
    <cellStyle name="Comma 2 3 4" xfId="1265" xr:uid="{00000000-0005-0000-0000-0000DC040000}"/>
    <cellStyle name="Comma 2 3 5" xfId="1266" xr:uid="{00000000-0005-0000-0000-0000DD040000}"/>
    <cellStyle name="Comma 2 3 6" xfId="1267" xr:uid="{00000000-0005-0000-0000-0000DE040000}"/>
    <cellStyle name="Comma 2 3 6 10" xfId="6749" xr:uid="{00000000-0005-0000-0000-0000DF040000}"/>
    <cellStyle name="Comma 2 3 6 10 2" xfId="37077" xr:uid="{00000000-0005-0000-0000-0000E0040000}"/>
    <cellStyle name="Comma 2 3 6 10 3" xfId="21853" xr:uid="{00000000-0005-0000-0000-0000E1040000}"/>
    <cellStyle name="Comma 2 3 6 11" xfId="32066" xr:uid="{00000000-0005-0000-0000-0000E2040000}"/>
    <cellStyle name="Comma 2 3 6 12" xfId="16838" xr:uid="{00000000-0005-0000-0000-0000E3040000}"/>
    <cellStyle name="Comma 2 3 6 13" xfId="47260" xr:uid="{00000000-0005-0000-0000-0000E4040000}"/>
    <cellStyle name="Comma 2 3 6 2" xfId="1713" xr:uid="{00000000-0005-0000-0000-0000E5040000}"/>
    <cellStyle name="Comma 2 3 6 2 10" xfId="32120" xr:uid="{00000000-0005-0000-0000-0000E6040000}"/>
    <cellStyle name="Comma 2 3 6 2 11" xfId="16892" xr:uid="{00000000-0005-0000-0000-0000E7040000}"/>
    <cellStyle name="Comma 2 3 6 2 2" xfId="1821" xr:uid="{00000000-0005-0000-0000-0000E8040000}"/>
    <cellStyle name="Comma 2 3 6 2 2 10" xfId="16996" xr:uid="{00000000-0005-0000-0000-0000E9040000}"/>
    <cellStyle name="Comma 2 3 6 2 2 2" xfId="2038" xr:uid="{00000000-0005-0000-0000-0000EA040000}"/>
    <cellStyle name="Comma 2 3 6 2 2 2 2" xfId="2459" xr:uid="{00000000-0005-0000-0000-0000EB040000}"/>
    <cellStyle name="Comma 2 3 6 2 2 2 2 2" xfId="3298" xr:uid="{00000000-0005-0000-0000-0000EC040000}"/>
    <cellStyle name="Comma 2 3 6 2 2 2 2 2 2" xfId="4988" xr:uid="{00000000-0005-0000-0000-0000ED040000}"/>
    <cellStyle name="Comma 2 3 6 2 2 2 2 2 2 2" xfId="15061" xr:uid="{00000000-0005-0000-0000-0000EE040000}"/>
    <cellStyle name="Comma 2 3 6 2 2 2 2 2 2 2 2" xfId="45383" xr:uid="{00000000-0005-0000-0000-0000EF040000}"/>
    <cellStyle name="Comma 2 3 6 2 2 2 2 2 2 2 3" xfId="30159" xr:uid="{00000000-0005-0000-0000-0000F0040000}"/>
    <cellStyle name="Comma 2 3 6 2 2 2 2 2 2 3" xfId="10041" xr:uid="{00000000-0005-0000-0000-0000F1040000}"/>
    <cellStyle name="Comma 2 3 6 2 2 2 2 2 2 3 2" xfId="40366" xr:uid="{00000000-0005-0000-0000-0000F2040000}"/>
    <cellStyle name="Comma 2 3 6 2 2 2 2 2 2 3 3" xfId="25142" xr:uid="{00000000-0005-0000-0000-0000F3040000}"/>
    <cellStyle name="Comma 2 3 6 2 2 2 2 2 2 4" xfId="35353" xr:uid="{00000000-0005-0000-0000-0000F4040000}"/>
    <cellStyle name="Comma 2 3 6 2 2 2 2 2 2 5" xfId="20129" xr:uid="{00000000-0005-0000-0000-0000F5040000}"/>
    <cellStyle name="Comma 2 3 6 2 2 2 2 2 3" xfId="6680" xr:uid="{00000000-0005-0000-0000-0000F6040000}"/>
    <cellStyle name="Comma 2 3 6 2 2 2 2 2 3 2" xfId="16732" xr:uid="{00000000-0005-0000-0000-0000F7040000}"/>
    <cellStyle name="Comma 2 3 6 2 2 2 2 2 3 2 2" xfId="47054" xr:uid="{00000000-0005-0000-0000-0000F8040000}"/>
    <cellStyle name="Comma 2 3 6 2 2 2 2 2 3 2 3" xfId="31830" xr:uid="{00000000-0005-0000-0000-0000F9040000}"/>
    <cellStyle name="Comma 2 3 6 2 2 2 2 2 3 3" xfId="11712" xr:uid="{00000000-0005-0000-0000-0000FA040000}"/>
    <cellStyle name="Comma 2 3 6 2 2 2 2 2 3 3 2" xfId="42037" xr:uid="{00000000-0005-0000-0000-0000FB040000}"/>
    <cellStyle name="Comma 2 3 6 2 2 2 2 2 3 3 3" xfId="26813" xr:uid="{00000000-0005-0000-0000-0000FC040000}"/>
    <cellStyle name="Comma 2 3 6 2 2 2 2 2 3 4" xfId="37024" xr:uid="{00000000-0005-0000-0000-0000FD040000}"/>
    <cellStyle name="Comma 2 3 6 2 2 2 2 2 3 5" xfId="21800" xr:uid="{00000000-0005-0000-0000-0000FE040000}"/>
    <cellStyle name="Comma 2 3 6 2 2 2 2 2 4" xfId="13390" xr:uid="{00000000-0005-0000-0000-0000FF040000}"/>
    <cellStyle name="Comma 2 3 6 2 2 2 2 2 4 2" xfId="43712" xr:uid="{00000000-0005-0000-0000-000000050000}"/>
    <cellStyle name="Comma 2 3 6 2 2 2 2 2 4 3" xfId="28488" xr:uid="{00000000-0005-0000-0000-000001050000}"/>
    <cellStyle name="Comma 2 3 6 2 2 2 2 2 5" xfId="8369" xr:uid="{00000000-0005-0000-0000-000002050000}"/>
    <cellStyle name="Comma 2 3 6 2 2 2 2 2 5 2" xfId="38695" xr:uid="{00000000-0005-0000-0000-000003050000}"/>
    <cellStyle name="Comma 2 3 6 2 2 2 2 2 5 3" xfId="23471" xr:uid="{00000000-0005-0000-0000-000004050000}"/>
    <cellStyle name="Comma 2 3 6 2 2 2 2 2 6" xfId="33683" xr:uid="{00000000-0005-0000-0000-000005050000}"/>
    <cellStyle name="Comma 2 3 6 2 2 2 2 2 7" xfId="18458" xr:uid="{00000000-0005-0000-0000-000006050000}"/>
    <cellStyle name="Comma 2 3 6 2 2 2 2 3" xfId="4151" xr:uid="{00000000-0005-0000-0000-000007050000}"/>
    <cellStyle name="Comma 2 3 6 2 2 2 2 3 2" xfId="14225" xr:uid="{00000000-0005-0000-0000-000008050000}"/>
    <cellStyle name="Comma 2 3 6 2 2 2 2 3 2 2" xfId="44547" xr:uid="{00000000-0005-0000-0000-000009050000}"/>
    <cellStyle name="Comma 2 3 6 2 2 2 2 3 2 3" xfId="29323" xr:uid="{00000000-0005-0000-0000-00000A050000}"/>
    <cellStyle name="Comma 2 3 6 2 2 2 2 3 3" xfId="9205" xr:uid="{00000000-0005-0000-0000-00000B050000}"/>
    <cellStyle name="Comma 2 3 6 2 2 2 2 3 3 2" xfId="39530" xr:uid="{00000000-0005-0000-0000-00000C050000}"/>
    <cellStyle name="Comma 2 3 6 2 2 2 2 3 3 3" xfId="24306" xr:uid="{00000000-0005-0000-0000-00000D050000}"/>
    <cellStyle name="Comma 2 3 6 2 2 2 2 3 4" xfId="34517" xr:uid="{00000000-0005-0000-0000-00000E050000}"/>
    <cellStyle name="Comma 2 3 6 2 2 2 2 3 5" xfId="19293" xr:uid="{00000000-0005-0000-0000-00000F050000}"/>
    <cellStyle name="Comma 2 3 6 2 2 2 2 4" xfId="5844" xr:uid="{00000000-0005-0000-0000-000010050000}"/>
    <cellStyle name="Comma 2 3 6 2 2 2 2 4 2" xfId="15896" xr:uid="{00000000-0005-0000-0000-000011050000}"/>
    <cellStyle name="Comma 2 3 6 2 2 2 2 4 2 2" xfId="46218" xr:uid="{00000000-0005-0000-0000-000012050000}"/>
    <cellStyle name="Comma 2 3 6 2 2 2 2 4 2 3" xfId="30994" xr:uid="{00000000-0005-0000-0000-000013050000}"/>
    <cellStyle name="Comma 2 3 6 2 2 2 2 4 3" xfId="10876" xr:uid="{00000000-0005-0000-0000-000014050000}"/>
    <cellStyle name="Comma 2 3 6 2 2 2 2 4 3 2" xfId="41201" xr:uid="{00000000-0005-0000-0000-000015050000}"/>
    <cellStyle name="Comma 2 3 6 2 2 2 2 4 3 3" xfId="25977" xr:uid="{00000000-0005-0000-0000-000016050000}"/>
    <cellStyle name="Comma 2 3 6 2 2 2 2 4 4" xfId="36188" xr:uid="{00000000-0005-0000-0000-000017050000}"/>
    <cellStyle name="Comma 2 3 6 2 2 2 2 4 5" xfId="20964" xr:uid="{00000000-0005-0000-0000-000018050000}"/>
    <cellStyle name="Comma 2 3 6 2 2 2 2 5" xfId="12554" xr:uid="{00000000-0005-0000-0000-000019050000}"/>
    <cellStyle name="Comma 2 3 6 2 2 2 2 5 2" xfId="42876" xr:uid="{00000000-0005-0000-0000-00001A050000}"/>
    <cellStyle name="Comma 2 3 6 2 2 2 2 5 3" xfId="27652" xr:uid="{00000000-0005-0000-0000-00001B050000}"/>
    <cellStyle name="Comma 2 3 6 2 2 2 2 6" xfId="7533" xr:uid="{00000000-0005-0000-0000-00001C050000}"/>
    <cellStyle name="Comma 2 3 6 2 2 2 2 6 2" xfId="37859" xr:uid="{00000000-0005-0000-0000-00001D050000}"/>
    <cellStyle name="Comma 2 3 6 2 2 2 2 6 3" xfId="22635" xr:uid="{00000000-0005-0000-0000-00001E050000}"/>
    <cellStyle name="Comma 2 3 6 2 2 2 2 7" xfId="32847" xr:uid="{00000000-0005-0000-0000-00001F050000}"/>
    <cellStyle name="Comma 2 3 6 2 2 2 2 8" xfId="17622" xr:uid="{00000000-0005-0000-0000-000020050000}"/>
    <cellStyle name="Comma 2 3 6 2 2 2 3" xfId="2880" xr:uid="{00000000-0005-0000-0000-000021050000}"/>
    <cellStyle name="Comma 2 3 6 2 2 2 3 2" xfId="4570" xr:uid="{00000000-0005-0000-0000-000022050000}"/>
    <cellStyle name="Comma 2 3 6 2 2 2 3 2 2" xfId="14643" xr:uid="{00000000-0005-0000-0000-000023050000}"/>
    <cellStyle name="Comma 2 3 6 2 2 2 3 2 2 2" xfId="44965" xr:uid="{00000000-0005-0000-0000-000024050000}"/>
    <cellStyle name="Comma 2 3 6 2 2 2 3 2 2 3" xfId="29741" xr:uid="{00000000-0005-0000-0000-000025050000}"/>
    <cellStyle name="Comma 2 3 6 2 2 2 3 2 3" xfId="9623" xr:uid="{00000000-0005-0000-0000-000026050000}"/>
    <cellStyle name="Comma 2 3 6 2 2 2 3 2 3 2" xfId="39948" xr:uid="{00000000-0005-0000-0000-000027050000}"/>
    <cellStyle name="Comma 2 3 6 2 2 2 3 2 3 3" xfId="24724" xr:uid="{00000000-0005-0000-0000-000028050000}"/>
    <cellStyle name="Comma 2 3 6 2 2 2 3 2 4" xfId="34935" xr:uid="{00000000-0005-0000-0000-000029050000}"/>
    <cellStyle name="Comma 2 3 6 2 2 2 3 2 5" xfId="19711" xr:uid="{00000000-0005-0000-0000-00002A050000}"/>
    <cellStyle name="Comma 2 3 6 2 2 2 3 3" xfId="6262" xr:uid="{00000000-0005-0000-0000-00002B050000}"/>
    <cellStyle name="Comma 2 3 6 2 2 2 3 3 2" xfId="16314" xr:uid="{00000000-0005-0000-0000-00002C050000}"/>
    <cellStyle name="Comma 2 3 6 2 2 2 3 3 2 2" xfId="46636" xr:uid="{00000000-0005-0000-0000-00002D050000}"/>
    <cellStyle name="Comma 2 3 6 2 2 2 3 3 2 3" xfId="31412" xr:uid="{00000000-0005-0000-0000-00002E050000}"/>
    <cellStyle name="Comma 2 3 6 2 2 2 3 3 3" xfId="11294" xr:uid="{00000000-0005-0000-0000-00002F050000}"/>
    <cellStyle name="Comma 2 3 6 2 2 2 3 3 3 2" xfId="41619" xr:uid="{00000000-0005-0000-0000-000030050000}"/>
    <cellStyle name="Comma 2 3 6 2 2 2 3 3 3 3" xfId="26395" xr:uid="{00000000-0005-0000-0000-000031050000}"/>
    <cellStyle name="Comma 2 3 6 2 2 2 3 3 4" xfId="36606" xr:uid="{00000000-0005-0000-0000-000032050000}"/>
    <cellStyle name="Comma 2 3 6 2 2 2 3 3 5" xfId="21382" xr:uid="{00000000-0005-0000-0000-000033050000}"/>
    <cellStyle name="Comma 2 3 6 2 2 2 3 4" xfId="12972" xr:uid="{00000000-0005-0000-0000-000034050000}"/>
    <cellStyle name="Comma 2 3 6 2 2 2 3 4 2" xfId="43294" xr:uid="{00000000-0005-0000-0000-000035050000}"/>
    <cellStyle name="Comma 2 3 6 2 2 2 3 4 3" xfId="28070" xr:uid="{00000000-0005-0000-0000-000036050000}"/>
    <cellStyle name="Comma 2 3 6 2 2 2 3 5" xfId="7951" xr:uid="{00000000-0005-0000-0000-000037050000}"/>
    <cellStyle name="Comma 2 3 6 2 2 2 3 5 2" xfId="38277" xr:uid="{00000000-0005-0000-0000-000038050000}"/>
    <cellStyle name="Comma 2 3 6 2 2 2 3 5 3" xfId="23053" xr:uid="{00000000-0005-0000-0000-000039050000}"/>
    <cellStyle name="Comma 2 3 6 2 2 2 3 6" xfId="33265" xr:uid="{00000000-0005-0000-0000-00003A050000}"/>
    <cellStyle name="Comma 2 3 6 2 2 2 3 7" xfId="18040" xr:uid="{00000000-0005-0000-0000-00003B050000}"/>
    <cellStyle name="Comma 2 3 6 2 2 2 4" xfId="3733" xr:uid="{00000000-0005-0000-0000-00003C050000}"/>
    <cellStyle name="Comma 2 3 6 2 2 2 4 2" xfId="13807" xr:uid="{00000000-0005-0000-0000-00003D050000}"/>
    <cellStyle name="Comma 2 3 6 2 2 2 4 2 2" xfId="44129" xr:uid="{00000000-0005-0000-0000-00003E050000}"/>
    <cellStyle name="Comma 2 3 6 2 2 2 4 2 3" xfId="28905" xr:uid="{00000000-0005-0000-0000-00003F050000}"/>
    <cellStyle name="Comma 2 3 6 2 2 2 4 3" xfId="8787" xr:uid="{00000000-0005-0000-0000-000040050000}"/>
    <cellStyle name="Comma 2 3 6 2 2 2 4 3 2" xfId="39112" xr:uid="{00000000-0005-0000-0000-000041050000}"/>
    <cellStyle name="Comma 2 3 6 2 2 2 4 3 3" xfId="23888" xr:uid="{00000000-0005-0000-0000-000042050000}"/>
    <cellStyle name="Comma 2 3 6 2 2 2 4 4" xfId="34099" xr:uid="{00000000-0005-0000-0000-000043050000}"/>
    <cellStyle name="Comma 2 3 6 2 2 2 4 5" xfId="18875" xr:uid="{00000000-0005-0000-0000-000044050000}"/>
    <cellStyle name="Comma 2 3 6 2 2 2 5" xfId="5426" xr:uid="{00000000-0005-0000-0000-000045050000}"/>
    <cellStyle name="Comma 2 3 6 2 2 2 5 2" xfId="15478" xr:uid="{00000000-0005-0000-0000-000046050000}"/>
    <cellStyle name="Comma 2 3 6 2 2 2 5 2 2" xfId="45800" xr:uid="{00000000-0005-0000-0000-000047050000}"/>
    <cellStyle name="Comma 2 3 6 2 2 2 5 2 3" xfId="30576" xr:uid="{00000000-0005-0000-0000-000048050000}"/>
    <cellStyle name="Comma 2 3 6 2 2 2 5 3" xfId="10458" xr:uid="{00000000-0005-0000-0000-000049050000}"/>
    <cellStyle name="Comma 2 3 6 2 2 2 5 3 2" xfId="40783" xr:uid="{00000000-0005-0000-0000-00004A050000}"/>
    <cellStyle name="Comma 2 3 6 2 2 2 5 3 3" xfId="25559" xr:uid="{00000000-0005-0000-0000-00004B050000}"/>
    <cellStyle name="Comma 2 3 6 2 2 2 5 4" xfId="35770" xr:uid="{00000000-0005-0000-0000-00004C050000}"/>
    <cellStyle name="Comma 2 3 6 2 2 2 5 5" xfId="20546" xr:uid="{00000000-0005-0000-0000-00004D050000}"/>
    <cellStyle name="Comma 2 3 6 2 2 2 6" xfId="12136" xr:uid="{00000000-0005-0000-0000-00004E050000}"/>
    <cellStyle name="Comma 2 3 6 2 2 2 6 2" xfId="42458" xr:uid="{00000000-0005-0000-0000-00004F050000}"/>
    <cellStyle name="Comma 2 3 6 2 2 2 6 3" xfId="27234" xr:uid="{00000000-0005-0000-0000-000050050000}"/>
    <cellStyle name="Comma 2 3 6 2 2 2 7" xfId="7115" xr:uid="{00000000-0005-0000-0000-000051050000}"/>
    <cellStyle name="Comma 2 3 6 2 2 2 7 2" xfId="37441" xr:uid="{00000000-0005-0000-0000-000052050000}"/>
    <cellStyle name="Comma 2 3 6 2 2 2 7 3" xfId="22217" xr:uid="{00000000-0005-0000-0000-000053050000}"/>
    <cellStyle name="Comma 2 3 6 2 2 2 8" xfId="32429" xr:uid="{00000000-0005-0000-0000-000054050000}"/>
    <cellStyle name="Comma 2 3 6 2 2 2 9" xfId="17204" xr:uid="{00000000-0005-0000-0000-000055050000}"/>
    <cellStyle name="Comma 2 3 6 2 2 3" xfId="2251" xr:uid="{00000000-0005-0000-0000-000056050000}"/>
    <cellStyle name="Comma 2 3 6 2 2 3 2" xfId="3090" xr:uid="{00000000-0005-0000-0000-000057050000}"/>
    <cellStyle name="Comma 2 3 6 2 2 3 2 2" xfId="4780" xr:uid="{00000000-0005-0000-0000-000058050000}"/>
    <cellStyle name="Comma 2 3 6 2 2 3 2 2 2" xfId="14853" xr:uid="{00000000-0005-0000-0000-000059050000}"/>
    <cellStyle name="Comma 2 3 6 2 2 3 2 2 2 2" xfId="45175" xr:uid="{00000000-0005-0000-0000-00005A050000}"/>
    <cellStyle name="Comma 2 3 6 2 2 3 2 2 2 3" xfId="29951" xr:uid="{00000000-0005-0000-0000-00005B050000}"/>
    <cellStyle name="Comma 2 3 6 2 2 3 2 2 3" xfId="9833" xr:uid="{00000000-0005-0000-0000-00005C050000}"/>
    <cellStyle name="Comma 2 3 6 2 2 3 2 2 3 2" xfId="40158" xr:uid="{00000000-0005-0000-0000-00005D050000}"/>
    <cellStyle name="Comma 2 3 6 2 2 3 2 2 3 3" xfId="24934" xr:uid="{00000000-0005-0000-0000-00005E050000}"/>
    <cellStyle name="Comma 2 3 6 2 2 3 2 2 4" xfId="35145" xr:uid="{00000000-0005-0000-0000-00005F050000}"/>
    <cellStyle name="Comma 2 3 6 2 2 3 2 2 5" xfId="19921" xr:uid="{00000000-0005-0000-0000-000060050000}"/>
    <cellStyle name="Comma 2 3 6 2 2 3 2 3" xfId="6472" xr:uid="{00000000-0005-0000-0000-000061050000}"/>
    <cellStyle name="Comma 2 3 6 2 2 3 2 3 2" xfId="16524" xr:uid="{00000000-0005-0000-0000-000062050000}"/>
    <cellStyle name="Comma 2 3 6 2 2 3 2 3 2 2" xfId="46846" xr:uid="{00000000-0005-0000-0000-000063050000}"/>
    <cellStyle name="Comma 2 3 6 2 2 3 2 3 2 3" xfId="31622" xr:uid="{00000000-0005-0000-0000-000064050000}"/>
    <cellStyle name="Comma 2 3 6 2 2 3 2 3 3" xfId="11504" xr:uid="{00000000-0005-0000-0000-000065050000}"/>
    <cellStyle name="Comma 2 3 6 2 2 3 2 3 3 2" xfId="41829" xr:uid="{00000000-0005-0000-0000-000066050000}"/>
    <cellStyle name="Comma 2 3 6 2 2 3 2 3 3 3" xfId="26605" xr:uid="{00000000-0005-0000-0000-000067050000}"/>
    <cellStyle name="Comma 2 3 6 2 2 3 2 3 4" xfId="36816" xr:uid="{00000000-0005-0000-0000-000068050000}"/>
    <cellStyle name="Comma 2 3 6 2 2 3 2 3 5" xfId="21592" xr:uid="{00000000-0005-0000-0000-000069050000}"/>
    <cellStyle name="Comma 2 3 6 2 2 3 2 4" xfId="13182" xr:uid="{00000000-0005-0000-0000-00006A050000}"/>
    <cellStyle name="Comma 2 3 6 2 2 3 2 4 2" xfId="43504" xr:uid="{00000000-0005-0000-0000-00006B050000}"/>
    <cellStyle name="Comma 2 3 6 2 2 3 2 4 3" xfId="28280" xr:uid="{00000000-0005-0000-0000-00006C050000}"/>
    <cellStyle name="Comma 2 3 6 2 2 3 2 5" xfId="8161" xr:uid="{00000000-0005-0000-0000-00006D050000}"/>
    <cellStyle name="Comma 2 3 6 2 2 3 2 5 2" xfId="38487" xr:uid="{00000000-0005-0000-0000-00006E050000}"/>
    <cellStyle name="Comma 2 3 6 2 2 3 2 5 3" xfId="23263" xr:uid="{00000000-0005-0000-0000-00006F050000}"/>
    <cellStyle name="Comma 2 3 6 2 2 3 2 6" xfId="33475" xr:uid="{00000000-0005-0000-0000-000070050000}"/>
    <cellStyle name="Comma 2 3 6 2 2 3 2 7" xfId="18250" xr:uid="{00000000-0005-0000-0000-000071050000}"/>
    <cellStyle name="Comma 2 3 6 2 2 3 3" xfId="3943" xr:uid="{00000000-0005-0000-0000-000072050000}"/>
    <cellStyle name="Comma 2 3 6 2 2 3 3 2" xfId="14017" xr:uid="{00000000-0005-0000-0000-000073050000}"/>
    <cellStyle name="Comma 2 3 6 2 2 3 3 2 2" xfId="44339" xr:uid="{00000000-0005-0000-0000-000074050000}"/>
    <cellStyle name="Comma 2 3 6 2 2 3 3 2 3" xfId="29115" xr:uid="{00000000-0005-0000-0000-000075050000}"/>
    <cellStyle name="Comma 2 3 6 2 2 3 3 3" xfId="8997" xr:uid="{00000000-0005-0000-0000-000076050000}"/>
    <cellStyle name="Comma 2 3 6 2 2 3 3 3 2" xfId="39322" xr:uid="{00000000-0005-0000-0000-000077050000}"/>
    <cellStyle name="Comma 2 3 6 2 2 3 3 3 3" xfId="24098" xr:uid="{00000000-0005-0000-0000-000078050000}"/>
    <cellStyle name="Comma 2 3 6 2 2 3 3 4" xfId="34309" xr:uid="{00000000-0005-0000-0000-000079050000}"/>
    <cellStyle name="Comma 2 3 6 2 2 3 3 5" xfId="19085" xr:uid="{00000000-0005-0000-0000-00007A050000}"/>
    <cellStyle name="Comma 2 3 6 2 2 3 4" xfId="5636" xr:uid="{00000000-0005-0000-0000-00007B050000}"/>
    <cellStyle name="Comma 2 3 6 2 2 3 4 2" xfId="15688" xr:uid="{00000000-0005-0000-0000-00007C050000}"/>
    <cellStyle name="Comma 2 3 6 2 2 3 4 2 2" xfId="46010" xr:uid="{00000000-0005-0000-0000-00007D050000}"/>
    <cellStyle name="Comma 2 3 6 2 2 3 4 2 3" xfId="30786" xr:uid="{00000000-0005-0000-0000-00007E050000}"/>
    <cellStyle name="Comma 2 3 6 2 2 3 4 3" xfId="10668" xr:uid="{00000000-0005-0000-0000-00007F050000}"/>
    <cellStyle name="Comma 2 3 6 2 2 3 4 3 2" xfId="40993" xr:uid="{00000000-0005-0000-0000-000080050000}"/>
    <cellStyle name="Comma 2 3 6 2 2 3 4 3 3" xfId="25769" xr:uid="{00000000-0005-0000-0000-000081050000}"/>
    <cellStyle name="Comma 2 3 6 2 2 3 4 4" xfId="35980" xr:uid="{00000000-0005-0000-0000-000082050000}"/>
    <cellStyle name="Comma 2 3 6 2 2 3 4 5" xfId="20756" xr:uid="{00000000-0005-0000-0000-000083050000}"/>
    <cellStyle name="Comma 2 3 6 2 2 3 5" xfId="12346" xr:uid="{00000000-0005-0000-0000-000084050000}"/>
    <cellStyle name="Comma 2 3 6 2 2 3 5 2" xfId="42668" xr:uid="{00000000-0005-0000-0000-000085050000}"/>
    <cellStyle name="Comma 2 3 6 2 2 3 5 3" xfId="27444" xr:uid="{00000000-0005-0000-0000-000086050000}"/>
    <cellStyle name="Comma 2 3 6 2 2 3 6" xfId="7325" xr:uid="{00000000-0005-0000-0000-000087050000}"/>
    <cellStyle name="Comma 2 3 6 2 2 3 6 2" xfId="37651" xr:uid="{00000000-0005-0000-0000-000088050000}"/>
    <cellStyle name="Comma 2 3 6 2 2 3 6 3" xfId="22427" xr:uid="{00000000-0005-0000-0000-000089050000}"/>
    <cellStyle name="Comma 2 3 6 2 2 3 7" xfId="32639" xr:uid="{00000000-0005-0000-0000-00008A050000}"/>
    <cellStyle name="Comma 2 3 6 2 2 3 8" xfId="17414" xr:uid="{00000000-0005-0000-0000-00008B050000}"/>
    <cellStyle name="Comma 2 3 6 2 2 4" xfId="2672" xr:uid="{00000000-0005-0000-0000-00008C050000}"/>
    <cellStyle name="Comma 2 3 6 2 2 4 2" xfId="4362" xr:uid="{00000000-0005-0000-0000-00008D050000}"/>
    <cellStyle name="Comma 2 3 6 2 2 4 2 2" xfId="14435" xr:uid="{00000000-0005-0000-0000-00008E050000}"/>
    <cellStyle name="Comma 2 3 6 2 2 4 2 2 2" xfId="44757" xr:uid="{00000000-0005-0000-0000-00008F050000}"/>
    <cellStyle name="Comma 2 3 6 2 2 4 2 2 3" xfId="29533" xr:uid="{00000000-0005-0000-0000-000090050000}"/>
    <cellStyle name="Comma 2 3 6 2 2 4 2 3" xfId="9415" xr:uid="{00000000-0005-0000-0000-000091050000}"/>
    <cellStyle name="Comma 2 3 6 2 2 4 2 3 2" xfId="39740" xr:uid="{00000000-0005-0000-0000-000092050000}"/>
    <cellStyle name="Comma 2 3 6 2 2 4 2 3 3" xfId="24516" xr:uid="{00000000-0005-0000-0000-000093050000}"/>
    <cellStyle name="Comma 2 3 6 2 2 4 2 4" xfId="34727" xr:uid="{00000000-0005-0000-0000-000094050000}"/>
    <cellStyle name="Comma 2 3 6 2 2 4 2 5" xfId="19503" xr:uid="{00000000-0005-0000-0000-000095050000}"/>
    <cellStyle name="Comma 2 3 6 2 2 4 3" xfId="6054" xr:uid="{00000000-0005-0000-0000-000096050000}"/>
    <cellStyle name="Comma 2 3 6 2 2 4 3 2" xfId="16106" xr:uid="{00000000-0005-0000-0000-000097050000}"/>
    <cellStyle name="Comma 2 3 6 2 2 4 3 2 2" xfId="46428" xr:uid="{00000000-0005-0000-0000-000098050000}"/>
    <cellStyle name="Comma 2 3 6 2 2 4 3 2 3" xfId="31204" xr:uid="{00000000-0005-0000-0000-000099050000}"/>
    <cellStyle name="Comma 2 3 6 2 2 4 3 3" xfId="11086" xr:uid="{00000000-0005-0000-0000-00009A050000}"/>
    <cellStyle name="Comma 2 3 6 2 2 4 3 3 2" xfId="41411" xr:uid="{00000000-0005-0000-0000-00009B050000}"/>
    <cellStyle name="Comma 2 3 6 2 2 4 3 3 3" xfId="26187" xr:uid="{00000000-0005-0000-0000-00009C050000}"/>
    <cellStyle name="Comma 2 3 6 2 2 4 3 4" xfId="36398" xr:uid="{00000000-0005-0000-0000-00009D050000}"/>
    <cellStyle name="Comma 2 3 6 2 2 4 3 5" xfId="21174" xr:uid="{00000000-0005-0000-0000-00009E050000}"/>
    <cellStyle name="Comma 2 3 6 2 2 4 4" xfId="12764" xr:uid="{00000000-0005-0000-0000-00009F050000}"/>
    <cellStyle name="Comma 2 3 6 2 2 4 4 2" xfId="43086" xr:uid="{00000000-0005-0000-0000-0000A0050000}"/>
    <cellStyle name="Comma 2 3 6 2 2 4 4 3" xfId="27862" xr:uid="{00000000-0005-0000-0000-0000A1050000}"/>
    <cellStyle name="Comma 2 3 6 2 2 4 5" xfId="7743" xr:uid="{00000000-0005-0000-0000-0000A2050000}"/>
    <cellStyle name="Comma 2 3 6 2 2 4 5 2" xfId="38069" xr:uid="{00000000-0005-0000-0000-0000A3050000}"/>
    <cellStyle name="Comma 2 3 6 2 2 4 5 3" xfId="22845" xr:uid="{00000000-0005-0000-0000-0000A4050000}"/>
    <cellStyle name="Comma 2 3 6 2 2 4 6" xfId="33057" xr:uid="{00000000-0005-0000-0000-0000A5050000}"/>
    <cellStyle name="Comma 2 3 6 2 2 4 7" xfId="17832" xr:uid="{00000000-0005-0000-0000-0000A6050000}"/>
    <cellStyle name="Comma 2 3 6 2 2 5" xfId="3525" xr:uid="{00000000-0005-0000-0000-0000A7050000}"/>
    <cellStyle name="Comma 2 3 6 2 2 5 2" xfId="13599" xr:uid="{00000000-0005-0000-0000-0000A8050000}"/>
    <cellStyle name="Comma 2 3 6 2 2 5 2 2" xfId="43921" xr:uid="{00000000-0005-0000-0000-0000A9050000}"/>
    <cellStyle name="Comma 2 3 6 2 2 5 2 3" xfId="28697" xr:uid="{00000000-0005-0000-0000-0000AA050000}"/>
    <cellStyle name="Comma 2 3 6 2 2 5 3" xfId="8579" xr:uid="{00000000-0005-0000-0000-0000AB050000}"/>
    <cellStyle name="Comma 2 3 6 2 2 5 3 2" xfId="38904" xr:uid="{00000000-0005-0000-0000-0000AC050000}"/>
    <cellStyle name="Comma 2 3 6 2 2 5 3 3" xfId="23680" xr:uid="{00000000-0005-0000-0000-0000AD050000}"/>
    <cellStyle name="Comma 2 3 6 2 2 5 4" xfId="33891" xr:uid="{00000000-0005-0000-0000-0000AE050000}"/>
    <cellStyle name="Comma 2 3 6 2 2 5 5" xfId="18667" xr:uid="{00000000-0005-0000-0000-0000AF050000}"/>
    <cellStyle name="Comma 2 3 6 2 2 6" xfId="5218" xr:uid="{00000000-0005-0000-0000-0000B0050000}"/>
    <cellStyle name="Comma 2 3 6 2 2 6 2" xfId="15270" xr:uid="{00000000-0005-0000-0000-0000B1050000}"/>
    <cellStyle name="Comma 2 3 6 2 2 6 2 2" xfId="45592" xr:uid="{00000000-0005-0000-0000-0000B2050000}"/>
    <cellStyle name="Comma 2 3 6 2 2 6 2 3" xfId="30368" xr:uid="{00000000-0005-0000-0000-0000B3050000}"/>
    <cellStyle name="Comma 2 3 6 2 2 6 3" xfId="10250" xr:uid="{00000000-0005-0000-0000-0000B4050000}"/>
    <cellStyle name="Comma 2 3 6 2 2 6 3 2" xfId="40575" xr:uid="{00000000-0005-0000-0000-0000B5050000}"/>
    <cellStyle name="Comma 2 3 6 2 2 6 3 3" xfId="25351" xr:uid="{00000000-0005-0000-0000-0000B6050000}"/>
    <cellStyle name="Comma 2 3 6 2 2 6 4" xfId="35562" xr:uid="{00000000-0005-0000-0000-0000B7050000}"/>
    <cellStyle name="Comma 2 3 6 2 2 6 5" xfId="20338" xr:uid="{00000000-0005-0000-0000-0000B8050000}"/>
    <cellStyle name="Comma 2 3 6 2 2 7" xfId="11928" xr:uid="{00000000-0005-0000-0000-0000B9050000}"/>
    <cellStyle name="Comma 2 3 6 2 2 7 2" xfId="42250" xr:uid="{00000000-0005-0000-0000-0000BA050000}"/>
    <cellStyle name="Comma 2 3 6 2 2 7 3" xfId="27026" xr:uid="{00000000-0005-0000-0000-0000BB050000}"/>
    <cellStyle name="Comma 2 3 6 2 2 8" xfId="6907" xr:uid="{00000000-0005-0000-0000-0000BC050000}"/>
    <cellStyle name="Comma 2 3 6 2 2 8 2" xfId="37233" xr:uid="{00000000-0005-0000-0000-0000BD050000}"/>
    <cellStyle name="Comma 2 3 6 2 2 8 3" xfId="22009" xr:uid="{00000000-0005-0000-0000-0000BE050000}"/>
    <cellStyle name="Comma 2 3 6 2 2 9" xfId="32221" xr:uid="{00000000-0005-0000-0000-0000BF050000}"/>
    <cellStyle name="Comma 2 3 6 2 3" xfId="1934" xr:uid="{00000000-0005-0000-0000-0000C0050000}"/>
    <cellStyle name="Comma 2 3 6 2 3 2" xfId="2355" xr:uid="{00000000-0005-0000-0000-0000C1050000}"/>
    <cellStyle name="Comma 2 3 6 2 3 2 2" xfId="3194" xr:uid="{00000000-0005-0000-0000-0000C2050000}"/>
    <cellStyle name="Comma 2 3 6 2 3 2 2 2" xfId="4884" xr:uid="{00000000-0005-0000-0000-0000C3050000}"/>
    <cellStyle name="Comma 2 3 6 2 3 2 2 2 2" xfId="14957" xr:uid="{00000000-0005-0000-0000-0000C4050000}"/>
    <cellStyle name="Comma 2 3 6 2 3 2 2 2 2 2" xfId="45279" xr:uid="{00000000-0005-0000-0000-0000C5050000}"/>
    <cellStyle name="Comma 2 3 6 2 3 2 2 2 2 3" xfId="30055" xr:uid="{00000000-0005-0000-0000-0000C6050000}"/>
    <cellStyle name="Comma 2 3 6 2 3 2 2 2 3" xfId="9937" xr:uid="{00000000-0005-0000-0000-0000C7050000}"/>
    <cellStyle name="Comma 2 3 6 2 3 2 2 2 3 2" xfId="40262" xr:uid="{00000000-0005-0000-0000-0000C8050000}"/>
    <cellStyle name="Comma 2 3 6 2 3 2 2 2 3 3" xfId="25038" xr:uid="{00000000-0005-0000-0000-0000C9050000}"/>
    <cellStyle name="Comma 2 3 6 2 3 2 2 2 4" xfId="35249" xr:uid="{00000000-0005-0000-0000-0000CA050000}"/>
    <cellStyle name="Comma 2 3 6 2 3 2 2 2 5" xfId="20025" xr:uid="{00000000-0005-0000-0000-0000CB050000}"/>
    <cellStyle name="Comma 2 3 6 2 3 2 2 3" xfId="6576" xr:uid="{00000000-0005-0000-0000-0000CC050000}"/>
    <cellStyle name="Comma 2 3 6 2 3 2 2 3 2" xfId="16628" xr:uid="{00000000-0005-0000-0000-0000CD050000}"/>
    <cellStyle name="Comma 2 3 6 2 3 2 2 3 2 2" xfId="46950" xr:uid="{00000000-0005-0000-0000-0000CE050000}"/>
    <cellStyle name="Comma 2 3 6 2 3 2 2 3 2 3" xfId="31726" xr:uid="{00000000-0005-0000-0000-0000CF050000}"/>
    <cellStyle name="Comma 2 3 6 2 3 2 2 3 3" xfId="11608" xr:uid="{00000000-0005-0000-0000-0000D0050000}"/>
    <cellStyle name="Comma 2 3 6 2 3 2 2 3 3 2" xfId="41933" xr:uid="{00000000-0005-0000-0000-0000D1050000}"/>
    <cellStyle name="Comma 2 3 6 2 3 2 2 3 3 3" xfId="26709" xr:uid="{00000000-0005-0000-0000-0000D2050000}"/>
    <cellStyle name="Comma 2 3 6 2 3 2 2 3 4" xfId="36920" xr:uid="{00000000-0005-0000-0000-0000D3050000}"/>
    <cellStyle name="Comma 2 3 6 2 3 2 2 3 5" xfId="21696" xr:uid="{00000000-0005-0000-0000-0000D4050000}"/>
    <cellStyle name="Comma 2 3 6 2 3 2 2 4" xfId="13286" xr:uid="{00000000-0005-0000-0000-0000D5050000}"/>
    <cellStyle name="Comma 2 3 6 2 3 2 2 4 2" xfId="43608" xr:uid="{00000000-0005-0000-0000-0000D6050000}"/>
    <cellStyle name="Comma 2 3 6 2 3 2 2 4 3" xfId="28384" xr:uid="{00000000-0005-0000-0000-0000D7050000}"/>
    <cellStyle name="Comma 2 3 6 2 3 2 2 5" xfId="8265" xr:uid="{00000000-0005-0000-0000-0000D8050000}"/>
    <cellStyle name="Comma 2 3 6 2 3 2 2 5 2" xfId="38591" xr:uid="{00000000-0005-0000-0000-0000D9050000}"/>
    <cellStyle name="Comma 2 3 6 2 3 2 2 5 3" xfId="23367" xr:uid="{00000000-0005-0000-0000-0000DA050000}"/>
    <cellStyle name="Comma 2 3 6 2 3 2 2 6" xfId="33579" xr:uid="{00000000-0005-0000-0000-0000DB050000}"/>
    <cellStyle name="Comma 2 3 6 2 3 2 2 7" xfId="18354" xr:uid="{00000000-0005-0000-0000-0000DC050000}"/>
    <cellStyle name="Comma 2 3 6 2 3 2 3" xfId="4047" xr:uid="{00000000-0005-0000-0000-0000DD050000}"/>
    <cellStyle name="Comma 2 3 6 2 3 2 3 2" xfId="14121" xr:uid="{00000000-0005-0000-0000-0000DE050000}"/>
    <cellStyle name="Comma 2 3 6 2 3 2 3 2 2" xfId="44443" xr:uid="{00000000-0005-0000-0000-0000DF050000}"/>
    <cellStyle name="Comma 2 3 6 2 3 2 3 2 3" xfId="29219" xr:uid="{00000000-0005-0000-0000-0000E0050000}"/>
    <cellStyle name="Comma 2 3 6 2 3 2 3 3" xfId="9101" xr:uid="{00000000-0005-0000-0000-0000E1050000}"/>
    <cellStyle name="Comma 2 3 6 2 3 2 3 3 2" xfId="39426" xr:uid="{00000000-0005-0000-0000-0000E2050000}"/>
    <cellStyle name="Comma 2 3 6 2 3 2 3 3 3" xfId="24202" xr:uid="{00000000-0005-0000-0000-0000E3050000}"/>
    <cellStyle name="Comma 2 3 6 2 3 2 3 4" xfId="34413" xr:uid="{00000000-0005-0000-0000-0000E4050000}"/>
    <cellStyle name="Comma 2 3 6 2 3 2 3 5" xfId="19189" xr:uid="{00000000-0005-0000-0000-0000E5050000}"/>
    <cellStyle name="Comma 2 3 6 2 3 2 4" xfId="5740" xr:uid="{00000000-0005-0000-0000-0000E6050000}"/>
    <cellStyle name="Comma 2 3 6 2 3 2 4 2" xfId="15792" xr:uid="{00000000-0005-0000-0000-0000E7050000}"/>
    <cellStyle name="Comma 2 3 6 2 3 2 4 2 2" xfId="46114" xr:uid="{00000000-0005-0000-0000-0000E8050000}"/>
    <cellStyle name="Comma 2 3 6 2 3 2 4 2 3" xfId="30890" xr:uid="{00000000-0005-0000-0000-0000E9050000}"/>
    <cellStyle name="Comma 2 3 6 2 3 2 4 3" xfId="10772" xr:uid="{00000000-0005-0000-0000-0000EA050000}"/>
    <cellStyle name="Comma 2 3 6 2 3 2 4 3 2" xfId="41097" xr:uid="{00000000-0005-0000-0000-0000EB050000}"/>
    <cellStyle name="Comma 2 3 6 2 3 2 4 3 3" xfId="25873" xr:uid="{00000000-0005-0000-0000-0000EC050000}"/>
    <cellStyle name="Comma 2 3 6 2 3 2 4 4" xfId="36084" xr:uid="{00000000-0005-0000-0000-0000ED050000}"/>
    <cellStyle name="Comma 2 3 6 2 3 2 4 5" xfId="20860" xr:uid="{00000000-0005-0000-0000-0000EE050000}"/>
    <cellStyle name="Comma 2 3 6 2 3 2 5" xfId="12450" xr:uid="{00000000-0005-0000-0000-0000EF050000}"/>
    <cellStyle name="Comma 2 3 6 2 3 2 5 2" xfId="42772" xr:uid="{00000000-0005-0000-0000-0000F0050000}"/>
    <cellStyle name="Comma 2 3 6 2 3 2 5 3" xfId="27548" xr:uid="{00000000-0005-0000-0000-0000F1050000}"/>
    <cellStyle name="Comma 2 3 6 2 3 2 6" xfId="7429" xr:uid="{00000000-0005-0000-0000-0000F2050000}"/>
    <cellStyle name="Comma 2 3 6 2 3 2 6 2" xfId="37755" xr:uid="{00000000-0005-0000-0000-0000F3050000}"/>
    <cellStyle name="Comma 2 3 6 2 3 2 6 3" xfId="22531" xr:uid="{00000000-0005-0000-0000-0000F4050000}"/>
    <cellStyle name="Comma 2 3 6 2 3 2 7" xfId="32743" xr:uid="{00000000-0005-0000-0000-0000F5050000}"/>
    <cellStyle name="Comma 2 3 6 2 3 2 8" xfId="17518" xr:uid="{00000000-0005-0000-0000-0000F6050000}"/>
    <cellStyle name="Comma 2 3 6 2 3 3" xfId="2776" xr:uid="{00000000-0005-0000-0000-0000F7050000}"/>
    <cellStyle name="Comma 2 3 6 2 3 3 2" xfId="4466" xr:uid="{00000000-0005-0000-0000-0000F8050000}"/>
    <cellStyle name="Comma 2 3 6 2 3 3 2 2" xfId="14539" xr:uid="{00000000-0005-0000-0000-0000F9050000}"/>
    <cellStyle name="Comma 2 3 6 2 3 3 2 2 2" xfId="44861" xr:uid="{00000000-0005-0000-0000-0000FA050000}"/>
    <cellStyle name="Comma 2 3 6 2 3 3 2 2 3" xfId="29637" xr:uid="{00000000-0005-0000-0000-0000FB050000}"/>
    <cellStyle name="Comma 2 3 6 2 3 3 2 3" xfId="9519" xr:uid="{00000000-0005-0000-0000-0000FC050000}"/>
    <cellStyle name="Comma 2 3 6 2 3 3 2 3 2" xfId="39844" xr:uid="{00000000-0005-0000-0000-0000FD050000}"/>
    <cellStyle name="Comma 2 3 6 2 3 3 2 3 3" xfId="24620" xr:uid="{00000000-0005-0000-0000-0000FE050000}"/>
    <cellStyle name="Comma 2 3 6 2 3 3 2 4" xfId="34831" xr:uid="{00000000-0005-0000-0000-0000FF050000}"/>
    <cellStyle name="Comma 2 3 6 2 3 3 2 5" xfId="19607" xr:uid="{00000000-0005-0000-0000-000000060000}"/>
    <cellStyle name="Comma 2 3 6 2 3 3 3" xfId="6158" xr:uid="{00000000-0005-0000-0000-000001060000}"/>
    <cellStyle name="Comma 2 3 6 2 3 3 3 2" xfId="16210" xr:uid="{00000000-0005-0000-0000-000002060000}"/>
    <cellStyle name="Comma 2 3 6 2 3 3 3 2 2" xfId="46532" xr:uid="{00000000-0005-0000-0000-000003060000}"/>
    <cellStyle name="Comma 2 3 6 2 3 3 3 2 3" xfId="31308" xr:uid="{00000000-0005-0000-0000-000004060000}"/>
    <cellStyle name="Comma 2 3 6 2 3 3 3 3" xfId="11190" xr:uid="{00000000-0005-0000-0000-000005060000}"/>
    <cellStyle name="Comma 2 3 6 2 3 3 3 3 2" xfId="41515" xr:uid="{00000000-0005-0000-0000-000006060000}"/>
    <cellStyle name="Comma 2 3 6 2 3 3 3 3 3" xfId="26291" xr:uid="{00000000-0005-0000-0000-000007060000}"/>
    <cellStyle name="Comma 2 3 6 2 3 3 3 4" xfId="36502" xr:uid="{00000000-0005-0000-0000-000008060000}"/>
    <cellStyle name="Comma 2 3 6 2 3 3 3 5" xfId="21278" xr:uid="{00000000-0005-0000-0000-000009060000}"/>
    <cellStyle name="Comma 2 3 6 2 3 3 4" xfId="12868" xr:uid="{00000000-0005-0000-0000-00000A060000}"/>
    <cellStyle name="Comma 2 3 6 2 3 3 4 2" xfId="43190" xr:uid="{00000000-0005-0000-0000-00000B060000}"/>
    <cellStyle name="Comma 2 3 6 2 3 3 4 3" xfId="27966" xr:uid="{00000000-0005-0000-0000-00000C060000}"/>
    <cellStyle name="Comma 2 3 6 2 3 3 5" xfId="7847" xr:uid="{00000000-0005-0000-0000-00000D060000}"/>
    <cellStyle name="Comma 2 3 6 2 3 3 5 2" xfId="38173" xr:uid="{00000000-0005-0000-0000-00000E060000}"/>
    <cellStyle name="Comma 2 3 6 2 3 3 5 3" xfId="22949" xr:uid="{00000000-0005-0000-0000-00000F060000}"/>
    <cellStyle name="Comma 2 3 6 2 3 3 6" xfId="33161" xr:uid="{00000000-0005-0000-0000-000010060000}"/>
    <cellStyle name="Comma 2 3 6 2 3 3 7" xfId="17936" xr:uid="{00000000-0005-0000-0000-000011060000}"/>
    <cellStyle name="Comma 2 3 6 2 3 4" xfId="3629" xr:uid="{00000000-0005-0000-0000-000012060000}"/>
    <cellStyle name="Comma 2 3 6 2 3 4 2" xfId="13703" xr:uid="{00000000-0005-0000-0000-000013060000}"/>
    <cellStyle name="Comma 2 3 6 2 3 4 2 2" xfId="44025" xr:uid="{00000000-0005-0000-0000-000014060000}"/>
    <cellStyle name="Comma 2 3 6 2 3 4 2 3" xfId="28801" xr:uid="{00000000-0005-0000-0000-000015060000}"/>
    <cellStyle name="Comma 2 3 6 2 3 4 3" xfId="8683" xr:uid="{00000000-0005-0000-0000-000016060000}"/>
    <cellStyle name="Comma 2 3 6 2 3 4 3 2" xfId="39008" xr:uid="{00000000-0005-0000-0000-000017060000}"/>
    <cellStyle name="Comma 2 3 6 2 3 4 3 3" xfId="23784" xr:uid="{00000000-0005-0000-0000-000018060000}"/>
    <cellStyle name="Comma 2 3 6 2 3 4 4" xfId="33995" xr:uid="{00000000-0005-0000-0000-000019060000}"/>
    <cellStyle name="Comma 2 3 6 2 3 4 5" xfId="18771" xr:uid="{00000000-0005-0000-0000-00001A060000}"/>
    <cellStyle name="Comma 2 3 6 2 3 5" xfId="5322" xr:uid="{00000000-0005-0000-0000-00001B060000}"/>
    <cellStyle name="Comma 2 3 6 2 3 5 2" xfId="15374" xr:uid="{00000000-0005-0000-0000-00001C060000}"/>
    <cellStyle name="Comma 2 3 6 2 3 5 2 2" xfId="45696" xr:uid="{00000000-0005-0000-0000-00001D060000}"/>
    <cellStyle name="Comma 2 3 6 2 3 5 2 3" xfId="30472" xr:uid="{00000000-0005-0000-0000-00001E060000}"/>
    <cellStyle name="Comma 2 3 6 2 3 5 3" xfId="10354" xr:uid="{00000000-0005-0000-0000-00001F060000}"/>
    <cellStyle name="Comma 2 3 6 2 3 5 3 2" xfId="40679" xr:uid="{00000000-0005-0000-0000-000020060000}"/>
    <cellStyle name="Comma 2 3 6 2 3 5 3 3" xfId="25455" xr:uid="{00000000-0005-0000-0000-000021060000}"/>
    <cellStyle name="Comma 2 3 6 2 3 5 4" xfId="35666" xr:uid="{00000000-0005-0000-0000-000022060000}"/>
    <cellStyle name="Comma 2 3 6 2 3 5 5" xfId="20442" xr:uid="{00000000-0005-0000-0000-000023060000}"/>
    <cellStyle name="Comma 2 3 6 2 3 6" xfId="12032" xr:uid="{00000000-0005-0000-0000-000024060000}"/>
    <cellStyle name="Comma 2 3 6 2 3 6 2" xfId="42354" xr:uid="{00000000-0005-0000-0000-000025060000}"/>
    <cellStyle name="Comma 2 3 6 2 3 6 3" xfId="27130" xr:uid="{00000000-0005-0000-0000-000026060000}"/>
    <cellStyle name="Comma 2 3 6 2 3 7" xfId="7011" xr:uid="{00000000-0005-0000-0000-000027060000}"/>
    <cellStyle name="Comma 2 3 6 2 3 7 2" xfId="37337" xr:uid="{00000000-0005-0000-0000-000028060000}"/>
    <cellStyle name="Comma 2 3 6 2 3 7 3" xfId="22113" xr:uid="{00000000-0005-0000-0000-000029060000}"/>
    <cellStyle name="Comma 2 3 6 2 3 8" xfId="32325" xr:uid="{00000000-0005-0000-0000-00002A060000}"/>
    <cellStyle name="Comma 2 3 6 2 3 9" xfId="17100" xr:uid="{00000000-0005-0000-0000-00002B060000}"/>
    <cellStyle name="Comma 2 3 6 2 4" xfId="2147" xr:uid="{00000000-0005-0000-0000-00002C060000}"/>
    <cellStyle name="Comma 2 3 6 2 4 2" xfId="2986" xr:uid="{00000000-0005-0000-0000-00002D060000}"/>
    <cellStyle name="Comma 2 3 6 2 4 2 2" xfId="4676" xr:uid="{00000000-0005-0000-0000-00002E060000}"/>
    <cellStyle name="Comma 2 3 6 2 4 2 2 2" xfId="14749" xr:uid="{00000000-0005-0000-0000-00002F060000}"/>
    <cellStyle name="Comma 2 3 6 2 4 2 2 2 2" xfId="45071" xr:uid="{00000000-0005-0000-0000-000030060000}"/>
    <cellStyle name="Comma 2 3 6 2 4 2 2 2 3" xfId="29847" xr:uid="{00000000-0005-0000-0000-000031060000}"/>
    <cellStyle name="Comma 2 3 6 2 4 2 2 3" xfId="9729" xr:uid="{00000000-0005-0000-0000-000032060000}"/>
    <cellStyle name="Comma 2 3 6 2 4 2 2 3 2" xfId="40054" xr:uid="{00000000-0005-0000-0000-000033060000}"/>
    <cellStyle name="Comma 2 3 6 2 4 2 2 3 3" xfId="24830" xr:uid="{00000000-0005-0000-0000-000034060000}"/>
    <cellStyle name="Comma 2 3 6 2 4 2 2 4" xfId="35041" xr:uid="{00000000-0005-0000-0000-000035060000}"/>
    <cellStyle name="Comma 2 3 6 2 4 2 2 5" xfId="19817" xr:uid="{00000000-0005-0000-0000-000036060000}"/>
    <cellStyle name="Comma 2 3 6 2 4 2 3" xfId="6368" xr:uid="{00000000-0005-0000-0000-000037060000}"/>
    <cellStyle name="Comma 2 3 6 2 4 2 3 2" xfId="16420" xr:uid="{00000000-0005-0000-0000-000038060000}"/>
    <cellStyle name="Comma 2 3 6 2 4 2 3 2 2" xfId="46742" xr:uid="{00000000-0005-0000-0000-000039060000}"/>
    <cellStyle name="Comma 2 3 6 2 4 2 3 2 3" xfId="31518" xr:uid="{00000000-0005-0000-0000-00003A060000}"/>
    <cellStyle name="Comma 2 3 6 2 4 2 3 3" xfId="11400" xr:uid="{00000000-0005-0000-0000-00003B060000}"/>
    <cellStyle name="Comma 2 3 6 2 4 2 3 3 2" xfId="41725" xr:uid="{00000000-0005-0000-0000-00003C060000}"/>
    <cellStyle name="Comma 2 3 6 2 4 2 3 3 3" xfId="26501" xr:uid="{00000000-0005-0000-0000-00003D060000}"/>
    <cellStyle name="Comma 2 3 6 2 4 2 3 4" xfId="36712" xr:uid="{00000000-0005-0000-0000-00003E060000}"/>
    <cellStyle name="Comma 2 3 6 2 4 2 3 5" xfId="21488" xr:uid="{00000000-0005-0000-0000-00003F060000}"/>
    <cellStyle name="Comma 2 3 6 2 4 2 4" xfId="13078" xr:uid="{00000000-0005-0000-0000-000040060000}"/>
    <cellStyle name="Comma 2 3 6 2 4 2 4 2" xfId="43400" xr:uid="{00000000-0005-0000-0000-000041060000}"/>
    <cellStyle name="Comma 2 3 6 2 4 2 4 3" xfId="28176" xr:uid="{00000000-0005-0000-0000-000042060000}"/>
    <cellStyle name="Comma 2 3 6 2 4 2 5" xfId="8057" xr:uid="{00000000-0005-0000-0000-000043060000}"/>
    <cellStyle name="Comma 2 3 6 2 4 2 5 2" xfId="38383" xr:uid="{00000000-0005-0000-0000-000044060000}"/>
    <cellStyle name="Comma 2 3 6 2 4 2 5 3" xfId="23159" xr:uid="{00000000-0005-0000-0000-000045060000}"/>
    <cellStyle name="Comma 2 3 6 2 4 2 6" xfId="33371" xr:uid="{00000000-0005-0000-0000-000046060000}"/>
    <cellStyle name="Comma 2 3 6 2 4 2 7" xfId="18146" xr:uid="{00000000-0005-0000-0000-000047060000}"/>
    <cellStyle name="Comma 2 3 6 2 4 3" xfId="3839" xr:uid="{00000000-0005-0000-0000-000048060000}"/>
    <cellStyle name="Comma 2 3 6 2 4 3 2" xfId="13913" xr:uid="{00000000-0005-0000-0000-000049060000}"/>
    <cellStyle name="Comma 2 3 6 2 4 3 2 2" xfId="44235" xr:uid="{00000000-0005-0000-0000-00004A060000}"/>
    <cellStyle name="Comma 2 3 6 2 4 3 2 3" xfId="29011" xr:uid="{00000000-0005-0000-0000-00004B060000}"/>
    <cellStyle name="Comma 2 3 6 2 4 3 3" xfId="8893" xr:uid="{00000000-0005-0000-0000-00004C060000}"/>
    <cellStyle name="Comma 2 3 6 2 4 3 3 2" xfId="39218" xr:uid="{00000000-0005-0000-0000-00004D060000}"/>
    <cellStyle name="Comma 2 3 6 2 4 3 3 3" xfId="23994" xr:uid="{00000000-0005-0000-0000-00004E060000}"/>
    <cellStyle name="Comma 2 3 6 2 4 3 4" xfId="34205" xr:uid="{00000000-0005-0000-0000-00004F060000}"/>
    <cellStyle name="Comma 2 3 6 2 4 3 5" xfId="18981" xr:uid="{00000000-0005-0000-0000-000050060000}"/>
    <cellStyle name="Comma 2 3 6 2 4 4" xfId="5532" xr:uid="{00000000-0005-0000-0000-000051060000}"/>
    <cellStyle name="Comma 2 3 6 2 4 4 2" xfId="15584" xr:uid="{00000000-0005-0000-0000-000052060000}"/>
    <cellStyle name="Comma 2 3 6 2 4 4 2 2" xfId="45906" xr:uid="{00000000-0005-0000-0000-000053060000}"/>
    <cellStyle name="Comma 2 3 6 2 4 4 2 3" xfId="30682" xr:uid="{00000000-0005-0000-0000-000054060000}"/>
    <cellStyle name="Comma 2 3 6 2 4 4 3" xfId="10564" xr:uid="{00000000-0005-0000-0000-000055060000}"/>
    <cellStyle name="Comma 2 3 6 2 4 4 3 2" xfId="40889" xr:uid="{00000000-0005-0000-0000-000056060000}"/>
    <cellStyle name="Comma 2 3 6 2 4 4 3 3" xfId="25665" xr:uid="{00000000-0005-0000-0000-000057060000}"/>
    <cellStyle name="Comma 2 3 6 2 4 4 4" xfId="35876" xr:uid="{00000000-0005-0000-0000-000058060000}"/>
    <cellStyle name="Comma 2 3 6 2 4 4 5" xfId="20652" xr:uid="{00000000-0005-0000-0000-000059060000}"/>
    <cellStyle name="Comma 2 3 6 2 4 5" xfId="12242" xr:uid="{00000000-0005-0000-0000-00005A060000}"/>
    <cellStyle name="Comma 2 3 6 2 4 5 2" xfId="42564" xr:uid="{00000000-0005-0000-0000-00005B060000}"/>
    <cellStyle name="Comma 2 3 6 2 4 5 3" xfId="27340" xr:uid="{00000000-0005-0000-0000-00005C060000}"/>
    <cellStyle name="Comma 2 3 6 2 4 6" xfId="7221" xr:uid="{00000000-0005-0000-0000-00005D060000}"/>
    <cellStyle name="Comma 2 3 6 2 4 6 2" xfId="37547" xr:uid="{00000000-0005-0000-0000-00005E060000}"/>
    <cellStyle name="Comma 2 3 6 2 4 6 3" xfId="22323" xr:uid="{00000000-0005-0000-0000-00005F060000}"/>
    <cellStyle name="Comma 2 3 6 2 4 7" xfId="32535" xr:uid="{00000000-0005-0000-0000-000060060000}"/>
    <cellStyle name="Comma 2 3 6 2 4 8" xfId="17310" xr:uid="{00000000-0005-0000-0000-000061060000}"/>
    <cellStyle name="Comma 2 3 6 2 5" xfId="2568" xr:uid="{00000000-0005-0000-0000-000062060000}"/>
    <cellStyle name="Comma 2 3 6 2 5 2" xfId="4258" xr:uid="{00000000-0005-0000-0000-000063060000}"/>
    <cellStyle name="Comma 2 3 6 2 5 2 2" xfId="14331" xr:uid="{00000000-0005-0000-0000-000064060000}"/>
    <cellStyle name="Comma 2 3 6 2 5 2 2 2" xfId="44653" xr:uid="{00000000-0005-0000-0000-000065060000}"/>
    <cellStyle name="Comma 2 3 6 2 5 2 2 3" xfId="29429" xr:uid="{00000000-0005-0000-0000-000066060000}"/>
    <cellStyle name="Comma 2 3 6 2 5 2 3" xfId="9311" xr:uid="{00000000-0005-0000-0000-000067060000}"/>
    <cellStyle name="Comma 2 3 6 2 5 2 3 2" xfId="39636" xr:uid="{00000000-0005-0000-0000-000068060000}"/>
    <cellStyle name="Comma 2 3 6 2 5 2 3 3" xfId="24412" xr:uid="{00000000-0005-0000-0000-000069060000}"/>
    <cellStyle name="Comma 2 3 6 2 5 2 4" xfId="34623" xr:uid="{00000000-0005-0000-0000-00006A060000}"/>
    <cellStyle name="Comma 2 3 6 2 5 2 5" xfId="19399" xr:uid="{00000000-0005-0000-0000-00006B060000}"/>
    <cellStyle name="Comma 2 3 6 2 5 3" xfId="5950" xr:uid="{00000000-0005-0000-0000-00006C060000}"/>
    <cellStyle name="Comma 2 3 6 2 5 3 2" xfId="16002" xr:uid="{00000000-0005-0000-0000-00006D060000}"/>
    <cellStyle name="Comma 2 3 6 2 5 3 2 2" xfId="46324" xr:uid="{00000000-0005-0000-0000-00006E060000}"/>
    <cellStyle name="Comma 2 3 6 2 5 3 2 3" xfId="31100" xr:uid="{00000000-0005-0000-0000-00006F060000}"/>
    <cellStyle name="Comma 2 3 6 2 5 3 3" xfId="10982" xr:uid="{00000000-0005-0000-0000-000070060000}"/>
    <cellStyle name="Comma 2 3 6 2 5 3 3 2" xfId="41307" xr:uid="{00000000-0005-0000-0000-000071060000}"/>
    <cellStyle name="Comma 2 3 6 2 5 3 3 3" xfId="26083" xr:uid="{00000000-0005-0000-0000-000072060000}"/>
    <cellStyle name="Comma 2 3 6 2 5 3 4" xfId="36294" xr:uid="{00000000-0005-0000-0000-000073060000}"/>
    <cellStyle name="Comma 2 3 6 2 5 3 5" xfId="21070" xr:uid="{00000000-0005-0000-0000-000074060000}"/>
    <cellStyle name="Comma 2 3 6 2 5 4" xfId="12660" xr:uid="{00000000-0005-0000-0000-000075060000}"/>
    <cellStyle name="Comma 2 3 6 2 5 4 2" xfId="42982" xr:uid="{00000000-0005-0000-0000-000076060000}"/>
    <cellStyle name="Comma 2 3 6 2 5 4 3" xfId="27758" xr:uid="{00000000-0005-0000-0000-000077060000}"/>
    <cellStyle name="Comma 2 3 6 2 5 5" xfId="7639" xr:uid="{00000000-0005-0000-0000-000078060000}"/>
    <cellStyle name="Comma 2 3 6 2 5 5 2" xfId="37965" xr:uid="{00000000-0005-0000-0000-000079060000}"/>
    <cellStyle name="Comma 2 3 6 2 5 5 3" xfId="22741" xr:uid="{00000000-0005-0000-0000-00007A060000}"/>
    <cellStyle name="Comma 2 3 6 2 5 6" xfId="32953" xr:uid="{00000000-0005-0000-0000-00007B060000}"/>
    <cellStyle name="Comma 2 3 6 2 5 7" xfId="17728" xr:uid="{00000000-0005-0000-0000-00007C060000}"/>
    <cellStyle name="Comma 2 3 6 2 6" xfId="3421" xr:uid="{00000000-0005-0000-0000-00007D060000}"/>
    <cellStyle name="Comma 2 3 6 2 6 2" xfId="13495" xr:uid="{00000000-0005-0000-0000-00007E060000}"/>
    <cellStyle name="Comma 2 3 6 2 6 2 2" xfId="43817" xr:uid="{00000000-0005-0000-0000-00007F060000}"/>
    <cellStyle name="Comma 2 3 6 2 6 2 3" xfId="28593" xr:uid="{00000000-0005-0000-0000-000080060000}"/>
    <cellStyle name="Comma 2 3 6 2 6 3" xfId="8475" xr:uid="{00000000-0005-0000-0000-000081060000}"/>
    <cellStyle name="Comma 2 3 6 2 6 3 2" xfId="38800" xr:uid="{00000000-0005-0000-0000-000082060000}"/>
    <cellStyle name="Comma 2 3 6 2 6 3 3" xfId="23576" xr:uid="{00000000-0005-0000-0000-000083060000}"/>
    <cellStyle name="Comma 2 3 6 2 6 4" xfId="33787" xr:uid="{00000000-0005-0000-0000-000084060000}"/>
    <cellStyle name="Comma 2 3 6 2 6 5" xfId="18563" xr:uid="{00000000-0005-0000-0000-000085060000}"/>
    <cellStyle name="Comma 2 3 6 2 7" xfId="5114" xr:uid="{00000000-0005-0000-0000-000086060000}"/>
    <cellStyle name="Comma 2 3 6 2 7 2" xfId="15166" xr:uid="{00000000-0005-0000-0000-000087060000}"/>
    <cellStyle name="Comma 2 3 6 2 7 2 2" xfId="45488" xr:uid="{00000000-0005-0000-0000-000088060000}"/>
    <cellStyle name="Comma 2 3 6 2 7 2 3" xfId="30264" xr:uid="{00000000-0005-0000-0000-000089060000}"/>
    <cellStyle name="Comma 2 3 6 2 7 3" xfId="10146" xr:uid="{00000000-0005-0000-0000-00008A060000}"/>
    <cellStyle name="Comma 2 3 6 2 7 3 2" xfId="40471" xr:uid="{00000000-0005-0000-0000-00008B060000}"/>
    <cellStyle name="Comma 2 3 6 2 7 3 3" xfId="25247" xr:uid="{00000000-0005-0000-0000-00008C060000}"/>
    <cellStyle name="Comma 2 3 6 2 7 4" xfId="35458" xr:uid="{00000000-0005-0000-0000-00008D060000}"/>
    <cellStyle name="Comma 2 3 6 2 7 5" xfId="20234" xr:uid="{00000000-0005-0000-0000-00008E060000}"/>
    <cellStyle name="Comma 2 3 6 2 8" xfId="11824" xr:uid="{00000000-0005-0000-0000-00008F060000}"/>
    <cellStyle name="Comma 2 3 6 2 8 2" xfId="42146" xr:uid="{00000000-0005-0000-0000-000090060000}"/>
    <cellStyle name="Comma 2 3 6 2 8 3" xfId="26922" xr:uid="{00000000-0005-0000-0000-000091060000}"/>
    <cellStyle name="Comma 2 3 6 2 9" xfId="6803" xr:uid="{00000000-0005-0000-0000-000092060000}"/>
    <cellStyle name="Comma 2 3 6 2 9 2" xfId="37129" xr:uid="{00000000-0005-0000-0000-000093060000}"/>
    <cellStyle name="Comma 2 3 6 2 9 3" xfId="21905" xr:uid="{00000000-0005-0000-0000-000094060000}"/>
    <cellStyle name="Comma 2 3 6 3" xfId="1767" xr:uid="{00000000-0005-0000-0000-000095060000}"/>
    <cellStyle name="Comma 2 3 6 3 10" xfId="16944" xr:uid="{00000000-0005-0000-0000-000096060000}"/>
    <cellStyle name="Comma 2 3 6 3 2" xfId="1986" xr:uid="{00000000-0005-0000-0000-000097060000}"/>
    <cellStyle name="Comma 2 3 6 3 2 2" xfId="2407" xr:uid="{00000000-0005-0000-0000-000098060000}"/>
    <cellStyle name="Comma 2 3 6 3 2 2 2" xfId="3246" xr:uid="{00000000-0005-0000-0000-000099060000}"/>
    <cellStyle name="Comma 2 3 6 3 2 2 2 2" xfId="4936" xr:uid="{00000000-0005-0000-0000-00009A060000}"/>
    <cellStyle name="Comma 2 3 6 3 2 2 2 2 2" xfId="15009" xr:uid="{00000000-0005-0000-0000-00009B060000}"/>
    <cellStyle name="Comma 2 3 6 3 2 2 2 2 2 2" xfId="45331" xr:uid="{00000000-0005-0000-0000-00009C060000}"/>
    <cellStyle name="Comma 2 3 6 3 2 2 2 2 2 3" xfId="30107" xr:uid="{00000000-0005-0000-0000-00009D060000}"/>
    <cellStyle name="Comma 2 3 6 3 2 2 2 2 3" xfId="9989" xr:uid="{00000000-0005-0000-0000-00009E060000}"/>
    <cellStyle name="Comma 2 3 6 3 2 2 2 2 3 2" xfId="40314" xr:uid="{00000000-0005-0000-0000-00009F060000}"/>
    <cellStyle name="Comma 2 3 6 3 2 2 2 2 3 3" xfId="25090" xr:uid="{00000000-0005-0000-0000-0000A0060000}"/>
    <cellStyle name="Comma 2 3 6 3 2 2 2 2 4" xfId="35301" xr:uid="{00000000-0005-0000-0000-0000A1060000}"/>
    <cellStyle name="Comma 2 3 6 3 2 2 2 2 5" xfId="20077" xr:uid="{00000000-0005-0000-0000-0000A2060000}"/>
    <cellStyle name="Comma 2 3 6 3 2 2 2 3" xfId="6628" xr:uid="{00000000-0005-0000-0000-0000A3060000}"/>
    <cellStyle name="Comma 2 3 6 3 2 2 2 3 2" xfId="16680" xr:uid="{00000000-0005-0000-0000-0000A4060000}"/>
    <cellStyle name="Comma 2 3 6 3 2 2 2 3 2 2" xfId="47002" xr:uid="{00000000-0005-0000-0000-0000A5060000}"/>
    <cellStyle name="Comma 2 3 6 3 2 2 2 3 2 3" xfId="31778" xr:uid="{00000000-0005-0000-0000-0000A6060000}"/>
    <cellStyle name="Comma 2 3 6 3 2 2 2 3 3" xfId="11660" xr:uid="{00000000-0005-0000-0000-0000A7060000}"/>
    <cellStyle name="Comma 2 3 6 3 2 2 2 3 3 2" xfId="41985" xr:uid="{00000000-0005-0000-0000-0000A8060000}"/>
    <cellStyle name="Comma 2 3 6 3 2 2 2 3 3 3" xfId="26761" xr:uid="{00000000-0005-0000-0000-0000A9060000}"/>
    <cellStyle name="Comma 2 3 6 3 2 2 2 3 4" xfId="36972" xr:uid="{00000000-0005-0000-0000-0000AA060000}"/>
    <cellStyle name="Comma 2 3 6 3 2 2 2 3 5" xfId="21748" xr:uid="{00000000-0005-0000-0000-0000AB060000}"/>
    <cellStyle name="Comma 2 3 6 3 2 2 2 4" xfId="13338" xr:uid="{00000000-0005-0000-0000-0000AC060000}"/>
    <cellStyle name="Comma 2 3 6 3 2 2 2 4 2" xfId="43660" xr:uid="{00000000-0005-0000-0000-0000AD060000}"/>
    <cellStyle name="Comma 2 3 6 3 2 2 2 4 3" xfId="28436" xr:uid="{00000000-0005-0000-0000-0000AE060000}"/>
    <cellStyle name="Comma 2 3 6 3 2 2 2 5" xfId="8317" xr:uid="{00000000-0005-0000-0000-0000AF060000}"/>
    <cellStyle name="Comma 2 3 6 3 2 2 2 5 2" xfId="38643" xr:uid="{00000000-0005-0000-0000-0000B0060000}"/>
    <cellStyle name="Comma 2 3 6 3 2 2 2 5 3" xfId="23419" xr:uid="{00000000-0005-0000-0000-0000B1060000}"/>
    <cellStyle name="Comma 2 3 6 3 2 2 2 6" xfId="33631" xr:uid="{00000000-0005-0000-0000-0000B2060000}"/>
    <cellStyle name="Comma 2 3 6 3 2 2 2 7" xfId="18406" xr:uid="{00000000-0005-0000-0000-0000B3060000}"/>
    <cellStyle name="Comma 2 3 6 3 2 2 3" xfId="4099" xr:uid="{00000000-0005-0000-0000-0000B4060000}"/>
    <cellStyle name="Comma 2 3 6 3 2 2 3 2" xfId="14173" xr:uid="{00000000-0005-0000-0000-0000B5060000}"/>
    <cellStyle name="Comma 2 3 6 3 2 2 3 2 2" xfId="44495" xr:uid="{00000000-0005-0000-0000-0000B6060000}"/>
    <cellStyle name="Comma 2 3 6 3 2 2 3 2 3" xfId="29271" xr:uid="{00000000-0005-0000-0000-0000B7060000}"/>
    <cellStyle name="Comma 2 3 6 3 2 2 3 3" xfId="9153" xr:uid="{00000000-0005-0000-0000-0000B8060000}"/>
    <cellStyle name="Comma 2 3 6 3 2 2 3 3 2" xfId="39478" xr:uid="{00000000-0005-0000-0000-0000B9060000}"/>
    <cellStyle name="Comma 2 3 6 3 2 2 3 3 3" xfId="24254" xr:uid="{00000000-0005-0000-0000-0000BA060000}"/>
    <cellStyle name="Comma 2 3 6 3 2 2 3 4" xfId="34465" xr:uid="{00000000-0005-0000-0000-0000BB060000}"/>
    <cellStyle name="Comma 2 3 6 3 2 2 3 5" xfId="19241" xr:uid="{00000000-0005-0000-0000-0000BC060000}"/>
    <cellStyle name="Comma 2 3 6 3 2 2 4" xfId="5792" xr:uid="{00000000-0005-0000-0000-0000BD060000}"/>
    <cellStyle name="Comma 2 3 6 3 2 2 4 2" xfId="15844" xr:uid="{00000000-0005-0000-0000-0000BE060000}"/>
    <cellStyle name="Comma 2 3 6 3 2 2 4 2 2" xfId="46166" xr:uid="{00000000-0005-0000-0000-0000BF060000}"/>
    <cellStyle name="Comma 2 3 6 3 2 2 4 2 3" xfId="30942" xr:uid="{00000000-0005-0000-0000-0000C0060000}"/>
    <cellStyle name="Comma 2 3 6 3 2 2 4 3" xfId="10824" xr:uid="{00000000-0005-0000-0000-0000C1060000}"/>
    <cellStyle name="Comma 2 3 6 3 2 2 4 3 2" xfId="41149" xr:uid="{00000000-0005-0000-0000-0000C2060000}"/>
    <cellStyle name="Comma 2 3 6 3 2 2 4 3 3" xfId="25925" xr:uid="{00000000-0005-0000-0000-0000C3060000}"/>
    <cellStyle name="Comma 2 3 6 3 2 2 4 4" xfId="36136" xr:uid="{00000000-0005-0000-0000-0000C4060000}"/>
    <cellStyle name="Comma 2 3 6 3 2 2 4 5" xfId="20912" xr:uid="{00000000-0005-0000-0000-0000C5060000}"/>
    <cellStyle name="Comma 2 3 6 3 2 2 5" xfId="12502" xr:uid="{00000000-0005-0000-0000-0000C6060000}"/>
    <cellStyle name="Comma 2 3 6 3 2 2 5 2" xfId="42824" xr:uid="{00000000-0005-0000-0000-0000C7060000}"/>
    <cellStyle name="Comma 2 3 6 3 2 2 5 3" xfId="27600" xr:uid="{00000000-0005-0000-0000-0000C8060000}"/>
    <cellStyle name="Comma 2 3 6 3 2 2 6" xfId="7481" xr:uid="{00000000-0005-0000-0000-0000C9060000}"/>
    <cellStyle name="Comma 2 3 6 3 2 2 6 2" xfId="37807" xr:uid="{00000000-0005-0000-0000-0000CA060000}"/>
    <cellStyle name="Comma 2 3 6 3 2 2 6 3" xfId="22583" xr:uid="{00000000-0005-0000-0000-0000CB060000}"/>
    <cellStyle name="Comma 2 3 6 3 2 2 7" xfId="32795" xr:uid="{00000000-0005-0000-0000-0000CC060000}"/>
    <cellStyle name="Comma 2 3 6 3 2 2 8" xfId="17570" xr:uid="{00000000-0005-0000-0000-0000CD060000}"/>
    <cellStyle name="Comma 2 3 6 3 2 3" xfId="2828" xr:uid="{00000000-0005-0000-0000-0000CE060000}"/>
    <cellStyle name="Comma 2 3 6 3 2 3 2" xfId="4518" xr:uid="{00000000-0005-0000-0000-0000CF060000}"/>
    <cellStyle name="Comma 2 3 6 3 2 3 2 2" xfId="14591" xr:uid="{00000000-0005-0000-0000-0000D0060000}"/>
    <cellStyle name="Comma 2 3 6 3 2 3 2 2 2" xfId="44913" xr:uid="{00000000-0005-0000-0000-0000D1060000}"/>
    <cellStyle name="Comma 2 3 6 3 2 3 2 2 3" xfId="29689" xr:uid="{00000000-0005-0000-0000-0000D2060000}"/>
    <cellStyle name="Comma 2 3 6 3 2 3 2 3" xfId="9571" xr:uid="{00000000-0005-0000-0000-0000D3060000}"/>
    <cellStyle name="Comma 2 3 6 3 2 3 2 3 2" xfId="39896" xr:uid="{00000000-0005-0000-0000-0000D4060000}"/>
    <cellStyle name="Comma 2 3 6 3 2 3 2 3 3" xfId="24672" xr:uid="{00000000-0005-0000-0000-0000D5060000}"/>
    <cellStyle name="Comma 2 3 6 3 2 3 2 4" xfId="34883" xr:uid="{00000000-0005-0000-0000-0000D6060000}"/>
    <cellStyle name="Comma 2 3 6 3 2 3 2 5" xfId="19659" xr:uid="{00000000-0005-0000-0000-0000D7060000}"/>
    <cellStyle name="Comma 2 3 6 3 2 3 3" xfId="6210" xr:uid="{00000000-0005-0000-0000-0000D8060000}"/>
    <cellStyle name="Comma 2 3 6 3 2 3 3 2" xfId="16262" xr:uid="{00000000-0005-0000-0000-0000D9060000}"/>
    <cellStyle name="Comma 2 3 6 3 2 3 3 2 2" xfId="46584" xr:uid="{00000000-0005-0000-0000-0000DA060000}"/>
    <cellStyle name="Comma 2 3 6 3 2 3 3 2 3" xfId="31360" xr:uid="{00000000-0005-0000-0000-0000DB060000}"/>
    <cellStyle name="Comma 2 3 6 3 2 3 3 3" xfId="11242" xr:uid="{00000000-0005-0000-0000-0000DC060000}"/>
    <cellStyle name="Comma 2 3 6 3 2 3 3 3 2" xfId="41567" xr:uid="{00000000-0005-0000-0000-0000DD060000}"/>
    <cellStyle name="Comma 2 3 6 3 2 3 3 3 3" xfId="26343" xr:uid="{00000000-0005-0000-0000-0000DE060000}"/>
    <cellStyle name="Comma 2 3 6 3 2 3 3 4" xfId="36554" xr:uid="{00000000-0005-0000-0000-0000DF060000}"/>
    <cellStyle name="Comma 2 3 6 3 2 3 3 5" xfId="21330" xr:uid="{00000000-0005-0000-0000-0000E0060000}"/>
    <cellStyle name="Comma 2 3 6 3 2 3 4" xfId="12920" xr:uid="{00000000-0005-0000-0000-0000E1060000}"/>
    <cellStyle name="Comma 2 3 6 3 2 3 4 2" xfId="43242" xr:uid="{00000000-0005-0000-0000-0000E2060000}"/>
    <cellStyle name="Comma 2 3 6 3 2 3 4 3" xfId="28018" xr:uid="{00000000-0005-0000-0000-0000E3060000}"/>
    <cellStyle name="Comma 2 3 6 3 2 3 5" xfId="7899" xr:uid="{00000000-0005-0000-0000-0000E4060000}"/>
    <cellStyle name="Comma 2 3 6 3 2 3 5 2" xfId="38225" xr:uid="{00000000-0005-0000-0000-0000E5060000}"/>
    <cellStyle name="Comma 2 3 6 3 2 3 5 3" xfId="23001" xr:uid="{00000000-0005-0000-0000-0000E6060000}"/>
    <cellStyle name="Comma 2 3 6 3 2 3 6" xfId="33213" xr:uid="{00000000-0005-0000-0000-0000E7060000}"/>
    <cellStyle name="Comma 2 3 6 3 2 3 7" xfId="17988" xr:uid="{00000000-0005-0000-0000-0000E8060000}"/>
    <cellStyle name="Comma 2 3 6 3 2 4" xfId="3681" xr:uid="{00000000-0005-0000-0000-0000E9060000}"/>
    <cellStyle name="Comma 2 3 6 3 2 4 2" xfId="13755" xr:uid="{00000000-0005-0000-0000-0000EA060000}"/>
    <cellStyle name="Comma 2 3 6 3 2 4 2 2" xfId="44077" xr:uid="{00000000-0005-0000-0000-0000EB060000}"/>
    <cellStyle name="Comma 2 3 6 3 2 4 2 3" xfId="28853" xr:uid="{00000000-0005-0000-0000-0000EC060000}"/>
    <cellStyle name="Comma 2 3 6 3 2 4 3" xfId="8735" xr:uid="{00000000-0005-0000-0000-0000ED060000}"/>
    <cellStyle name="Comma 2 3 6 3 2 4 3 2" xfId="39060" xr:uid="{00000000-0005-0000-0000-0000EE060000}"/>
    <cellStyle name="Comma 2 3 6 3 2 4 3 3" xfId="23836" xr:uid="{00000000-0005-0000-0000-0000EF060000}"/>
    <cellStyle name="Comma 2 3 6 3 2 4 4" xfId="34047" xr:uid="{00000000-0005-0000-0000-0000F0060000}"/>
    <cellStyle name="Comma 2 3 6 3 2 4 5" xfId="18823" xr:uid="{00000000-0005-0000-0000-0000F1060000}"/>
    <cellStyle name="Comma 2 3 6 3 2 5" xfId="5374" xr:uid="{00000000-0005-0000-0000-0000F2060000}"/>
    <cellStyle name="Comma 2 3 6 3 2 5 2" xfId="15426" xr:uid="{00000000-0005-0000-0000-0000F3060000}"/>
    <cellStyle name="Comma 2 3 6 3 2 5 2 2" xfId="45748" xr:uid="{00000000-0005-0000-0000-0000F4060000}"/>
    <cellStyle name="Comma 2 3 6 3 2 5 2 3" xfId="30524" xr:uid="{00000000-0005-0000-0000-0000F5060000}"/>
    <cellStyle name="Comma 2 3 6 3 2 5 3" xfId="10406" xr:uid="{00000000-0005-0000-0000-0000F6060000}"/>
    <cellStyle name="Comma 2 3 6 3 2 5 3 2" xfId="40731" xr:uid="{00000000-0005-0000-0000-0000F7060000}"/>
    <cellStyle name="Comma 2 3 6 3 2 5 3 3" xfId="25507" xr:uid="{00000000-0005-0000-0000-0000F8060000}"/>
    <cellStyle name="Comma 2 3 6 3 2 5 4" xfId="35718" xr:uid="{00000000-0005-0000-0000-0000F9060000}"/>
    <cellStyle name="Comma 2 3 6 3 2 5 5" xfId="20494" xr:uid="{00000000-0005-0000-0000-0000FA060000}"/>
    <cellStyle name="Comma 2 3 6 3 2 6" xfId="12084" xr:uid="{00000000-0005-0000-0000-0000FB060000}"/>
    <cellStyle name="Comma 2 3 6 3 2 6 2" xfId="42406" xr:uid="{00000000-0005-0000-0000-0000FC060000}"/>
    <cellStyle name="Comma 2 3 6 3 2 6 3" xfId="27182" xr:uid="{00000000-0005-0000-0000-0000FD060000}"/>
    <cellStyle name="Comma 2 3 6 3 2 7" xfId="7063" xr:uid="{00000000-0005-0000-0000-0000FE060000}"/>
    <cellStyle name="Comma 2 3 6 3 2 7 2" xfId="37389" xr:uid="{00000000-0005-0000-0000-0000FF060000}"/>
    <cellStyle name="Comma 2 3 6 3 2 7 3" xfId="22165" xr:uid="{00000000-0005-0000-0000-000000070000}"/>
    <cellStyle name="Comma 2 3 6 3 2 8" xfId="32377" xr:uid="{00000000-0005-0000-0000-000001070000}"/>
    <cellStyle name="Comma 2 3 6 3 2 9" xfId="17152" xr:uid="{00000000-0005-0000-0000-000002070000}"/>
    <cellStyle name="Comma 2 3 6 3 3" xfId="2199" xr:uid="{00000000-0005-0000-0000-000003070000}"/>
    <cellStyle name="Comma 2 3 6 3 3 2" xfId="3038" xr:uid="{00000000-0005-0000-0000-000004070000}"/>
    <cellStyle name="Comma 2 3 6 3 3 2 2" xfId="4728" xr:uid="{00000000-0005-0000-0000-000005070000}"/>
    <cellStyle name="Comma 2 3 6 3 3 2 2 2" xfId="14801" xr:uid="{00000000-0005-0000-0000-000006070000}"/>
    <cellStyle name="Comma 2 3 6 3 3 2 2 2 2" xfId="45123" xr:uid="{00000000-0005-0000-0000-000007070000}"/>
    <cellStyle name="Comma 2 3 6 3 3 2 2 2 3" xfId="29899" xr:uid="{00000000-0005-0000-0000-000008070000}"/>
    <cellStyle name="Comma 2 3 6 3 3 2 2 3" xfId="9781" xr:uid="{00000000-0005-0000-0000-000009070000}"/>
    <cellStyle name="Comma 2 3 6 3 3 2 2 3 2" xfId="40106" xr:uid="{00000000-0005-0000-0000-00000A070000}"/>
    <cellStyle name="Comma 2 3 6 3 3 2 2 3 3" xfId="24882" xr:uid="{00000000-0005-0000-0000-00000B070000}"/>
    <cellStyle name="Comma 2 3 6 3 3 2 2 4" xfId="35093" xr:uid="{00000000-0005-0000-0000-00000C070000}"/>
    <cellStyle name="Comma 2 3 6 3 3 2 2 5" xfId="19869" xr:uid="{00000000-0005-0000-0000-00000D070000}"/>
    <cellStyle name="Comma 2 3 6 3 3 2 3" xfId="6420" xr:uid="{00000000-0005-0000-0000-00000E070000}"/>
    <cellStyle name="Comma 2 3 6 3 3 2 3 2" xfId="16472" xr:uid="{00000000-0005-0000-0000-00000F070000}"/>
    <cellStyle name="Comma 2 3 6 3 3 2 3 2 2" xfId="46794" xr:uid="{00000000-0005-0000-0000-000010070000}"/>
    <cellStyle name="Comma 2 3 6 3 3 2 3 2 3" xfId="31570" xr:uid="{00000000-0005-0000-0000-000011070000}"/>
    <cellStyle name="Comma 2 3 6 3 3 2 3 3" xfId="11452" xr:uid="{00000000-0005-0000-0000-000012070000}"/>
    <cellStyle name="Comma 2 3 6 3 3 2 3 3 2" xfId="41777" xr:uid="{00000000-0005-0000-0000-000013070000}"/>
    <cellStyle name="Comma 2 3 6 3 3 2 3 3 3" xfId="26553" xr:uid="{00000000-0005-0000-0000-000014070000}"/>
    <cellStyle name="Comma 2 3 6 3 3 2 3 4" xfId="36764" xr:uid="{00000000-0005-0000-0000-000015070000}"/>
    <cellStyle name="Comma 2 3 6 3 3 2 3 5" xfId="21540" xr:uid="{00000000-0005-0000-0000-000016070000}"/>
    <cellStyle name="Comma 2 3 6 3 3 2 4" xfId="13130" xr:uid="{00000000-0005-0000-0000-000017070000}"/>
    <cellStyle name="Comma 2 3 6 3 3 2 4 2" xfId="43452" xr:uid="{00000000-0005-0000-0000-000018070000}"/>
    <cellStyle name="Comma 2 3 6 3 3 2 4 3" xfId="28228" xr:uid="{00000000-0005-0000-0000-000019070000}"/>
    <cellStyle name="Comma 2 3 6 3 3 2 5" xfId="8109" xr:uid="{00000000-0005-0000-0000-00001A070000}"/>
    <cellStyle name="Comma 2 3 6 3 3 2 5 2" xfId="38435" xr:uid="{00000000-0005-0000-0000-00001B070000}"/>
    <cellStyle name="Comma 2 3 6 3 3 2 5 3" xfId="23211" xr:uid="{00000000-0005-0000-0000-00001C070000}"/>
    <cellStyle name="Comma 2 3 6 3 3 2 6" xfId="33423" xr:uid="{00000000-0005-0000-0000-00001D070000}"/>
    <cellStyle name="Comma 2 3 6 3 3 2 7" xfId="18198" xr:uid="{00000000-0005-0000-0000-00001E070000}"/>
    <cellStyle name="Comma 2 3 6 3 3 3" xfId="3891" xr:uid="{00000000-0005-0000-0000-00001F070000}"/>
    <cellStyle name="Comma 2 3 6 3 3 3 2" xfId="13965" xr:uid="{00000000-0005-0000-0000-000020070000}"/>
    <cellStyle name="Comma 2 3 6 3 3 3 2 2" xfId="44287" xr:uid="{00000000-0005-0000-0000-000021070000}"/>
    <cellStyle name="Comma 2 3 6 3 3 3 2 3" xfId="29063" xr:uid="{00000000-0005-0000-0000-000022070000}"/>
    <cellStyle name="Comma 2 3 6 3 3 3 3" xfId="8945" xr:uid="{00000000-0005-0000-0000-000023070000}"/>
    <cellStyle name="Comma 2 3 6 3 3 3 3 2" xfId="39270" xr:uid="{00000000-0005-0000-0000-000024070000}"/>
    <cellStyle name="Comma 2 3 6 3 3 3 3 3" xfId="24046" xr:uid="{00000000-0005-0000-0000-000025070000}"/>
    <cellStyle name="Comma 2 3 6 3 3 3 4" xfId="34257" xr:uid="{00000000-0005-0000-0000-000026070000}"/>
    <cellStyle name="Comma 2 3 6 3 3 3 5" xfId="19033" xr:uid="{00000000-0005-0000-0000-000027070000}"/>
    <cellStyle name="Comma 2 3 6 3 3 4" xfId="5584" xr:uid="{00000000-0005-0000-0000-000028070000}"/>
    <cellStyle name="Comma 2 3 6 3 3 4 2" xfId="15636" xr:uid="{00000000-0005-0000-0000-000029070000}"/>
    <cellStyle name="Comma 2 3 6 3 3 4 2 2" xfId="45958" xr:uid="{00000000-0005-0000-0000-00002A070000}"/>
    <cellStyle name="Comma 2 3 6 3 3 4 2 3" xfId="30734" xr:uid="{00000000-0005-0000-0000-00002B070000}"/>
    <cellStyle name="Comma 2 3 6 3 3 4 3" xfId="10616" xr:uid="{00000000-0005-0000-0000-00002C070000}"/>
    <cellStyle name="Comma 2 3 6 3 3 4 3 2" xfId="40941" xr:uid="{00000000-0005-0000-0000-00002D070000}"/>
    <cellStyle name="Comma 2 3 6 3 3 4 3 3" xfId="25717" xr:uid="{00000000-0005-0000-0000-00002E070000}"/>
    <cellStyle name="Comma 2 3 6 3 3 4 4" xfId="35928" xr:uid="{00000000-0005-0000-0000-00002F070000}"/>
    <cellStyle name="Comma 2 3 6 3 3 4 5" xfId="20704" xr:uid="{00000000-0005-0000-0000-000030070000}"/>
    <cellStyle name="Comma 2 3 6 3 3 5" xfId="12294" xr:uid="{00000000-0005-0000-0000-000031070000}"/>
    <cellStyle name="Comma 2 3 6 3 3 5 2" xfId="42616" xr:uid="{00000000-0005-0000-0000-000032070000}"/>
    <cellStyle name="Comma 2 3 6 3 3 5 3" xfId="27392" xr:uid="{00000000-0005-0000-0000-000033070000}"/>
    <cellStyle name="Comma 2 3 6 3 3 6" xfId="7273" xr:uid="{00000000-0005-0000-0000-000034070000}"/>
    <cellStyle name="Comma 2 3 6 3 3 6 2" xfId="37599" xr:uid="{00000000-0005-0000-0000-000035070000}"/>
    <cellStyle name="Comma 2 3 6 3 3 6 3" xfId="22375" xr:uid="{00000000-0005-0000-0000-000036070000}"/>
    <cellStyle name="Comma 2 3 6 3 3 7" xfId="32587" xr:uid="{00000000-0005-0000-0000-000037070000}"/>
    <cellStyle name="Comma 2 3 6 3 3 8" xfId="17362" xr:uid="{00000000-0005-0000-0000-000038070000}"/>
    <cellStyle name="Comma 2 3 6 3 4" xfId="2620" xr:uid="{00000000-0005-0000-0000-000039070000}"/>
    <cellStyle name="Comma 2 3 6 3 4 2" xfId="4310" xr:uid="{00000000-0005-0000-0000-00003A070000}"/>
    <cellStyle name="Comma 2 3 6 3 4 2 2" xfId="14383" xr:uid="{00000000-0005-0000-0000-00003B070000}"/>
    <cellStyle name="Comma 2 3 6 3 4 2 2 2" xfId="44705" xr:uid="{00000000-0005-0000-0000-00003C070000}"/>
    <cellStyle name="Comma 2 3 6 3 4 2 2 3" xfId="29481" xr:uid="{00000000-0005-0000-0000-00003D070000}"/>
    <cellStyle name="Comma 2 3 6 3 4 2 3" xfId="9363" xr:uid="{00000000-0005-0000-0000-00003E070000}"/>
    <cellStyle name="Comma 2 3 6 3 4 2 3 2" xfId="39688" xr:uid="{00000000-0005-0000-0000-00003F070000}"/>
    <cellStyle name="Comma 2 3 6 3 4 2 3 3" xfId="24464" xr:uid="{00000000-0005-0000-0000-000040070000}"/>
    <cellStyle name="Comma 2 3 6 3 4 2 4" xfId="34675" xr:uid="{00000000-0005-0000-0000-000041070000}"/>
    <cellStyle name="Comma 2 3 6 3 4 2 5" xfId="19451" xr:uid="{00000000-0005-0000-0000-000042070000}"/>
    <cellStyle name="Comma 2 3 6 3 4 3" xfId="6002" xr:uid="{00000000-0005-0000-0000-000043070000}"/>
    <cellStyle name="Comma 2 3 6 3 4 3 2" xfId="16054" xr:uid="{00000000-0005-0000-0000-000044070000}"/>
    <cellStyle name="Comma 2 3 6 3 4 3 2 2" xfId="46376" xr:uid="{00000000-0005-0000-0000-000045070000}"/>
    <cellStyle name="Comma 2 3 6 3 4 3 2 3" xfId="31152" xr:uid="{00000000-0005-0000-0000-000046070000}"/>
    <cellStyle name="Comma 2 3 6 3 4 3 3" xfId="11034" xr:uid="{00000000-0005-0000-0000-000047070000}"/>
    <cellStyle name="Comma 2 3 6 3 4 3 3 2" xfId="41359" xr:uid="{00000000-0005-0000-0000-000048070000}"/>
    <cellStyle name="Comma 2 3 6 3 4 3 3 3" xfId="26135" xr:uid="{00000000-0005-0000-0000-000049070000}"/>
    <cellStyle name="Comma 2 3 6 3 4 3 4" xfId="36346" xr:uid="{00000000-0005-0000-0000-00004A070000}"/>
    <cellStyle name="Comma 2 3 6 3 4 3 5" xfId="21122" xr:uid="{00000000-0005-0000-0000-00004B070000}"/>
    <cellStyle name="Comma 2 3 6 3 4 4" xfId="12712" xr:uid="{00000000-0005-0000-0000-00004C070000}"/>
    <cellStyle name="Comma 2 3 6 3 4 4 2" xfId="43034" xr:uid="{00000000-0005-0000-0000-00004D070000}"/>
    <cellStyle name="Comma 2 3 6 3 4 4 3" xfId="27810" xr:uid="{00000000-0005-0000-0000-00004E070000}"/>
    <cellStyle name="Comma 2 3 6 3 4 5" xfId="7691" xr:uid="{00000000-0005-0000-0000-00004F070000}"/>
    <cellStyle name="Comma 2 3 6 3 4 5 2" xfId="38017" xr:uid="{00000000-0005-0000-0000-000050070000}"/>
    <cellStyle name="Comma 2 3 6 3 4 5 3" xfId="22793" xr:uid="{00000000-0005-0000-0000-000051070000}"/>
    <cellStyle name="Comma 2 3 6 3 4 6" xfId="33005" xr:uid="{00000000-0005-0000-0000-000052070000}"/>
    <cellStyle name="Comma 2 3 6 3 4 7" xfId="17780" xr:uid="{00000000-0005-0000-0000-000053070000}"/>
    <cellStyle name="Comma 2 3 6 3 5" xfId="3473" xr:uid="{00000000-0005-0000-0000-000054070000}"/>
    <cellStyle name="Comma 2 3 6 3 5 2" xfId="13547" xr:uid="{00000000-0005-0000-0000-000055070000}"/>
    <cellStyle name="Comma 2 3 6 3 5 2 2" xfId="43869" xr:uid="{00000000-0005-0000-0000-000056070000}"/>
    <cellStyle name="Comma 2 3 6 3 5 2 3" xfId="28645" xr:uid="{00000000-0005-0000-0000-000057070000}"/>
    <cellStyle name="Comma 2 3 6 3 5 3" xfId="8527" xr:uid="{00000000-0005-0000-0000-000058070000}"/>
    <cellStyle name="Comma 2 3 6 3 5 3 2" xfId="38852" xr:uid="{00000000-0005-0000-0000-000059070000}"/>
    <cellStyle name="Comma 2 3 6 3 5 3 3" xfId="23628" xr:uid="{00000000-0005-0000-0000-00005A070000}"/>
    <cellStyle name="Comma 2 3 6 3 5 4" xfId="33839" xr:uid="{00000000-0005-0000-0000-00005B070000}"/>
    <cellStyle name="Comma 2 3 6 3 5 5" xfId="18615" xr:uid="{00000000-0005-0000-0000-00005C070000}"/>
    <cellStyle name="Comma 2 3 6 3 6" xfId="5166" xr:uid="{00000000-0005-0000-0000-00005D070000}"/>
    <cellStyle name="Comma 2 3 6 3 6 2" xfId="15218" xr:uid="{00000000-0005-0000-0000-00005E070000}"/>
    <cellStyle name="Comma 2 3 6 3 6 2 2" xfId="45540" xr:uid="{00000000-0005-0000-0000-00005F070000}"/>
    <cellStyle name="Comma 2 3 6 3 6 2 3" xfId="30316" xr:uid="{00000000-0005-0000-0000-000060070000}"/>
    <cellStyle name="Comma 2 3 6 3 6 3" xfId="10198" xr:uid="{00000000-0005-0000-0000-000061070000}"/>
    <cellStyle name="Comma 2 3 6 3 6 3 2" xfId="40523" xr:uid="{00000000-0005-0000-0000-000062070000}"/>
    <cellStyle name="Comma 2 3 6 3 6 3 3" xfId="25299" xr:uid="{00000000-0005-0000-0000-000063070000}"/>
    <cellStyle name="Comma 2 3 6 3 6 4" xfId="35510" xr:uid="{00000000-0005-0000-0000-000064070000}"/>
    <cellStyle name="Comma 2 3 6 3 6 5" xfId="20286" xr:uid="{00000000-0005-0000-0000-000065070000}"/>
    <cellStyle name="Comma 2 3 6 3 7" xfId="11876" xr:uid="{00000000-0005-0000-0000-000066070000}"/>
    <cellStyle name="Comma 2 3 6 3 7 2" xfId="42198" xr:uid="{00000000-0005-0000-0000-000067070000}"/>
    <cellStyle name="Comma 2 3 6 3 7 3" xfId="26974" xr:uid="{00000000-0005-0000-0000-000068070000}"/>
    <cellStyle name="Comma 2 3 6 3 8" xfId="6855" xr:uid="{00000000-0005-0000-0000-000069070000}"/>
    <cellStyle name="Comma 2 3 6 3 8 2" xfId="37181" xr:uid="{00000000-0005-0000-0000-00006A070000}"/>
    <cellStyle name="Comma 2 3 6 3 8 3" xfId="21957" xr:uid="{00000000-0005-0000-0000-00006B070000}"/>
    <cellStyle name="Comma 2 3 6 3 9" xfId="32170" xr:uid="{00000000-0005-0000-0000-00006C070000}"/>
    <cellStyle name="Comma 2 3 6 4" xfId="1880" xr:uid="{00000000-0005-0000-0000-00006D070000}"/>
    <cellStyle name="Comma 2 3 6 4 2" xfId="2303" xr:uid="{00000000-0005-0000-0000-00006E070000}"/>
    <cellStyle name="Comma 2 3 6 4 2 2" xfId="3142" xr:uid="{00000000-0005-0000-0000-00006F070000}"/>
    <cellStyle name="Comma 2 3 6 4 2 2 2" xfId="4832" xr:uid="{00000000-0005-0000-0000-000070070000}"/>
    <cellStyle name="Comma 2 3 6 4 2 2 2 2" xfId="14905" xr:uid="{00000000-0005-0000-0000-000071070000}"/>
    <cellStyle name="Comma 2 3 6 4 2 2 2 2 2" xfId="45227" xr:uid="{00000000-0005-0000-0000-000072070000}"/>
    <cellStyle name="Comma 2 3 6 4 2 2 2 2 3" xfId="30003" xr:uid="{00000000-0005-0000-0000-000073070000}"/>
    <cellStyle name="Comma 2 3 6 4 2 2 2 3" xfId="9885" xr:uid="{00000000-0005-0000-0000-000074070000}"/>
    <cellStyle name="Comma 2 3 6 4 2 2 2 3 2" xfId="40210" xr:uid="{00000000-0005-0000-0000-000075070000}"/>
    <cellStyle name="Comma 2 3 6 4 2 2 2 3 3" xfId="24986" xr:uid="{00000000-0005-0000-0000-000076070000}"/>
    <cellStyle name="Comma 2 3 6 4 2 2 2 4" xfId="35197" xr:uid="{00000000-0005-0000-0000-000077070000}"/>
    <cellStyle name="Comma 2 3 6 4 2 2 2 5" xfId="19973" xr:uid="{00000000-0005-0000-0000-000078070000}"/>
    <cellStyle name="Comma 2 3 6 4 2 2 3" xfId="6524" xr:uid="{00000000-0005-0000-0000-000079070000}"/>
    <cellStyle name="Comma 2 3 6 4 2 2 3 2" xfId="16576" xr:uid="{00000000-0005-0000-0000-00007A070000}"/>
    <cellStyle name="Comma 2 3 6 4 2 2 3 2 2" xfId="46898" xr:uid="{00000000-0005-0000-0000-00007B070000}"/>
    <cellStyle name="Comma 2 3 6 4 2 2 3 2 3" xfId="31674" xr:uid="{00000000-0005-0000-0000-00007C070000}"/>
    <cellStyle name="Comma 2 3 6 4 2 2 3 3" xfId="11556" xr:uid="{00000000-0005-0000-0000-00007D070000}"/>
    <cellStyle name="Comma 2 3 6 4 2 2 3 3 2" xfId="41881" xr:uid="{00000000-0005-0000-0000-00007E070000}"/>
    <cellStyle name="Comma 2 3 6 4 2 2 3 3 3" xfId="26657" xr:uid="{00000000-0005-0000-0000-00007F070000}"/>
    <cellStyle name="Comma 2 3 6 4 2 2 3 4" xfId="36868" xr:uid="{00000000-0005-0000-0000-000080070000}"/>
    <cellStyle name="Comma 2 3 6 4 2 2 3 5" xfId="21644" xr:uid="{00000000-0005-0000-0000-000081070000}"/>
    <cellStyle name="Comma 2 3 6 4 2 2 4" xfId="13234" xr:uid="{00000000-0005-0000-0000-000082070000}"/>
    <cellStyle name="Comma 2 3 6 4 2 2 4 2" xfId="43556" xr:uid="{00000000-0005-0000-0000-000083070000}"/>
    <cellStyle name="Comma 2 3 6 4 2 2 4 3" xfId="28332" xr:uid="{00000000-0005-0000-0000-000084070000}"/>
    <cellStyle name="Comma 2 3 6 4 2 2 5" xfId="8213" xr:uid="{00000000-0005-0000-0000-000085070000}"/>
    <cellStyle name="Comma 2 3 6 4 2 2 5 2" xfId="38539" xr:uid="{00000000-0005-0000-0000-000086070000}"/>
    <cellStyle name="Comma 2 3 6 4 2 2 5 3" xfId="23315" xr:uid="{00000000-0005-0000-0000-000087070000}"/>
    <cellStyle name="Comma 2 3 6 4 2 2 6" xfId="33527" xr:uid="{00000000-0005-0000-0000-000088070000}"/>
    <cellStyle name="Comma 2 3 6 4 2 2 7" xfId="18302" xr:uid="{00000000-0005-0000-0000-000089070000}"/>
    <cellStyle name="Comma 2 3 6 4 2 3" xfId="3995" xr:uid="{00000000-0005-0000-0000-00008A070000}"/>
    <cellStyle name="Comma 2 3 6 4 2 3 2" xfId="14069" xr:uid="{00000000-0005-0000-0000-00008B070000}"/>
    <cellStyle name="Comma 2 3 6 4 2 3 2 2" xfId="44391" xr:uid="{00000000-0005-0000-0000-00008C070000}"/>
    <cellStyle name="Comma 2 3 6 4 2 3 2 3" xfId="29167" xr:uid="{00000000-0005-0000-0000-00008D070000}"/>
    <cellStyle name="Comma 2 3 6 4 2 3 3" xfId="9049" xr:uid="{00000000-0005-0000-0000-00008E070000}"/>
    <cellStyle name="Comma 2 3 6 4 2 3 3 2" xfId="39374" xr:uid="{00000000-0005-0000-0000-00008F070000}"/>
    <cellStyle name="Comma 2 3 6 4 2 3 3 3" xfId="24150" xr:uid="{00000000-0005-0000-0000-000090070000}"/>
    <cellStyle name="Comma 2 3 6 4 2 3 4" xfId="34361" xr:uid="{00000000-0005-0000-0000-000091070000}"/>
    <cellStyle name="Comma 2 3 6 4 2 3 5" xfId="19137" xr:uid="{00000000-0005-0000-0000-000092070000}"/>
    <cellStyle name="Comma 2 3 6 4 2 4" xfId="5688" xr:uid="{00000000-0005-0000-0000-000093070000}"/>
    <cellStyle name="Comma 2 3 6 4 2 4 2" xfId="15740" xr:uid="{00000000-0005-0000-0000-000094070000}"/>
    <cellStyle name="Comma 2 3 6 4 2 4 2 2" xfId="46062" xr:uid="{00000000-0005-0000-0000-000095070000}"/>
    <cellStyle name="Comma 2 3 6 4 2 4 2 3" xfId="30838" xr:uid="{00000000-0005-0000-0000-000096070000}"/>
    <cellStyle name="Comma 2 3 6 4 2 4 3" xfId="10720" xr:uid="{00000000-0005-0000-0000-000097070000}"/>
    <cellStyle name="Comma 2 3 6 4 2 4 3 2" xfId="41045" xr:uid="{00000000-0005-0000-0000-000098070000}"/>
    <cellStyle name="Comma 2 3 6 4 2 4 3 3" xfId="25821" xr:uid="{00000000-0005-0000-0000-000099070000}"/>
    <cellStyle name="Comma 2 3 6 4 2 4 4" xfId="36032" xr:uid="{00000000-0005-0000-0000-00009A070000}"/>
    <cellStyle name="Comma 2 3 6 4 2 4 5" xfId="20808" xr:uid="{00000000-0005-0000-0000-00009B070000}"/>
    <cellStyle name="Comma 2 3 6 4 2 5" xfId="12398" xr:uid="{00000000-0005-0000-0000-00009C070000}"/>
    <cellStyle name="Comma 2 3 6 4 2 5 2" xfId="42720" xr:uid="{00000000-0005-0000-0000-00009D070000}"/>
    <cellStyle name="Comma 2 3 6 4 2 5 3" xfId="27496" xr:uid="{00000000-0005-0000-0000-00009E070000}"/>
    <cellStyle name="Comma 2 3 6 4 2 6" xfId="7377" xr:uid="{00000000-0005-0000-0000-00009F070000}"/>
    <cellStyle name="Comma 2 3 6 4 2 6 2" xfId="37703" xr:uid="{00000000-0005-0000-0000-0000A0070000}"/>
    <cellStyle name="Comma 2 3 6 4 2 6 3" xfId="22479" xr:uid="{00000000-0005-0000-0000-0000A1070000}"/>
    <cellStyle name="Comma 2 3 6 4 2 7" xfId="32691" xr:uid="{00000000-0005-0000-0000-0000A2070000}"/>
    <cellStyle name="Comma 2 3 6 4 2 8" xfId="17466" xr:uid="{00000000-0005-0000-0000-0000A3070000}"/>
    <cellStyle name="Comma 2 3 6 4 3" xfId="2724" xr:uid="{00000000-0005-0000-0000-0000A4070000}"/>
    <cellStyle name="Comma 2 3 6 4 3 2" xfId="4414" xr:uid="{00000000-0005-0000-0000-0000A5070000}"/>
    <cellStyle name="Comma 2 3 6 4 3 2 2" xfId="14487" xr:uid="{00000000-0005-0000-0000-0000A6070000}"/>
    <cellStyle name="Comma 2 3 6 4 3 2 2 2" xfId="44809" xr:uid="{00000000-0005-0000-0000-0000A7070000}"/>
    <cellStyle name="Comma 2 3 6 4 3 2 2 3" xfId="29585" xr:uid="{00000000-0005-0000-0000-0000A8070000}"/>
    <cellStyle name="Comma 2 3 6 4 3 2 3" xfId="9467" xr:uid="{00000000-0005-0000-0000-0000A9070000}"/>
    <cellStyle name="Comma 2 3 6 4 3 2 3 2" xfId="39792" xr:uid="{00000000-0005-0000-0000-0000AA070000}"/>
    <cellStyle name="Comma 2 3 6 4 3 2 3 3" xfId="24568" xr:uid="{00000000-0005-0000-0000-0000AB070000}"/>
    <cellStyle name="Comma 2 3 6 4 3 2 4" xfId="34779" xr:uid="{00000000-0005-0000-0000-0000AC070000}"/>
    <cellStyle name="Comma 2 3 6 4 3 2 5" xfId="19555" xr:uid="{00000000-0005-0000-0000-0000AD070000}"/>
    <cellStyle name="Comma 2 3 6 4 3 3" xfId="6106" xr:uid="{00000000-0005-0000-0000-0000AE070000}"/>
    <cellStyle name="Comma 2 3 6 4 3 3 2" xfId="16158" xr:uid="{00000000-0005-0000-0000-0000AF070000}"/>
    <cellStyle name="Comma 2 3 6 4 3 3 2 2" xfId="46480" xr:uid="{00000000-0005-0000-0000-0000B0070000}"/>
    <cellStyle name="Comma 2 3 6 4 3 3 2 3" xfId="31256" xr:uid="{00000000-0005-0000-0000-0000B1070000}"/>
    <cellStyle name="Comma 2 3 6 4 3 3 3" xfId="11138" xr:uid="{00000000-0005-0000-0000-0000B2070000}"/>
    <cellStyle name="Comma 2 3 6 4 3 3 3 2" xfId="41463" xr:uid="{00000000-0005-0000-0000-0000B3070000}"/>
    <cellStyle name="Comma 2 3 6 4 3 3 3 3" xfId="26239" xr:uid="{00000000-0005-0000-0000-0000B4070000}"/>
    <cellStyle name="Comma 2 3 6 4 3 3 4" xfId="36450" xr:uid="{00000000-0005-0000-0000-0000B5070000}"/>
    <cellStyle name="Comma 2 3 6 4 3 3 5" xfId="21226" xr:uid="{00000000-0005-0000-0000-0000B6070000}"/>
    <cellStyle name="Comma 2 3 6 4 3 4" xfId="12816" xr:uid="{00000000-0005-0000-0000-0000B7070000}"/>
    <cellStyle name="Comma 2 3 6 4 3 4 2" xfId="43138" xr:uid="{00000000-0005-0000-0000-0000B8070000}"/>
    <cellStyle name="Comma 2 3 6 4 3 4 3" xfId="27914" xr:uid="{00000000-0005-0000-0000-0000B9070000}"/>
    <cellStyle name="Comma 2 3 6 4 3 5" xfId="7795" xr:uid="{00000000-0005-0000-0000-0000BA070000}"/>
    <cellStyle name="Comma 2 3 6 4 3 5 2" xfId="38121" xr:uid="{00000000-0005-0000-0000-0000BB070000}"/>
    <cellStyle name="Comma 2 3 6 4 3 5 3" xfId="22897" xr:uid="{00000000-0005-0000-0000-0000BC070000}"/>
    <cellStyle name="Comma 2 3 6 4 3 6" xfId="33109" xr:uid="{00000000-0005-0000-0000-0000BD070000}"/>
    <cellStyle name="Comma 2 3 6 4 3 7" xfId="17884" xr:uid="{00000000-0005-0000-0000-0000BE070000}"/>
    <cellStyle name="Comma 2 3 6 4 4" xfId="3577" xr:uid="{00000000-0005-0000-0000-0000BF070000}"/>
    <cellStyle name="Comma 2 3 6 4 4 2" xfId="13651" xr:uid="{00000000-0005-0000-0000-0000C0070000}"/>
    <cellStyle name="Comma 2 3 6 4 4 2 2" xfId="43973" xr:uid="{00000000-0005-0000-0000-0000C1070000}"/>
    <cellStyle name="Comma 2 3 6 4 4 2 3" xfId="28749" xr:uid="{00000000-0005-0000-0000-0000C2070000}"/>
    <cellStyle name="Comma 2 3 6 4 4 3" xfId="8631" xr:uid="{00000000-0005-0000-0000-0000C3070000}"/>
    <cellStyle name="Comma 2 3 6 4 4 3 2" xfId="38956" xr:uid="{00000000-0005-0000-0000-0000C4070000}"/>
    <cellStyle name="Comma 2 3 6 4 4 3 3" xfId="23732" xr:uid="{00000000-0005-0000-0000-0000C5070000}"/>
    <cellStyle name="Comma 2 3 6 4 4 4" xfId="33943" xr:uid="{00000000-0005-0000-0000-0000C6070000}"/>
    <cellStyle name="Comma 2 3 6 4 4 5" xfId="18719" xr:uid="{00000000-0005-0000-0000-0000C7070000}"/>
    <cellStyle name="Comma 2 3 6 4 5" xfId="5270" xr:uid="{00000000-0005-0000-0000-0000C8070000}"/>
    <cellStyle name="Comma 2 3 6 4 5 2" xfId="15322" xr:uid="{00000000-0005-0000-0000-0000C9070000}"/>
    <cellStyle name="Comma 2 3 6 4 5 2 2" xfId="45644" xr:uid="{00000000-0005-0000-0000-0000CA070000}"/>
    <cellStyle name="Comma 2 3 6 4 5 2 3" xfId="30420" xr:uid="{00000000-0005-0000-0000-0000CB070000}"/>
    <cellStyle name="Comma 2 3 6 4 5 3" xfId="10302" xr:uid="{00000000-0005-0000-0000-0000CC070000}"/>
    <cellStyle name="Comma 2 3 6 4 5 3 2" xfId="40627" xr:uid="{00000000-0005-0000-0000-0000CD070000}"/>
    <cellStyle name="Comma 2 3 6 4 5 3 3" xfId="25403" xr:uid="{00000000-0005-0000-0000-0000CE070000}"/>
    <cellStyle name="Comma 2 3 6 4 5 4" xfId="35614" xr:uid="{00000000-0005-0000-0000-0000CF070000}"/>
    <cellStyle name="Comma 2 3 6 4 5 5" xfId="20390" xr:uid="{00000000-0005-0000-0000-0000D0070000}"/>
    <cellStyle name="Comma 2 3 6 4 6" xfId="11980" xr:uid="{00000000-0005-0000-0000-0000D1070000}"/>
    <cellStyle name="Comma 2 3 6 4 6 2" xfId="42302" xr:uid="{00000000-0005-0000-0000-0000D2070000}"/>
    <cellStyle name="Comma 2 3 6 4 6 3" xfId="27078" xr:uid="{00000000-0005-0000-0000-0000D3070000}"/>
    <cellStyle name="Comma 2 3 6 4 7" xfId="6959" xr:uid="{00000000-0005-0000-0000-0000D4070000}"/>
    <cellStyle name="Comma 2 3 6 4 7 2" xfId="37285" xr:uid="{00000000-0005-0000-0000-0000D5070000}"/>
    <cellStyle name="Comma 2 3 6 4 7 3" xfId="22061" xr:uid="{00000000-0005-0000-0000-0000D6070000}"/>
    <cellStyle name="Comma 2 3 6 4 8" xfId="32273" xr:uid="{00000000-0005-0000-0000-0000D7070000}"/>
    <cellStyle name="Comma 2 3 6 4 9" xfId="17048" xr:uid="{00000000-0005-0000-0000-0000D8070000}"/>
    <cellStyle name="Comma 2 3 6 5" xfId="2093" xr:uid="{00000000-0005-0000-0000-0000D9070000}"/>
    <cellStyle name="Comma 2 3 6 5 2" xfId="2934" xr:uid="{00000000-0005-0000-0000-0000DA070000}"/>
    <cellStyle name="Comma 2 3 6 5 2 2" xfId="4624" xr:uid="{00000000-0005-0000-0000-0000DB070000}"/>
    <cellStyle name="Comma 2 3 6 5 2 2 2" xfId="14697" xr:uid="{00000000-0005-0000-0000-0000DC070000}"/>
    <cellStyle name="Comma 2 3 6 5 2 2 2 2" xfId="45019" xr:uid="{00000000-0005-0000-0000-0000DD070000}"/>
    <cellStyle name="Comma 2 3 6 5 2 2 2 3" xfId="29795" xr:uid="{00000000-0005-0000-0000-0000DE070000}"/>
    <cellStyle name="Comma 2 3 6 5 2 2 3" xfId="9677" xr:uid="{00000000-0005-0000-0000-0000DF070000}"/>
    <cellStyle name="Comma 2 3 6 5 2 2 3 2" xfId="40002" xr:uid="{00000000-0005-0000-0000-0000E0070000}"/>
    <cellStyle name="Comma 2 3 6 5 2 2 3 3" xfId="24778" xr:uid="{00000000-0005-0000-0000-0000E1070000}"/>
    <cellStyle name="Comma 2 3 6 5 2 2 4" xfId="34989" xr:uid="{00000000-0005-0000-0000-0000E2070000}"/>
    <cellStyle name="Comma 2 3 6 5 2 2 5" xfId="19765" xr:uid="{00000000-0005-0000-0000-0000E3070000}"/>
    <cellStyle name="Comma 2 3 6 5 2 3" xfId="6316" xr:uid="{00000000-0005-0000-0000-0000E4070000}"/>
    <cellStyle name="Comma 2 3 6 5 2 3 2" xfId="16368" xr:uid="{00000000-0005-0000-0000-0000E5070000}"/>
    <cellStyle name="Comma 2 3 6 5 2 3 2 2" xfId="46690" xr:uid="{00000000-0005-0000-0000-0000E6070000}"/>
    <cellStyle name="Comma 2 3 6 5 2 3 2 3" xfId="31466" xr:uid="{00000000-0005-0000-0000-0000E7070000}"/>
    <cellStyle name="Comma 2 3 6 5 2 3 3" xfId="11348" xr:uid="{00000000-0005-0000-0000-0000E8070000}"/>
    <cellStyle name="Comma 2 3 6 5 2 3 3 2" xfId="41673" xr:uid="{00000000-0005-0000-0000-0000E9070000}"/>
    <cellStyle name="Comma 2 3 6 5 2 3 3 3" xfId="26449" xr:uid="{00000000-0005-0000-0000-0000EA070000}"/>
    <cellStyle name="Comma 2 3 6 5 2 3 4" xfId="36660" xr:uid="{00000000-0005-0000-0000-0000EB070000}"/>
    <cellStyle name="Comma 2 3 6 5 2 3 5" xfId="21436" xr:uid="{00000000-0005-0000-0000-0000EC070000}"/>
    <cellStyle name="Comma 2 3 6 5 2 4" xfId="13026" xr:uid="{00000000-0005-0000-0000-0000ED070000}"/>
    <cellStyle name="Comma 2 3 6 5 2 4 2" xfId="43348" xr:uid="{00000000-0005-0000-0000-0000EE070000}"/>
    <cellStyle name="Comma 2 3 6 5 2 4 3" xfId="28124" xr:uid="{00000000-0005-0000-0000-0000EF070000}"/>
    <cellStyle name="Comma 2 3 6 5 2 5" xfId="8005" xr:uid="{00000000-0005-0000-0000-0000F0070000}"/>
    <cellStyle name="Comma 2 3 6 5 2 5 2" xfId="38331" xr:uid="{00000000-0005-0000-0000-0000F1070000}"/>
    <cellStyle name="Comma 2 3 6 5 2 5 3" xfId="23107" xr:uid="{00000000-0005-0000-0000-0000F2070000}"/>
    <cellStyle name="Comma 2 3 6 5 2 6" xfId="33319" xr:uid="{00000000-0005-0000-0000-0000F3070000}"/>
    <cellStyle name="Comma 2 3 6 5 2 7" xfId="18094" xr:uid="{00000000-0005-0000-0000-0000F4070000}"/>
    <cellStyle name="Comma 2 3 6 5 3" xfId="3787" xr:uid="{00000000-0005-0000-0000-0000F5070000}"/>
    <cellStyle name="Comma 2 3 6 5 3 2" xfId="13861" xr:uid="{00000000-0005-0000-0000-0000F6070000}"/>
    <cellStyle name="Comma 2 3 6 5 3 2 2" xfId="44183" xr:uid="{00000000-0005-0000-0000-0000F7070000}"/>
    <cellStyle name="Comma 2 3 6 5 3 2 3" xfId="28959" xr:uid="{00000000-0005-0000-0000-0000F8070000}"/>
    <cellStyle name="Comma 2 3 6 5 3 3" xfId="8841" xr:uid="{00000000-0005-0000-0000-0000F9070000}"/>
    <cellStyle name="Comma 2 3 6 5 3 3 2" xfId="39166" xr:uid="{00000000-0005-0000-0000-0000FA070000}"/>
    <cellStyle name="Comma 2 3 6 5 3 3 3" xfId="23942" xr:uid="{00000000-0005-0000-0000-0000FB070000}"/>
    <cellStyle name="Comma 2 3 6 5 3 4" xfId="34153" xr:uid="{00000000-0005-0000-0000-0000FC070000}"/>
    <cellStyle name="Comma 2 3 6 5 3 5" xfId="18929" xr:uid="{00000000-0005-0000-0000-0000FD070000}"/>
    <cellStyle name="Comma 2 3 6 5 4" xfId="5480" xr:uid="{00000000-0005-0000-0000-0000FE070000}"/>
    <cellStyle name="Comma 2 3 6 5 4 2" xfId="15532" xr:uid="{00000000-0005-0000-0000-0000FF070000}"/>
    <cellStyle name="Comma 2 3 6 5 4 2 2" xfId="45854" xr:uid="{00000000-0005-0000-0000-000000080000}"/>
    <cellStyle name="Comma 2 3 6 5 4 2 3" xfId="30630" xr:uid="{00000000-0005-0000-0000-000001080000}"/>
    <cellStyle name="Comma 2 3 6 5 4 3" xfId="10512" xr:uid="{00000000-0005-0000-0000-000002080000}"/>
    <cellStyle name="Comma 2 3 6 5 4 3 2" xfId="40837" xr:uid="{00000000-0005-0000-0000-000003080000}"/>
    <cellStyle name="Comma 2 3 6 5 4 3 3" xfId="25613" xr:uid="{00000000-0005-0000-0000-000004080000}"/>
    <cellStyle name="Comma 2 3 6 5 4 4" xfId="35824" xr:uid="{00000000-0005-0000-0000-000005080000}"/>
    <cellStyle name="Comma 2 3 6 5 4 5" xfId="20600" xr:uid="{00000000-0005-0000-0000-000006080000}"/>
    <cellStyle name="Comma 2 3 6 5 5" xfId="12190" xr:uid="{00000000-0005-0000-0000-000007080000}"/>
    <cellStyle name="Comma 2 3 6 5 5 2" xfId="42512" xr:uid="{00000000-0005-0000-0000-000008080000}"/>
    <cellStyle name="Comma 2 3 6 5 5 3" xfId="27288" xr:uid="{00000000-0005-0000-0000-000009080000}"/>
    <cellStyle name="Comma 2 3 6 5 6" xfId="7169" xr:uid="{00000000-0005-0000-0000-00000A080000}"/>
    <cellStyle name="Comma 2 3 6 5 6 2" xfId="37495" xr:uid="{00000000-0005-0000-0000-00000B080000}"/>
    <cellStyle name="Comma 2 3 6 5 6 3" xfId="22271" xr:uid="{00000000-0005-0000-0000-00000C080000}"/>
    <cellStyle name="Comma 2 3 6 5 7" xfId="32483" xr:uid="{00000000-0005-0000-0000-00000D080000}"/>
    <cellStyle name="Comma 2 3 6 5 8" xfId="17258" xr:uid="{00000000-0005-0000-0000-00000E080000}"/>
    <cellStyle name="Comma 2 3 6 6" xfId="2514" xr:uid="{00000000-0005-0000-0000-00000F080000}"/>
    <cellStyle name="Comma 2 3 6 6 2" xfId="4206" xr:uid="{00000000-0005-0000-0000-000010080000}"/>
    <cellStyle name="Comma 2 3 6 6 2 2" xfId="14279" xr:uid="{00000000-0005-0000-0000-000011080000}"/>
    <cellStyle name="Comma 2 3 6 6 2 2 2" xfId="44601" xr:uid="{00000000-0005-0000-0000-000012080000}"/>
    <cellStyle name="Comma 2 3 6 6 2 2 3" xfId="29377" xr:uid="{00000000-0005-0000-0000-000013080000}"/>
    <cellStyle name="Comma 2 3 6 6 2 3" xfId="9259" xr:uid="{00000000-0005-0000-0000-000014080000}"/>
    <cellStyle name="Comma 2 3 6 6 2 3 2" xfId="39584" xr:uid="{00000000-0005-0000-0000-000015080000}"/>
    <cellStyle name="Comma 2 3 6 6 2 3 3" xfId="24360" xr:uid="{00000000-0005-0000-0000-000016080000}"/>
    <cellStyle name="Comma 2 3 6 6 2 4" xfId="34571" xr:uid="{00000000-0005-0000-0000-000017080000}"/>
    <cellStyle name="Comma 2 3 6 6 2 5" xfId="19347" xr:uid="{00000000-0005-0000-0000-000018080000}"/>
    <cellStyle name="Comma 2 3 6 6 3" xfId="5898" xr:uid="{00000000-0005-0000-0000-000019080000}"/>
    <cellStyle name="Comma 2 3 6 6 3 2" xfId="15950" xr:uid="{00000000-0005-0000-0000-00001A080000}"/>
    <cellStyle name="Comma 2 3 6 6 3 2 2" xfId="46272" xr:uid="{00000000-0005-0000-0000-00001B080000}"/>
    <cellStyle name="Comma 2 3 6 6 3 2 3" xfId="31048" xr:uid="{00000000-0005-0000-0000-00001C080000}"/>
    <cellStyle name="Comma 2 3 6 6 3 3" xfId="10930" xr:uid="{00000000-0005-0000-0000-00001D080000}"/>
    <cellStyle name="Comma 2 3 6 6 3 3 2" xfId="41255" xr:uid="{00000000-0005-0000-0000-00001E080000}"/>
    <cellStyle name="Comma 2 3 6 6 3 3 3" xfId="26031" xr:uid="{00000000-0005-0000-0000-00001F080000}"/>
    <cellStyle name="Comma 2 3 6 6 3 4" xfId="36242" xr:uid="{00000000-0005-0000-0000-000020080000}"/>
    <cellStyle name="Comma 2 3 6 6 3 5" xfId="21018" xr:uid="{00000000-0005-0000-0000-000021080000}"/>
    <cellStyle name="Comma 2 3 6 6 4" xfId="12608" xr:uid="{00000000-0005-0000-0000-000022080000}"/>
    <cellStyle name="Comma 2 3 6 6 4 2" xfId="42930" xr:uid="{00000000-0005-0000-0000-000023080000}"/>
    <cellStyle name="Comma 2 3 6 6 4 3" xfId="27706" xr:uid="{00000000-0005-0000-0000-000024080000}"/>
    <cellStyle name="Comma 2 3 6 6 5" xfId="7587" xr:uid="{00000000-0005-0000-0000-000025080000}"/>
    <cellStyle name="Comma 2 3 6 6 5 2" xfId="37913" xr:uid="{00000000-0005-0000-0000-000026080000}"/>
    <cellStyle name="Comma 2 3 6 6 5 3" xfId="22689" xr:uid="{00000000-0005-0000-0000-000027080000}"/>
    <cellStyle name="Comma 2 3 6 6 6" xfId="32901" xr:uid="{00000000-0005-0000-0000-000028080000}"/>
    <cellStyle name="Comma 2 3 6 6 7" xfId="17676" xr:uid="{00000000-0005-0000-0000-000029080000}"/>
    <cellStyle name="Comma 2 3 6 7" xfId="3363" xr:uid="{00000000-0005-0000-0000-00002A080000}"/>
    <cellStyle name="Comma 2 3 6 7 2" xfId="13443" xr:uid="{00000000-0005-0000-0000-00002B080000}"/>
    <cellStyle name="Comma 2 3 6 7 2 2" xfId="43765" xr:uid="{00000000-0005-0000-0000-00002C080000}"/>
    <cellStyle name="Comma 2 3 6 7 2 3" xfId="28541" xr:uid="{00000000-0005-0000-0000-00002D080000}"/>
    <cellStyle name="Comma 2 3 6 7 3" xfId="8423" xr:uid="{00000000-0005-0000-0000-00002E080000}"/>
    <cellStyle name="Comma 2 3 6 7 3 2" xfId="38748" xr:uid="{00000000-0005-0000-0000-00002F080000}"/>
    <cellStyle name="Comma 2 3 6 7 3 3" xfId="23524" xr:uid="{00000000-0005-0000-0000-000030080000}"/>
    <cellStyle name="Comma 2 3 6 7 4" xfId="33735" xr:uid="{00000000-0005-0000-0000-000031080000}"/>
    <cellStyle name="Comma 2 3 6 7 5" xfId="18511" xr:uid="{00000000-0005-0000-0000-000032080000}"/>
    <cellStyle name="Comma 2 3 6 8" xfId="5058" xr:uid="{00000000-0005-0000-0000-000033080000}"/>
    <cellStyle name="Comma 2 3 6 8 2" xfId="15114" xr:uid="{00000000-0005-0000-0000-000034080000}"/>
    <cellStyle name="Comma 2 3 6 8 2 2" xfId="45436" xr:uid="{00000000-0005-0000-0000-000035080000}"/>
    <cellStyle name="Comma 2 3 6 8 2 3" xfId="30212" xr:uid="{00000000-0005-0000-0000-000036080000}"/>
    <cellStyle name="Comma 2 3 6 8 3" xfId="10094" xr:uid="{00000000-0005-0000-0000-000037080000}"/>
    <cellStyle name="Comma 2 3 6 8 3 2" xfId="40419" xr:uid="{00000000-0005-0000-0000-000038080000}"/>
    <cellStyle name="Comma 2 3 6 8 3 3" xfId="25195" xr:uid="{00000000-0005-0000-0000-000039080000}"/>
    <cellStyle name="Comma 2 3 6 8 4" xfId="35406" xr:uid="{00000000-0005-0000-0000-00003A080000}"/>
    <cellStyle name="Comma 2 3 6 8 5" xfId="20182" xr:uid="{00000000-0005-0000-0000-00003B080000}"/>
    <cellStyle name="Comma 2 3 6 9" xfId="11770" xr:uid="{00000000-0005-0000-0000-00003C080000}"/>
    <cellStyle name="Comma 2 3 6 9 2" xfId="42094" xr:uid="{00000000-0005-0000-0000-00003D080000}"/>
    <cellStyle name="Comma 2 3 6 9 3" xfId="26870" xr:uid="{00000000-0005-0000-0000-00003E080000}"/>
    <cellStyle name="Comma 2 3 7" xfId="1268" xr:uid="{00000000-0005-0000-0000-00003F080000}"/>
    <cellStyle name="Comma 2 3 8" xfId="1262" xr:uid="{00000000-0005-0000-0000-000040080000}"/>
    <cellStyle name="Comma 2 3 9" xfId="360" xr:uid="{00000000-0005-0000-0000-000041080000}"/>
    <cellStyle name="Comma 20" xfId="1811" xr:uid="{00000000-0005-0000-0000-000042080000}"/>
    <cellStyle name="Comma 21" xfId="1868" xr:uid="{00000000-0005-0000-0000-000043080000}"/>
    <cellStyle name="Comma 22" xfId="1870" xr:uid="{00000000-0005-0000-0000-000044080000}"/>
    <cellStyle name="Comma 22 2" xfId="47206" xr:uid="{00000000-0005-0000-0000-000045080000}"/>
    <cellStyle name="Comma 23" xfId="1924" xr:uid="{00000000-0005-0000-0000-000046080000}"/>
    <cellStyle name="Comma 24" xfId="2137" xr:uid="{00000000-0005-0000-0000-000047080000}"/>
    <cellStyle name="Comma 25" xfId="2558" xr:uid="{00000000-0005-0000-0000-000048080000}"/>
    <cellStyle name="Comma 26" xfId="3348" xr:uid="{00000000-0005-0000-0000-000049080000}"/>
    <cellStyle name="Comma 27" xfId="3346" xr:uid="{00000000-0005-0000-0000-00004A080000}"/>
    <cellStyle name="Comma 28" xfId="3411" xr:uid="{00000000-0005-0000-0000-00004B080000}"/>
    <cellStyle name="Comma 29" xfId="5034" xr:uid="{00000000-0005-0000-0000-00004C080000}"/>
    <cellStyle name="Comma 3" xfId="36" xr:uid="{00000000-0005-0000-0000-00004D080000}"/>
    <cellStyle name="Comma 3 2" xfId="37" xr:uid="{00000000-0005-0000-0000-00004E080000}"/>
    <cellStyle name="Comma 3 2 2" xfId="764" xr:uid="{00000000-0005-0000-0000-00004F080000}"/>
    <cellStyle name="Comma 3 2 3" xfId="362" xr:uid="{00000000-0005-0000-0000-000050080000}"/>
    <cellStyle name="Comma 3 3" xfId="490" xr:uid="{00000000-0005-0000-0000-000051080000}"/>
    <cellStyle name="Comma 3 4" xfId="361" xr:uid="{00000000-0005-0000-0000-000052080000}"/>
    <cellStyle name="Comma 3 5" xfId="47392" xr:uid="{00000000-0005-0000-0000-000053080000}"/>
    <cellStyle name="Comma 30" xfId="5042" xr:uid="{00000000-0005-0000-0000-000054080000}"/>
    <cellStyle name="Comma 31" xfId="5041" xr:uid="{00000000-0005-0000-0000-000055080000}"/>
    <cellStyle name="Comma 32" xfId="5043" xr:uid="{00000000-0005-0000-0000-000056080000}"/>
    <cellStyle name="Comma 33" xfId="5040" xr:uid="{00000000-0005-0000-0000-000057080000}"/>
    <cellStyle name="Comma 34" xfId="5039" xr:uid="{00000000-0005-0000-0000-000058080000}"/>
    <cellStyle name="Comma 35" xfId="5036" xr:uid="{00000000-0005-0000-0000-000059080000}"/>
    <cellStyle name="Comma 36" xfId="5037" xr:uid="{00000000-0005-0000-0000-00005A080000}"/>
    <cellStyle name="Comma 37" xfId="5044" xr:uid="{00000000-0005-0000-0000-00005B080000}"/>
    <cellStyle name="Comma 38" xfId="5047" xr:uid="{00000000-0005-0000-0000-00005C080000}"/>
    <cellStyle name="Comma 39" xfId="3365" xr:uid="{00000000-0005-0000-0000-00005D080000}"/>
    <cellStyle name="Comma 4" xfId="38" xr:uid="{00000000-0005-0000-0000-00005E080000}"/>
    <cellStyle name="Comma 4 10" xfId="1083" xr:uid="{00000000-0005-0000-0000-00005F080000}"/>
    <cellStyle name="Comma 4 11" xfId="32024" xr:uid="{00000000-0005-0000-0000-000060080000}"/>
    <cellStyle name="Comma 4 12" xfId="363" xr:uid="{00000000-0005-0000-0000-000061080000}"/>
    <cellStyle name="Comma 4 13" xfId="47397" xr:uid="{00000000-0005-0000-0000-000062080000}"/>
    <cellStyle name="Comma 4 2" xfId="765" xr:uid="{00000000-0005-0000-0000-000063080000}"/>
    <cellStyle name="Comma 4 2 2" xfId="1270" xr:uid="{00000000-0005-0000-0000-000064080000}"/>
    <cellStyle name="Comma 4 3" xfId="692" xr:uid="{00000000-0005-0000-0000-000065080000}"/>
    <cellStyle name="Comma 4 4" xfId="1271" xr:uid="{00000000-0005-0000-0000-000066080000}"/>
    <cellStyle name="Comma 4 5" xfId="1272" xr:uid="{00000000-0005-0000-0000-000067080000}"/>
    <cellStyle name="Comma 4 6" xfId="1273" xr:uid="{00000000-0005-0000-0000-000068080000}"/>
    <cellStyle name="Comma 4 7" xfId="1274" xr:uid="{00000000-0005-0000-0000-000069080000}"/>
    <cellStyle name="Comma 4 8" xfId="1275" xr:uid="{00000000-0005-0000-0000-00006A080000}"/>
    <cellStyle name="Comma 4 9" xfId="1269" xr:uid="{00000000-0005-0000-0000-00006B080000}"/>
    <cellStyle name="Comma 40" xfId="5045" xr:uid="{00000000-0005-0000-0000-00006C080000}"/>
    <cellStyle name="Comma 41" xfId="5104" xr:uid="{00000000-0005-0000-0000-00006D080000}"/>
    <cellStyle name="Comma 42" xfId="6725" xr:uid="{00000000-0005-0000-0000-00006E080000}"/>
    <cellStyle name="Comma 43" xfId="6731" xr:uid="{00000000-0005-0000-0000-00006F080000}"/>
    <cellStyle name="Comma 44" xfId="6730" xr:uid="{00000000-0005-0000-0000-000070080000}"/>
    <cellStyle name="Comma 45" xfId="6732" xr:uid="{00000000-0005-0000-0000-000071080000}"/>
    <cellStyle name="Comma 46" xfId="6729" xr:uid="{00000000-0005-0000-0000-000072080000}"/>
    <cellStyle name="Comma 47" xfId="6728" xr:uid="{00000000-0005-0000-0000-000073080000}"/>
    <cellStyle name="Comma 48" xfId="11814" xr:uid="{00000000-0005-0000-0000-000074080000}"/>
    <cellStyle name="Comma 49" xfId="16786" xr:uid="{00000000-0005-0000-0000-000075080000}"/>
    <cellStyle name="Comma 5" xfId="39" xr:uid="{00000000-0005-0000-0000-000076080000}"/>
    <cellStyle name="Comma 5 2" xfId="766" xr:uid="{00000000-0005-0000-0000-000077080000}"/>
    <cellStyle name="Comma 5 3" xfId="32025" xr:uid="{00000000-0005-0000-0000-000078080000}"/>
    <cellStyle name="Comma 5 4" xfId="31903" xr:uid="{00000000-0005-0000-0000-000079080000}"/>
    <cellStyle name="Comma 5 5" xfId="364" xr:uid="{00000000-0005-0000-0000-00007A080000}"/>
    <cellStyle name="Comma 50" xfId="16782" xr:uid="{00000000-0005-0000-0000-00007B080000}"/>
    <cellStyle name="Comma 51" xfId="16779" xr:uid="{00000000-0005-0000-0000-00007C080000}"/>
    <cellStyle name="Comma 52" xfId="6793" xr:uid="{00000000-0005-0000-0000-00007D080000}"/>
    <cellStyle name="Comma 53" xfId="6747" xr:uid="{00000000-0005-0000-0000-00007E080000}"/>
    <cellStyle name="Comma 54" xfId="16807" xr:uid="{00000000-0005-0000-0000-00007F080000}"/>
    <cellStyle name="Comma 55" xfId="16816" xr:uid="{00000000-0005-0000-0000-000080080000}"/>
    <cellStyle name="Comma 56" xfId="16801" xr:uid="{00000000-0005-0000-0000-000081080000}"/>
    <cellStyle name="Comma 57" xfId="16793" xr:uid="{00000000-0005-0000-0000-000082080000}"/>
    <cellStyle name="Comma 58" xfId="16825" xr:uid="{00000000-0005-0000-0000-000083080000}"/>
    <cellStyle name="Comma 59" xfId="16805" xr:uid="{00000000-0005-0000-0000-000084080000}"/>
    <cellStyle name="Comma 6" xfId="40" xr:uid="{00000000-0005-0000-0000-000085080000}"/>
    <cellStyle name="Comma 6 2" xfId="767" xr:uid="{00000000-0005-0000-0000-000086080000}"/>
    <cellStyle name="Comma 6 3" xfId="365" xr:uid="{00000000-0005-0000-0000-000087080000}"/>
    <cellStyle name="Comma 60" xfId="16813" xr:uid="{00000000-0005-0000-0000-000088080000}"/>
    <cellStyle name="Comma 61" xfId="16791" xr:uid="{00000000-0005-0000-0000-000089080000}"/>
    <cellStyle name="Comma 62" xfId="16800" xr:uid="{00000000-0005-0000-0000-00008A080000}"/>
    <cellStyle name="Comma 63" xfId="16795" xr:uid="{00000000-0005-0000-0000-00008B080000}"/>
    <cellStyle name="Comma 64" xfId="16829" xr:uid="{00000000-0005-0000-0000-00008C080000}"/>
    <cellStyle name="Comma 65" xfId="16789" xr:uid="{00000000-0005-0000-0000-00008D080000}"/>
    <cellStyle name="Comma 66" xfId="16818" xr:uid="{00000000-0005-0000-0000-00008E080000}"/>
    <cellStyle name="Comma 67" xfId="16814" xr:uid="{00000000-0005-0000-0000-00008F080000}"/>
    <cellStyle name="Comma 68" xfId="16821" xr:uid="{00000000-0005-0000-0000-000090080000}"/>
    <cellStyle name="Comma 69" xfId="47107" xr:uid="{00000000-0005-0000-0000-000091080000}"/>
    <cellStyle name="Comma 7" xfId="41" xr:uid="{00000000-0005-0000-0000-000092080000}"/>
    <cellStyle name="Comma 7 2" xfId="768" xr:uid="{00000000-0005-0000-0000-000093080000}"/>
    <cellStyle name="Comma 7 3" xfId="366" xr:uid="{00000000-0005-0000-0000-000094080000}"/>
    <cellStyle name="Comma 70" xfId="47101" xr:uid="{00000000-0005-0000-0000-000095080000}"/>
    <cellStyle name="Comma 71" xfId="47109" xr:uid="{00000000-0005-0000-0000-000096080000}"/>
    <cellStyle name="Comma 72" xfId="47113" xr:uid="{00000000-0005-0000-0000-000097080000}"/>
    <cellStyle name="Comma 73" xfId="47112" xr:uid="{00000000-0005-0000-0000-000098080000}"/>
    <cellStyle name="Comma 74" xfId="16882" xr:uid="{00000000-0005-0000-0000-000099080000}"/>
    <cellStyle name="Comma 75" xfId="47115" xr:uid="{00000000-0005-0000-0000-00009A080000}"/>
    <cellStyle name="Comma 76" xfId="47340" xr:uid="{00000000-0005-0000-0000-00009B080000}"/>
    <cellStyle name="Comma 77" xfId="47348" xr:uid="{00000000-0005-0000-0000-00009C080000}"/>
    <cellStyle name="Comma 78" xfId="47355" xr:uid="{00000000-0005-0000-0000-00009D080000}"/>
    <cellStyle name="Comma 79" xfId="47346" xr:uid="{00000000-0005-0000-0000-00009E080000}"/>
    <cellStyle name="Comma 8" xfId="42" xr:uid="{00000000-0005-0000-0000-00009F080000}"/>
    <cellStyle name="Comma 8 2" xfId="769" xr:uid="{00000000-0005-0000-0000-0000A0080000}"/>
    <cellStyle name="Comma 8 3" xfId="367" xr:uid="{00000000-0005-0000-0000-0000A1080000}"/>
    <cellStyle name="Comma 80" xfId="47354" xr:uid="{00000000-0005-0000-0000-0000A2080000}"/>
    <cellStyle name="Comma 81" xfId="47345" xr:uid="{00000000-0005-0000-0000-0000A3080000}"/>
    <cellStyle name="Comma 82" xfId="47356" xr:uid="{00000000-0005-0000-0000-0000A4080000}"/>
    <cellStyle name="Comma 83" xfId="47344" xr:uid="{00000000-0005-0000-0000-0000A5080000}"/>
    <cellStyle name="Comma 84" xfId="47357" xr:uid="{00000000-0005-0000-0000-0000A6080000}"/>
    <cellStyle name="Comma 85" xfId="47343" xr:uid="{00000000-0005-0000-0000-0000A7080000}"/>
    <cellStyle name="Comma 86" xfId="47359" xr:uid="{00000000-0005-0000-0000-0000A8080000}"/>
    <cellStyle name="Comma 87" xfId="47347" xr:uid="{00000000-0005-0000-0000-0000A9080000}"/>
    <cellStyle name="Comma 88" xfId="47377" xr:uid="{00000000-0005-0000-0000-0000AA080000}"/>
    <cellStyle name="Comma 89" xfId="47379" xr:uid="{00000000-0005-0000-0000-0000AB080000}"/>
    <cellStyle name="Comma 9" xfId="43" xr:uid="{00000000-0005-0000-0000-0000AC080000}"/>
    <cellStyle name="Comma 9 2" xfId="770" xr:uid="{00000000-0005-0000-0000-0000AD080000}"/>
    <cellStyle name="Comma 9 3" xfId="368" xr:uid="{00000000-0005-0000-0000-0000AE080000}"/>
    <cellStyle name="Comma 90" xfId="47380" xr:uid="{00000000-0005-0000-0000-0000AF080000}"/>
    <cellStyle name="Comma 91" xfId="47385" xr:uid="{00000000-0005-0000-0000-0000B0080000}"/>
    <cellStyle name="Comma 92" xfId="47386" xr:uid="{00000000-0005-0000-0000-0000B1080000}"/>
    <cellStyle name="Comma0" xfId="44" xr:uid="{00000000-0005-0000-0000-0000B2080000}"/>
    <cellStyle name="Comma0 10" xfId="1277" xr:uid="{00000000-0005-0000-0000-0000B3080000}"/>
    <cellStyle name="Comma0 10 2" xfId="1278" xr:uid="{00000000-0005-0000-0000-0000B4080000}"/>
    <cellStyle name="Comma0 11" xfId="1276" xr:uid="{00000000-0005-0000-0000-0000B5080000}"/>
    <cellStyle name="Comma0 11 2" xfId="47261" xr:uid="{00000000-0005-0000-0000-0000B6080000}"/>
    <cellStyle name="Comma0 12" xfId="47262" xr:uid="{00000000-0005-0000-0000-0000B7080000}"/>
    <cellStyle name="Comma0 13" xfId="47349" xr:uid="{00000000-0005-0000-0000-0000B8080000}"/>
    <cellStyle name="Comma0 2" xfId="45" xr:uid="{00000000-0005-0000-0000-0000B9080000}"/>
    <cellStyle name="Comma0 2 2" xfId="46" xr:uid="{00000000-0005-0000-0000-0000BA080000}"/>
    <cellStyle name="Comma0 2 2 2" xfId="596" xr:uid="{00000000-0005-0000-0000-0000BB080000}"/>
    <cellStyle name="Comma0 2 2 3" xfId="492" xr:uid="{00000000-0005-0000-0000-0000BC080000}"/>
    <cellStyle name="Comma0 2 2 4" xfId="370" xr:uid="{00000000-0005-0000-0000-0000BD080000}"/>
    <cellStyle name="Comma0 2 3" xfId="47" xr:uid="{00000000-0005-0000-0000-0000BE080000}"/>
    <cellStyle name="Comma0 2 3 2" xfId="595" xr:uid="{00000000-0005-0000-0000-0000BF080000}"/>
    <cellStyle name="Comma0 2 3 3" xfId="371" xr:uid="{00000000-0005-0000-0000-0000C0080000}"/>
    <cellStyle name="Comma0 2 4" xfId="491" xr:uid="{00000000-0005-0000-0000-0000C1080000}"/>
    <cellStyle name="Comma0 2 5" xfId="369" xr:uid="{00000000-0005-0000-0000-0000C2080000}"/>
    <cellStyle name="Comma0 3" xfId="48" xr:uid="{00000000-0005-0000-0000-0000C3080000}"/>
    <cellStyle name="Comma0 3 2" xfId="49" xr:uid="{00000000-0005-0000-0000-0000C4080000}"/>
    <cellStyle name="Comma0 3 2 2" xfId="597" xr:uid="{00000000-0005-0000-0000-0000C5080000}"/>
    <cellStyle name="Comma0 3 2 3" xfId="373" xr:uid="{00000000-0005-0000-0000-0000C6080000}"/>
    <cellStyle name="Comma0 3 3" xfId="493" xr:uid="{00000000-0005-0000-0000-0000C7080000}"/>
    <cellStyle name="Comma0 3 4" xfId="372" xr:uid="{00000000-0005-0000-0000-0000C8080000}"/>
    <cellStyle name="Comma0 4" xfId="50" xr:uid="{00000000-0005-0000-0000-0000C9080000}"/>
    <cellStyle name="Comma0 4 2" xfId="771" xr:uid="{00000000-0005-0000-0000-0000CA080000}"/>
    <cellStyle name="Comma0 4 3" xfId="374" xr:uid="{00000000-0005-0000-0000-0000CB080000}"/>
    <cellStyle name="Comma0 5" xfId="1279" xr:uid="{00000000-0005-0000-0000-0000CC080000}"/>
    <cellStyle name="Comma0 5 2" xfId="1280" xr:uid="{00000000-0005-0000-0000-0000CD080000}"/>
    <cellStyle name="Comma0 5 3" xfId="1281" xr:uid="{00000000-0005-0000-0000-0000CE080000}"/>
    <cellStyle name="Comma0 6" xfId="1282" xr:uid="{00000000-0005-0000-0000-0000CF080000}"/>
    <cellStyle name="Comma0 6 2" xfId="1283" xr:uid="{00000000-0005-0000-0000-0000D0080000}"/>
    <cellStyle name="Comma0 7" xfId="1284" xr:uid="{00000000-0005-0000-0000-0000D1080000}"/>
    <cellStyle name="Comma0 7 2" xfId="1285" xr:uid="{00000000-0005-0000-0000-0000D2080000}"/>
    <cellStyle name="Comma0 8" xfId="1286" xr:uid="{00000000-0005-0000-0000-0000D3080000}"/>
    <cellStyle name="Comma0 9" xfId="1287" xr:uid="{00000000-0005-0000-0000-0000D4080000}"/>
    <cellStyle name="Comma0 9 2" xfId="1288" xr:uid="{00000000-0005-0000-0000-0000D5080000}"/>
    <cellStyle name="Currency" xfId="51" builtinId="4"/>
    <cellStyle name="Currency 10" xfId="1290" xr:uid="{00000000-0005-0000-0000-0000D7080000}"/>
    <cellStyle name="Currency 10 2" xfId="1291" xr:uid="{00000000-0005-0000-0000-0000D8080000}"/>
    <cellStyle name="Currency 11" xfId="1292" xr:uid="{00000000-0005-0000-0000-0000D9080000}"/>
    <cellStyle name="Currency 11 2" xfId="1293" xr:uid="{00000000-0005-0000-0000-0000DA080000}"/>
    <cellStyle name="Currency 12" xfId="1294" xr:uid="{00000000-0005-0000-0000-0000DB080000}"/>
    <cellStyle name="Currency 13" xfId="1295" xr:uid="{00000000-0005-0000-0000-0000DC080000}"/>
    <cellStyle name="Currency 14" xfId="1289" xr:uid="{00000000-0005-0000-0000-0000DD080000}"/>
    <cellStyle name="Currency 14 2" xfId="47263" xr:uid="{00000000-0005-0000-0000-0000DE080000}"/>
    <cellStyle name="Currency 15" xfId="47264" xr:uid="{00000000-0005-0000-0000-0000DF080000}"/>
    <cellStyle name="Currency 16" xfId="47350" xr:uid="{00000000-0005-0000-0000-0000E0080000}"/>
    <cellStyle name="Currency 2" xfId="52" xr:uid="{00000000-0005-0000-0000-0000E1080000}"/>
    <cellStyle name="Currency 2 2" xfId="496" xr:uid="{00000000-0005-0000-0000-0000E2080000}"/>
    <cellStyle name="Currency 2 2 2" xfId="599" xr:uid="{00000000-0005-0000-0000-0000E3080000}"/>
    <cellStyle name="Currency 2 3" xfId="598" xr:uid="{00000000-0005-0000-0000-0000E4080000}"/>
    <cellStyle name="Currency 2 4" xfId="495" xr:uid="{00000000-0005-0000-0000-0000E5080000}"/>
    <cellStyle name="Currency 2 5" xfId="375" xr:uid="{00000000-0005-0000-0000-0000E6080000}"/>
    <cellStyle name="Currency 2 6" xfId="47393" xr:uid="{00000000-0005-0000-0000-0000E7080000}"/>
    <cellStyle name="Currency 3" xfId="53" xr:uid="{00000000-0005-0000-0000-0000E8080000}"/>
    <cellStyle name="Currency 3 2" xfId="600" xr:uid="{00000000-0005-0000-0000-0000E9080000}"/>
    <cellStyle name="Currency 3 3" xfId="497" xr:uid="{00000000-0005-0000-0000-0000EA080000}"/>
    <cellStyle name="Currency 3 4" xfId="376" xr:uid="{00000000-0005-0000-0000-0000EB080000}"/>
    <cellStyle name="Currency 4" xfId="54" xr:uid="{00000000-0005-0000-0000-0000EC080000}"/>
    <cellStyle name="Currency 4 2" xfId="494" xr:uid="{00000000-0005-0000-0000-0000ED080000}"/>
    <cellStyle name="Currency 4 3" xfId="377" xr:uid="{00000000-0005-0000-0000-0000EE080000}"/>
    <cellStyle name="Currency 5" xfId="897" xr:uid="{00000000-0005-0000-0000-0000EF080000}"/>
    <cellStyle name="Currency 5 2" xfId="1296" xr:uid="{00000000-0005-0000-0000-0000F0080000}"/>
    <cellStyle name="Currency 5 3" xfId="1297" xr:uid="{00000000-0005-0000-0000-0000F1080000}"/>
    <cellStyle name="Currency 6" xfId="1298" xr:uid="{00000000-0005-0000-0000-0000F2080000}"/>
    <cellStyle name="Currency 6 2" xfId="1299" xr:uid="{00000000-0005-0000-0000-0000F3080000}"/>
    <cellStyle name="Currency 6 3" xfId="47122" xr:uid="{00000000-0005-0000-0000-0000F4080000}"/>
    <cellStyle name="Currency 7" xfId="1300" xr:uid="{00000000-0005-0000-0000-0000F5080000}"/>
    <cellStyle name="Currency 7 2" xfId="1301" xr:uid="{00000000-0005-0000-0000-0000F6080000}"/>
    <cellStyle name="Currency 8" xfId="1302" xr:uid="{00000000-0005-0000-0000-0000F7080000}"/>
    <cellStyle name="Currency 8 2" xfId="1303" xr:uid="{00000000-0005-0000-0000-0000F8080000}"/>
    <cellStyle name="Currency 9" xfId="1304" xr:uid="{00000000-0005-0000-0000-0000F9080000}"/>
    <cellStyle name="Currency0" xfId="55" xr:uid="{00000000-0005-0000-0000-0000FA080000}"/>
    <cellStyle name="Currency0 10" xfId="1306" xr:uid="{00000000-0005-0000-0000-0000FB080000}"/>
    <cellStyle name="Currency0 10 2" xfId="1307" xr:uid="{00000000-0005-0000-0000-0000FC080000}"/>
    <cellStyle name="Currency0 11" xfId="1305" xr:uid="{00000000-0005-0000-0000-0000FD080000}"/>
    <cellStyle name="Currency0 11 2" xfId="47265" xr:uid="{00000000-0005-0000-0000-0000FE080000}"/>
    <cellStyle name="Currency0 12" xfId="1099" xr:uid="{00000000-0005-0000-0000-0000FF080000}"/>
    <cellStyle name="Currency0 13" xfId="31992" xr:uid="{00000000-0005-0000-0000-000000090000}"/>
    <cellStyle name="Currency0 14" xfId="898" xr:uid="{00000000-0005-0000-0000-000001090000}"/>
    <cellStyle name="Currency0 15" xfId="47351" xr:uid="{00000000-0005-0000-0000-000002090000}"/>
    <cellStyle name="Currency0 2" xfId="56" xr:uid="{00000000-0005-0000-0000-000003090000}"/>
    <cellStyle name="Currency0 2 2" xfId="57" xr:uid="{00000000-0005-0000-0000-000004090000}"/>
    <cellStyle name="Currency0 2 2 2" xfId="602" xr:uid="{00000000-0005-0000-0000-000005090000}"/>
    <cellStyle name="Currency0 2 2 3" xfId="499" xr:uid="{00000000-0005-0000-0000-000006090000}"/>
    <cellStyle name="Currency0 2 2 4" xfId="31990" xr:uid="{00000000-0005-0000-0000-000007090000}"/>
    <cellStyle name="Currency0 2 2 5" xfId="900" xr:uid="{00000000-0005-0000-0000-000008090000}"/>
    <cellStyle name="Currency0 2 2 6" xfId="379" xr:uid="{00000000-0005-0000-0000-000009090000}"/>
    <cellStyle name="Currency0 2 3" xfId="58" xr:uid="{00000000-0005-0000-0000-00000A090000}"/>
    <cellStyle name="Currency0 2 3 2" xfId="601" xr:uid="{00000000-0005-0000-0000-00000B090000}"/>
    <cellStyle name="Currency0 2 3 3" xfId="380" xr:uid="{00000000-0005-0000-0000-00000C090000}"/>
    <cellStyle name="Currency0 2 4" xfId="498" xr:uid="{00000000-0005-0000-0000-00000D090000}"/>
    <cellStyle name="Currency0 2 5" xfId="31991" xr:uid="{00000000-0005-0000-0000-00000E090000}"/>
    <cellStyle name="Currency0 2 6" xfId="899" xr:uid="{00000000-0005-0000-0000-00000F090000}"/>
    <cellStyle name="Currency0 2 7" xfId="378" xr:uid="{00000000-0005-0000-0000-000010090000}"/>
    <cellStyle name="Currency0 3" xfId="59" xr:uid="{00000000-0005-0000-0000-000011090000}"/>
    <cellStyle name="Currency0 3 2" xfId="60" xr:uid="{00000000-0005-0000-0000-000012090000}"/>
    <cellStyle name="Currency0 3 2 2" xfId="603" xr:uid="{00000000-0005-0000-0000-000013090000}"/>
    <cellStyle name="Currency0 3 2 3" xfId="382" xr:uid="{00000000-0005-0000-0000-000014090000}"/>
    <cellStyle name="Currency0 3 3" xfId="500" xr:uid="{00000000-0005-0000-0000-000015090000}"/>
    <cellStyle name="Currency0 3 4" xfId="32023" xr:uid="{00000000-0005-0000-0000-000016090000}"/>
    <cellStyle name="Currency0 3 5" xfId="901" xr:uid="{00000000-0005-0000-0000-000017090000}"/>
    <cellStyle name="Currency0 3 6" xfId="381" xr:uid="{00000000-0005-0000-0000-000018090000}"/>
    <cellStyle name="Currency0 4" xfId="61" xr:uid="{00000000-0005-0000-0000-000019090000}"/>
    <cellStyle name="Currency0 4 2" xfId="772" xr:uid="{00000000-0005-0000-0000-00001A090000}"/>
    <cellStyle name="Currency0 4 3" xfId="383" xr:uid="{00000000-0005-0000-0000-00001B090000}"/>
    <cellStyle name="Currency0 5" xfId="1308" xr:uid="{00000000-0005-0000-0000-00001C090000}"/>
    <cellStyle name="Currency0 5 2" xfId="1309" xr:uid="{00000000-0005-0000-0000-00001D090000}"/>
    <cellStyle name="Currency0 5 3" xfId="1310" xr:uid="{00000000-0005-0000-0000-00001E090000}"/>
    <cellStyle name="Currency0 6" xfId="1311" xr:uid="{00000000-0005-0000-0000-00001F090000}"/>
    <cellStyle name="Currency0 6 2" xfId="1312" xr:uid="{00000000-0005-0000-0000-000020090000}"/>
    <cellStyle name="Currency0 7" xfId="1313" xr:uid="{00000000-0005-0000-0000-000021090000}"/>
    <cellStyle name="Currency0 7 2" xfId="1314" xr:uid="{00000000-0005-0000-0000-000022090000}"/>
    <cellStyle name="Currency0 8" xfId="1315" xr:uid="{00000000-0005-0000-0000-000023090000}"/>
    <cellStyle name="Currency0 9" xfId="1316" xr:uid="{00000000-0005-0000-0000-000024090000}"/>
    <cellStyle name="Currency0 9 2" xfId="1317" xr:uid="{00000000-0005-0000-0000-000025090000}"/>
    <cellStyle name="Date" xfId="62" xr:uid="{00000000-0005-0000-0000-000026090000}"/>
    <cellStyle name="Date 10" xfId="1319" xr:uid="{00000000-0005-0000-0000-000027090000}"/>
    <cellStyle name="Date 10 2" xfId="1320" xr:uid="{00000000-0005-0000-0000-000028090000}"/>
    <cellStyle name="Date 11" xfId="1318" xr:uid="{00000000-0005-0000-0000-000029090000}"/>
    <cellStyle name="Date 11 2" xfId="47266" xr:uid="{00000000-0005-0000-0000-00002A090000}"/>
    <cellStyle name="Date 12" xfId="47267" xr:uid="{00000000-0005-0000-0000-00002B090000}"/>
    <cellStyle name="Date 13" xfId="47352" xr:uid="{00000000-0005-0000-0000-00002C090000}"/>
    <cellStyle name="Date 2" xfId="63" xr:uid="{00000000-0005-0000-0000-00002D090000}"/>
    <cellStyle name="Date 2 2" xfId="64" xr:uid="{00000000-0005-0000-0000-00002E090000}"/>
    <cellStyle name="Date 2 2 2" xfId="605" xr:uid="{00000000-0005-0000-0000-00002F090000}"/>
    <cellStyle name="Date 2 2 3" xfId="502" xr:uid="{00000000-0005-0000-0000-000030090000}"/>
    <cellStyle name="Date 2 2 4" xfId="385" xr:uid="{00000000-0005-0000-0000-000031090000}"/>
    <cellStyle name="Date 2 3" xfId="65" xr:uid="{00000000-0005-0000-0000-000032090000}"/>
    <cellStyle name="Date 2 3 2" xfId="604" xr:uid="{00000000-0005-0000-0000-000033090000}"/>
    <cellStyle name="Date 2 3 3" xfId="386" xr:uid="{00000000-0005-0000-0000-000034090000}"/>
    <cellStyle name="Date 2 4" xfId="501" xr:uid="{00000000-0005-0000-0000-000035090000}"/>
    <cellStyle name="Date 2 5" xfId="384" xr:uid="{00000000-0005-0000-0000-000036090000}"/>
    <cellStyle name="Date 3" xfId="66" xr:uid="{00000000-0005-0000-0000-000037090000}"/>
    <cellStyle name="Date 3 2" xfId="67" xr:uid="{00000000-0005-0000-0000-000038090000}"/>
    <cellStyle name="Date 3 2 2" xfId="606" xr:uid="{00000000-0005-0000-0000-000039090000}"/>
    <cellStyle name="Date 3 2 3" xfId="388" xr:uid="{00000000-0005-0000-0000-00003A090000}"/>
    <cellStyle name="Date 3 3" xfId="503" xr:uid="{00000000-0005-0000-0000-00003B090000}"/>
    <cellStyle name="Date 3 4" xfId="387" xr:uid="{00000000-0005-0000-0000-00003C090000}"/>
    <cellStyle name="Date 4" xfId="68" xr:uid="{00000000-0005-0000-0000-00003D090000}"/>
    <cellStyle name="Date 4 2" xfId="773" xr:uid="{00000000-0005-0000-0000-00003E090000}"/>
    <cellStyle name="Date 4 3" xfId="389" xr:uid="{00000000-0005-0000-0000-00003F090000}"/>
    <cellStyle name="Date 5" xfId="1321" xr:uid="{00000000-0005-0000-0000-000040090000}"/>
    <cellStyle name="Date 5 2" xfId="1322" xr:uid="{00000000-0005-0000-0000-000041090000}"/>
    <cellStyle name="Date 5 3" xfId="1323" xr:uid="{00000000-0005-0000-0000-000042090000}"/>
    <cellStyle name="Date 6" xfId="1324" xr:uid="{00000000-0005-0000-0000-000043090000}"/>
    <cellStyle name="Date 6 2" xfId="1325" xr:uid="{00000000-0005-0000-0000-000044090000}"/>
    <cellStyle name="Date 7" xfId="1326" xr:uid="{00000000-0005-0000-0000-000045090000}"/>
    <cellStyle name="Date 7 2" xfId="1327" xr:uid="{00000000-0005-0000-0000-000046090000}"/>
    <cellStyle name="Date 8" xfId="1328" xr:uid="{00000000-0005-0000-0000-000047090000}"/>
    <cellStyle name="Date 9" xfId="1329" xr:uid="{00000000-0005-0000-0000-000048090000}"/>
    <cellStyle name="Date 9 2" xfId="1330" xr:uid="{00000000-0005-0000-0000-000049090000}"/>
    <cellStyle name="Emphasis 1" xfId="354" xr:uid="{00000000-0005-0000-0000-00004A090000}"/>
    <cellStyle name="Emphasis 2" xfId="355" xr:uid="{00000000-0005-0000-0000-00004B090000}"/>
    <cellStyle name="Emphasis 3" xfId="356" xr:uid="{00000000-0005-0000-0000-00004C090000}"/>
    <cellStyle name="Explanatory Text" xfId="69" builtinId="53" customBuiltin="1"/>
    <cellStyle name="Explanatory Text 2" xfId="693" xr:uid="{00000000-0005-0000-0000-00004E090000}"/>
    <cellStyle name="Explanatory Text 2 2" xfId="1084" xr:uid="{00000000-0005-0000-0000-00004F090000}"/>
    <cellStyle name="Explanatory Text 2 2 2" xfId="47167" xr:uid="{00000000-0005-0000-0000-000050090000}"/>
    <cellStyle name="Explanatory Text 2 3" xfId="31989" xr:uid="{00000000-0005-0000-0000-000051090000}"/>
    <cellStyle name="Explanatory Text 2 4" xfId="902" xr:uid="{00000000-0005-0000-0000-000052090000}"/>
    <cellStyle name="Explanatory Text 3" xfId="31904" xr:uid="{00000000-0005-0000-0000-000053090000}"/>
    <cellStyle name="Explanatory Text 3 2" xfId="47123" xr:uid="{00000000-0005-0000-0000-000054090000}"/>
    <cellStyle name="Fixed" xfId="70" xr:uid="{00000000-0005-0000-0000-000055090000}"/>
    <cellStyle name="Fixed 10" xfId="1332" xr:uid="{00000000-0005-0000-0000-000056090000}"/>
    <cellStyle name="Fixed 10 2" xfId="1333" xr:uid="{00000000-0005-0000-0000-000057090000}"/>
    <cellStyle name="Fixed 11" xfId="1331" xr:uid="{00000000-0005-0000-0000-000058090000}"/>
    <cellStyle name="Fixed 11 2" xfId="47268" xr:uid="{00000000-0005-0000-0000-000059090000}"/>
    <cellStyle name="Fixed 12" xfId="47269" xr:uid="{00000000-0005-0000-0000-00005A090000}"/>
    <cellStyle name="Fixed 13" xfId="47353" xr:uid="{00000000-0005-0000-0000-00005B090000}"/>
    <cellStyle name="Fixed 2" xfId="71" xr:uid="{00000000-0005-0000-0000-00005C090000}"/>
    <cellStyle name="Fixed 2 2" xfId="72" xr:uid="{00000000-0005-0000-0000-00005D090000}"/>
    <cellStyle name="Fixed 2 2 2" xfId="608" xr:uid="{00000000-0005-0000-0000-00005E090000}"/>
    <cellStyle name="Fixed 2 2 3" xfId="505" xr:uid="{00000000-0005-0000-0000-00005F090000}"/>
    <cellStyle name="Fixed 2 2 4" xfId="391" xr:uid="{00000000-0005-0000-0000-000060090000}"/>
    <cellStyle name="Fixed 2 3" xfId="73" xr:uid="{00000000-0005-0000-0000-000061090000}"/>
    <cellStyle name="Fixed 2 3 2" xfId="607" xr:uid="{00000000-0005-0000-0000-000062090000}"/>
    <cellStyle name="Fixed 2 3 3" xfId="392" xr:uid="{00000000-0005-0000-0000-000063090000}"/>
    <cellStyle name="Fixed 2 4" xfId="504" xr:uid="{00000000-0005-0000-0000-000064090000}"/>
    <cellStyle name="Fixed 2 5" xfId="390" xr:uid="{00000000-0005-0000-0000-000065090000}"/>
    <cellStyle name="Fixed 3" xfId="74" xr:uid="{00000000-0005-0000-0000-000066090000}"/>
    <cellStyle name="Fixed 3 2" xfId="75" xr:uid="{00000000-0005-0000-0000-000067090000}"/>
    <cellStyle name="Fixed 3 2 2" xfId="609" xr:uid="{00000000-0005-0000-0000-000068090000}"/>
    <cellStyle name="Fixed 3 2 3" xfId="394" xr:uid="{00000000-0005-0000-0000-000069090000}"/>
    <cellStyle name="Fixed 3 3" xfId="506" xr:uid="{00000000-0005-0000-0000-00006A090000}"/>
    <cellStyle name="Fixed 3 4" xfId="393" xr:uid="{00000000-0005-0000-0000-00006B090000}"/>
    <cellStyle name="Fixed 4" xfId="76" xr:uid="{00000000-0005-0000-0000-00006C090000}"/>
    <cellStyle name="Fixed 4 2" xfId="774" xr:uid="{00000000-0005-0000-0000-00006D090000}"/>
    <cellStyle name="Fixed 4 3" xfId="395" xr:uid="{00000000-0005-0000-0000-00006E090000}"/>
    <cellStyle name="Fixed 5" xfId="1334" xr:uid="{00000000-0005-0000-0000-00006F090000}"/>
    <cellStyle name="Fixed 5 2" xfId="1335" xr:uid="{00000000-0005-0000-0000-000070090000}"/>
    <cellStyle name="Fixed 5 3" xfId="1336" xr:uid="{00000000-0005-0000-0000-000071090000}"/>
    <cellStyle name="Fixed 6" xfId="1337" xr:uid="{00000000-0005-0000-0000-000072090000}"/>
    <cellStyle name="Fixed 6 2" xfId="1338" xr:uid="{00000000-0005-0000-0000-000073090000}"/>
    <cellStyle name="Fixed 7" xfId="1339" xr:uid="{00000000-0005-0000-0000-000074090000}"/>
    <cellStyle name="Fixed 7 2" xfId="1340" xr:uid="{00000000-0005-0000-0000-000075090000}"/>
    <cellStyle name="Fixed 8" xfId="1341" xr:uid="{00000000-0005-0000-0000-000076090000}"/>
    <cellStyle name="Fixed 9" xfId="1342" xr:uid="{00000000-0005-0000-0000-000077090000}"/>
    <cellStyle name="Fixed 9 2" xfId="1343" xr:uid="{00000000-0005-0000-0000-000078090000}"/>
    <cellStyle name="Good" xfId="77" builtinId="26" customBuiltin="1"/>
    <cellStyle name="Good 2" xfId="694" xr:uid="{00000000-0005-0000-0000-00007A090000}"/>
    <cellStyle name="Good 2 2" xfId="1085" xr:uid="{00000000-0005-0000-0000-00007B090000}"/>
    <cellStyle name="Good 2 2 2" xfId="47150" xr:uid="{00000000-0005-0000-0000-00007C090000}"/>
    <cellStyle name="Good 2 3" xfId="32022" xr:uid="{00000000-0005-0000-0000-00007D090000}"/>
    <cellStyle name="Good 2 4" xfId="903" xr:uid="{00000000-0005-0000-0000-00007E090000}"/>
    <cellStyle name="Good 3" xfId="31905" xr:uid="{00000000-0005-0000-0000-00007F090000}"/>
    <cellStyle name="Good 3 2" xfId="47205" xr:uid="{00000000-0005-0000-0000-000080090000}"/>
    <cellStyle name="Grey" xfId="78" xr:uid="{00000000-0005-0000-0000-000081090000}"/>
    <cellStyle name="Grey 2" xfId="79" xr:uid="{00000000-0005-0000-0000-000082090000}"/>
    <cellStyle name="Grey 3" xfId="80" xr:uid="{00000000-0005-0000-0000-000083090000}"/>
    <cellStyle name="Grey 4" xfId="47270" xr:uid="{00000000-0005-0000-0000-000084090000}"/>
    <cellStyle name="HEADER" xfId="81" xr:uid="{00000000-0005-0000-0000-000085090000}"/>
    <cellStyle name="HEADER 2" xfId="1101" xr:uid="{00000000-0005-0000-0000-000086090000}"/>
    <cellStyle name="HEADER 3" xfId="31988" xr:uid="{00000000-0005-0000-0000-000087090000}"/>
    <cellStyle name="HEADER 4" xfId="904" xr:uid="{00000000-0005-0000-0000-000088090000}"/>
    <cellStyle name="Header1" xfId="82" xr:uid="{00000000-0005-0000-0000-000089090000}"/>
    <cellStyle name="Header1 2" xfId="1102" xr:uid="{00000000-0005-0000-0000-00008A090000}"/>
    <cellStyle name="Header1 3" xfId="32021" xr:uid="{00000000-0005-0000-0000-00008B090000}"/>
    <cellStyle name="Header1 4" xfId="905" xr:uid="{00000000-0005-0000-0000-00008C090000}"/>
    <cellStyle name="Header2" xfId="83" xr:uid="{00000000-0005-0000-0000-00008D090000}"/>
    <cellStyle name="Header2 2" xfId="1103" xr:uid="{00000000-0005-0000-0000-00008E090000}"/>
    <cellStyle name="Header2 3" xfId="31987" xr:uid="{00000000-0005-0000-0000-00008F090000}"/>
    <cellStyle name="Header2 4" xfId="906" xr:uid="{00000000-0005-0000-0000-000090090000}"/>
    <cellStyle name="Heading 1" xfId="84" builtinId="16" customBuiltin="1"/>
    <cellStyle name="Heading 1 2" xfId="85" xr:uid="{00000000-0005-0000-0000-000092090000}"/>
    <cellStyle name="Heading 1 2 2" xfId="908" xr:uid="{00000000-0005-0000-0000-000093090000}"/>
    <cellStyle name="Heading 1 2 3" xfId="1104" xr:uid="{00000000-0005-0000-0000-000094090000}"/>
    <cellStyle name="Heading 1 2 3 2" xfId="47176" xr:uid="{00000000-0005-0000-0000-000095090000}"/>
    <cellStyle name="Heading 1 2 4" xfId="32020" xr:uid="{00000000-0005-0000-0000-000096090000}"/>
    <cellStyle name="Heading 1 2 5" xfId="907" xr:uid="{00000000-0005-0000-0000-000097090000}"/>
    <cellStyle name="Heading 1 3" xfId="695" xr:uid="{00000000-0005-0000-0000-000098090000}"/>
    <cellStyle name="Heading 1 3 10" xfId="909" xr:uid="{00000000-0005-0000-0000-000099090000}"/>
    <cellStyle name="Heading 1 3 2" xfId="1345" xr:uid="{00000000-0005-0000-0000-00009A090000}"/>
    <cellStyle name="Heading 1 3 3" xfId="1346" xr:uid="{00000000-0005-0000-0000-00009B090000}"/>
    <cellStyle name="Heading 1 3 4" xfId="1347" xr:uid="{00000000-0005-0000-0000-00009C090000}"/>
    <cellStyle name="Heading 1 3 5" xfId="1348" xr:uid="{00000000-0005-0000-0000-00009D090000}"/>
    <cellStyle name="Heading 1 3 6" xfId="1349" xr:uid="{00000000-0005-0000-0000-00009E090000}"/>
    <cellStyle name="Heading 1 3 7" xfId="1344" xr:uid="{00000000-0005-0000-0000-00009F090000}"/>
    <cellStyle name="Heading 1 3 8" xfId="1086" xr:uid="{00000000-0005-0000-0000-0000A0090000}"/>
    <cellStyle name="Heading 1 3 9" xfId="31986" xr:uid="{00000000-0005-0000-0000-0000A1090000}"/>
    <cellStyle name="Heading 1 4" xfId="483" xr:uid="{00000000-0005-0000-0000-0000A2090000}"/>
    <cellStyle name="Heading 1 4 2" xfId="32067" xr:uid="{00000000-0005-0000-0000-0000A3090000}"/>
    <cellStyle name="Heading 1 4 3" xfId="31906" xr:uid="{00000000-0005-0000-0000-0000A4090000}"/>
    <cellStyle name="Heading 1 4 4" xfId="47204" xr:uid="{00000000-0005-0000-0000-0000A5090000}"/>
    <cellStyle name="Heading 1 4 5" xfId="1350" xr:uid="{00000000-0005-0000-0000-0000A6090000}"/>
    <cellStyle name="Heading 1 5" xfId="1351" xr:uid="{00000000-0005-0000-0000-0000A7090000}"/>
    <cellStyle name="Heading 1 6" xfId="1352" xr:uid="{00000000-0005-0000-0000-0000A8090000}"/>
    <cellStyle name="Heading 1 7" xfId="1353" xr:uid="{00000000-0005-0000-0000-0000A9090000}"/>
    <cellStyle name="Heading 1 8" xfId="1354" xr:uid="{00000000-0005-0000-0000-0000AA090000}"/>
    <cellStyle name="Heading 1 9" xfId="1355" xr:uid="{00000000-0005-0000-0000-0000AB090000}"/>
    <cellStyle name="Heading 2" xfId="86" builtinId="17" customBuiltin="1"/>
    <cellStyle name="Heading 2 10" xfId="1356" xr:uid="{00000000-0005-0000-0000-0000AD090000}"/>
    <cellStyle name="Heading 2 11" xfId="47271" xr:uid="{00000000-0005-0000-0000-0000AE090000}"/>
    <cellStyle name="Heading 2 12" xfId="47272" xr:uid="{00000000-0005-0000-0000-0000AF090000}"/>
    <cellStyle name="Heading 2 2" xfId="87" xr:uid="{00000000-0005-0000-0000-0000B0090000}"/>
    <cellStyle name="Heading 2 2 2" xfId="88" xr:uid="{00000000-0005-0000-0000-0000B1090000}"/>
    <cellStyle name="Heading 2 2 2 2" xfId="911" xr:uid="{00000000-0005-0000-0000-0000B2090000}"/>
    <cellStyle name="Heading 2 2 3" xfId="1106" xr:uid="{00000000-0005-0000-0000-0000B3090000}"/>
    <cellStyle name="Heading 2 2 3 2" xfId="47171" xr:uid="{00000000-0005-0000-0000-0000B4090000}"/>
    <cellStyle name="Heading 2 2 4" xfId="31985" xr:uid="{00000000-0005-0000-0000-0000B5090000}"/>
    <cellStyle name="Heading 2 2 5" xfId="910" xr:uid="{00000000-0005-0000-0000-0000B6090000}"/>
    <cellStyle name="Heading 2 3" xfId="89" xr:uid="{00000000-0005-0000-0000-0000B7090000}"/>
    <cellStyle name="Heading 2 3 2" xfId="1105" xr:uid="{00000000-0005-0000-0000-0000B8090000}"/>
    <cellStyle name="Heading 2 3 3" xfId="31984" xr:uid="{00000000-0005-0000-0000-0000B9090000}"/>
    <cellStyle name="Heading 2 3 4" xfId="912" xr:uid="{00000000-0005-0000-0000-0000BA090000}"/>
    <cellStyle name="Heading 2 4" xfId="696" xr:uid="{00000000-0005-0000-0000-0000BB090000}"/>
    <cellStyle name="Heading 2 4 2" xfId="1358" xr:uid="{00000000-0005-0000-0000-0000BC090000}"/>
    <cellStyle name="Heading 2 4 3" xfId="1359" xr:uid="{00000000-0005-0000-0000-0000BD090000}"/>
    <cellStyle name="Heading 2 4 4" xfId="1360" xr:uid="{00000000-0005-0000-0000-0000BE090000}"/>
    <cellStyle name="Heading 2 4 5" xfId="1361" xr:uid="{00000000-0005-0000-0000-0000BF090000}"/>
    <cellStyle name="Heading 2 4 6" xfId="1362" xr:uid="{00000000-0005-0000-0000-0000C0090000}"/>
    <cellStyle name="Heading 2 4 7" xfId="1357" xr:uid="{00000000-0005-0000-0000-0000C1090000}"/>
    <cellStyle name="Heading 2 5" xfId="484" xr:uid="{00000000-0005-0000-0000-0000C2090000}"/>
    <cellStyle name="Heading 2 5 2" xfId="32068" xr:uid="{00000000-0005-0000-0000-0000C3090000}"/>
    <cellStyle name="Heading 2 5 3" xfId="31907" xr:uid="{00000000-0005-0000-0000-0000C4090000}"/>
    <cellStyle name="Heading 2 5 4" xfId="1363" xr:uid="{00000000-0005-0000-0000-0000C5090000}"/>
    <cellStyle name="Heading 2 6" xfId="1364" xr:uid="{00000000-0005-0000-0000-0000C6090000}"/>
    <cellStyle name="Heading 2 7" xfId="1365" xr:uid="{00000000-0005-0000-0000-0000C7090000}"/>
    <cellStyle name="Heading 2 8" xfId="1366" xr:uid="{00000000-0005-0000-0000-0000C8090000}"/>
    <cellStyle name="Heading 2 9" xfId="1367" xr:uid="{00000000-0005-0000-0000-0000C9090000}"/>
    <cellStyle name="Heading 3" xfId="90" builtinId="18" customBuiltin="1"/>
    <cellStyle name="Heading 3 2" xfId="697" xr:uid="{00000000-0005-0000-0000-0000CB090000}"/>
    <cellStyle name="Heading 3 2 10" xfId="913" xr:uid="{00000000-0005-0000-0000-0000CC090000}"/>
    <cellStyle name="Heading 3 2 2" xfId="1369" xr:uid="{00000000-0005-0000-0000-0000CD090000}"/>
    <cellStyle name="Heading 3 2 2 2" xfId="47170" xr:uid="{00000000-0005-0000-0000-0000CE090000}"/>
    <cellStyle name="Heading 3 2 3" xfId="1370" xr:uid="{00000000-0005-0000-0000-0000CF090000}"/>
    <cellStyle name="Heading 3 2 4" xfId="1371" xr:uid="{00000000-0005-0000-0000-0000D0090000}"/>
    <cellStyle name="Heading 3 2 5" xfId="1372" xr:uid="{00000000-0005-0000-0000-0000D1090000}"/>
    <cellStyle name="Heading 3 2 6" xfId="1373" xr:uid="{00000000-0005-0000-0000-0000D2090000}"/>
    <cellStyle name="Heading 3 2 7" xfId="1368" xr:uid="{00000000-0005-0000-0000-0000D3090000}"/>
    <cellStyle name="Heading 3 2 8" xfId="1087" xr:uid="{00000000-0005-0000-0000-0000D4090000}"/>
    <cellStyle name="Heading 3 2 9" xfId="31983" xr:uid="{00000000-0005-0000-0000-0000D5090000}"/>
    <cellStyle name="Heading 3 3" xfId="31908" xr:uid="{00000000-0005-0000-0000-0000D6090000}"/>
    <cellStyle name="Heading 3 3 2" xfId="47124" xr:uid="{00000000-0005-0000-0000-0000D7090000}"/>
    <cellStyle name="Heading 4" xfId="91" builtinId="19" customBuiltin="1"/>
    <cellStyle name="Heading 4 2" xfId="698" xr:uid="{00000000-0005-0000-0000-0000D9090000}"/>
    <cellStyle name="Heading 4 2 10" xfId="914" xr:uid="{00000000-0005-0000-0000-0000DA090000}"/>
    <cellStyle name="Heading 4 2 2" xfId="1375" xr:uid="{00000000-0005-0000-0000-0000DB090000}"/>
    <cellStyle name="Heading 4 2 2 2" xfId="47175" xr:uid="{00000000-0005-0000-0000-0000DC090000}"/>
    <cellStyle name="Heading 4 2 3" xfId="1376" xr:uid="{00000000-0005-0000-0000-0000DD090000}"/>
    <cellStyle name="Heading 4 2 4" xfId="1377" xr:uid="{00000000-0005-0000-0000-0000DE090000}"/>
    <cellStyle name="Heading 4 2 5" xfId="1378" xr:uid="{00000000-0005-0000-0000-0000DF090000}"/>
    <cellStyle name="Heading 4 2 6" xfId="1379" xr:uid="{00000000-0005-0000-0000-0000E0090000}"/>
    <cellStyle name="Heading 4 2 7" xfId="1374" xr:uid="{00000000-0005-0000-0000-0000E1090000}"/>
    <cellStyle name="Heading 4 2 8" xfId="1088" xr:uid="{00000000-0005-0000-0000-0000E2090000}"/>
    <cellStyle name="Heading 4 2 9" xfId="31982" xr:uid="{00000000-0005-0000-0000-0000E3090000}"/>
    <cellStyle name="Heading 4 3" xfId="31909" xr:uid="{00000000-0005-0000-0000-0000E4090000}"/>
    <cellStyle name="Heading 4 3 2" xfId="47203" xr:uid="{00000000-0005-0000-0000-0000E5090000}"/>
    <cellStyle name="Heading1" xfId="92" xr:uid="{00000000-0005-0000-0000-0000E6090000}"/>
    <cellStyle name="Heading1 10" xfId="1381" xr:uid="{00000000-0005-0000-0000-0000E7090000}"/>
    <cellStyle name="Heading1 10 2" xfId="1382" xr:uid="{00000000-0005-0000-0000-0000E8090000}"/>
    <cellStyle name="Heading1 11" xfId="1380" xr:uid="{00000000-0005-0000-0000-0000E9090000}"/>
    <cellStyle name="Heading1 11 2" xfId="47273" xr:uid="{00000000-0005-0000-0000-0000EA090000}"/>
    <cellStyle name="Heading1 12" xfId="47274" xr:uid="{00000000-0005-0000-0000-0000EB090000}"/>
    <cellStyle name="Heading1 13" xfId="47358" xr:uid="{00000000-0005-0000-0000-0000EC090000}"/>
    <cellStyle name="Heading1 2" xfId="93" xr:uid="{00000000-0005-0000-0000-0000ED090000}"/>
    <cellStyle name="Heading1 2 2" xfId="94" xr:uid="{00000000-0005-0000-0000-0000EE090000}"/>
    <cellStyle name="Heading1 2 2 2" xfId="611" xr:uid="{00000000-0005-0000-0000-0000EF090000}"/>
    <cellStyle name="Heading1 2 2 3" xfId="508" xr:uid="{00000000-0005-0000-0000-0000F0090000}"/>
    <cellStyle name="Heading1 2 2 4" xfId="397" xr:uid="{00000000-0005-0000-0000-0000F1090000}"/>
    <cellStyle name="Heading1 2 3" xfId="95" xr:uid="{00000000-0005-0000-0000-0000F2090000}"/>
    <cellStyle name="Heading1 2 3 2" xfId="610" xr:uid="{00000000-0005-0000-0000-0000F3090000}"/>
    <cellStyle name="Heading1 2 3 3" xfId="398" xr:uid="{00000000-0005-0000-0000-0000F4090000}"/>
    <cellStyle name="Heading1 2 4" xfId="507" xr:uid="{00000000-0005-0000-0000-0000F5090000}"/>
    <cellStyle name="Heading1 2 5" xfId="396" xr:uid="{00000000-0005-0000-0000-0000F6090000}"/>
    <cellStyle name="Heading1 3" xfId="96" xr:uid="{00000000-0005-0000-0000-0000F7090000}"/>
    <cellStyle name="Heading1 3 2" xfId="97" xr:uid="{00000000-0005-0000-0000-0000F8090000}"/>
    <cellStyle name="Heading1 3 2 2" xfId="612" xr:uid="{00000000-0005-0000-0000-0000F9090000}"/>
    <cellStyle name="Heading1 3 2 3" xfId="400" xr:uid="{00000000-0005-0000-0000-0000FA090000}"/>
    <cellStyle name="Heading1 3 3" xfId="509" xr:uid="{00000000-0005-0000-0000-0000FB090000}"/>
    <cellStyle name="Heading1 3 4" xfId="399" xr:uid="{00000000-0005-0000-0000-0000FC090000}"/>
    <cellStyle name="Heading1 4" xfId="98" xr:uid="{00000000-0005-0000-0000-0000FD090000}"/>
    <cellStyle name="Heading1 4 2" xfId="775" xr:uid="{00000000-0005-0000-0000-0000FE090000}"/>
    <cellStyle name="Heading1 4 3" xfId="401" xr:uid="{00000000-0005-0000-0000-0000FF090000}"/>
    <cellStyle name="Heading1 5" xfId="1383" xr:uid="{00000000-0005-0000-0000-0000000A0000}"/>
    <cellStyle name="Heading1 5 2" xfId="1384" xr:uid="{00000000-0005-0000-0000-0000010A0000}"/>
    <cellStyle name="Heading1 5 3" xfId="1385" xr:uid="{00000000-0005-0000-0000-0000020A0000}"/>
    <cellStyle name="Heading1 6" xfId="1386" xr:uid="{00000000-0005-0000-0000-0000030A0000}"/>
    <cellStyle name="Heading1 6 2" xfId="1387" xr:uid="{00000000-0005-0000-0000-0000040A0000}"/>
    <cellStyle name="Heading1 7" xfId="1388" xr:uid="{00000000-0005-0000-0000-0000050A0000}"/>
    <cellStyle name="Heading1 7 2" xfId="1389" xr:uid="{00000000-0005-0000-0000-0000060A0000}"/>
    <cellStyle name="Heading1 8" xfId="1390" xr:uid="{00000000-0005-0000-0000-0000070A0000}"/>
    <cellStyle name="Heading1 9" xfId="1391" xr:uid="{00000000-0005-0000-0000-0000080A0000}"/>
    <cellStyle name="Heading1 9 2" xfId="1392" xr:uid="{00000000-0005-0000-0000-0000090A0000}"/>
    <cellStyle name="Heading1_2011-10 LIEE Table 6 (2)" xfId="99" xr:uid="{00000000-0005-0000-0000-00000A0A0000}"/>
    <cellStyle name="Heading2" xfId="100" xr:uid="{00000000-0005-0000-0000-00000B0A0000}"/>
    <cellStyle name="Heading2 10" xfId="1394" xr:uid="{00000000-0005-0000-0000-00000C0A0000}"/>
    <cellStyle name="Heading2 10 2" xfId="1395" xr:uid="{00000000-0005-0000-0000-00000D0A0000}"/>
    <cellStyle name="Heading2 11" xfId="1393" xr:uid="{00000000-0005-0000-0000-00000E0A0000}"/>
    <cellStyle name="Heading2 11 2" xfId="47275" xr:uid="{00000000-0005-0000-0000-00000F0A0000}"/>
    <cellStyle name="Heading2 12" xfId="47276" xr:uid="{00000000-0005-0000-0000-0000100A0000}"/>
    <cellStyle name="Heading2 13" xfId="47360" xr:uid="{00000000-0005-0000-0000-0000110A0000}"/>
    <cellStyle name="Heading2 2" xfId="101" xr:uid="{00000000-0005-0000-0000-0000120A0000}"/>
    <cellStyle name="Heading2 2 2" xfId="102" xr:uid="{00000000-0005-0000-0000-0000130A0000}"/>
    <cellStyle name="Heading2 2 2 2" xfId="614" xr:uid="{00000000-0005-0000-0000-0000140A0000}"/>
    <cellStyle name="Heading2 2 2 3" xfId="511" xr:uid="{00000000-0005-0000-0000-0000150A0000}"/>
    <cellStyle name="Heading2 2 2 4" xfId="403" xr:uid="{00000000-0005-0000-0000-0000160A0000}"/>
    <cellStyle name="Heading2 2 3" xfId="103" xr:uid="{00000000-0005-0000-0000-0000170A0000}"/>
    <cellStyle name="Heading2 2 3 2" xfId="613" xr:uid="{00000000-0005-0000-0000-0000180A0000}"/>
    <cellStyle name="Heading2 2 3 3" xfId="404" xr:uid="{00000000-0005-0000-0000-0000190A0000}"/>
    <cellStyle name="Heading2 2 4" xfId="510" xr:uid="{00000000-0005-0000-0000-00001A0A0000}"/>
    <cellStyle name="Heading2 2 5" xfId="402" xr:uid="{00000000-0005-0000-0000-00001B0A0000}"/>
    <cellStyle name="Heading2 3" xfId="104" xr:uid="{00000000-0005-0000-0000-00001C0A0000}"/>
    <cellStyle name="Heading2 3 2" xfId="105" xr:uid="{00000000-0005-0000-0000-00001D0A0000}"/>
    <cellStyle name="Heading2 3 2 2" xfId="615" xr:uid="{00000000-0005-0000-0000-00001E0A0000}"/>
    <cellStyle name="Heading2 3 2 3" xfId="406" xr:uid="{00000000-0005-0000-0000-00001F0A0000}"/>
    <cellStyle name="Heading2 3 3" xfId="512" xr:uid="{00000000-0005-0000-0000-0000200A0000}"/>
    <cellStyle name="Heading2 3 4" xfId="405" xr:uid="{00000000-0005-0000-0000-0000210A0000}"/>
    <cellStyle name="Heading2 4" xfId="106" xr:uid="{00000000-0005-0000-0000-0000220A0000}"/>
    <cellStyle name="Heading2 4 2" xfId="776" xr:uid="{00000000-0005-0000-0000-0000230A0000}"/>
    <cellStyle name="Heading2 4 3" xfId="407" xr:uid="{00000000-0005-0000-0000-0000240A0000}"/>
    <cellStyle name="Heading2 5" xfId="1396" xr:uid="{00000000-0005-0000-0000-0000250A0000}"/>
    <cellStyle name="Heading2 5 2" xfId="1397" xr:uid="{00000000-0005-0000-0000-0000260A0000}"/>
    <cellStyle name="Heading2 5 3" xfId="1398" xr:uid="{00000000-0005-0000-0000-0000270A0000}"/>
    <cellStyle name="Heading2 6" xfId="1399" xr:uid="{00000000-0005-0000-0000-0000280A0000}"/>
    <cellStyle name="Heading2 6 2" xfId="1400" xr:uid="{00000000-0005-0000-0000-0000290A0000}"/>
    <cellStyle name="Heading2 7" xfId="1401" xr:uid="{00000000-0005-0000-0000-00002A0A0000}"/>
    <cellStyle name="Heading2 7 2" xfId="1402" xr:uid="{00000000-0005-0000-0000-00002B0A0000}"/>
    <cellStyle name="Heading2 8" xfId="1403" xr:uid="{00000000-0005-0000-0000-00002C0A0000}"/>
    <cellStyle name="Heading2 9" xfId="1404" xr:uid="{00000000-0005-0000-0000-00002D0A0000}"/>
    <cellStyle name="Heading2 9 2" xfId="1405" xr:uid="{00000000-0005-0000-0000-00002E0A0000}"/>
    <cellStyle name="Heading2_2011-10 LIEE Table 6 (2)" xfId="107" xr:uid="{00000000-0005-0000-0000-00002F0A0000}"/>
    <cellStyle name="Hidden" xfId="108" xr:uid="{00000000-0005-0000-0000-0000300A0000}"/>
    <cellStyle name="Hidden 2" xfId="616" xr:uid="{00000000-0005-0000-0000-0000310A0000}"/>
    <cellStyle name="Hidden 3" xfId="513" xr:uid="{00000000-0005-0000-0000-0000320A0000}"/>
    <cellStyle name="Hidden 4" xfId="408" xr:uid="{00000000-0005-0000-0000-0000330A0000}"/>
    <cellStyle name="HIGHLIGHT" xfId="109" xr:uid="{00000000-0005-0000-0000-0000340A0000}"/>
    <cellStyle name="HIGHLIGHT 2" xfId="1107" xr:uid="{00000000-0005-0000-0000-0000350A0000}"/>
    <cellStyle name="HIGHLIGHT 3" xfId="31981" xr:uid="{00000000-0005-0000-0000-0000360A0000}"/>
    <cellStyle name="HIGHLIGHT 4" xfId="915" xr:uid="{00000000-0005-0000-0000-0000370A0000}"/>
    <cellStyle name="Hyperlink 2" xfId="916" xr:uid="{00000000-0005-0000-0000-0000380A0000}"/>
    <cellStyle name="Input" xfId="110" builtinId="20" customBuiltin="1"/>
    <cellStyle name="Input [yellow]" xfId="111" xr:uid="{00000000-0005-0000-0000-00003A0A0000}"/>
    <cellStyle name="Input [yellow] 2" xfId="112" xr:uid="{00000000-0005-0000-0000-00003B0A0000}"/>
    <cellStyle name="Input [yellow] 3" xfId="113" xr:uid="{00000000-0005-0000-0000-00003C0A0000}"/>
    <cellStyle name="Input [yellow] 4" xfId="47277" xr:uid="{00000000-0005-0000-0000-00003D0A0000}"/>
    <cellStyle name="Input 10" xfId="16783" xr:uid="{00000000-0005-0000-0000-00003E0A0000}"/>
    <cellStyle name="Input 11" xfId="47100" xr:uid="{00000000-0005-0000-0000-00003F0A0000}"/>
    <cellStyle name="Input 2" xfId="699" xr:uid="{00000000-0005-0000-0000-0000400A0000}"/>
    <cellStyle name="Input 2 10" xfId="917" xr:uid="{00000000-0005-0000-0000-0000410A0000}"/>
    <cellStyle name="Input 2 2" xfId="1407" xr:uid="{00000000-0005-0000-0000-0000420A0000}"/>
    <cellStyle name="Input 2 2 2" xfId="47160" xr:uid="{00000000-0005-0000-0000-0000430A0000}"/>
    <cellStyle name="Input 2 3" xfId="1408" xr:uid="{00000000-0005-0000-0000-0000440A0000}"/>
    <cellStyle name="Input 2 4" xfId="1409" xr:uid="{00000000-0005-0000-0000-0000450A0000}"/>
    <cellStyle name="Input 2 5" xfId="1410" xr:uid="{00000000-0005-0000-0000-0000460A0000}"/>
    <cellStyle name="Input 2 6" xfId="1411" xr:uid="{00000000-0005-0000-0000-0000470A0000}"/>
    <cellStyle name="Input 2 7" xfId="1406" xr:uid="{00000000-0005-0000-0000-0000480A0000}"/>
    <cellStyle name="Input 2 8" xfId="1089" xr:uid="{00000000-0005-0000-0000-0000490A0000}"/>
    <cellStyle name="Input 2 9" xfId="31980" xr:uid="{00000000-0005-0000-0000-00004A0A0000}"/>
    <cellStyle name="Input 3" xfId="918" xr:uid="{00000000-0005-0000-0000-00004B0A0000}"/>
    <cellStyle name="Input 3 2" xfId="1412" xr:uid="{00000000-0005-0000-0000-00004C0A0000}"/>
    <cellStyle name="Input 3 2 2" xfId="47250" xr:uid="{00000000-0005-0000-0000-00004D0A0000}"/>
    <cellStyle name="Input 3 3" xfId="31979" xr:uid="{00000000-0005-0000-0000-00004E0A0000}"/>
    <cellStyle name="Input 4" xfId="919" xr:uid="{00000000-0005-0000-0000-00004F0A0000}"/>
    <cellStyle name="Input 4 2" xfId="1413" xr:uid="{00000000-0005-0000-0000-0000500A0000}"/>
    <cellStyle name="Input 4 3" xfId="31978" xr:uid="{00000000-0005-0000-0000-0000510A0000}"/>
    <cellStyle name="Input 5" xfId="920" xr:uid="{00000000-0005-0000-0000-0000520A0000}"/>
    <cellStyle name="Input 5 2" xfId="1414" xr:uid="{00000000-0005-0000-0000-0000530A0000}"/>
    <cellStyle name="Input 6" xfId="921" xr:uid="{00000000-0005-0000-0000-0000540A0000}"/>
    <cellStyle name="Input 6 2" xfId="1415" xr:uid="{00000000-0005-0000-0000-0000550A0000}"/>
    <cellStyle name="Input 7" xfId="1416" xr:uid="{00000000-0005-0000-0000-0000560A0000}"/>
    <cellStyle name="Input 7 2" xfId="47242" xr:uid="{00000000-0005-0000-0000-0000570A0000}"/>
    <cellStyle name="Input 8" xfId="3345" xr:uid="{00000000-0005-0000-0000-0000580A0000}"/>
    <cellStyle name="Input 9" xfId="16785" xr:uid="{00000000-0005-0000-0000-0000590A0000}"/>
    <cellStyle name="Linked Cell" xfId="114" builtinId="24" customBuiltin="1"/>
    <cellStyle name="Linked Cell 2" xfId="700" xr:uid="{00000000-0005-0000-0000-00005B0A0000}"/>
    <cellStyle name="Linked Cell 2 2" xfId="1090" xr:uid="{00000000-0005-0000-0000-00005C0A0000}"/>
    <cellStyle name="Linked Cell 2 2 2" xfId="47169" xr:uid="{00000000-0005-0000-0000-00005D0A0000}"/>
    <cellStyle name="Linked Cell 2 3" xfId="31977" xr:uid="{00000000-0005-0000-0000-00005E0A0000}"/>
    <cellStyle name="Linked Cell 2 4" xfId="922" xr:uid="{00000000-0005-0000-0000-00005F0A0000}"/>
    <cellStyle name="Linked Cell 3" xfId="31910" xr:uid="{00000000-0005-0000-0000-0000600A0000}"/>
    <cellStyle name="Linked Cell 3 2" xfId="47202" xr:uid="{00000000-0005-0000-0000-0000610A0000}"/>
    <cellStyle name="Neutral" xfId="115" builtinId="28" customBuiltin="1"/>
    <cellStyle name="Neutral 2" xfId="701" xr:uid="{00000000-0005-0000-0000-0000630A0000}"/>
    <cellStyle name="Neutral 2 2" xfId="1091" xr:uid="{00000000-0005-0000-0000-0000640A0000}"/>
    <cellStyle name="Neutral 2 2 2" xfId="47192" xr:uid="{00000000-0005-0000-0000-0000650A0000}"/>
    <cellStyle name="Neutral 2 3" xfId="31976" xr:uid="{00000000-0005-0000-0000-0000660A0000}"/>
    <cellStyle name="Neutral 2 4" xfId="923" xr:uid="{00000000-0005-0000-0000-0000670A0000}"/>
    <cellStyle name="Neutral 3" xfId="31911" xr:uid="{00000000-0005-0000-0000-0000680A0000}"/>
    <cellStyle name="Neutral 3 2" xfId="47201" xr:uid="{00000000-0005-0000-0000-0000690A0000}"/>
    <cellStyle name="no dec" xfId="116" xr:uid="{00000000-0005-0000-0000-00006A0A0000}"/>
    <cellStyle name="no dec 2" xfId="117" xr:uid="{00000000-0005-0000-0000-00006B0A0000}"/>
    <cellStyle name="no dec 2 2" xfId="924" xr:uid="{00000000-0005-0000-0000-00006C0A0000}"/>
    <cellStyle name="no dec_2011-12 LIEE Table 1 Updated budget" xfId="118" xr:uid="{00000000-0005-0000-0000-00006D0A0000}"/>
    <cellStyle name="Normal" xfId="0" builtinId="0"/>
    <cellStyle name="Normal - Style1" xfId="119" xr:uid="{00000000-0005-0000-0000-00006F0A0000}"/>
    <cellStyle name="Normal - Style1 2" xfId="120" xr:uid="{00000000-0005-0000-0000-0000700A0000}"/>
    <cellStyle name="Normal - Style1 2 2" xfId="925" xr:uid="{00000000-0005-0000-0000-0000710A0000}"/>
    <cellStyle name="Normal - Style1_2011-12 LIEE Table 1 Updated budget" xfId="121" xr:uid="{00000000-0005-0000-0000-0000720A0000}"/>
    <cellStyle name="Normal 10" xfId="716" xr:uid="{00000000-0005-0000-0000-0000730A0000}"/>
    <cellStyle name="Normal 10 2" xfId="331" xr:uid="{00000000-0005-0000-0000-0000740A0000}"/>
    <cellStyle name="Normal 10 2 2" xfId="852" xr:uid="{00000000-0005-0000-0000-0000750A0000}"/>
    <cellStyle name="Normal 10 2 3" xfId="737" xr:uid="{00000000-0005-0000-0000-0000760A0000}"/>
    <cellStyle name="Normal 10 3" xfId="758" xr:uid="{00000000-0005-0000-0000-0000770A0000}"/>
    <cellStyle name="Normal 10 3 2" xfId="1417" xr:uid="{00000000-0005-0000-0000-0000780A0000}"/>
    <cellStyle name="Normal 10 4" xfId="31975" xr:uid="{00000000-0005-0000-0000-0000790A0000}"/>
    <cellStyle name="Normal 100" xfId="16780" xr:uid="{00000000-0005-0000-0000-00007A0A0000}"/>
    <cellStyle name="Normal 101" xfId="16784" xr:uid="{00000000-0005-0000-0000-00007B0A0000}"/>
    <cellStyle name="Normal 102" xfId="11757" xr:uid="{00000000-0005-0000-0000-00007C0A0000}"/>
    <cellStyle name="Normal 102 2" xfId="42082" xr:uid="{00000000-0005-0000-0000-00007D0A0000}"/>
    <cellStyle name="Normal 102 3" xfId="26858" xr:uid="{00000000-0005-0000-0000-00007E0A0000}"/>
    <cellStyle name="Normal 103" xfId="11762" xr:uid="{00000000-0005-0000-0000-00007F0A0000}"/>
    <cellStyle name="Normal 103 2" xfId="42086" xr:uid="{00000000-0005-0000-0000-0000800A0000}"/>
    <cellStyle name="Normal 103 3" xfId="26862" xr:uid="{00000000-0005-0000-0000-0000810A0000}"/>
    <cellStyle name="Normal 104" xfId="11760" xr:uid="{00000000-0005-0000-0000-0000820A0000}"/>
    <cellStyle name="Normal 104 2" xfId="42084" xr:uid="{00000000-0005-0000-0000-0000830A0000}"/>
    <cellStyle name="Normal 104 3" xfId="26860" xr:uid="{00000000-0005-0000-0000-0000840A0000}"/>
    <cellStyle name="Normal 105" xfId="11759" xr:uid="{00000000-0005-0000-0000-0000850A0000}"/>
    <cellStyle name="Normal 105 2" xfId="42083" xr:uid="{00000000-0005-0000-0000-0000860A0000}"/>
    <cellStyle name="Normal 105 3" xfId="26859" xr:uid="{00000000-0005-0000-0000-0000870A0000}"/>
    <cellStyle name="Normal 106" xfId="6735" xr:uid="{00000000-0005-0000-0000-0000880A0000}"/>
    <cellStyle name="Normal 107" xfId="6740" xr:uid="{00000000-0005-0000-0000-0000890A0000}"/>
    <cellStyle name="Normal 108" xfId="8420" xr:uid="{00000000-0005-0000-0000-00008A0A0000}"/>
    <cellStyle name="Normal 109" xfId="6737" xr:uid="{00000000-0005-0000-0000-00008B0A0000}"/>
    <cellStyle name="Normal 11" xfId="717" xr:uid="{00000000-0005-0000-0000-00008C0A0000}"/>
    <cellStyle name="Normal 11 2" xfId="738" xr:uid="{00000000-0005-0000-0000-00008D0A0000}"/>
    <cellStyle name="Normal 11 2 2" xfId="31972" xr:uid="{00000000-0005-0000-0000-00008E0A0000}"/>
    <cellStyle name="Normal 11 3" xfId="759" xr:uid="{00000000-0005-0000-0000-00008F0A0000}"/>
    <cellStyle name="Normal 11 3 2" xfId="31934" xr:uid="{00000000-0005-0000-0000-0000900A0000}"/>
    <cellStyle name="Normal 11 4" xfId="926" xr:uid="{00000000-0005-0000-0000-0000910A0000}"/>
    <cellStyle name="Normal 110" xfId="16817" xr:uid="{00000000-0005-0000-0000-0000920A0000}"/>
    <cellStyle name="Normal 111" xfId="16812" xr:uid="{00000000-0005-0000-0000-0000930A0000}"/>
    <cellStyle name="Normal 112" xfId="16799" xr:uid="{00000000-0005-0000-0000-0000940A0000}"/>
    <cellStyle name="Normal 113" xfId="16806" xr:uid="{00000000-0005-0000-0000-0000950A0000}"/>
    <cellStyle name="Normal 114" xfId="16803" xr:uid="{00000000-0005-0000-0000-0000960A0000}"/>
    <cellStyle name="Normal 115" xfId="16819" xr:uid="{00000000-0005-0000-0000-0000970A0000}"/>
    <cellStyle name="Normal 116" xfId="16811" xr:uid="{00000000-0005-0000-0000-0000980A0000}"/>
    <cellStyle name="Normal 117" xfId="16804" xr:uid="{00000000-0005-0000-0000-0000990A0000}"/>
    <cellStyle name="Normal 118" xfId="16809" xr:uid="{00000000-0005-0000-0000-00009A0A0000}"/>
    <cellStyle name="Normal 119" xfId="16802" xr:uid="{00000000-0005-0000-0000-00009B0A0000}"/>
    <cellStyle name="Normal 12" xfId="718" xr:uid="{00000000-0005-0000-0000-00009C0A0000}"/>
    <cellStyle name="Normal 12 2" xfId="739" xr:uid="{00000000-0005-0000-0000-00009D0A0000}"/>
    <cellStyle name="Normal 12 3" xfId="760" xr:uid="{00000000-0005-0000-0000-00009E0A0000}"/>
    <cellStyle name="Normal 12 4" xfId="927" xr:uid="{00000000-0005-0000-0000-00009F0A0000}"/>
    <cellStyle name="Normal 120" xfId="16815" xr:uid="{00000000-0005-0000-0000-0000A00A0000}"/>
    <cellStyle name="Normal 121" xfId="16826" xr:uid="{00000000-0005-0000-0000-0000A10A0000}"/>
    <cellStyle name="Normal 122" xfId="16822" xr:uid="{00000000-0005-0000-0000-0000A20A0000}"/>
    <cellStyle name="Normal 123" xfId="32045" xr:uid="{00000000-0005-0000-0000-0000A30A0000}"/>
    <cellStyle name="Normal 124" xfId="32059" xr:uid="{00000000-0005-0000-0000-0000A40A0000}"/>
    <cellStyle name="Normal 125" xfId="47103" xr:uid="{00000000-0005-0000-0000-0000A50A0000}"/>
    <cellStyle name="Normal 126" xfId="47099" xr:uid="{00000000-0005-0000-0000-0000A60A0000}"/>
    <cellStyle name="Normal 127" xfId="47105" xr:uid="{00000000-0005-0000-0000-0000A70A0000}"/>
    <cellStyle name="Normal 128" xfId="47106" xr:uid="{00000000-0005-0000-0000-0000A80A0000}"/>
    <cellStyle name="Normal 129" xfId="31875" xr:uid="{00000000-0005-0000-0000-0000A90A0000}"/>
    <cellStyle name="Normal 129 2" xfId="47253" xr:uid="{00000000-0005-0000-0000-0000AA0A0000}"/>
    <cellStyle name="Normal 13" xfId="719" xr:uid="{00000000-0005-0000-0000-0000AB0A0000}"/>
    <cellStyle name="Normal 13 2" xfId="740" xr:uid="{00000000-0005-0000-0000-0000AC0A0000}"/>
    <cellStyle name="Normal 13 3" xfId="761" xr:uid="{00000000-0005-0000-0000-0000AD0A0000}"/>
    <cellStyle name="Normal 13 4" xfId="928" xr:uid="{00000000-0005-0000-0000-0000AE0A0000}"/>
    <cellStyle name="Normal 130" xfId="47114" xr:uid="{00000000-0005-0000-0000-0000AF0A0000}"/>
    <cellStyle name="Normal 131" xfId="47252" xr:uid="{00000000-0005-0000-0000-0000B00A0000}"/>
    <cellStyle name="Normal 132" xfId="47251" xr:uid="{00000000-0005-0000-0000-0000B10A0000}"/>
    <cellStyle name="Normal 133" xfId="47256" xr:uid="{00000000-0005-0000-0000-0000B20A0000}"/>
    <cellStyle name="Normal 134" xfId="47257" xr:uid="{00000000-0005-0000-0000-0000B30A0000}"/>
    <cellStyle name="Normal 135" xfId="857" xr:uid="{00000000-0005-0000-0000-0000B40A0000}"/>
    <cellStyle name="Normal 136" xfId="47258" xr:uid="{00000000-0005-0000-0000-0000B50A0000}"/>
    <cellStyle name="Normal 137" xfId="47339" xr:uid="{00000000-0005-0000-0000-0000B60A0000}"/>
    <cellStyle name="Normal 138" xfId="47390" xr:uid="{00000000-0005-0000-0000-0000B70A0000}"/>
    <cellStyle name="Normal 139" xfId="47391" xr:uid="{00000000-0005-0000-0000-0000B80A0000}"/>
    <cellStyle name="Normal 14" xfId="762" xr:uid="{00000000-0005-0000-0000-0000B90A0000}"/>
    <cellStyle name="Normal 14 2" xfId="854" xr:uid="{00000000-0005-0000-0000-0000BA0A0000}"/>
    <cellStyle name="Normal 140" xfId="47398" xr:uid="{00000000-0005-0000-0000-0000BB0A0000}"/>
    <cellStyle name="Normal 141" xfId="47399" xr:uid="{00000000-0005-0000-0000-0000BC0A0000}"/>
    <cellStyle name="Normal 142" xfId="47400" xr:uid="{00000000-0005-0000-0000-0000BD0A0000}"/>
    <cellStyle name="Normal 143" xfId="47402" xr:uid="{00000000-0005-0000-0000-0000BE0A0000}"/>
    <cellStyle name="Normal 144" xfId="47401" xr:uid="{00000000-0005-0000-0000-0000BF0A0000}"/>
    <cellStyle name="Normal 147" xfId="47338" xr:uid="{00000000-0005-0000-0000-0000C00A0000}"/>
    <cellStyle name="Normal 15" xfId="481" xr:uid="{00000000-0005-0000-0000-0000C10A0000}"/>
    <cellStyle name="Normal 15 2" xfId="929" xr:uid="{00000000-0005-0000-0000-0000C20A0000}"/>
    <cellStyle name="Normal 16" xfId="806" xr:uid="{00000000-0005-0000-0000-0000C30A0000}"/>
    <cellStyle name="Normal 16 2" xfId="930" xr:uid="{00000000-0005-0000-0000-0000C40A0000}"/>
    <cellStyle name="Normal 17" xfId="853" xr:uid="{00000000-0005-0000-0000-0000C50A0000}"/>
    <cellStyle name="Normal 17 2" xfId="1418" xr:uid="{00000000-0005-0000-0000-0000C60A0000}"/>
    <cellStyle name="Normal 17 3" xfId="1419" xr:uid="{00000000-0005-0000-0000-0000C70A0000}"/>
    <cellStyle name="Normal 17 4" xfId="931" xr:uid="{00000000-0005-0000-0000-0000C80A0000}"/>
    <cellStyle name="Normal 18" xfId="932" xr:uid="{00000000-0005-0000-0000-0000C90A0000}"/>
    <cellStyle name="Normal 18 2" xfId="1420" xr:uid="{00000000-0005-0000-0000-0000CA0A0000}"/>
    <cellStyle name="Normal 18 2 10" xfId="6750" xr:uid="{00000000-0005-0000-0000-0000CB0A0000}"/>
    <cellStyle name="Normal 18 2 10 2" xfId="37078" xr:uid="{00000000-0005-0000-0000-0000CC0A0000}"/>
    <cellStyle name="Normal 18 2 10 3" xfId="21854" xr:uid="{00000000-0005-0000-0000-0000CD0A0000}"/>
    <cellStyle name="Normal 18 2 11" xfId="32069" xr:uid="{00000000-0005-0000-0000-0000CE0A0000}"/>
    <cellStyle name="Normal 18 2 12" xfId="16839" xr:uid="{00000000-0005-0000-0000-0000CF0A0000}"/>
    <cellStyle name="Normal 18 2 2" xfId="1714" xr:uid="{00000000-0005-0000-0000-0000D00A0000}"/>
    <cellStyle name="Normal 18 2 2 10" xfId="32121" xr:uid="{00000000-0005-0000-0000-0000D10A0000}"/>
    <cellStyle name="Normal 18 2 2 11" xfId="16893" xr:uid="{00000000-0005-0000-0000-0000D20A0000}"/>
    <cellStyle name="Normal 18 2 2 2" xfId="1822" xr:uid="{00000000-0005-0000-0000-0000D30A0000}"/>
    <cellStyle name="Normal 18 2 2 2 10" xfId="16997" xr:uid="{00000000-0005-0000-0000-0000D40A0000}"/>
    <cellStyle name="Normal 18 2 2 2 2" xfId="2039" xr:uid="{00000000-0005-0000-0000-0000D50A0000}"/>
    <cellStyle name="Normal 18 2 2 2 2 2" xfId="2460" xr:uid="{00000000-0005-0000-0000-0000D60A0000}"/>
    <cellStyle name="Normal 18 2 2 2 2 2 2" xfId="3299" xr:uid="{00000000-0005-0000-0000-0000D70A0000}"/>
    <cellStyle name="Normal 18 2 2 2 2 2 2 2" xfId="4989" xr:uid="{00000000-0005-0000-0000-0000D80A0000}"/>
    <cellStyle name="Normal 18 2 2 2 2 2 2 2 2" xfId="15062" xr:uid="{00000000-0005-0000-0000-0000D90A0000}"/>
    <cellStyle name="Normal 18 2 2 2 2 2 2 2 2 2" xfId="45384" xr:uid="{00000000-0005-0000-0000-0000DA0A0000}"/>
    <cellStyle name="Normal 18 2 2 2 2 2 2 2 2 3" xfId="30160" xr:uid="{00000000-0005-0000-0000-0000DB0A0000}"/>
    <cellStyle name="Normal 18 2 2 2 2 2 2 2 3" xfId="10042" xr:uid="{00000000-0005-0000-0000-0000DC0A0000}"/>
    <cellStyle name="Normal 18 2 2 2 2 2 2 2 3 2" xfId="40367" xr:uid="{00000000-0005-0000-0000-0000DD0A0000}"/>
    <cellStyle name="Normal 18 2 2 2 2 2 2 2 3 3" xfId="25143" xr:uid="{00000000-0005-0000-0000-0000DE0A0000}"/>
    <cellStyle name="Normal 18 2 2 2 2 2 2 2 4" xfId="35354" xr:uid="{00000000-0005-0000-0000-0000DF0A0000}"/>
    <cellStyle name="Normal 18 2 2 2 2 2 2 2 5" xfId="20130" xr:uid="{00000000-0005-0000-0000-0000E00A0000}"/>
    <cellStyle name="Normal 18 2 2 2 2 2 2 3" xfId="6681" xr:uid="{00000000-0005-0000-0000-0000E10A0000}"/>
    <cellStyle name="Normal 18 2 2 2 2 2 2 3 2" xfId="16733" xr:uid="{00000000-0005-0000-0000-0000E20A0000}"/>
    <cellStyle name="Normal 18 2 2 2 2 2 2 3 2 2" xfId="47055" xr:uid="{00000000-0005-0000-0000-0000E30A0000}"/>
    <cellStyle name="Normal 18 2 2 2 2 2 2 3 2 3" xfId="31831" xr:uid="{00000000-0005-0000-0000-0000E40A0000}"/>
    <cellStyle name="Normal 18 2 2 2 2 2 2 3 3" xfId="11713" xr:uid="{00000000-0005-0000-0000-0000E50A0000}"/>
    <cellStyle name="Normal 18 2 2 2 2 2 2 3 3 2" xfId="42038" xr:uid="{00000000-0005-0000-0000-0000E60A0000}"/>
    <cellStyle name="Normal 18 2 2 2 2 2 2 3 3 3" xfId="26814" xr:uid="{00000000-0005-0000-0000-0000E70A0000}"/>
    <cellStyle name="Normal 18 2 2 2 2 2 2 3 4" xfId="37025" xr:uid="{00000000-0005-0000-0000-0000E80A0000}"/>
    <cellStyle name="Normal 18 2 2 2 2 2 2 3 5" xfId="21801" xr:uid="{00000000-0005-0000-0000-0000E90A0000}"/>
    <cellStyle name="Normal 18 2 2 2 2 2 2 4" xfId="13391" xr:uid="{00000000-0005-0000-0000-0000EA0A0000}"/>
    <cellStyle name="Normal 18 2 2 2 2 2 2 4 2" xfId="43713" xr:uid="{00000000-0005-0000-0000-0000EB0A0000}"/>
    <cellStyle name="Normal 18 2 2 2 2 2 2 4 3" xfId="28489" xr:uid="{00000000-0005-0000-0000-0000EC0A0000}"/>
    <cellStyle name="Normal 18 2 2 2 2 2 2 5" xfId="8370" xr:uid="{00000000-0005-0000-0000-0000ED0A0000}"/>
    <cellStyle name="Normal 18 2 2 2 2 2 2 5 2" xfId="38696" xr:uid="{00000000-0005-0000-0000-0000EE0A0000}"/>
    <cellStyle name="Normal 18 2 2 2 2 2 2 5 3" xfId="23472" xr:uid="{00000000-0005-0000-0000-0000EF0A0000}"/>
    <cellStyle name="Normal 18 2 2 2 2 2 2 6" xfId="33684" xr:uid="{00000000-0005-0000-0000-0000F00A0000}"/>
    <cellStyle name="Normal 18 2 2 2 2 2 2 7" xfId="18459" xr:uid="{00000000-0005-0000-0000-0000F10A0000}"/>
    <cellStyle name="Normal 18 2 2 2 2 2 3" xfId="4152" xr:uid="{00000000-0005-0000-0000-0000F20A0000}"/>
    <cellStyle name="Normal 18 2 2 2 2 2 3 2" xfId="14226" xr:uid="{00000000-0005-0000-0000-0000F30A0000}"/>
    <cellStyle name="Normal 18 2 2 2 2 2 3 2 2" xfId="44548" xr:uid="{00000000-0005-0000-0000-0000F40A0000}"/>
    <cellStyle name="Normal 18 2 2 2 2 2 3 2 3" xfId="29324" xr:uid="{00000000-0005-0000-0000-0000F50A0000}"/>
    <cellStyle name="Normal 18 2 2 2 2 2 3 3" xfId="9206" xr:uid="{00000000-0005-0000-0000-0000F60A0000}"/>
    <cellStyle name="Normal 18 2 2 2 2 2 3 3 2" xfId="39531" xr:uid="{00000000-0005-0000-0000-0000F70A0000}"/>
    <cellStyle name="Normal 18 2 2 2 2 2 3 3 3" xfId="24307" xr:uid="{00000000-0005-0000-0000-0000F80A0000}"/>
    <cellStyle name="Normal 18 2 2 2 2 2 3 4" xfId="34518" xr:uid="{00000000-0005-0000-0000-0000F90A0000}"/>
    <cellStyle name="Normal 18 2 2 2 2 2 3 5" xfId="19294" xr:uid="{00000000-0005-0000-0000-0000FA0A0000}"/>
    <cellStyle name="Normal 18 2 2 2 2 2 4" xfId="5845" xr:uid="{00000000-0005-0000-0000-0000FB0A0000}"/>
    <cellStyle name="Normal 18 2 2 2 2 2 4 2" xfId="15897" xr:uid="{00000000-0005-0000-0000-0000FC0A0000}"/>
    <cellStyle name="Normal 18 2 2 2 2 2 4 2 2" xfId="46219" xr:uid="{00000000-0005-0000-0000-0000FD0A0000}"/>
    <cellStyle name="Normal 18 2 2 2 2 2 4 2 3" xfId="30995" xr:uid="{00000000-0005-0000-0000-0000FE0A0000}"/>
    <cellStyle name="Normal 18 2 2 2 2 2 4 3" xfId="10877" xr:uid="{00000000-0005-0000-0000-0000FF0A0000}"/>
    <cellStyle name="Normal 18 2 2 2 2 2 4 3 2" xfId="41202" xr:uid="{00000000-0005-0000-0000-0000000B0000}"/>
    <cellStyle name="Normal 18 2 2 2 2 2 4 3 3" xfId="25978" xr:uid="{00000000-0005-0000-0000-0000010B0000}"/>
    <cellStyle name="Normal 18 2 2 2 2 2 4 4" xfId="36189" xr:uid="{00000000-0005-0000-0000-0000020B0000}"/>
    <cellStyle name="Normal 18 2 2 2 2 2 4 5" xfId="20965" xr:uid="{00000000-0005-0000-0000-0000030B0000}"/>
    <cellStyle name="Normal 18 2 2 2 2 2 5" xfId="12555" xr:uid="{00000000-0005-0000-0000-0000040B0000}"/>
    <cellStyle name="Normal 18 2 2 2 2 2 5 2" xfId="42877" xr:uid="{00000000-0005-0000-0000-0000050B0000}"/>
    <cellStyle name="Normal 18 2 2 2 2 2 5 3" xfId="27653" xr:uid="{00000000-0005-0000-0000-0000060B0000}"/>
    <cellStyle name="Normal 18 2 2 2 2 2 6" xfId="7534" xr:uid="{00000000-0005-0000-0000-0000070B0000}"/>
    <cellStyle name="Normal 18 2 2 2 2 2 6 2" xfId="37860" xr:uid="{00000000-0005-0000-0000-0000080B0000}"/>
    <cellStyle name="Normal 18 2 2 2 2 2 6 3" xfId="22636" xr:uid="{00000000-0005-0000-0000-0000090B0000}"/>
    <cellStyle name="Normal 18 2 2 2 2 2 7" xfId="32848" xr:uid="{00000000-0005-0000-0000-00000A0B0000}"/>
    <cellStyle name="Normal 18 2 2 2 2 2 8" xfId="17623" xr:uid="{00000000-0005-0000-0000-00000B0B0000}"/>
    <cellStyle name="Normal 18 2 2 2 2 3" xfId="2881" xr:uid="{00000000-0005-0000-0000-00000C0B0000}"/>
    <cellStyle name="Normal 18 2 2 2 2 3 2" xfId="4571" xr:uid="{00000000-0005-0000-0000-00000D0B0000}"/>
    <cellStyle name="Normal 18 2 2 2 2 3 2 2" xfId="14644" xr:uid="{00000000-0005-0000-0000-00000E0B0000}"/>
    <cellStyle name="Normal 18 2 2 2 2 3 2 2 2" xfId="44966" xr:uid="{00000000-0005-0000-0000-00000F0B0000}"/>
    <cellStyle name="Normal 18 2 2 2 2 3 2 2 3" xfId="29742" xr:uid="{00000000-0005-0000-0000-0000100B0000}"/>
    <cellStyle name="Normal 18 2 2 2 2 3 2 3" xfId="9624" xr:uid="{00000000-0005-0000-0000-0000110B0000}"/>
    <cellStyle name="Normal 18 2 2 2 2 3 2 3 2" xfId="39949" xr:uid="{00000000-0005-0000-0000-0000120B0000}"/>
    <cellStyle name="Normal 18 2 2 2 2 3 2 3 3" xfId="24725" xr:uid="{00000000-0005-0000-0000-0000130B0000}"/>
    <cellStyle name="Normal 18 2 2 2 2 3 2 4" xfId="34936" xr:uid="{00000000-0005-0000-0000-0000140B0000}"/>
    <cellStyle name="Normal 18 2 2 2 2 3 2 5" xfId="19712" xr:uid="{00000000-0005-0000-0000-0000150B0000}"/>
    <cellStyle name="Normal 18 2 2 2 2 3 3" xfId="6263" xr:uid="{00000000-0005-0000-0000-0000160B0000}"/>
    <cellStyle name="Normal 18 2 2 2 2 3 3 2" xfId="16315" xr:uid="{00000000-0005-0000-0000-0000170B0000}"/>
    <cellStyle name="Normal 18 2 2 2 2 3 3 2 2" xfId="46637" xr:uid="{00000000-0005-0000-0000-0000180B0000}"/>
    <cellStyle name="Normal 18 2 2 2 2 3 3 2 3" xfId="31413" xr:uid="{00000000-0005-0000-0000-0000190B0000}"/>
    <cellStyle name="Normal 18 2 2 2 2 3 3 3" xfId="11295" xr:uid="{00000000-0005-0000-0000-00001A0B0000}"/>
    <cellStyle name="Normal 18 2 2 2 2 3 3 3 2" xfId="41620" xr:uid="{00000000-0005-0000-0000-00001B0B0000}"/>
    <cellStyle name="Normal 18 2 2 2 2 3 3 3 3" xfId="26396" xr:uid="{00000000-0005-0000-0000-00001C0B0000}"/>
    <cellStyle name="Normal 18 2 2 2 2 3 3 4" xfId="36607" xr:uid="{00000000-0005-0000-0000-00001D0B0000}"/>
    <cellStyle name="Normal 18 2 2 2 2 3 3 5" xfId="21383" xr:uid="{00000000-0005-0000-0000-00001E0B0000}"/>
    <cellStyle name="Normal 18 2 2 2 2 3 4" xfId="12973" xr:uid="{00000000-0005-0000-0000-00001F0B0000}"/>
    <cellStyle name="Normal 18 2 2 2 2 3 4 2" xfId="43295" xr:uid="{00000000-0005-0000-0000-0000200B0000}"/>
    <cellStyle name="Normal 18 2 2 2 2 3 4 3" xfId="28071" xr:uid="{00000000-0005-0000-0000-0000210B0000}"/>
    <cellStyle name="Normal 18 2 2 2 2 3 5" xfId="7952" xr:uid="{00000000-0005-0000-0000-0000220B0000}"/>
    <cellStyle name="Normal 18 2 2 2 2 3 5 2" xfId="38278" xr:uid="{00000000-0005-0000-0000-0000230B0000}"/>
    <cellStyle name="Normal 18 2 2 2 2 3 5 3" xfId="23054" xr:uid="{00000000-0005-0000-0000-0000240B0000}"/>
    <cellStyle name="Normal 18 2 2 2 2 3 6" xfId="33266" xr:uid="{00000000-0005-0000-0000-0000250B0000}"/>
    <cellStyle name="Normal 18 2 2 2 2 3 7" xfId="18041" xr:uid="{00000000-0005-0000-0000-0000260B0000}"/>
    <cellStyle name="Normal 18 2 2 2 2 4" xfId="3734" xr:uid="{00000000-0005-0000-0000-0000270B0000}"/>
    <cellStyle name="Normal 18 2 2 2 2 4 2" xfId="13808" xr:uid="{00000000-0005-0000-0000-0000280B0000}"/>
    <cellStyle name="Normal 18 2 2 2 2 4 2 2" xfId="44130" xr:uid="{00000000-0005-0000-0000-0000290B0000}"/>
    <cellStyle name="Normal 18 2 2 2 2 4 2 3" xfId="28906" xr:uid="{00000000-0005-0000-0000-00002A0B0000}"/>
    <cellStyle name="Normal 18 2 2 2 2 4 3" xfId="8788" xr:uid="{00000000-0005-0000-0000-00002B0B0000}"/>
    <cellStyle name="Normal 18 2 2 2 2 4 3 2" xfId="39113" xr:uid="{00000000-0005-0000-0000-00002C0B0000}"/>
    <cellStyle name="Normal 18 2 2 2 2 4 3 3" xfId="23889" xr:uid="{00000000-0005-0000-0000-00002D0B0000}"/>
    <cellStyle name="Normal 18 2 2 2 2 4 4" xfId="34100" xr:uid="{00000000-0005-0000-0000-00002E0B0000}"/>
    <cellStyle name="Normal 18 2 2 2 2 4 5" xfId="18876" xr:uid="{00000000-0005-0000-0000-00002F0B0000}"/>
    <cellStyle name="Normal 18 2 2 2 2 5" xfId="5427" xr:uid="{00000000-0005-0000-0000-0000300B0000}"/>
    <cellStyle name="Normal 18 2 2 2 2 5 2" xfId="15479" xr:uid="{00000000-0005-0000-0000-0000310B0000}"/>
    <cellStyle name="Normal 18 2 2 2 2 5 2 2" xfId="45801" xr:uid="{00000000-0005-0000-0000-0000320B0000}"/>
    <cellStyle name="Normal 18 2 2 2 2 5 2 3" xfId="30577" xr:uid="{00000000-0005-0000-0000-0000330B0000}"/>
    <cellStyle name="Normal 18 2 2 2 2 5 3" xfId="10459" xr:uid="{00000000-0005-0000-0000-0000340B0000}"/>
    <cellStyle name="Normal 18 2 2 2 2 5 3 2" xfId="40784" xr:uid="{00000000-0005-0000-0000-0000350B0000}"/>
    <cellStyle name="Normal 18 2 2 2 2 5 3 3" xfId="25560" xr:uid="{00000000-0005-0000-0000-0000360B0000}"/>
    <cellStyle name="Normal 18 2 2 2 2 5 4" xfId="35771" xr:uid="{00000000-0005-0000-0000-0000370B0000}"/>
    <cellStyle name="Normal 18 2 2 2 2 5 5" xfId="20547" xr:uid="{00000000-0005-0000-0000-0000380B0000}"/>
    <cellStyle name="Normal 18 2 2 2 2 6" xfId="12137" xr:uid="{00000000-0005-0000-0000-0000390B0000}"/>
    <cellStyle name="Normal 18 2 2 2 2 6 2" xfId="42459" xr:uid="{00000000-0005-0000-0000-00003A0B0000}"/>
    <cellStyle name="Normal 18 2 2 2 2 6 3" xfId="27235" xr:uid="{00000000-0005-0000-0000-00003B0B0000}"/>
    <cellStyle name="Normal 18 2 2 2 2 7" xfId="7116" xr:uid="{00000000-0005-0000-0000-00003C0B0000}"/>
    <cellStyle name="Normal 18 2 2 2 2 7 2" xfId="37442" xr:uid="{00000000-0005-0000-0000-00003D0B0000}"/>
    <cellStyle name="Normal 18 2 2 2 2 7 3" xfId="22218" xr:uid="{00000000-0005-0000-0000-00003E0B0000}"/>
    <cellStyle name="Normal 18 2 2 2 2 8" xfId="32430" xr:uid="{00000000-0005-0000-0000-00003F0B0000}"/>
    <cellStyle name="Normal 18 2 2 2 2 9" xfId="17205" xr:uid="{00000000-0005-0000-0000-0000400B0000}"/>
    <cellStyle name="Normal 18 2 2 2 3" xfId="2252" xr:uid="{00000000-0005-0000-0000-0000410B0000}"/>
    <cellStyle name="Normal 18 2 2 2 3 2" xfId="3091" xr:uid="{00000000-0005-0000-0000-0000420B0000}"/>
    <cellStyle name="Normal 18 2 2 2 3 2 2" xfId="4781" xr:uid="{00000000-0005-0000-0000-0000430B0000}"/>
    <cellStyle name="Normal 18 2 2 2 3 2 2 2" xfId="14854" xr:uid="{00000000-0005-0000-0000-0000440B0000}"/>
    <cellStyle name="Normal 18 2 2 2 3 2 2 2 2" xfId="45176" xr:uid="{00000000-0005-0000-0000-0000450B0000}"/>
    <cellStyle name="Normal 18 2 2 2 3 2 2 2 3" xfId="29952" xr:uid="{00000000-0005-0000-0000-0000460B0000}"/>
    <cellStyle name="Normal 18 2 2 2 3 2 2 3" xfId="9834" xr:uid="{00000000-0005-0000-0000-0000470B0000}"/>
    <cellStyle name="Normal 18 2 2 2 3 2 2 3 2" xfId="40159" xr:uid="{00000000-0005-0000-0000-0000480B0000}"/>
    <cellStyle name="Normal 18 2 2 2 3 2 2 3 3" xfId="24935" xr:uid="{00000000-0005-0000-0000-0000490B0000}"/>
    <cellStyle name="Normal 18 2 2 2 3 2 2 4" xfId="35146" xr:uid="{00000000-0005-0000-0000-00004A0B0000}"/>
    <cellStyle name="Normal 18 2 2 2 3 2 2 5" xfId="19922" xr:uid="{00000000-0005-0000-0000-00004B0B0000}"/>
    <cellStyle name="Normal 18 2 2 2 3 2 3" xfId="6473" xr:uid="{00000000-0005-0000-0000-00004C0B0000}"/>
    <cellStyle name="Normal 18 2 2 2 3 2 3 2" xfId="16525" xr:uid="{00000000-0005-0000-0000-00004D0B0000}"/>
    <cellStyle name="Normal 18 2 2 2 3 2 3 2 2" xfId="46847" xr:uid="{00000000-0005-0000-0000-00004E0B0000}"/>
    <cellStyle name="Normal 18 2 2 2 3 2 3 2 3" xfId="31623" xr:uid="{00000000-0005-0000-0000-00004F0B0000}"/>
    <cellStyle name="Normal 18 2 2 2 3 2 3 3" xfId="11505" xr:uid="{00000000-0005-0000-0000-0000500B0000}"/>
    <cellStyle name="Normal 18 2 2 2 3 2 3 3 2" xfId="41830" xr:uid="{00000000-0005-0000-0000-0000510B0000}"/>
    <cellStyle name="Normal 18 2 2 2 3 2 3 3 3" xfId="26606" xr:uid="{00000000-0005-0000-0000-0000520B0000}"/>
    <cellStyle name="Normal 18 2 2 2 3 2 3 4" xfId="36817" xr:uid="{00000000-0005-0000-0000-0000530B0000}"/>
    <cellStyle name="Normal 18 2 2 2 3 2 3 5" xfId="21593" xr:uid="{00000000-0005-0000-0000-0000540B0000}"/>
    <cellStyle name="Normal 18 2 2 2 3 2 4" xfId="13183" xr:uid="{00000000-0005-0000-0000-0000550B0000}"/>
    <cellStyle name="Normal 18 2 2 2 3 2 4 2" xfId="43505" xr:uid="{00000000-0005-0000-0000-0000560B0000}"/>
    <cellStyle name="Normal 18 2 2 2 3 2 4 3" xfId="28281" xr:uid="{00000000-0005-0000-0000-0000570B0000}"/>
    <cellStyle name="Normal 18 2 2 2 3 2 5" xfId="8162" xr:uid="{00000000-0005-0000-0000-0000580B0000}"/>
    <cellStyle name="Normal 18 2 2 2 3 2 5 2" xfId="38488" xr:uid="{00000000-0005-0000-0000-0000590B0000}"/>
    <cellStyle name="Normal 18 2 2 2 3 2 5 3" xfId="23264" xr:uid="{00000000-0005-0000-0000-00005A0B0000}"/>
    <cellStyle name="Normal 18 2 2 2 3 2 6" xfId="33476" xr:uid="{00000000-0005-0000-0000-00005B0B0000}"/>
    <cellStyle name="Normal 18 2 2 2 3 2 7" xfId="18251" xr:uid="{00000000-0005-0000-0000-00005C0B0000}"/>
    <cellStyle name="Normal 18 2 2 2 3 3" xfId="3944" xr:uid="{00000000-0005-0000-0000-00005D0B0000}"/>
    <cellStyle name="Normal 18 2 2 2 3 3 2" xfId="14018" xr:uid="{00000000-0005-0000-0000-00005E0B0000}"/>
    <cellStyle name="Normal 18 2 2 2 3 3 2 2" xfId="44340" xr:uid="{00000000-0005-0000-0000-00005F0B0000}"/>
    <cellStyle name="Normal 18 2 2 2 3 3 2 3" xfId="29116" xr:uid="{00000000-0005-0000-0000-0000600B0000}"/>
    <cellStyle name="Normal 18 2 2 2 3 3 3" xfId="8998" xr:uid="{00000000-0005-0000-0000-0000610B0000}"/>
    <cellStyle name="Normal 18 2 2 2 3 3 3 2" xfId="39323" xr:uid="{00000000-0005-0000-0000-0000620B0000}"/>
    <cellStyle name="Normal 18 2 2 2 3 3 3 3" xfId="24099" xr:uid="{00000000-0005-0000-0000-0000630B0000}"/>
    <cellStyle name="Normal 18 2 2 2 3 3 4" xfId="34310" xr:uid="{00000000-0005-0000-0000-0000640B0000}"/>
    <cellStyle name="Normal 18 2 2 2 3 3 5" xfId="19086" xr:uid="{00000000-0005-0000-0000-0000650B0000}"/>
    <cellStyle name="Normal 18 2 2 2 3 4" xfId="5637" xr:uid="{00000000-0005-0000-0000-0000660B0000}"/>
    <cellStyle name="Normal 18 2 2 2 3 4 2" xfId="15689" xr:uid="{00000000-0005-0000-0000-0000670B0000}"/>
    <cellStyle name="Normal 18 2 2 2 3 4 2 2" xfId="46011" xr:uid="{00000000-0005-0000-0000-0000680B0000}"/>
    <cellStyle name="Normal 18 2 2 2 3 4 2 3" xfId="30787" xr:uid="{00000000-0005-0000-0000-0000690B0000}"/>
    <cellStyle name="Normal 18 2 2 2 3 4 3" xfId="10669" xr:uid="{00000000-0005-0000-0000-00006A0B0000}"/>
    <cellStyle name="Normal 18 2 2 2 3 4 3 2" xfId="40994" xr:uid="{00000000-0005-0000-0000-00006B0B0000}"/>
    <cellStyle name="Normal 18 2 2 2 3 4 3 3" xfId="25770" xr:uid="{00000000-0005-0000-0000-00006C0B0000}"/>
    <cellStyle name="Normal 18 2 2 2 3 4 4" xfId="35981" xr:uid="{00000000-0005-0000-0000-00006D0B0000}"/>
    <cellStyle name="Normal 18 2 2 2 3 4 5" xfId="20757" xr:uid="{00000000-0005-0000-0000-00006E0B0000}"/>
    <cellStyle name="Normal 18 2 2 2 3 5" xfId="12347" xr:uid="{00000000-0005-0000-0000-00006F0B0000}"/>
    <cellStyle name="Normal 18 2 2 2 3 5 2" xfId="42669" xr:uid="{00000000-0005-0000-0000-0000700B0000}"/>
    <cellStyle name="Normal 18 2 2 2 3 5 3" xfId="27445" xr:uid="{00000000-0005-0000-0000-0000710B0000}"/>
    <cellStyle name="Normal 18 2 2 2 3 6" xfId="7326" xr:uid="{00000000-0005-0000-0000-0000720B0000}"/>
    <cellStyle name="Normal 18 2 2 2 3 6 2" xfId="37652" xr:uid="{00000000-0005-0000-0000-0000730B0000}"/>
    <cellStyle name="Normal 18 2 2 2 3 6 3" xfId="22428" xr:uid="{00000000-0005-0000-0000-0000740B0000}"/>
    <cellStyle name="Normal 18 2 2 2 3 7" xfId="32640" xr:uid="{00000000-0005-0000-0000-0000750B0000}"/>
    <cellStyle name="Normal 18 2 2 2 3 8" xfId="17415" xr:uid="{00000000-0005-0000-0000-0000760B0000}"/>
    <cellStyle name="Normal 18 2 2 2 4" xfId="2673" xr:uid="{00000000-0005-0000-0000-0000770B0000}"/>
    <cellStyle name="Normal 18 2 2 2 4 2" xfId="4363" xr:uid="{00000000-0005-0000-0000-0000780B0000}"/>
    <cellStyle name="Normal 18 2 2 2 4 2 2" xfId="14436" xr:uid="{00000000-0005-0000-0000-0000790B0000}"/>
    <cellStyle name="Normal 18 2 2 2 4 2 2 2" xfId="44758" xr:uid="{00000000-0005-0000-0000-00007A0B0000}"/>
    <cellStyle name="Normal 18 2 2 2 4 2 2 3" xfId="29534" xr:uid="{00000000-0005-0000-0000-00007B0B0000}"/>
    <cellStyle name="Normal 18 2 2 2 4 2 3" xfId="9416" xr:uid="{00000000-0005-0000-0000-00007C0B0000}"/>
    <cellStyle name="Normal 18 2 2 2 4 2 3 2" xfId="39741" xr:uid="{00000000-0005-0000-0000-00007D0B0000}"/>
    <cellStyle name="Normal 18 2 2 2 4 2 3 3" xfId="24517" xr:uid="{00000000-0005-0000-0000-00007E0B0000}"/>
    <cellStyle name="Normal 18 2 2 2 4 2 4" xfId="34728" xr:uid="{00000000-0005-0000-0000-00007F0B0000}"/>
    <cellStyle name="Normal 18 2 2 2 4 2 5" xfId="19504" xr:uid="{00000000-0005-0000-0000-0000800B0000}"/>
    <cellStyle name="Normal 18 2 2 2 4 3" xfId="6055" xr:uid="{00000000-0005-0000-0000-0000810B0000}"/>
    <cellStyle name="Normal 18 2 2 2 4 3 2" xfId="16107" xr:uid="{00000000-0005-0000-0000-0000820B0000}"/>
    <cellStyle name="Normal 18 2 2 2 4 3 2 2" xfId="46429" xr:uid="{00000000-0005-0000-0000-0000830B0000}"/>
    <cellStyle name="Normal 18 2 2 2 4 3 2 3" xfId="31205" xr:uid="{00000000-0005-0000-0000-0000840B0000}"/>
    <cellStyle name="Normal 18 2 2 2 4 3 3" xfId="11087" xr:uid="{00000000-0005-0000-0000-0000850B0000}"/>
    <cellStyle name="Normal 18 2 2 2 4 3 3 2" xfId="41412" xr:uid="{00000000-0005-0000-0000-0000860B0000}"/>
    <cellStyle name="Normal 18 2 2 2 4 3 3 3" xfId="26188" xr:uid="{00000000-0005-0000-0000-0000870B0000}"/>
    <cellStyle name="Normal 18 2 2 2 4 3 4" xfId="36399" xr:uid="{00000000-0005-0000-0000-0000880B0000}"/>
    <cellStyle name="Normal 18 2 2 2 4 3 5" xfId="21175" xr:uid="{00000000-0005-0000-0000-0000890B0000}"/>
    <cellStyle name="Normal 18 2 2 2 4 4" xfId="12765" xr:uid="{00000000-0005-0000-0000-00008A0B0000}"/>
    <cellStyle name="Normal 18 2 2 2 4 4 2" xfId="43087" xr:uid="{00000000-0005-0000-0000-00008B0B0000}"/>
    <cellStyle name="Normal 18 2 2 2 4 4 3" xfId="27863" xr:uid="{00000000-0005-0000-0000-00008C0B0000}"/>
    <cellStyle name="Normal 18 2 2 2 4 5" xfId="7744" xr:uid="{00000000-0005-0000-0000-00008D0B0000}"/>
    <cellStyle name="Normal 18 2 2 2 4 5 2" xfId="38070" xr:uid="{00000000-0005-0000-0000-00008E0B0000}"/>
    <cellStyle name="Normal 18 2 2 2 4 5 3" xfId="22846" xr:uid="{00000000-0005-0000-0000-00008F0B0000}"/>
    <cellStyle name="Normal 18 2 2 2 4 6" xfId="33058" xr:uid="{00000000-0005-0000-0000-0000900B0000}"/>
    <cellStyle name="Normal 18 2 2 2 4 7" xfId="17833" xr:uid="{00000000-0005-0000-0000-0000910B0000}"/>
    <cellStyle name="Normal 18 2 2 2 5" xfId="3526" xr:uid="{00000000-0005-0000-0000-0000920B0000}"/>
    <cellStyle name="Normal 18 2 2 2 5 2" xfId="13600" xr:uid="{00000000-0005-0000-0000-0000930B0000}"/>
    <cellStyle name="Normal 18 2 2 2 5 2 2" xfId="43922" xr:uid="{00000000-0005-0000-0000-0000940B0000}"/>
    <cellStyle name="Normal 18 2 2 2 5 2 3" xfId="28698" xr:uid="{00000000-0005-0000-0000-0000950B0000}"/>
    <cellStyle name="Normal 18 2 2 2 5 3" xfId="8580" xr:uid="{00000000-0005-0000-0000-0000960B0000}"/>
    <cellStyle name="Normal 18 2 2 2 5 3 2" xfId="38905" xr:uid="{00000000-0005-0000-0000-0000970B0000}"/>
    <cellStyle name="Normal 18 2 2 2 5 3 3" xfId="23681" xr:uid="{00000000-0005-0000-0000-0000980B0000}"/>
    <cellStyle name="Normal 18 2 2 2 5 4" xfId="33892" xr:uid="{00000000-0005-0000-0000-0000990B0000}"/>
    <cellStyle name="Normal 18 2 2 2 5 5" xfId="18668" xr:uid="{00000000-0005-0000-0000-00009A0B0000}"/>
    <cellStyle name="Normal 18 2 2 2 6" xfId="5219" xr:uid="{00000000-0005-0000-0000-00009B0B0000}"/>
    <cellStyle name="Normal 18 2 2 2 6 2" xfId="15271" xr:uid="{00000000-0005-0000-0000-00009C0B0000}"/>
    <cellStyle name="Normal 18 2 2 2 6 2 2" xfId="45593" xr:uid="{00000000-0005-0000-0000-00009D0B0000}"/>
    <cellStyle name="Normal 18 2 2 2 6 2 3" xfId="30369" xr:uid="{00000000-0005-0000-0000-00009E0B0000}"/>
    <cellStyle name="Normal 18 2 2 2 6 3" xfId="10251" xr:uid="{00000000-0005-0000-0000-00009F0B0000}"/>
    <cellStyle name="Normal 18 2 2 2 6 3 2" xfId="40576" xr:uid="{00000000-0005-0000-0000-0000A00B0000}"/>
    <cellStyle name="Normal 18 2 2 2 6 3 3" xfId="25352" xr:uid="{00000000-0005-0000-0000-0000A10B0000}"/>
    <cellStyle name="Normal 18 2 2 2 6 4" xfId="35563" xr:uid="{00000000-0005-0000-0000-0000A20B0000}"/>
    <cellStyle name="Normal 18 2 2 2 6 5" xfId="20339" xr:uid="{00000000-0005-0000-0000-0000A30B0000}"/>
    <cellStyle name="Normal 18 2 2 2 7" xfId="11929" xr:uid="{00000000-0005-0000-0000-0000A40B0000}"/>
    <cellStyle name="Normal 18 2 2 2 7 2" xfId="42251" xr:uid="{00000000-0005-0000-0000-0000A50B0000}"/>
    <cellStyle name="Normal 18 2 2 2 7 3" xfId="27027" xr:uid="{00000000-0005-0000-0000-0000A60B0000}"/>
    <cellStyle name="Normal 18 2 2 2 8" xfId="6908" xr:uid="{00000000-0005-0000-0000-0000A70B0000}"/>
    <cellStyle name="Normal 18 2 2 2 8 2" xfId="37234" xr:uid="{00000000-0005-0000-0000-0000A80B0000}"/>
    <cellStyle name="Normal 18 2 2 2 8 3" xfId="22010" xr:uid="{00000000-0005-0000-0000-0000A90B0000}"/>
    <cellStyle name="Normal 18 2 2 2 9" xfId="32222" xr:uid="{00000000-0005-0000-0000-0000AA0B0000}"/>
    <cellStyle name="Normal 18 2 2 3" xfId="1935" xr:uid="{00000000-0005-0000-0000-0000AB0B0000}"/>
    <cellStyle name="Normal 18 2 2 3 2" xfId="2356" xr:uid="{00000000-0005-0000-0000-0000AC0B0000}"/>
    <cellStyle name="Normal 18 2 2 3 2 2" xfId="3195" xr:uid="{00000000-0005-0000-0000-0000AD0B0000}"/>
    <cellStyle name="Normal 18 2 2 3 2 2 2" xfId="4885" xr:uid="{00000000-0005-0000-0000-0000AE0B0000}"/>
    <cellStyle name="Normal 18 2 2 3 2 2 2 2" xfId="14958" xr:uid="{00000000-0005-0000-0000-0000AF0B0000}"/>
    <cellStyle name="Normal 18 2 2 3 2 2 2 2 2" xfId="45280" xr:uid="{00000000-0005-0000-0000-0000B00B0000}"/>
    <cellStyle name="Normal 18 2 2 3 2 2 2 2 3" xfId="30056" xr:uid="{00000000-0005-0000-0000-0000B10B0000}"/>
    <cellStyle name="Normal 18 2 2 3 2 2 2 3" xfId="9938" xr:uid="{00000000-0005-0000-0000-0000B20B0000}"/>
    <cellStyle name="Normal 18 2 2 3 2 2 2 3 2" xfId="40263" xr:uid="{00000000-0005-0000-0000-0000B30B0000}"/>
    <cellStyle name="Normal 18 2 2 3 2 2 2 3 3" xfId="25039" xr:uid="{00000000-0005-0000-0000-0000B40B0000}"/>
    <cellStyle name="Normal 18 2 2 3 2 2 2 4" xfId="35250" xr:uid="{00000000-0005-0000-0000-0000B50B0000}"/>
    <cellStyle name="Normal 18 2 2 3 2 2 2 5" xfId="20026" xr:uid="{00000000-0005-0000-0000-0000B60B0000}"/>
    <cellStyle name="Normal 18 2 2 3 2 2 3" xfId="6577" xr:uid="{00000000-0005-0000-0000-0000B70B0000}"/>
    <cellStyle name="Normal 18 2 2 3 2 2 3 2" xfId="16629" xr:uid="{00000000-0005-0000-0000-0000B80B0000}"/>
    <cellStyle name="Normal 18 2 2 3 2 2 3 2 2" xfId="46951" xr:uid="{00000000-0005-0000-0000-0000B90B0000}"/>
    <cellStyle name="Normal 18 2 2 3 2 2 3 2 3" xfId="31727" xr:uid="{00000000-0005-0000-0000-0000BA0B0000}"/>
    <cellStyle name="Normal 18 2 2 3 2 2 3 3" xfId="11609" xr:uid="{00000000-0005-0000-0000-0000BB0B0000}"/>
    <cellStyle name="Normal 18 2 2 3 2 2 3 3 2" xfId="41934" xr:uid="{00000000-0005-0000-0000-0000BC0B0000}"/>
    <cellStyle name="Normal 18 2 2 3 2 2 3 3 3" xfId="26710" xr:uid="{00000000-0005-0000-0000-0000BD0B0000}"/>
    <cellStyle name="Normal 18 2 2 3 2 2 3 4" xfId="36921" xr:uid="{00000000-0005-0000-0000-0000BE0B0000}"/>
    <cellStyle name="Normal 18 2 2 3 2 2 3 5" xfId="21697" xr:uid="{00000000-0005-0000-0000-0000BF0B0000}"/>
    <cellStyle name="Normal 18 2 2 3 2 2 4" xfId="13287" xr:uid="{00000000-0005-0000-0000-0000C00B0000}"/>
    <cellStyle name="Normal 18 2 2 3 2 2 4 2" xfId="43609" xr:uid="{00000000-0005-0000-0000-0000C10B0000}"/>
    <cellStyle name="Normal 18 2 2 3 2 2 4 3" xfId="28385" xr:uid="{00000000-0005-0000-0000-0000C20B0000}"/>
    <cellStyle name="Normal 18 2 2 3 2 2 5" xfId="8266" xr:uid="{00000000-0005-0000-0000-0000C30B0000}"/>
    <cellStyle name="Normal 18 2 2 3 2 2 5 2" xfId="38592" xr:uid="{00000000-0005-0000-0000-0000C40B0000}"/>
    <cellStyle name="Normal 18 2 2 3 2 2 5 3" xfId="23368" xr:uid="{00000000-0005-0000-0000-0000C50B0000}"/>
    <cellStyle name="Normal 18 2 2 3 2 2 6" xfId="33580" xr:uid="{00000000-0005-0000-0000-0000C60B0000}"/>
    <cellStyle name="Normal 18 2 2 3 2 2 7" xfId="18355" xr:uid="{00000000-0005-0000-0000-0000C70B0000}"/>
    <cellStyle name="Normal 18 2 2 3 2 3" xfId="4048" xr:uid="{00000000-0005-0000-0000-0000C80B0000}"/>
    <cellStyle name="Normal 18 2 2 3 2 3 2" xfId="14122" xr:uid="{00000000-0005-0000-0000-0000C90B0000}"/>
    <cellStyle name="Normal 18 2 2 3 2 3 2 2" xfId="44444" xr:uid="{00000000-0005-0000-0000-0000CA0B0000}"/>
    <cellStyle name="Normal 18 2 2 3 2 3 2 3" xfId="29220" xr:uid="{00000000-0005-0000-0000-0000CB0B0000}"/>
    <cellStyle name="Normal 18 2 2 3 2 3 3" xfId="9102" xr:uid="{00000000-0005-0000-0000-0000CC0B0000}"/>
    <cellStyle name="Normal 18 2 2 3 2 3 3 2" xfId="39427" xr:uid="{00000000-0005-0000-0000-0000CD0B0000}"/>
    <cellStyle name="Normal 18 2 2 3 2 3 3 3" xfId="24203" xr:uid="{00000000-0005-0000-0000-0000CE0B0000}"/>
    <cellStyle name="Normal 18 2 2 3 2 3 4" xfId="34414" xr:uid="{00000000-0005-0000-0000-0000CF0B0000}"/>
    <cellStyle name="Normal 18 2 2 3 2 3 5" xfId="19190" xr:uid="{00000000-0005-0000-0000-0000D00B0000}"/>
    <cellStyle name="Normal 18 2 2 3 2 4" xfId="5741" xr:uid="{00000000-0005-0000-0000-0000D10B0000}"/>
    <cellStyle name="Normal 18 2 2 3 2 4 2" xfId="15793" xr:uid="{00000000-0005-0000-0000-0000D20B0000}"/>
    <cellStyle name="Normal 18 2 2 3 2 4 2 2" xfId="46115" xr:uid="{00000000-0005-0000-0000-0000D30B0000}"/>
    <cellStyle name="Normal 18 2 2 3 2 4 2 3" xfId="30891" xr:uid="{00000000-0005-0000-0000-0000D40B0000}"/>
    <cellStyle name="Normal 18 2 2 3 2 4 3" xfId="10773" xr:uid="{00000000-0005-0000-0000-0000D50B0000}"/>
    <cellStyle name="Normal 18 2 2 3 2 4 3 2" xfId="41098" xr:uid="{00000000-0005-0000-0000-0000D60B0000}"/>
    <cellStyle name="Normal 18 2 2 3 2 4 3 3" xfId="25874" xr:uid="{00000000-0005-0000-0000-0000D70B0000}"/>
    <cellStyle name="Normal 18 2 2 3 2 4 4" xfId="36085" xr:uid="{00000000-0005-0000-0000-0000D80B0000}"/>
    <cellStyle name="Normal 18 2 2 3 2 4 5" xfId="20861" xr:uid="{00000000-0005-0000-0000-0000D90B0000}"/>
    <cellStyle name="Normal 18 2 2 3 2 5" xfId="12451" xr:uid="{00000000-0005-0000-0000-0000DA0B0000}"/>
    <cellStyle name="Normal 18 2 2 3 2 5 2" xfId="42773" xr:uid="{00000000-0005-0000-0000-0000DB0B0000}"/>
    <cellStyle name="Normal 18 2 2 3 2 5 3" xfId="27549" xr:uid="{00000000-0005-0000-0000-0000DC0B0000}"/>
    <cellStyle name="Normal 18 2 2 3 2 6" xfId="7430" xr:uid="{00000000-0005-0000-0000-0000DD0B0000}"/>
    <cellStyle name="Normal 18 2 2 3 2 6 2" xfId="37756" xr:uid="{00000000-0005-0000-0000-0000DE0B0000}"/>
    <cellStyle name="Normal 18 2 2 3 2 6 3" xfId="22532" xr:uid="{00000000-0005-0000-0000-0000DF0B0000}"/>
    <cellStyle name="Normal 18 2 2 3 2 7" xfId="32744" xr:uid="{00000000-0005-0000-0000-0000E00B0000}"/>
    <cellStyle name="Normal 18 2 2 3 2 8" xfId="17519" xr:uid="{00000000-0005-0000-0000-0000E10B0000}"/>
    <cellStyle name="Normal 18 2 2 3 3" xfId="2777" xr:uid="{00000000-0005-0000-0000-0000E20B0000}"/>
    <cellStyle name="Normal 18 2 2 3 3 2" xfId="4467" xr:uid="{00000000-0005-0000-0000-0000E30B0000}"/>
    <cellStyle name="Normal 18 2 2 3 3 2 2" xfId="14540" xr:uid="{00000000-0005-0000-0000-0000E40B0000}"/>
    <cellStyle name="Normal 18 2 2 3 3 2 2 2" xfId="44862" xr:uid="{00000000-0005-0000-0000-0000E50B0000}"/>
    <cellStyle name="Normal 18 2 2 3 3 2 2 3" xfId="29638" xr:uid="{00000000-0005-0000-0000-0000E60B0000}"/>
    <cellStyle name="Normal 18 2 2 3 3 2 3" xfId="9520" xr:uid="{00000000-0005-0000-0000-0000E70B0000}"/>
    <cellStyle name="Normal 18 2 2 3 3 2 3 2" xfId="39845" xr:uid="{00000000-0005-0000-0000-0000E80B0000}"/>
    <cellStyle name="Normal 18 2 2 3 3 2 3 3" xfId="24621" xr:uid="{00000000-0005-0000-0000-0000E90B0000}"/>
    <cellStyle name="Normal 18 2 2 3 3 2 4" xfId="34832" xr:uid="{00000000-0005-0000-0000-0000EA0B0000}"/>
    <cellStyle name="Normal 18 2 2 3 3 2 5" xfId="19608" xr:uid="{00000000-0005-0000-0000-0000EB0B0000}"/>
    <cellStyle name="Normal 18 2 2 3 3 3" xfId="6159" xr:uid="{00000000-0005-0000-0000-0000EC0B0000}"/>
    <cellStyle name="Normal 18 2 2 3 3 3 2" xfId="16211" xr:uid="{00000000-0005-0000-0000-0000ED0B0000}"/>
    <cellStyle name="Normal 18 2 2 3 3 3 2 2" xfId="46533" xr:uid="{00000000-0005-0000-0000-0000EE0B0000}"/>
    <cellStyle name="Normal 18 2 2 3 3 3 2 3" xfId="31309" xr:uid="{00000000-0005-0000-0000-0000EF0B0000}"/>
    <cellStyle name="Normal 18 2 2 3 3 3 3" xfId="11191" xr:uid="{00000000-0005-0000-0000-0000F00B0000}"/>
    <cellStyle name="Normal 18 2 2 3 3 3 3 2" xfId="41516" xr:uid="{00000000-0005-0000-0000-0000F10B0000}"/>
    <cellStyle name="Normal 18 2 2 3 3 3 3 3" xfId="26292" xr:uid="{00000000-0005-0000-0000-0000F20B0000}"/>
    <cellStyle name="Normal 18 2 2 3 3 3 4" xfId="36503" xr:uid="{00000000-0005-0000-0000-0000F30B0000}"/>
    <cellStyle name="Normal 18 2 2 3 3 3 5" xfId="21279" xr:uid="{00000000-0005-0000-0000-0000F40B0000}"/>
    <cellStyle name="Normal 18 2 2 3 3 4" xfId="12869" xr:uid="{00000000-0005-0000-0000-0000F50B0000}"/>
    <cellStyle name="Normal 18 2 2 3 3 4 2" xfId="43191" xr:uid="{00000000-0005-0000-0000-0000F60B0000}"/>
    <cellStyle name="Normal 18 2 2 3 3 4 3" xfId="27967" xr:uid="{00000000-0005-0000-0000-0000F70B0000}"/>
    <cellStyle name="Normal 18 2 2 3 3 5" xfId="7848" xr:uid="{00000000-0005-0000-0000-0000F80B0000}"/>
    <cellStyle name="Normal 18 2 2 3 3 5 2" xfId="38174" xr:uid="{00000000-0005-0000-0000-0000F90B0000}"/>
    <cellStyle name="Normal 18 2 2 3 3 5 3" xfId="22950" xr:uid="{00000000-0005-0000-0000-0000FA0B0000}"/>
    <cellStyle name="Normal 18 2 2 3 3 6" xfId="33162" xr:uid="{00000000-0005-0000-0000-0000FB0B0000}"/>
    <cellStyle name="Normal 18 2 2 3 3 7" xfId="17937" xr:uid="{00000000-0005-0000-0000-0000FC0B0000}"/>
    <cellStyle name="Normal 18 2 2 3 4" xfId="3630" xr:uid="{00000000-0005-0000-0000-0000FD0B0000}"/>
    <cellStyle name="Normal 18 2 2 3 4 2" xfId="13704" xr:uid="{00000000-0005-0000-0000-0000FE0B0000}"/>
    <cellStyle name="Normal 18 2 2 3 4 2 2" xfId="44026" xr:uid="{00000000-0005-0000-0000-0000FF0B0000}"/>
    <cellStyle name="Normal 18 2 2 3 4 2 3" xfId="28802" xr:uid="{00000000-0005-0000-0000-0000000C0000}"/>
    <cellStyle name="Normal 18 2 2 3 4 3" xfId="8684" xr:uid="{00000000-0005-0000-0000-0000010C0000}"/>
    <cellStyle name="Normal 18 2 2 3 4 3 2" xfId="39009" xr:uid="{00000000-0005-0000-0000-0000020C0000}"/>
    <cellStyle name="Normal 18 2 2 3 4 3 3" xfId="23785" xr:uid="{00000000-0005-0000-0000-0000030C0000}"/>
    <cellStyle name="Normal 18 2 2 3 4 4" xfId="33996" xr:uid="{00000000-0005-0000-0000-0000040C0000}"/>
    <cellStyle name="Normal 18 2 2 3 4 5" xfId="18772" xr:uid="{00000000-0005-0000-0000-0000050C0000}"/>
    <cellStyle name="Normal 18 2 2 3 5" xfId="5323" xr:uid="{00000000-0005-0000-0000-0000060C0000}"/>
    <cellStyle name="Normal 18 2 2 3 5 2" xfId="15375" xr:uid="{00000000-0005-0000-0000-0000070C0000}"/>
    <cellStyle name="Normal 18 2 2 3 5 2 2" xfId="45697" xr:uid="{00000000-0005-0000-0000-0000080C0000}"/>
    <cellStyle name="Normal 18 2 2 3 5 2 3" xfId="30473" xr:uid="{00000000-0005-0000-0000-0000090C0000}"/>
    <cellStyle name="Normal 18 2 2 3 5 3" xfId="10355" xr:uid="{00000000-0005-0000-0000-00000A0C0000}"/>
    <cellStyle name="Normal 18 2 2 3 5 3 2" xfId="40680" xr:uid="{00000000-0005-0000-0000-00000B0C0000}"/>
    <cellStyle name="Normal 18 2 2 3 5 3 3" xfId="25456" xr:uid="{00000000-0005-0000-0000-00000C0C0000}"/>
    <cellStyle name="Normal 18 2 2 3 5 4" xfId="35667" xr:uid="{00000000-0005-0000-0000-00000D0C0000}"/>
    <cellStyle name="Normal 18 2 2 3 5 5" xfId="20443" xr:uid="{00000000-0005-0000-0000-00000E0C0000}"/>
    <cellStyle name="Normal 18 2 2 3 6" xfId="12033" xr:uid="{00000000-0005-0000-0000-00000F0C0000}"/>
    <cellStyle name="Normal 18 2 2 3 6 2" xfId="42355" xr:uid="{00000000-0005-0000-0000-0000100C0000}"/>
    <cellStyle name="Normal 18 2 2 3 6 3" xfId="27131" xr:uid="{00000000-0005-0000-0000-0000110C0000}"/>
    <cellStyle name="Normal 18 2 2 3 7" xfId="7012" xr:uid="{00000000-0005-0000-0000-0000120C0000}"/>
    <cellStyle name="Normal 18 2 2 3 7 2" xfId="37338" xr:uid="{00000000-0005-0000-0000-0000130C0000}"/>
    <cellStyle name="Normal 18 2 2 3 7 3" xfId="22114" xr:uid="{00000000-0005-0000-0000-0000140C0000}"/>
    <cellStyle name="Normal 18 2 2 3 8" xfId="32326" xr:uid="{00000000-0005-0000-0000-0000150C0000}"/>
    <cellStyle name="Normal 18 2 2 3 9" xfId="17101" xr:uid="{00000000-0005-0000-0000-0000160C0000}"/>
    <cellStyle name="Normal 18 2 2 4" xfId="2148" xr:uid="{00000000-0005-0000-0000-0000170C0000}"/>
    <cellStyle name="Normal 18 2 2 4 2" xfId="2987" xr:uid="{00000000-0005-0000-0000-0000180C0000}"/>
    <cellStyle name="Normal 18 2 2 4 2 2" xfId="4677" xr:uid="{00000000-0005-0000-0000-0000190C0000}"/>
    <cellStyle name="Normal 18 2 2 4 2 2 2" xfId="14750" xr:uid="{00000000-0005-0000-0000-00001A0C0000}"/>
    <cellStyle name="Normal 18 2 2 4 2 2 2 2" xfId="45072" xr:uid="{00000000-0005-0000-0000-00001B0C0000}"/>
    <cellStyle name="Normal 18 2 2 4 2 2 2 3" xfId="29848" xr:uid="{00000000-0005-0000-0000-00001C0C0000}"/>
    <cellStyle name="Normal 18 2 2 4 2 2 3" xfId="9730" xr:uid="{00000000-0005-0000-0000-00001D0C0000}"/>
    <cellStyle name="Normal 18 2 2 4 2 2 3 2" xfId="40055" xr:uid="{00000000-0005-0000-0000-00001E0C0000}"/>
    <cellStyle name="Normal 18 2 2 4 2 2 3 3" xfId="24831" xr:uid="{00000000-0005-0000-0000-00001F0C0000}"/>
    <cellStyle name="Normal 18 2 2 4 2 2 4" xfId="35042" xr:uid="{00000000-0005-0000-0000-0000200C0000}"/>
    <cellStyle name="Normal 18 2 2 4 2 2 5" xfId="19818" xr:uid="{00000000-0005-0000-0000-0000210C0000}"/>
    <cellStyle name="Normal 18 2 2 4 2 3" xfId="6369" xr:uid="{00000000-0005-0000-0000-0000220C0000}"/>
    <cellStyle name="Normal 18 2 2 4 2 3 2" xfId="16421" xr:uid="{00000000-0005-0000-0000-0000230C0000}"/>
    <cellStyle name="Normal 18 2 2 4 2 3 2 2" xfId="46743" xr:uid="{00000000-0005-0000-0000-0000240C0000}"/>
    <cellStyle name="Normal 18 2 2 4 2 3 2 3" xfId="31519" xr:uid="{00000000-0005-0000-0000-0000250C0000}"/>
    <cellStyle name="Normal 18 2 2 4 2 3 3" xfId="11401" xr:uid="{00000000-0005-0000-0000-0000260C0000}"/>
    <cellStyle name="Normal 18 2 2 4 2 3 3 2" xfId="41726" xr:uid="{00000000-0005-0000-0000-0000270C0000}"/>
    <cellStyle name="Normal 18 2 2 4 2 3 3 3" xfId="26502" xr:uid="{00000000-0005-0000-0000-0000280C0000}"/>
    <cellStyle name="Normal 18 2 2 4 2 3 4" xfId="36713" xr:uid="{00000000-0005-0000-0000-0000290C0000}"/>
    <cellStyle name="Normal 18 2 2 4 2 3 5" xfId="21489" xr:uid="{00000000-0005-0000-0000-00002A0C0000}"/>
    <cellStyle name="Normal 18 2 2 4 2 4" xfId="13079" xr:uid="{00000000-0005-0000-0000-00002B0C0000}"/>
    <cellStyle name="Normal 18 2 2 4 2 4 2" xfId="43401" xr:uid="{00000000-0005-0000-0000-00002C0C0000}"/>
    <cellStyle name="Normal 18 2 2 4 2 4 3" xfId="28177" xr:uid="{00000000-0005-0000-0000-00002D0C0000}"/>
    <cellStyle name="Normal 18 2 2 4 2 5" xfId="8058" xr:uid="{00000000-0005-0000-0000-00002E0C0000}"/>
    <cellStyle name="Normal 18 2 2 4 2 5 2" xfId="38384" xr:uid="{00000000-0005-0000-0000-00002F0C0000}"/>
    <cellStyle name="Normal 18 2 2 4 2 5 3" xfId="23160" xr:uid="{00000000-0005-0000-0000-0000300C0000}"/>
    <cellStyle name="Normal 18 2 2 4 2 6" xfId="33372" xr:uid="{00000000-0005-0000-0000-0000310C0000}"/>
    <cellStyle name="Normal 18 2 2 4 2 7" xfId="18147" xr:uid="{00000000-0005-0000-0000-0000320C0000}"/>
    <cellStyle name="Normal 18 2 2 4 3" xfId="3840" xr:uid="{00000000-0005-0000-0000-0000330C0000}"/>
    <cellStyle name="Normal 18 2 2 4 3 2" xfId="13914" xr:uid="{00000000-0005-0000-0000-0000340C0000}"/>
    <cellStyle name="Normal 18 2 2 4 3 2 2" xfId="44236" xr:uid="{00000000-0005-0000-0000-0000350C0000}"/>
    <cellStyle name="Normal 18 2 2 4 3 2 3" xfId="29012" xr:uid="{00000000-0005-0000-0000-0000360C0000}"/>
    <cellStyle name="Normal 18 2 2 4 3 3" xfId="8894" xr:uid="{00000000-0005-0000-0000-0000370C0000}"/>
    <cellStyle name="Normal 18 2 2 4 3 3 2" xfId="39219" xr:uid="{00000000-0005-0000-0000-0000380C0000}"/>
    <cellStyle name="Normal 18 2 2 4 3 3 3" xfId="23995" xr:uid="{00000000-0005-0000-0000-0000390C0000}"/>
    <cellStyle name="Normal 18 2 2 4 3 4" xfId="34206" xr:uid="{00000000-0005-0000-0000-00003A0C0000}"/>
    <cellStyle name="Normal 18 2 2 4 3 5" xfId="18982" xr:uid="{00000000-0005-0000-0000-00003B0C0000}"/>
    <cellStyle name="Normal 18 2 2 4 4" xfId="5533" xr:uid="{00000000-0005-0000-0000-00003C0C0000}"/>
    <cellStyle name="Normal 18 2 2 4 4 2" xfId="15585" xr:uid="{00000000-0005-0000-0000-00003D0C0000}"/>
    <cellStyle name="Normal 18 2 2 4 4 2 2" xfId="45907" xr:uid="{00000000-0005-0000-0000-00003E0C0000}"/>
    <cellStyle name="Normal 18 2 2 4 4 2 3" xfId="30683" xr:uid="{00000000-0005-0000-0000-00003F0C0000}"/>
    <cellStyle name="Normal 18 2 2 4 4 3" xfId="10565" xr:uid="{00000000-0005-0000-0000-0000400C0000}"/>
    <cellStyle name="Normal 18 2 2 4 4 3 2" xfId="40890" xr:uid="{00000000-0005-0000-0000-0000410C0000}"/>
    <cellStyle name="Normal 18 2 2 4 4 3 3" xfId="25666" xr:uid="{00000000-0005-0000-0000-0000420C0000}"/>
    <cellStyle name="Normal 18 2 2 4 4 4" xfId="35877" xr:uid="{00000000-0005-0000-0000-0000430C0000}"/>
    <cellStyle name="Normal 18 2 2 4 4 5" xfId="20653" xr:uid="{00000000-0005-0000-0000-0000440C0000}"/>
    <cellStyle name="Normal 18 2 2 4 5" xfId="12243" xr:uid="{00000000-0005-0000-0000-0000450C0000}"/>
    <cellStyle name="Normal 18 2 2 4 5 2" xfId="42565" xr:uid="{00000000-0005-0000-0000-0000460C0000}"/>
    <cellStyle name="Normal 18 2 2 4 5 3" xfId="27341" xr:uid="{00000000-0005-0000-0000-0000470C0000}"/>
    <cellStyle name="Normal 18 2 2 4 6" xfId="7222" xr:uid="{00000000-0005-0000-0000-0000480C0000}"/>
    <cellStyle name="Normal 18 2 2 4 6 2" xfId="37548" xr:uid="{00000000-0005-0000-0000-0000490C0000}"/>
    <cellStyle name="Normal 18 2 2 4 6 3" xfId="22324" xr:uid="{00000000-0005-0000-0000-00004A0C0000}"/>
    <cellStyle name="Normal 18 2 2 4 7" xfId="32536" xr:uid="{00000000-0005-0000-0000-00004B0C0000}"/>
    <cellStyle name="Normal 18 2 2 4 8" xfId="17311" xr:uid="{00000000-0005-0000-0000-00004C0C0000}"/>
    <cellStyle name="Normal 18 2 2 5" xfId="2569" xr:uid="{00000000-0005-0000-0000-00004D0C0000}"/>
    <cellStyle name="Normal 18 2 2 5 2" xfId="4259" xr:uid="{00000000-0005-0000-0000-00004E0C0000}"/>
    <cellStyle name="Normal 18 2 2 5 2 2" xfId="14332" xr:uid="{00000000-0005-0000-0000-00004F0C0000}"/>
    <cellStyle name="Normal 18 2 2 5 2 2 2" xfId="44654" xr:uid="{00000000-0005-0000-0000-0000500C0000}"/>
    <cellStyle name="Normal 18 2 2 5 2 2 3" xfId="29430" xr:uid="{00000000-0005-0000-0000-0000510C0000}"/>
    <cellStyle name="Normal 18 2 2 5 2 3" xfId="9312" xr:uid="{00000000-0005-0000-0000-0000520C0000}"/>
    <cellStyle name="Normal 18 2 2 5 2 3 2" xfId="39637" xr:uid="{00000000-0005-0000-0000-0000530C0000}"/>
    <cellStyle name="Normal 18 2 2 5 2 3 3" xfId="24413" xr:uid="{00000000-0005-0000-0000-0000540C0000}"/>
    <cellStyle name="Normal 18 2 2 5 2 4" xfId="34624" xr:uid="{00000000-0005-0000-0000-0000550C0000}"/>
    <cellStyle name="Normal 18 2 2 5 2 5" xfId="19400" xr:uid="{00000000-0005-0000-0000-0000560C0000}"/>
    <cellStyle name="Normal 18 2 2 5 3" xfId="5951" xr:uid="{00000000-0005-0000-0000-0000570C0000}"/>
    <cellStyle name="Normal 18 2 2 5 3 2" xfId="16003" xr:uid="{00000000-0005-0000-0000-0000580C0000}"/>
    <cellStyle name="Normal 18 2 2 5 3 2 2" xfId="46325" xr:uid="{00000000-0005-0000-0000-0000590C0000}"/>
    <cellStyle name="Normal 18 2 2 5 3 2 3" xfId="31101" xr:uid="{00000000-0005-0000-0000-00005A0C0000}"/>
    <cellStyle name="Normal 18 2 2 5 3 3" xfId="10983" xr:uid="{00000000-0005-0000-0000-00005B0C0000}"/>
    <cellStyle name="Normal 18 2 2 5 3 3 2" xfId="41308" xr:uid="{00000000-0005-0000-0000-00005C0C0000}"/>
    <cellStyle name="Normal 18 2 2 5 3 3 3" xfId="26084" xr:uid="{00000000-0005-0000-0000-00005D0C0000}"/>
    <cellStyle name="Normal 18 2 2 5 3 4" xfId="36295" xr:uid="{00000000-0005-0000-0000-00005E0C0000}"/>
    <cellStyle name="Normal 18 2 2 5 3 5" xfId="21071" xr:uid="{00000000-0005-0000-0000-00005F0C0000}"/>
    <cellStyle name="Normal 18 2 2 5 4" xfId="12661" xr:uid="{00000000-0005-0000-0000-0000600C0000}"/>
    <cellStyle name="Normal 18 2 2 5 4 2" xfId="42983" xr:uid="{00000000-0005-0000-0000-0000610C0000}"/>
    <cellStyle name="Normal 18 2 2 5 4 3" xfId="27759" xr:uid="{00000000-0005-0000-0000-0000620C0000}"/>
    <cellStyle name="Normal 18 2 2 5 5" xfId="7640" xr:uid="{00000000-0005-0000-0000-0000630C0000}"/>
    <cellStyle name="Normal 18 2 2 5 5 2" xfId="37966" xr:uid="{00000000-0005-0000-0000-0000640C0000}"/>
    <cellStyle name="Normal 18 2 2 5 5 3" xfId="22742" xr:uid="{00000000-0005-0000-0000-0000650C0000}"/>
    <cellStyle name="Normal 18 2 2 5 6" xfId="32954" xr:uid="{00000000-0005-0000-0000-0000660C0000}"/>
    <cellStyle name="Normal 18 2 2 5 7" xfId="17729" xr:uid="{00000000-0005-0000-0000-0000670C0000}"/>
    <cellStyle name="Normal 18 2 2 6" xfId="3422" xr:uid="{00000000-0005-0000-0000-0000680C0000}"/>
    <cellStyle name="Normal 18 2 2 6 2" xfId="13496" xr:uid="{00000000-0005-0000-0000-0000690C0000}"/>
    <cellStyle name="Normal 18 2 2 6 2 2" xfId="43818" xr:uid="{00000000-0005-0000-0000-00006A0C0000}"/>
    <cellStyle name="Normal 18 2 2 6 2 3" xfId="28594" xr:uid="{00000000-0005-0000-0000-00006B0C0000}"/>
    <cellStyle name="Normal 18 2 2 6 3" xfId="8476" xr:uid="{00000000-0005-0000-0000-00006C0C0000}"/>
    <cellStyle name="Normal 18 2 2 6 3 2" xfId="38801" xr:uid="{00000000-0005-0000-0000-00006D0C0000}"/>
    <cellStyle name="Normal 18 2 2 6 3 3" xfId="23577" xr:uid="{00000000-0005-0000-0000-00006E0C0000}"/>
    <cellStyle name="Normal 18 2 2 6 4" xfId="33788" xr:uid="{00000000-0005-0000-0000-00006F0C0000}"/>
    <cellStyle name="Normal 18 2 2 6 5" xfId="18564" xr:uid="{00000000-0005-0000-0000-0000700C0000}"/>
    <cellStyle name="Normal 18 2 2 7" xfId="5115" xr:uid="{00000000-0005-0000-0000-0000710C0000}"/>
    <cellStyle name="Normal 18 2 2 7 2" xfId="15167" xr:uid="{00000000-0005-0000-0000-0000720C0000}"/>
    <cellStyle name="Normal 18 2 2 7 2 2" xfId="45489" xr:uid="{00000000-0005-0000-0000-0000730C0000}"/>
    <cellStyle name="Normal 18 2 2 7 2 3" xfId="30265" xr:uid="{00000000-0005-0000-0000-0000740C0000}"/>
    <cellStyle name="Normal 18 2 2 7 3" xfId="10147" xr:uid="{00000000-0005-0000-0000-0000750C0000}"/>
    <cellStyle name="Normal 18 2 2 7 3 2" xfId="40472" xr:uid="{00000000-0005-0000-0000-0000760C0000}"/>
    <cellStyle name="Normal 18 2 2 7 3 3" xfId="25248" xr:uid="{00000000-0005-0000-0000-0000770C0000}"/>
    <cellStyle name="Normal 18 2 2 7 4" xfId="35459" xr:uid="{00000000-0005-0000-0000-0000780C0000}"/>
    <cellStyle name="Normal 18 2 2 7 5" xfId="20235" xr:uid="{00000000-0005-0000-0000-0000790C0000}"/>
    <cellStyle name="Normal 18 2 2 8" xfId="11825" xr:uid="{00000000-0005-0000-0000-00007A0C0000}"/>
    <cellStyle name="Normal 18 2 2 8 2" xfId="42147" xr:uid="{00000000-0005-0000-0000-00007B0C0000}"/>
    <cellStyle name="Normal 18 2 2 8 3" xfId="26923" xr:uid="{00000000-0005-0000-0000-00007C0C0000}"/>
    <cellStyle name="Normal 18 2 2 9" xfId="6804" xr:uid="{00000000-0005-0000-0000-00007D0C0000}"/>
    <cellStyle name="Normal 18 2 2 9 2" xfId="37130" xr:uid="{00000000-0005-0000-0000-00007E0C0000}"/>
    <cellStyle name="Normal 18 2 2 9 3" xfId="21906" xr:uid="{00000000-0005-0000-0000-00007F0C0000}"/>
    <cellStyle name="Normal 18 2 3" xfId="1768" xr:uid="{00000000-0005-0000-0000-0000800C0000}"/>
    <cellStyle name="Normal 18 2 3 10" xfId="16945" xr:uid="{00000000-0005-0000-0000-0000810C0000}"/>
    <cellStyle name="Normal 18 2 3 2" xfId="1987" xr:uid="{00000000-0005-0000-0000-0000820C0000}"/>
    <cellStyle name="Normal 18 2 3 2 2" xfId="2408" xr:uid="{00000000-0005-0000-0000-0000830C0000}"/>
    <cellStyle name="Normal 18 2 3 2 2 2" xfId="3247" xr:uid="{00000000-0005-0000-0000-0000840C0000}"/>
    <cellStyle name="Normal 18 2 3 2 2 2 2" xfId="4937" xr:uid="{00000000-0005-0000-0000-0000850C0000}"/>
    <cellStyle name="Normal 18 2 3 2 2 2 2 2" xfId="15010" xr:uid="{00000000-0005-0000-0000-0000860C0000}"/>
    <cellStyle name="Normal 18 2 3 2 2 2 2 2 2" xfId="45332" xr:uid="{00000000-0005-0000-0000-0000870C0000}"/>
    <cellStyle name="Normal 18 2 3 2 2 2 2 2 3" xfId="30108" xr:uid="{00000000-0005-0000-0000-0000880C0000}"/>
    <cellStyle name="Normal 18 2 3 2 2 2 2 3" xfId="9990" xr:uid="{00000000-0005-0000-0000-0000890C0000}"/>
    <cellStyle name="Normal 18 2 3 2 2 2 2 3 2" xfId="40315" xr:uid="{00000000-0005-0000-0000-00008A0C0000}"/>
    <cellStyle name="Normal 18 2 3 2 2 2 2 3 3" xfId="25091" xr:uid="{00000000-0005-0000-0000-00008B0C0000}"/>
    <cellStyle name="Normal 18 2 3 2 2 2 2 4" xfId="35302" xr:uid="{00000000-0005-0000-0000-00008C0C0000}"/>
    <cellStyle name="Normal 18 2 3 2 2 2 2 5" xfId="20078" xr:uid="{00000000-0005-0000-0000-00008D0C0000}"/>
    <cellStyle name="Normal 18 2 3 2 2 2 3" xfId="6629" xr:uid="{00000000-0005-0000-0000-00008E0C0000}"/>
    <cellStyle name="Normal 18 2 3 2 2 2 3 2" xfId="16681" xr:uid="{00000000-0005-0000-0000-00008F0C0000}"/>
    <cellStyle name="Normal 18 2 3 2 2 2 3 2 2" xfId="47003" xr:uid="{00000000-0005-0000-0000-0000900C0000}"/>
    <cellStyle name="Normal 18 2 3 2 2 2 3 2 3" xfId="31779" xr:uid="{00000000-0005-0000-0000-0000910C0000}"/>
    <cellStyle name="Normal 18 2 3 2 2 2 3 3" xfId="11661" xr:uid="{00000000-0005-0000-0000-0000920C0000}"/>
    <cellStyle name="Normal 18 2 3 2 2 2 3 3 2" xfId="41986" xr:uid="{00000000-0005-0000-0000-0000930C0000}"/>
    <cellStyle name="Normal 18 2 3 2 2 2 3 3 3" xfId="26762" xr:uid="{00000000-0005-0000-0000-0000940C0000}"/>
    <cellStyle name="Normal 18 2 3 2 2 2 3 4" xfId="36973" xr:uid="{00000000-0005-0000-0000-0000950C0000}"/>
    <cellStyle name="Normal 18 2 3 2 2 2 3 5" xfId="21749" xr:uid="{00000000-0005-0000-0000-0000960C0000}"/>
    <cellStyle name="Normal 18 2 3 2 2 2 4" xfId="13339" xr:uid="{00000000-0005-0000-0000-0000970C0000}"/>
    <cellStyle name="Normal 18 2 3 2 2 2 4 2" xfId="43661" xr:uid="{00000000-0005-0000-0000-0000980C0000}"/>
    <cellStyle name="Normal 18 2 3 2 2 2 4 3" xfId="28437" xr:uid="{00000000-0005-0000-0000-0000990C0000}"/>
    <cellStyle name="Normal 18 2 3 2 2 2 5" xfId="8318" xr:uid="{00000000-0005-0000-0000-00009A0C0000}"/>
    <cellStyle name="Normal 18 2 3 2 2 2 5 2" xfId="38644" xr:uid="{00000000-0005-0000-0000-00009B0C0000}"/>
    <cellStyle name="Normal 18 2 3 2 2 2 5 3" xfId="23420" xr:uid="{00000000-0005-0000-0000-00009C0C0000}"/>
    <cellStyle name="Normal 18 2 3 2 2 2 6" xfId="33632" xr:uid="{00000000-0005-0000-0000-00009D0C0000}"/>
    <cellStyle name="Normal 18 2 3 2 2 2 7" xfId="18407" xr:uid="{00000000-0005-0000-0000-00009E0C0000}"/>
    <cellStyle name="Normal 18 2 3 2 2 3" xfId="4100" xr:uid="{00000000-0005-0000-0000-00009F0C0000}"/>
    <cellStyle name="Normal 18 2 3 2 2 3 2" xfId="14174" xr:uid="{00000000-0005-0000-0000-0000A00C0000}"/>
    <cellStyle name="Normal 18 2 3 2 2 3 2 2" xfId="44496" xr:uid="{00000000-0005-0000-0000-0000A10C0000}"/>
    <cellStyle name="Normal 18 2 3 2 2 3 2 3" xfId="29272" xr:uid="{00000000-0005-0000-0000-0000A20C0000}"/>
    <cellStyle name="Normal 18 2 3 2 2 3 3" xfId="9154" xr:uid="{00000000-0005-0000-0000-0000A30C0000}"/>
    <cellStyle name="Normal 18 2 3 2 2 3 3 2" xfId="39479" xr:uid="{00000000-0005-0000-0000-0000A40C0000}"/>
    <cellStyle name="Normal 18 2 3 2 2 3 3 3" xfId="24255" xr:uid="{00000000-0005-0000-0000-0000A50C0000}"/>
    <cellStyle name="Normal 18 2 3 2 2 3 4" xfId="34466" xr:uid="{00000000-0005-0000-0000-0000A60C0000}"/>
    <cellStyle name="Normal 18 2 3 2 2 3 5" xfId="19242" xr:uid="{00000000-0005-0000-0000-0000A70C0000}"/>
    <cellStyle name="Normal 18 2 3 2 2 4" xfId="5793" xr:uid="{00000000-0005-0000-0000-0000A80C0000}"/>
    <cellStyle name="Normal 18 2 3 2 2 4 2" xfId="15845" xr:uid="{00000000-0005-0000-0000-0000A90C0000}"/>
    <cellStyle name="Normal 18 2 3 2 2 4 2 2" xfId="46167" xr:uid="{00000000-0005-0000-0000-0000AA0C0000}"/>
    <cellStyle name="Normal 18 2 3 2 2 4 2 3" xfId="30943" xr:uid="{00000000-0005-0000-0000-0000AB0C0000}"/>
    <cellStyle name="Normal 18 2 3 2 2 4 3" xfId="10825" xr:uid="{00000000-0005-0000-0000-0000AC0C0000}"/>
    <cellStyle name="Normal 18 2 3 2 2 4 3 2" xfId="41150" xr:uid="{00000000-0005-0000-0000-0000AD0C0000}"/>
    <cellStyle name="Normal 18 2 3 2 2 4 3 3" xfId="25926" xr:uid="{00000000-0005-0000-0000-0000AE0C0000}"/>
    <cellStyle name="Normal 18 2 3 2 2 4 4" xfId="36137" xr:uid="{00000000-0005-0000-0000-0000AF0C0000}"/>
    <cellStyle name="Normal 18 2 3 2 2 4 5" xfId="20913" xr:uid="{00000000-0005-0000-0000-0000B00C0000}"/>
    <cellStyle name="Normal 18 2 3 2 2 5" xfId="12503" xr:uid="{00000000-0005-0000-0000-0000B10C0000}"/>
    <cellStyle name="Normal 18 2 3 2 2 5 2" xfId="42825" xr:uid="{00000000-0005-0000-0000-0000B20C0000}"/>
    <cellStyle name="Normal 18 2 3 2 2 5 3" xfId="27601" xr:uid="{00000000-0005-0000-0000-0000B30C0000}"/>
    <cellStyle name="Normal 18 2 3 2 2 6" xfId="7482" xr:uid="{00000000-0005-0000-0000-0000B40C0000}"/>
    <cellStyle name="Normal 18 2 3 2 2 6 2" xfId="37808" xr:uid="{00000000-0005-0000-0000-0000B50C0000}"/>
    <cellStyle name="Normal 18 2 3 2 2 6 3" xfId="22584" xr:uid="{00000000-0005-0000-0000-0000B60C0000}"/>
    <cellStyle name="Normal 18 2 3 2 2 7" xfId="32796" xr:uid="{00000000-0005-0000-0000-0000B70C0000}"/>
    <cellStyle name="Normal 18 2 3 2 2 8" xfId="17571" xr:uid="{00000000-0005-0000-0000-0000B80C0000}"/>
    <cellStyle name="Normal 18 2 3 2 3" xfId="2829" xr:uid="{00000000-0005-0000-0000-0000B90C0000}"/>
    <cellStyle name="Normal 18 2 3 2 3 2" xfId="4519" xr:uid="{00000000-0005-0000-0000-0000BA0C0000}"/>
    <cellStyle name="Normal 18 2 3 2 3 2 2" xfId="14592" xr:uid="{00000000-0005-0000-0000-0000BB0C0000}"/>
    <cellStyle name="Normal 18 2 3 2 3 2 2 2" xfId="44914" xr:uid="{00000000-0005-0000-0000-0000BC0C0000}"/>
    <cellStyle name="Normal 18 2 3 2 3 2 2 3" xfId="29690" xr:uid="{00000000-0005-0000-0000-0000BD0C0000}"/>
    <cellStyle name="Normal 18 2 3 2 3 2 3" xfId="9572" xr:uid="{00000000-0005-0000-0000-0000BE0C0000}"/>
    <cellStyle name="Normal 18 2 3 2 3 2 3 2" xfId="39897" xr:uid="{00000000-0005-0000-0000-0000BF0C0000}"/>
    <cellStyle name="Normal 18 2 3 2 3 2 3 3" xfId="24673" xr:uid="{00000000-0005-0000-0000-0000C00C0000}"/>
    <cellStyle name="Normal 18 2 3 2 3 2 4" xfId="34884" xr:uid="{00000000-0005-0000-0000-0000C10C0000}"/>
    <cellStyle name="Normal 18 2 3 2 3 2 5" xfId="19660" xr:uid="{00000000-0005-0000-0000-0000C20C0000}"/>
    <cellStyle name="Normal 18 2 3 2 3 3" xfId="6211" xr:uid="{00000000-0005-0000-0000-0000C30C0000}"/>
    <cellStyle name="Normal 18 2 3 2 3 3 2" xfId="16263" xr:uid="{00000000-0005-0000-0000-0000C40C0000}"/>
    <cellStyle name="Normal 18 2 3 2 3 3 2 2" xfId="46585" xr:uid="{00000000-0005-0000-0000-0000C50C0000}"/>
    <cellStyle name="Normal 18 2 3 2 3 3 2 3" xfId="31361" xr:uid="{00000000-0005-0000-0000-0000C60C0000}"/>
    <cellStyle name="Normal 18 2 3 2 3 3 3" xfId="11243" xr:uid="{00000000-0005-0000-0000-0000C70C0000}"/>
    <cellStyle name="Normal 18 2 3 2 3 3 3 2" xfId="41568" xr:uid="{00000000-0005-0000-0000-0000C80C0000}"/>
    <cellStyle name="Normal 18 2 3 2 3 3 3 3" xfId="26344" xr:uid="{00000000-0005-0000-0000-0000C90C0000}"/>
    <cellStyle name="Normal 18 2 3 2 3 3 4" xfId="36555" xr:uid="{00000000-0005-0000-0000-0000CA0C0000}"/>
    <cellStyle name="Normal 18 2 3 2 3 3 5" xfId="21331" xr:uid="{00000000-0005-0000-0000-0000CB0C0000}"/>
    <cellStyle name="Normal 18 2 3 2 3 4" xfId="12921" xr:uid="{00000000-0005-0000-0000-0000CC0C0000}"/>
    <cellStyle name="Normal 18 2 3 2 3 4 2" xfId="43243" xr:uid="{00000000-0005-0000-0000-0000CD0C0000}"/>
    <cellStyle name="Normal 18 2 3 2 3 4 3" xfId="28019" xr:uid="{00000000-0005-0000-0000-0000CE0C0000}"/>
    <cellStyle name="Normal 18 2 3 2 3 5" xfId="7900" xr:uid="{00000000-0005-0000-0000-0000CF0C0000}"/>
    <cellStyle name="Normal 18 2 3 2 3 5 2" xfId="38226" xr:uid="{00000000-0005-0000-0000-0000D00C0000}"/>
    <cellStyle name="Normal 18 2 3 2 3 5 3" xfId="23002" xr:uid="{00000000-0005-0000-0000-0000D10C0000}"/>
    <cellStyle name="Normal 18 2 3 2 3 6" xfId="33214" xr:uid="{00000000-0005-0000-0000-0000D20C0000}"/>
    <cellStyle name="Normal 18 2 3 2 3 7" xfId="17989" xr:uid="{00000000-0005-0000-0000-0000D30C0000}"/>
    <cellStyle name="Normal 18 2 3 2 4" xfId="3682" xr:uid="{00000000-0005-0000-0000-0000D40C0000}"/>
    <cellStyle name="Normal 18 2 3 2 4 2" xfId="13756" xr:uid="{00000000-0005-0000-0000-0000D50C0000}"/>
    <cellStyle name="Normal 18 2 3 2 4 2 2" xfId="44078" xr:uid="{00000000-0005-0000-0000-0000D60C0000}"/>
    <cellStyle name="Normal 18 2 3 2 4 2 3" xfId="28854" xr:uid="{00000000-0005-0000-0000-0000D70C0000}"/>
    <cellStyle name="Normal 18 2 3 2 4 3" xfId="8736" xr:uid="{00000000-0005-0000-0000-0000D80C0000}"/>
    <cellStyle name="Normal 18 2 3 2 4 3 2" xfId="39061" xr:uid="{00000000-0005-0000-0000-0000D90C0000}"/>
    <cellStyle name="Normal 18 2 3 2 4 3 3" xfId="23837" xr:uid="{00000000-0005-0000-0000-0000DA0C0000}"/>
    <cellStyle name="Normal 18 2 3 2 4 4" xfId="34048" xr:uid="{00000000-0005-0000-0000-0000DB0C0000}"/>
    <cellStyle name="Normal 18 2 3 2 4 5" xfId="18824" xr:uid="{00000000-0005-0000-0000-0000DC0C0000}"/>
    <cellStyle name="Normal 18 2 3 2 5" xfId="5375" xr:uid="{00000000-0005-0000-0000-0000DD0C0000}"/>
    <cellStyle name="Normal 18 2 3 2 5 2" xfId="15427" xr:uid="{00000000-0005-0000-0000-0000DE0C0000}"/>
    <cellStyle name="Normal 18 2 3 2 5 2 2" xfId="45749" xr:uid="{00000000-0005-0000-0000-0000DF0C0000}"/>
    <cellStyle name="Normal 18 2 3 2 5 2 3" xfId="30525" xr:uid="{00000000-0005-0000-0000-0000E00C0000}"/>
    <cellStyle name="Normal 18 2 3 2 5 3" xfId="10407" xr:uid="{00000000-0005-0000-0000-0000E10C0000}"/>
    <cellStyle name="Normal 18 2 3 2 5 3 2" xfId="40732" xr:uid="{00000000-0005-0000-0000-0000E20C0000}"/>
    <cellStyle name="Normal 18 2 3 2 5 3 3" xfId="25508" xr:uid="{00000000-0005-0000-0000-0000E30C0000}"/>
    <cellStyle name="Normal 18 2 3 2 5 4" xfId="35719" xr:uid="{00000000-0005-0000-0000-0000E40C0000}"/>
    <cellStyle name="Normal 18 2 3 2 5 5" xfId="20495" xr:uid="{00000000-0005-0000-0000-0000E50C0000}"/>
    <cellStyle name="Normal 18 2 3 2 6" xfId="12085" xr:uid="{00000000-0005-0000-0000-0000E60C0000}"/>
    <cellStyle name="Normal 18 2 3 2 6 2" xfId="42407" xr:uid="{00000000-0005-0000-0000-0000E70C0000}"/>
    <cellStyle name="Normal 18 2 3 2 6 3" xfId="27183" xr:uid="{00000000-0005-0000-0000-0000E80C0000}"/>
    <cellStyle name="Normal 18 2 3 2 7" xfId="7064" xr:uid="{00000000-0005-0000-0000-0000E90C0000}"/>
    <cellStyle name="Normal 18 2 3 2 7 2" xfId="37390" xr:uid="{00000000-0005-0000-0000-0000EA0C0000}"/>
    <cellStyle name="Normal 18 2 3 2 7 3" xfId="22166" xr:uid="{00000000-0005-0000-0000-0000EB0C0000}"/>
    <cellStyle name="Normal 18 2 3 2 8" xfId="32378" xr:uid="{00000000-0005-0000-0000-0000EC0C0000}"/>
    <cellStyle name="Normal 18 2 3 2 9" xfId="17153" xr:uid="{00000000-0005-0000-0000-0000ED0C0000}"/>
    <cellStyle name="Normal 18 2 3 3" xfId="2200" xr:uid="{00000000-0005-0000-0000-0000EE0C0000}"/>
    <cellStyle name="Normal 18 2 3 3 2" xfId="3039" xr:uid="{00000000-0005-0000-0000-0000EF0C0000}"/>
    <cellStyle name="Normal 18 2 3 3 2 2" xfId="4729" xr:uid="{00000000-0005-0000-0000-0000F00C0000}"/>
    <cellStyle name="Normal 18 2 3 3 2 2 2" xfId="14802" xr:uid="{00000000-0005-0000-0000-0000F10C0000}"/>
    <cellStyle name="Normal 18 2 3 3 2 2 2 2" xfId="45124" xr:uid="{00000000-0005-0000-0000-0000F20C0000}"/>
    <cellStyle name="Normal 18 2 3 3 2 2 2 3" xfId="29900" xr:uid="{00000000-0005-0000-0000-0000F30C0000}"/>
    <cellStyle name="Normal 18 2 3 3 2 2 3" xfId="9782" xr:uid="{00000000-0005-0000-0000-0000F40C0000}"/>
    <cellStyle name="Normal 18 2 3 3 2 2 3 2" xfId="40107" xr:uid="{00000000-0005-0000-0000-0000F50C0000}"/>
    <cellStyle name="Normal 18 2 3 3 2 2 3 3" xfId="24883" xr:uid="{00000000-0005-0000-0000-0000F60C0000}"/>
    <cellStyle name="Normal 18 2 3 3 2 2 4" xfId="35094" xr:uid="{00000000-0005-0000-0000-0000F70C0000}"/>
    <cellStyle name="Normal 18 2 3 3 2 2 5" xfId="19870" xr:uid="{00000000-0005-0000-0000-0000F80C0000}"/>
    <cellStyle name="Normal 18 2 3 3 2 3" xfId="6421" xr:uid="{00000000-0005-0000-0000-0000F90C0000}"/>
    <cellStyle name="Normal 18 2 3 3 2 3 2" xfId="16473" xr:uid="{00000000-0005-0000-0000-0000FA0C0000}"/>
    <cellStyle name="Normal 18 2 3 3 2 3 2 2" xfId="46795" xr:uid="{00000000-0005-0000-0000-0000FB0C0000}"/>
    <cellStyle name="Normal 18 2 3 3 2 3 2 3" xfId="31571" xr:uid="{00000000-0005-0000-0000-0000FC0C0000}"/>
    <cellStyle name="Normal 18 2 3 3 2 3 3" xfId="11453" xr:uid="{00000000-0005-0000-0000-0000FD0C0000}"/>
    <cellStyle name="Normal 18 2 3 3 2 3 3 2" xfId="41778" xr:uid="{00000000-0005-0000-0000-0000FE0C0000}"/>
    <cellStyle name="Normal 18 2 3 3 2 3 3 3" xfId="26554" xr:uid="{00000000-0005-0000-0000-0000FF0C0000}"/>
    <cellStyle name="Normal 18 2 3 3 2 3 4" xfId="36765" xr:uid="{00000000-0005-0000-0000-0000000D0000}"/>
    <cellStyle name="Normal 18 2 3 3 2 3 5" xfId="21541" xr:uid="{00000000-0005-0000-0000-0000010D0000}"/>
    <cellStyle name="Normal 18 2 3 3 2 4" xfId="13131" xr:uid="{00000000-0005-0000-0000-0000020D0000}"/>
    <cellStyle name="Normal 18 2 3 3 2 4 2" xfId="43453" xr:uid="{00000000-0005-0000-0000-0000030D0000}"/>
    <cellStyle name="Normal 18 2 3 3 2 4 3" xfId="28229" xr:uid="{00000000-0005-0000-0000-0000040D0000}"/>
    <cellStyle name="Normal 18 2 3 3 2 5" xfId="8110" xr:uid="{00000000-0005-0000-0000-0000050D0000}"/>
    <cellStyle name="Normal 18 2 3 3 2 5 2" xfId="38436" xr:uid="{00000000-0005-0000-0000-0000060D0000}"/>
    <cellStyle name="Normal 18 2 3 3 2 5 3" xfId="23212" xr:uid="{00000000-0005-0000-0000-0000070D0000}"/>
    <cellStyle name="Normal 18 2 3 3 2 6" xfId="33424" xr:uid="{00000000-0005-0000-0000-0000080D0000}"/>
    <cellStyle name="Normal 18 2 3 3 2 7" xfId="18199" xr:uid="{00000000-0005-0000-0000-0000090D0000}"/>
    <cellStyle name="Normal 18 2 3 3 3" xfId="3892" xr:uid="{00000000-0005-0000-0000-00000A0D0000}"/>
    <cellStyle name="Normal 18 2 3 3 3 2" xfId="13966" xr:uid="{00000000-0005-0000-0000-00000B0D0000}"/>
    <cellStyle name="Normal 18 2 3 3 3 2 2" xfId="44288" xr:uid="{00000000-0005-0000-0000-00000C0D0000}"/>
    <cellStyle name="Normal 18 2 3 3 3 2 3" xfId="29064" xr:uid="{00000000-0005-0000-0000-00000D0D0000}"/>
    <cellStyle name="Normal 18 2 3 3 3 3" xfId="8946" xr:uid="{00000000-0005-0000-0000-00000E0D0000}"/>
    <cellStyle name="Normal 18 2 3 3 3 3 2" xfId="39271" xr:uid="{00000000-0005-0000-0000-00000F0D0000}"/>
    <cellStyle name="Normal 18 2 3 3 3 3 3" xfId="24047" xr:uid="{00000000-0005-0000-0000-0000100D0000}"/>
    <cellStyle name="Normal 18 2 3 3 3 4" xfId="34258" xr:uid="{00000000-0005-0000-0000-0000110D0000}"/>
    <cellStyle name="Normal 18 2 3 3 3 5" xfId="19034" xr:uid="{00000000-0005-0000-0000-0000120D0000}"/>
    <cellStyle name="Normal 18 2 3 3 4" xfId="5585" xr:uid="{00000000-0005-0000-0000-0000130D0000}"/>
    <cellStyle name="Normal 18 2 3 3 4 2" xfId="15637" xr:uid="{00000000-0005-0000-0000-0000140D0000}"/>
    <cellStyle name="Normal 18 2 3 3 4 2 2" xfId="45959" xr:uid="{00000000-0005-0000-0000-0000150D0000}"/>
    <cellStyle name="Normal 18 2 3 3 4 2 3" xfId="30735" xr:uid="{00000000-0005-0000-0000-0000160D0000}"/>
    <cellStyle name="Normal 18 2 3 3 4 3" xfId="10617" xr:uid="{00000000-0005-0000-0000-0000170D0000}"/>
    <cellStyle name="Normal 18 2 3 3 4 3 2" xfId="40942" xr:uid="{00000000-0005-0000-0000-0000180D0000}"/>
    <cellStyle name="Normal 18 2 3 3 4 3 3" xfId="25718" xr:uid="{00000000-0005-0000-0000-0000190D0000}"/>
    <cellStyle name="Normal 18 2 3 3 4 4" xfId="35929" xr:uid="{00000000-0005-0000-0000-00001A0D0000}"/>
    <cellStyle name="Normal 18 2 3 3 4 5" xfId="20705" xr:uid="{00000000-0005-0000-0000-00001B0D0000}"/>
    <cellStyle name="Normal 18 2 3 3 5" xfId="12295" xr:uid="{00000000-0005-0000-0000-00001C0D0000}"/>
    <cellStyle name="Normal 18 2 3 3 5 2" xfId="42617" xr:uid="{00000000-0005-0000-0000-00001D0D0000}"/>
    <cellStyle name="Normal 18 2 3 3 5 3" xfId="27393" xr:uid="{00000000-0005-0000-0000-00001E0D0000}"/>
    <cellStyle name="Normal 18 2 3 3 6" xfId="7274" xr:uid="{00000000-0005-0000-0000-00001F0D0000}"/>
    <cellStyle name="Normal 18 2 3 3 6 2" xfId="37600" xr:uid="{00000000-0005-0000-0000-0000200D0000}"/>
    <cellStyle name="Normal 18 2 3 3 6 3" xfId="22376" xr:uid="{00000000-0005-0000-0000-0000210D0000}"/>
    <cellStyle name="Normal 18 2 3 3 7" xfId="32588" xr:uid="{00000000-0005-0000-0000-0000220D0000}"/>
    <cellStyle name="Normal 18 2 3 3 8" xfId="17363" xr:uid="{00000000-0005-0000-0000-0000230D0000}"/>
    <cellStyle name="Normal 18 2 3 4" xfId="2621" xr:uid="{00000000-0005-0000-0000-0000240D0000}"/>
    <cellStyle name="Normal 18 2 3 4 2" xfId="4311" xr:uid="{00000000-0005-0000-0000-0000250D0000}"/>
    <cellStyle name="Normal 18 2 3 4 2 2" xfId="14384" xr:uid="{00000000-0005-0000-0000-0000260D0000}"/>
    <cellStyle name="Normal 18 2 3 4 2 2 2" xfId="44706" xr:uid="{00000000-0005-0000-0000-0000270D0000}"/>
    <cellStyle name="Normal 18 2 3 4 2 2 3" xfId="29482" xr:uid="{00000000-0005-0000-0000-0000280D0000}"/>
    <cellStyle name="Normal 18 2 3 4 2 3" xfId="9364" xr:uid="{00000000-0005-0000-0000-0000290D0000}"/>
    <cellStyle name="Normal 18 2 3 4 2 3 2" xfId="39689" xr:uid="{00000000-0005-0000-0000-00002A0D0000}"/>
    <cellStyle name="Normal 18 2 3 4 2 3 3" xfId="24465" xr:uid="{00000000-0005-0000-0000-00002B0D0000}"/>
    <cellStyle name="Normal 18 2 3 4 2 4" xfId="34676" xr:uid="{00000000-0005-0000-0000-00002C0D0000}"/>
    <cellStyle name="Normal 18 2 3 4 2 5" xfId="19452" xr:uid="{00000000-0005-0000-0000-00002D0D0000}"/>
    <cellStyle name="Normal 18 2 3 4 3" xfId="6003" xr:uid="{00000000-0005-0000-0000-00002E0D0000}"/>
    <cellStyle name="Normal 18 2 3 4 3 2" xfId="16055" xr:uid="{00000000-0005-0000-0000-00002F0D0000}"/>
    <cellStyle name="Normal 18 2 3 4 3 2 2" xfId="46377" xr:uid="{00000000-0005-0000-0000-0000300D0000}"/>
    <cellStyle name="Normal 18 2 3 4 3 2 3" xfId="31153" xr:uid="{00000000-0005-0000-0000-0000310D0000}"/>
    <cellStyle name="Normal 18 2 3 4 3 3" xfId="11035" xr:uid="{00000000-0005-0000-0000-0000320D0000}"/>
    <cellStyle name="Normal 18 2 3 4 3 3 2" xfId="41360" xr:uid="{00000000-0005-0000-0000-0000330D0000}"/>
    <cellStyle name="Normal 18 2 3 4 3 3 3" xfId="26136" xr:uid="{00000000-0005-0000-0000-0000340D0000}"/>
    <cellStyle name="Normal 18 2 3 4 3 4" xfId="36347" xr:uid="{00000000-0005-0000-0000-0000350D0000}"/>
    <cellStyle name="Normal 18 2 3 4 3 5" xfId="21123" xr:uid="{00000000-0005-0000-0000-0000360D0000}"/>
    <cellStyle name="Normal 18 2 3 4 4" xfId="12713" xr:uid="{00000000-0005-0000-0000-0000370D0000}"/>
    <cellStyle name="Normal 18 2 3 4 4 2" xfId="43035" xr:uid="{00000000-0005-0000-0000-0000380D0000}"/>
    <cellStyle name="Normal 18 2 3 4 4 3" xfId="27811" xr:uid="{00000000-0005-0000-0000-0000390D0000}"/>
    <cellStyle name="Normal 18 2 3 4 5" xfId="7692" xr:uid="{00000000-0005-0000-0000-00003A0D0000}"/>
    <cellStyle name="Normal 18 2 3 4 5 2" xfId="38018" xr:uid="{00000000-0005-0000-0000-00003B0D0000}"/>
    <cellStyle name="Normal 18 2 3 4 5 3" xfId="22794" xr:uid="{00000000-0005-0000-0000-00003C0D0000}"/>
    <cellStyle name="Normal 18 2 3 4 6" xfId="33006" xr:uid="{00000000-0005-0000-0000-00003D0D0000}"/>
    <cellStyle name="Normal 18 2 3 4 7" xfId="17781" xr:uid="{00000000-0005-0000-0000-00003E0D0000}"/>
    <cellStyle name="Normal 18 2 3 5" xfId="3474" xr:uid="{00000000-0005-0000-0000-00003F0D0000}"/>
    <cellStyle name="Normal 18 2 3 5 2" xfId="13548" xr:uid="{00000000-0005-0000-0000-0000400D0000}"/>
    <cellStyle name="Normal 18 2 3 5 2 2" xfId="43870" xr:uid="{00000000-0005-0000-0000-0000410D0000}"/>
    <cellStyle name="Normal 18 2 3 5 2 3" xfId="28646" xr:uid="{00000000-0005-0000-0000-0000420D0000}"/>
    <cellStyle name="Normal 18 2 3 5 3" xfId="8528" xr:uid="{00000000-0005-0000-0000-0000430D0000}"/>
    <cellStyle name="Normal 18 2 3 5 3 2" xfId="38853" xr:uid="{00000000-0005-0000-0000-0000440D0000}"/>
    <cellStyle name="Normal 18 2 3 5 3 3" xfId="23629" xr:uid="{00000000-0005-0000-0000-0000450D0000}"/>
    <cellStyle name="Normal 18 2 3 5 4" xfId="33840" xr:uid="{00000000-0005-0000-0000-0000460D0000}"/>
    <cellStyle name="Normal 18 2 3 5 5" xfId="18616" xr:uid="{00000000-0005-0000-0000-0000470D0000}"/>
    <cellStyle name="Normal 18 2 3 6" xfId="5167" xr:uid="{00000000-0005-0000-0000-0000480D0000}"/>
    <cellStyle name="Normal 18 2 3 6 2" xfId="15219" xr:uid="{00000000-0005-0000-0000-0000490D0000}"/>
    <cellStyle name="Normal 18 2 3 6 2 2" xfId="45541" xr:uid="{00000000-0005-0000-0000-00004A0D0000}"/>
    <cellStyle name="Normal 18 2 3 6 2 3" xfId="30317" xr:uid="{00000000-0005-0000-0000-00004B0D0000}"/>
    <cellStyle name="Normal 18 2 3 6 3" xfId="10199" xr:uid="{00000000-0005-0000-0000-00004C0D0000}"/>
    <cellStyle name="Normal 18 2 3 6 3 2" xfId="40524" xr:uid="{00000000-0005-0000-0000-00004D0D0000}"/>
    <cellStyle name="Normal 18 2 3 6 3 3" xfId="25300" xr:uid="{00000000-0005-0000-0000-00004E0D0000}"/>
    <cellStyle name="Normal 18 2 3 6 4" xfId="35511" xr:uid="{00000000-0005-0000-0000-00004F0D0000}"/>
    <cellStyle name="Normal 18 2 3 6 5" xfId="20287" xr:uid="{00000000-0005-0000-0000-0000500D0000}"/>
    <cellStyle name="Normal 18 2 3 7" xfId="11877" xr:uid="{00000000-0005-0000-0000-0000510D0000}"/>
    <cellStyle name="Normal 18 2 3 7 2" xfId="42199" xr:uid="{00000000-0005-0000-0000-0000520D0000}"/>
    <cellStyle name="Normal 18 2 3 7 3" xfId="26975" xr:uid="{00000000-0005-0000-0000-0000530D0000}"/>
    <cellStyle name="Normal 18 2 3 8" xfId="6856" xr:uid="{00000000-0005-0000-0000-0000540D0000}"/>
    <cellStyle name="Normal 18 2 3 8 2" xfId="37182" xr:uid="{00000000-0005-0000-0000-0000550D0000}"/>
    <cellStyle name="Normal 18 2 3 8 3" xfId="21958" xr:uid="{00000000-0005-0000-0000-0000560D0000}"/>
    <cellStyle name="Normal 18 2 3 9" xfId="32171" xr:uid="{00000000-0005-0000-0000-0000570D0000}"/>
    <cellStyle name="Normal 18 2 4" xfId="1881" xr:uid="{00000000-0005-0000-0000-0000580D0000}"/>
    <cellStyle name="Normal 18 2 4 2" xfId="2304" xr:uid="{00000000-0005-0000-0000-0000590D0000}"/>
    <cellStyle name="Normal 18 2 4 2 2" xfId="3143" xr:uid="{00000000-0005-0000-0000-00005A0D0000}"/>
    <cellStyle name="Normal 18 2 4 2 2 2" xfId="4833" xr:uid="{00000000-0005-0000-0000-00005B0D0000}"/>
    <cellStyle name="Normal 18 2 4 2 2 2 2" xfId="14906" xr:uid="{00000000-0005-0000-0000-00005C0D0000}"/>
    <cellStyle name="Normal 18 2 4 2 2 2 2 2" xfId="45228" xr:uid="{00000000-0005-0000-0000-00005D0D0000}"/>
    <cellStyle name="Normal 18 2 4 2 2 2 2 3" xfId="30004" xr:uid="{00000000-0005-0000-0000-00005E0D0000}"/>
    <cellStyle name="Normal 18 2 4 2 2 2 3" xfId="9886" xr:uid="{00000000-0005-0000-0000-00005F0D0000}"/>
    <cellStyle name="Normal 18 2 4 2 2 2 3 2" xfId="40211" xr:uid="{00000000-0005-0000-0000-0000600D0000}"/>
    <cellStyle name="Normal 18 2 4 2 2 2 3 3" xfId="24987" xr:uid="{00000000-0005-0000-0000-0000610D0000}"/>
    <cellStyle name="Normal 18 2 4 2 2 2 4" xfId="35198" xr:uid="{00000000-0005-0000-0000-0000620D0000}"/>
    <cellStyle name="Normal 18 2 4 2 2 2 5" xfId="19974" xr:uid="{00000000-0005-0000-0000-0000630D0000}"/>
    <cellStyle name="Normal 18 2 4 2 2 3" xfId="6525" xr:uid="{00000000-0005-0000-0000-0000640D0000}"/>
    <cellStyle name="Normal 18 2 4 2 2 3 2" xfId="16577" xr:uid="{00000000-0005-0000-0000-0000650D0000}"/>
    <cellStyle name="Normal 18 2 4 2 2 3 2 2" xfId="46899" xr:uid="{00000000-0005-0000-0000-0000660D0000}"/>
    <cellStyle name="Normal 18 2 4 2 2 3 2 3" xfId="31675" xr:uid="{00000000-0005-0000-0000-0000670D0000}"/>
    <cellStyle name="Normal 18 2 4 2 2 3 3" xfId="11557" xr:uid="{00000000-0005-0000-0000-0000680D0000}"/>
    <cellStyle name="Normal 18 2 4 2 2 3 3 2" xfId="41882" xr:uid="{00000000-0005-0000-0000-0000690D0000}"/>
    <cellStyle name="Normal 18 2 4 2 2 3 3 3" xfId="26658" xr:uid="{00000000-0005-0000-0000-00006A0D0000}"/>
    <cellStyle name="Normal 18 2 4 2 2 3 4" xfId="36869" xr:uid="{00000000-0005-0000-0000-00006B0D0000}"/>
    <cellStyle name="Normal 18 2 4 2 2 3 5" xfId="21645" xr:uid="{00000000-0005-0000-0000-00006C0D0000}"/>
    <cellStyle name="Normal 18 2 4 2 2 4" xfId="13235" xr:uid="{00000000-0005-0000-0000-00006D0D0000}"/>
    <cellStyle name="Normal 18 2 4 2 2 4 2" xfId="43557" xr:uid="{00000000-0005-0000-0000-00006E0D0000}"/>
    <cellStyle name="Normal 18 2 4 2 2 4 3" xfId="28333" xr:uid="{00000000-0005-0000-0000-00006F0D0000}"/>
    <cellStyle name="Normal 18 2 4 2 2 5" xfId="8214" xr:uid="{00000000-0005-0000-0000-0000700D0000}"/>
    <cellStyle name="Normal 18 2 4 2 2 5 2" xfId="38540" xr:uid="{00000000-0005-0000-0000-0000710D0000}"/>
    <cellStyle name="Normal 18 2 4 2 2 5 3" xfId="23316" xr:uid="{00000000-0005-0000-0000-0000720D0000}"/>
    <cellStyle name="Normal 18 2 4 2 2 6" xfId="33528" xr:uid="{00000000-0005-0000-0000-0000730D0000}"/>
    <cellStyle name="Normal 18 2 4 2 2 7" xfId="18303" xr:uid="{00000000-0005-0000-0000-0000740D0000}"/>
    <cellStyle name="Normal 18 2 4 2 3" xfId="3996" xr:uid="{00000000-0005-0000-0000-0000750D0000}"/>
    <cellStyle name="Normal 18 2 4 2 3 2" xfId="14070" xr:uid="{00000000-0005-0000-0000-0000760D0000}"/>
    <cellStyle name="Normal 18 2 4 2 3 2 2" xfId="44392" xr:uid="{00000000-0005-0000-0000-0000770D0000}"/>
    <cellStyle name="Normal 18 2 4 2 3 2 3" xfId="29168" xr:uid="{00000000-0005-0000-0000-0000780D0000}"/>
    <cellStyle name="Normal 18 2 4 2 3 3" xfId="9050" xr:uid="{00000000-0005-0000-0000-0000790D0000}"/>
    <cellStyle name="Normal 18 2 4 2 3 3 2" xfId="39375" xr:uid="{00000000-0005-0000-0000-00007A0D0000}"/>
    <cellStyle name="Normal 18 2 4 2 3 3 3" xfId="24151" xr:uid="{00000000-0005-0000-0000-00007B0D0000}"/>
    <cellStyle name="Normal 18 2 4 2 3 4" xfId="34362" xr:uid="{00000000-0005-0000-0000-00007C0D0000}"/>
    <cellStyle name="Normal 18 2 4 2 3 5" xfId="19138" xr:uid="{00000000-0005-0000-0000-00007D0D0000}"/>
    <cellStyle name="Normal 18 2 4 2 4" xfId="5689" xr:uid="{00000000-0005-0000-0000-00007E0D0000}"/>
    <cellStyle name="Normal 18 2 4 2 4 2" xfId="15741" xr:uid="{00000000-0005-0000-0000-00007F0D0000}"/>
    <cellStyle name="Normal 18 2 4 2 4 2 2" xfId="46063" xr:uid="{00000000-0005-0000-0000-0000800D0000}"/>
    <cellStyle name="Normal 18 2 4 2 4 2 3" xfId="30839" xr:uid="{00000000-0005-0000-0000-0000810D0000}"/>
    <cellStyle name="Normal 18 2 4 2 4 3" xfId="10721" xr:uid="{00000000-0005-0000-0000-0000820D0000}"/>
    <cellStyle name="Normal 18 2 4 2 4 3 2" xfId="41046" xr:uid="{00000000-0005-0000-0000-0000830D0000}"/>
    <cellStyle name="Normal 18 2 4 2 4 3 3" xfId="25822" xr:uid="{00000000-0005-0000-0000-0000840D0000}"/>
    <cellStyle name="Normal 18 2 4 2 4 4" xfId="36033" xr:uid="{00000000-0005-0000-0000-0000850D0000}"/>
    <cellStyle name="Normal 18 2 4 2 4 5" xfId="20809" xr:uid="{00000000-0005-0000-0000-0000860D0000}"/>
    <cellStyle name="Normal 18 2 4 2 5" xfId="12399" xr:uid="{00000000-0005-0000-0000-0000870D0000}"/>
    <cellStyle name="Normal 18 2 4 2 5 2" xfId="42721" xr:uid="{00000000-0005-0000-0000-0000880D0000}"/>
    <cellStyle name="Normal 18 2 4 2 5 3" xfId="27497" xr:uid="{00000000-0005-0000-0000-0000890D0000}"/>
    <cellStyle name="Normal 18 2 4 2 6" xfId="7378" xr:uid="{00000000-0005-0000-0000-00008A0D0000}"/>
    <cellStyle name="Normal 18 2 4 2 6 2" xfId="37704" xr:uid="{00000000-0005-0000-0000-00008B0D0000}"/>
    <cellStyle name="Normal 18 2 4 2 6 3" xfId="22480" xr:uid="{00000000-0005-0000-0000-00008C0D0000}"/>
    <cellStyle name="Normal 18 2 4 2 7" xfId="32692" xr:uid="{00000000-0005-0000-0000-00008D0D0000}"/>
    <cellStyle name="Normal 18 2 4 2 8" xfId="17467" xr:uid="{00000000-0005-0000-0000-00008E0D0000}"/>
    <cellStyle name="Normal 18 2 4 3" xfId="2725" xr:uid="{00000000-0005-0000-0000-00008F0D0000}"/>
    <cellStyle name="Normal 18 2 4 3 2" xfId="4415" xr:uid="{00000000-0005-0000-0000-0000900D0000}"/>
    <cellStyle name="Normal 18 2 4 3 2 2" xfId="14488" xr:uid="{00000000-0005-0000-0000-0000910D0000}"/>
    <cellStyle name="Normal 18 2 4 3 2 2 2" xfId="44810" xr:uid="{00000000-0005-0000-0000-0000920D0000}"/>
    <cellStyle name="Normal 18 2 4 3 2 2 3" xfId="29586" xr:uid="{00000000-0005-0000-0000-0000930D0000}"/>
    <cellStyle name="Normal 18 2 4 3 2 3" xfId="9468" xr:uid="{00000000-0005-0000-0000-0000940D0000}"/>
    <cellStyle name="Normal 18 2 4 3 2 3 2" xfId="39793" xr:uid="{00000000-0005-0000-0000-0000950D0000}"/>
    <cellStyle name="Normal 18 2 4 3 2 3 3" xfId="24569" xr:uid="{00000000-0005-0000-0000-0000960D0000}"/>
    <cellStyle name="Normal 18 2 4 3 2 4" xfId="34780" xr:uid="{00000000-0005-0000-0000-0000970D0000}"/>
    <cellStyle name="Normal 18 2 4 3 2 5" xfId="19556" xr:uid="{00000000-0005-0000-0000-0000980D0000}"/>
    <cellStyle name="Normal 18 2 4 3 3" xfId="6107" xr:uid="{00000000-0005-0000-0000-0000990D0000}"/>
    <cellStyle name="Normal 18 2 4 3 3 2" xfId="16159" xr:uid="{00000000-0005-0000-0000-00009A0D0000}"/>
    <cellStyle name="Normal 18 2 4 3 3 2 2" xfId="46481" xr:uid="{00000000-0005-0000-0000-00009B0D0000}"/>
    <cellStyle name="Normal 18 2 4 3 3 2 3" xfId="31257" xr:uid="{00000000-0005-0000-0000-00009C0D0000}"/>
    <cellStyle name="Normal 18 2 4 3 3 3" xfId="11139" xr:uid="{00000000-0005-0000-0000-00009D0D0000}"/>
    <cellStyle name="Normal 18 2 4 3 3 3 2" xfId="41464" xr:uid="{00000000-0005-0000-0000-00009E0D0000}"/>
    <cellStyle name="Normal 18 2 4 3 3 3 3" xfId="26240" xr:uid="{00000000-0005-0000-0000-00009F0D0000}"/>
    <cellStyle name="Normal 18 2 4 3 3 4" xfId="36451" xr:uid="{00000000-0005-0000-0000-0000A00D0000}"/>
    <cellStyle name="Normal 18 2 4 3 3 5" xfId="21227" xr:uid="{00000000-0005-0000-0000-0000A10D0000}"/>
    <cellStyle name="Normal 18 2 4 3 4" xfId="12817" xr:uid="{00000000-0005-0000-0000-0000A20D0000}"/>
    <cellStyle name="Normal 18 2 4 3 4 2" xfId="43139" xr:uid="{00000000-0005-0000-0000-0000A30D0000}"/>
    <cellStyle name="Normal 18 2 4 3 4 3" xfId="27915" xr:uid="{00000000-0005-0000-0000-0000A40D0000}"/>
    <cellStyle name="Normal 18 2 4 3 5" xfId="7796" xr:uid="{00000000-0005-0000-0000-0000A50D0000}"/>
    <cellStyle name="Normal 18 2 4 3 5 2" xfId="38122" xr:uid="{00000000-0005-0000-0000-0000A60D0000}"/>
    <cellStyle name="Normal 18 2 4 3 5 3" xfId="22898" xr:uid="{00000000-0005-0000-0000-0000A70D0000}"/>
    <cellStyle name="Normal 18 2 4 3 6" xfId="33110" xr:uid="{00000000-0005-0000-0000-0000A80D0000}"/>
    <cellStyle name="Normal 18 2 4 3 7" xfId="17885" xr:uid="{00000000-0005-0000-0000-0000A90D0000}"/>
    <cellStyle name="Normal 18 2 4 4" xfId="3578" xr:uid="{00000000-0005-0000-0000-0000AA0D0000}"/>
    <cellStyle name="Normal 18 2 4 4 2" xfId="13652" xr:uid="{00000000-0005-0000-0000-0000AB0D0000}"/>
    <cellStyle name="Normal 18 2 4 4 2 2" xfId="43974" xr:uid="{00000000-0005-0000-0000-0000AC0D0000}"/>
    <cellStyle name="Normal 18 2 4 4 2 3" xfId="28750" xr:uid="{00000000-0005-0000-0000-0000AD0D0000}"/>
    <cellStyle name="Normal 18 2 4 4 3" xfId="8632" xr:uid="{00000000-0005-0000-0000-0000AE0D0000}"/>
    <cellStyle name="Normal 18 2 4 4 3 2" xfId="38957" xr:uid="{00000000-0005-0000-0000-0000AF0D0000}"/>
    <cellStyle name="Normal 18 2 4 4 3 3" xfId="23733" xr:uid="{00000000-0005-0000-0000-0000B00D0000}"/>
    <cellStyle name="Normal 18 2 4 4 4" xfId="33944" xr:uid="{00000000-0005-0000-0000-0000B10D0000}"/>
    <cellStyle name="Normal 18 2 4 4 5" xfId="18720" xr:uid="{00000000-0005-0000-0000-0000B20D0000}"/>
    <cellStyle name="Normal 18 2 4 5" xfId="5271" xr:uid="{00000000-0005-0000-0000-0000B30D0000}"/>
    <cellStyle name="Normal 18 2 4 5 2" xfId="15323" xr:uid="{00000000-0005-0000-0000-0000B40D0000}"/>
    <cellStyle name="Normal 18 2 4 5 2 2" xfId="45645" xr:uid="{00000000-0005-0000-0000-0000B50D0000}"/>
    <cellStyle name="Normal 18 2 4 5 2 3" xfId="30421" xr:uid="{00000000-0005-0000-0000-0000B60D0000}"/>
    <cellStyle name="Normal 18 2 4 5 3" xfId="10303" xr:uid="{00000000-0005-0000-0000-0000B70D0000}"/>
    <cellStyle name="Normal 18 2 4 5 3 2" xfId="40628" xr:uid="{00000000-0005-0000-0000-0000B80D0000}"/>
    <cellStyle name="Normal 18 2 4 5 3 3" xfId="25404" xr:uid="{00000000-0005-0000-0000-0000B90D0000}"/>
    <cellStyle name="Normal 18 2 4 5 4" xfId="35615" xr:uid="{00000000-0005-0000-0000-0000BA0D0000}"/>
    <cellStyle name="Normal 18 2 4 5 5" xfId="20391" xr:uid="{00000000-0005-0000-0000-0000BB0D0000}"/>
    <cellStyle name="Normal 18 2 4 6" xfId="11981" xr:uid="{00000000-0005-0000-0000-0000BC0D0000}"/>
    <cellStyle name="Normal 18 2 4 6 2" xfId="42303" xr:uid="{00000000-0005-0000-0000-0000BD0D0000}"/>
    <cellStyle name="Normal 18 2 4 6 3" xfId="27079" xr:uid="{00000000-0005-0000-0000-0000BE0D0000}"/>
    <cellStyle name="Normal 18 2 4 7" xfId="6960" xr:uid="{00000000-0005-0000-0000-0000BF0D0000}"/>
    <cellStyle name="Normal 18 2 4 7 2" xfId="37286" xr:uid="{00000000-0005-0000-0000-0000C00D0000}"/>
    <cellStyle name="Normal 18 2 4 7 3" xfId="22062" xr:uid="{00000000-0005-0000-0000-0000C10D0000}"/>
    <cellStyle name="Normal 18 2 4 8" xfId="32274" xr:uid="{00000000-0005-0000-0000-0000C20D0000}"/>
    <cellStyle name="Normal 18 2 4 9" xfId="17049" xr:uid="{00000000-0005-0000-0000-0000C30D0000}"/>
    <cellStyle name="Normal 18 2 5" xfId="2094" xr:uid="{00000000-0005-0000-0000-0000C40D0000}"/>
    <cellStyle name="Normal 18 2 5 2" xfId="2935" xr:uid="{00000000-0005-0000-0000-0000C50D0000}"/>
    <cellStyle name="Normal 18 2 5 2 2" xfId="4625" xr:uid="{00000000-0005-0000-0000-0000C60D0000}"/>
    <cellStyle name="Normal 18 2 5 2 2 2" xfId="14698" xr:uid="{00000000-0005-0000-0000-0000C70D0000}"/>
    <cellStyle name="Normal 18 2 5 2 2 2 2" xfId="45020" xr:uid="{00000000-0005-0000-0000-0000C80D0000}"/>
    <cellStyle name="Normal 18 2 5 2 2 2 3" xfId="29796" xr:uid="{00000000-0005-0000-0000-0000C90D0000}"/>
    <cellStyle name="Normal 18 2 5 2 2 3" xfId="9678" xr:uid="{00000000-0005-0000-0000-0000CA0D0000}"/>
    <cellStyle name="Normal 18 2 5 2 2 3 2" xfId="40003" xr:uid="{00000000-0005-0000-0000-0000CB0D0000}"/>
    <cellStyle name="Normal 18 2 5 2 2 3 3" xfId="24779" xr:uid="{00000000-0005-0000-0000-0000CC0D0000}"/>
    <cellStyle name="Normal 18 2 5 2 2 4" xfId="34990" xr:uid="{00000000-0005-0000-0000-0000CD0D0000}"/>
    <cellStyle name="Normal 18 2 5 2 2 5" xfId="19766" xr:uid="{00000000-0005-0000-0000-0000CE0D0000}"/>
    <cellStyle name="Normal 18 2 5 2 3" xfId="6317" xr:uid="{00000000-0005-0000-0000-0000CF0D0000}"/>
    <cellStyle name="Normal 18 2 5 2 3 2" xfId="16369" xr:uid="{00000000-0005-0000-0000-0000D00D0000}"/>
    <cellStyle name="Normal 18 2 5 2 3 2 2" xfId="46691" xr:uid="{00000000-0005-0000-0000-0000D10D0000}"/>
    <cellStyle name="Normal 18 2 5 2 3 2 3" xfId="31467" xr:uid="{00000000-0005-0000-0000-0000D20D0000}"/>
    <cellStyle name="Normal 18 2 5 2 3 3" xfId="11349" xr:uid="{00000000-0005-0000-0000-0000D30D0000}"/>
    <cellStyle name="Normal 18 2 5 2 3 3 2" xfId="41674" xr:uid="{00000000-0005-0000-0000-0000D40D0000}"/>
    <cellStyle name="Normal 18 2 5 2 3 3 3" xfId="26450" xr:uid="{00000000-0005-0000-0000-0000D50D0000}"/>
    <cellStyle name="Normal 18 2 5 2 3 4" xfId="36661" xr:uid="{00000000-0005-0000-0000-0000D60D0000}"/>
    <cellStyle name="Normal 18 2 5 2 3 5" xfId="21437" xr:uid="{00000000-0005-0000-0000-0000D70D0000}"/>
    <cellStyle name="Normal 18 2 5 2 4" xfId="13027" xr:uid="{00000000-0005-0000-0000-0000D80D0000}"/>
    <cellStyle name="Normal 18 2 5 2 4 2" xfId="43349" xr:uid="{00000000-0005-0000-0000-0000D90D0000}"/>
    <cellStyle name="Normal 18 2 5 2 4 3" xfId="28125" xr:uid="{00000000-0005-0000-0000-0000DA0D0000}"/>
    <cellStyle name="Normal 18 2 5 2 5" xfId="8006" xr:uid="{00000000-0005-0000-0000-0000DB0D0000}"/>
    <cellStyle name="Normal 18 2 5 2 5 2" xfId="38332" xr:uid="{00000000-0005-0000-0000-0000DC0D0000}"/>
    <cellStyle name="Normal 18 2 5 2 5 3" xfId="23108" xr:uid="{00000000-0005-0000-0000-0000DD0D0000}"/>
    <cellStyle name="Normal 18 2 5 2 6" xfId="33320" xr:uid="{00000000-0005-0000-0000-0000DE0D0000}"/>
    <cellStyle name="Normal 18 2 5 2 7" xfId="18095" xr:uid="{00000000-0005-0000-0000-0000DF0D0000}"/>
    <cellStyle name="Normal 18 2 5 3" xfId="3788" xr:uid="{00000000-0005-0000-0000-0000E00D0000}"/>
    <cellStyle name="Normal 18 2 5 3 2" xfId="13862" xr:uid="{00000000-0005-0000-0000-0000E10D0000}"/>
    <cellStyle name="Normal 18 2 5 3 2 2" xfId="44184" xr:uid="{00000000-0005-0000-0000-0000E20D0000}"/>
    <cellStyle name="Normal 18 2 5 3 2 3" xfId="28960" xr:uid="{00000000-0005-0000-0000-0000E30D0000}"/>
    <cellStyle name="Normal 18 2 5 3 3" xfId="8842" xr:uid="{00000000-0005-0000-0000-0000E40D0000}"/>
    <cellStyle name="Normal 18 2 5 3 3 2" xfId="39167" xr:uid="{00000000-0005-0000-0000-0000E50D0000}"/>
    <cellStyle name="Normal 18 2 5 3 3 3" xfId="23943" xr:uid="{00000000-0005-0000-0000-0000E60D0000}"/>
    <cellStyle name="Normal 18 2 5 3 4" xfId="34154" xr:uid="{00000000-0005-0000-0000-0000E70D0000}"/>
    <cellStyle name="Normal 18 2 5 3 5" xfId="18930" xr:uid="{00000000-0005-0000-0000-0000E80D0000}"/>
    <cellStyle name="Normal 18 2 5 4" xfId="5481" xr:uid="{00000000-0005-0000-0000-0000E90D0000}"/>
    <cellStyle name="Normal 18 2 5 4 2" xfId="15533" xr:uid="{00000000-0005-0000-0000-0000EA0D0000}"/>
    <cellStyle name="Normal 18 2 5 4 2 2" xfId="45855" xr:uid="{00000000-0005-0000-0000-0000EB0D0000}"/>
    <cellStyle name="Normal 18 2 5 4 2 3" xfId="30631" xr:uid="{00000000-0005-0000-0000-0000EC0D0000}"/>
    <cellStyle name="Normal 18 2 5 4 3" xfId="10513" xr:uid="{00000000-0005-0000-0000-0000ED0D0000}"/>
    <cellStyle name="Normal 18 2 5 4 3 2" xfId="40838" xr:uid="{00000000-0005-0000-0000-0000EE0D0000}"/>
    <cellStyle name="Normal 18 2 5 4 3 3" xfId="25614" xr:uid="{00000000-0005-0000-0000-0000EF0D0000}"/>
    <cellStyle name="Normal 18 2 5 4 4" xfId="35825" xr:uid="{00000000-0005-0000-0000-0000F00D0000}"/>
    <cellStyle name="Normal 18 2 5 4 5" xfId="20601" xr:uid="{00000000-0005-0000-0000-0000F10D0000}"/>
    <cellStyle name="Normal 18 2 5 5" xfId="12191" xr:uid="{00000000-0005-0000-0000-0000F20D0000}"/>
    <cellStyle name="Normal 18 2 5 5 2" xfId="42513" xr:uid="{00000000-0005-0000-0000-0000F30D0000}"/>
    <cellStyle name="Normal 18 2 5 5 3" xfId="27289" xr:uid="{00000000-0005-0000-0000-0000F40D0000}"/>
    <cellStyle name="Normal 18 2 5 6" xfId="7170" xr:uid="{00000000-0005-0000-0000-0000F50D0000}"/>
    <cellStyle name="Normal 18 2 5 6 2" xfId="37496" xr:uid="{00000000-0005-0000-0000-0000F60D0000}"/>
    <cellStyle name="Normal 18 2 5 6 3" xfId="22272" xr:uid="{00000000-0005-0000-0000-0000F70D0000}"/>
    <cellStyle name="Normal 18 2 5 7" xfId="32484" xr:uid="{00000000-0005-0000-0000-0000F80D0000}"/>
    <cellStyle name="Normal 18 2 5 8" xfId="17259" xr:uid="{00000000-0005-0000-0000-0000F90D0000}"/>
    <cellStyle name="Normal 18 2 6" xfId="2515" xr:uid="{00000000-0005-0000-0000-0000FA0D0000}"/>
    <cellStyle name="Normal 18 2 6 2" xfId="4207" xr:uid="{00000000-0005-0000-0000-0000FB0D0000}"/>
    <cellStyle name="Normal 18 2 6 2 2" xfId="14280" xr:uid="{00000000-0005-0000-0000-0000FC0D0000}"/>
    <cellStyle name="Normal 18 2 6 2 2 2" xfId="44602" xr:uid="{00000000-0005-0000-0000-0000FD0D0000}"/>
    <cellStyle name="Normal 18 2 6 2 2 3" xfId="29378" xr:uid="{00000000-0005-0000-0000-0000FE0D0000}"/>
    <cellStyle name="Normal 18 2 6 2 3" xfId="9260" xr:uid="{00000000-0005-0000-0000-0000FF0D0000}"/>
    <cellStyle name="Normal 18 2 6 2 3 2" xfId="39585" xr:uid="{00000000-0005-0000-0000-0000000E0000}"/>
    <cellStyle name="Normal 18 2 6 2 3 3" xfId="24361" xr:uid="{00000000-0005-0000-0000-0000010E0000}"/>
    <cellStyle name="Normal 18 2 6 2 4" xfId="34572" xr:uid="{00000000-0005-0000-0000-0000020E0000}"/>
    <cellStyle name="Normal 18 2 6 2 5" xfId="19348" xr:uid="{00000000-0005-0000-0000-0000030E0000}"/>
    <cellStyle name="Normal 18 2 6 3" xfId="5899" xr:uid="{00000000-0005-0000-0000-0000040E0000}"/>
    <cellStyle name="Normal 18 2 6 3 2" xfId="15951" xr:uid="{00000000-0005-0000-0000-0000050E0000}"/>
    <cellStyle name="Normal 18 2 6 3 2 2" xfId="46273" xr:uid="{00000000-0005-0000-0000-0000060E0000}"/>
    <cellStyle name="Normal 18 2 6 3 2 3" xfId="31049" xr:uid="{00000000-0005-0000-0000-0000070E0000}"/>
    <cellStyle name="Normal 18 2 6 3 3" xfId="10931" xr:uid="{00000000-0005-0000-0000-0000080E0000}"/>
    <cellStyle name="Normal 18 2 6 3 3 2" xfId="41256" xr:uid="{00000000-0005-0000-0000-0000090E0000}"/>
    <cellStyle name="Normal 18 2 6 3 3 3" xfId="26032" xr:uid="{00000000-0005-0000-0000-00000A0E0000}"/>
    <cellStyle name="Normal 18 2 6 3 4" xfId="36243" xr:uid="{00000000-0005-0000-0000-00000B0E0000}"/>
    <cellStyle name="Normal 18 2 6 3 5" xfId="21019" xr:uid="{00000000-0005-0000-0000-00000C0E0000}"/>
    <cellStyle name="Normal 18 2 6 4" xfId="12609" xr:uid="{00000000-0005-0000-0000-00000D0E0000}"/>
    <cellStyle name="Normal 18 2 6 4 2" xfId="42931" xr:uid="{00000000-0005-0000-0000-00000E0E0000}"/>
    <cellStyle name="Normal 18 2 6 4 3" xfId="27707" xr:uid="{00000000-0005-0000-0000-00000F0E0000}"/>
    <cellStyle name="Normal 18 2 6 5" xfId="7588" xr:uid="{00000000-0005-0000-0000-0000100E0000}"/>
    <cellStyle name="Normal 18 2 6 5 2" xfId="37914" xr:uid="{00000000-0005-0000-0000-0000110E0000}"/>
    <cellStyle name="Normal 18 2 6 5 3" xfId="22690" xr:uid="{00000000-0005-0000-0000-0000120E0000}"/>
    <cellStyle name="Normal 18 2 6 6" xfId="32902" xr:uid="{00000000-0005-0000-0000-0000130E0000}"/>
    <cellStyle name="Normal 18 2 6 7" xfId="17677" xr:uid="{00000000-0005-0000-0000-0000140E0000}"/>
    <cellStyle name="Normal 18 2 7" xfId="3366" xr:uid="{00000000-0005-0000-0000-0000150E0000}"/>
    <cellStyle name="Normal 18 2 7 2" xfId="13444" xr:uid="{00000000-0005-0000-0000-0000160E0000}"/>
    <cellStyle name="Normal 18 2 7 2 2" xfId="43766" xr:uid="{00000000-0005-0000-0000-0000170E0000}"/>
    <cellStyle name="Normal 18 2 7 2 3" xfId="28542" xr:uid="{00000000-0005-0000-0000-0000180E0000}"/>
    <cellStyle name="Normal 18 2 7 3" xfId="8424" xr:uid="{00000000-0005-0000-0000-0000190E0000}"/>
    <cellStyle name="Normal 18 2 7 3 2" xfId="38749" xr:uid="{00000000-0005-0000-0000-00001A0E0000}"/>
    <cellStyle name="Normal 18 2 7 3 3" xfId="23525" xr:uid="{00000000-0005-0000-0000-00001B0E0000}"/>
    <cellStyle name="Normal 18 2 7 4" xfId="33736" xr:uid="{00000000-0005-0000-0000-00001C0E0000}"/>
    <cellStyle name="Normal 18 2 7 5" xfId="18512" xr:uid="{00000000-0005-0000-0000-00001D0E0000}"/>
    <cellStyle name="Normal 18 2 8" xfId="5060" xr:uid="{00000000-0005-0000-0000-00001E0E0000}"/>
    <cellStyle name="Normal 18 2 8 2" xfId="15115" xr:uid="{00000000-0005-0000-0000-00001F0E0000}"/>
    <cellStyle name="Normal 18 2 8 2 2" xfId="45437" xr:uid="{00000000-0005-0000-0000-0000200E0000}"/>
    <cellStyle name="Normal 18 2 8 2 3" xfId="30213" xr:uid="{00000000-0005-0000-0000-0000210E0000}"/>
    <cellStyle name="Normal 18 2 8 3" xfId="10095" xr:uid="{00000000-0005-0000-0000-0000220E0000}"/>
    <cellStyle name="Normal 18 2 8 3 2" xfId="40420" xr:uid="{00000000-0005-0000-0000-0000230E0000}"/>
    <cellStyle name="Normal 18 2 8 3 3" xfId="25196" xr:uid="{00000000-0005-0000-0000-0000240E0000}"/>
    <cellStyle name="Normal 18 2 8 4" xfId="35407" xr:uid="{00000000-0005-0000-0000-0000250E0000}"/>
    <cellStyle name="Normal 18 2 8 5" xfId="20183" xr:uid="{00000000-0005-0000-0000-0000260E0000}"/>
    <cellStyle name="Normal 18 2 9" xfId="11771" xr:uid="{00000000-0005-0000-0000-0000270E0000}"/>
    <cellStyle name="Normal 18 2 9 2" xfId="42095" xr:uid="{00000000-0005-0000-0000-0000280E0000}"/>
    <cellStyle name="Normal 18 2 9 3" xfId="26871" xr:uid="{00000000-0005-0000-0000-0000290E0000}"/>
    <cellStyle name="Normal 18 3" xfId="47278" xr:uid="{00000000-0005-0000-0000-00002A0E0000}"/>
    <cellStyle name="Normal 19" xfId="933" xr:uid="{00000000-0005-0000-0000-00002B0E0000}"/>
    <cellStyle name="Normal 19 2" xfId="1421" xr:uid="{00000000-0005-0000-0000-00002C0E0000}"/>
    <cellStyle name="Normal 19 2 10" xfId="6751" xr:uid="{00000000-0005-0000-0000-00002D0E0000}"/>
    <cellStyle name="Normal 19 2 10 2" xfId="37079" xr:uid="{00000000-0005-0000-0000-00002E0E0000}"/>
    <cellStyle name="Normal 19 2 10 3" xfId="21855" xr:uid="{00000000-0005-0000-0000-00002F0E0000}"/>
    <cellStyle name="Normal 19 2 11" xfId="32070" xr:uid="{00000000-0005-0000-0000-0000300E0000}"/>
    <cellStyle name="Normal 19 2 12" xfId="16840" xr:uid="{00000000-0005-0000-0000-0000310E0000}"/>
    <cellStyle name="Normal 19 2 2" xfId="1715" xr:uid="{00000000-0005-0000-0000-0000320E0000}"/>
    <cellStyle name="Normal 19 2 2 10" xfId="32122" xr:uid="{00000000-0005-0000-0000-0000330E0000}"/>
    <cellStyle name="Normal 19 2 2 11" xfId="16894" xr:uid="{00000000-0005-0000-0000-0000340E0000}"/>
    <cellStyle name="Normal 19 2 2 2" xfId="1823" xr:uid="{00000000-0005-0000-0000-0000350E0000}"/>
    <cellStyle name="Normal 19 2 2 2 10" xfId="16998" xr:uid="{00000000-0005-0000-0000-0000360E0000}"/>
    <cellStyle name="Normal 19 2 2 2 2" xfId="2040" xr:uid="{00000000-0005-0000-0000-0000370E0000}"/>
    <cellStyle name="Normal 19 2 2 2 2 2" xfId="2461" xr:uid="{00000000-0005-0000-0000-0000380E0000}"/>
    <cellStyle name="Normal 19 2 2 2 2 2 2" xfId="3300" xr:uid="{00000000-0005-0000-0000-0000390E0000}"/>
    <cellStyle name="Normal 19 2 2 2 2 2 2 2" xfId="4990" xr:uid="{00000000-0005-0000-0000-00003A0E0000}"/>
    <cellStyle name="Normal 19 2 2 2 2 2 2 2 2" xfId="15063" xr:uid="{00000000-0005-0000-0000-00003B0E0000}"/>
    <cellStyle name="Normal 19 2 2 2 2 2 2 2 2 2" xfId="45385" xr:uid="{00000000-0005-0000-0000-00003C0E0000}"/>
    <cellStyle name="Normal 19 2 2 2 2 2 2 2 2 3" xfId="30161" xr:uid="{00000000-0005-0000-0000-00003D0E0000}"/>
    <cellStyle name="Normal 19 2 2 2 2 2 2 2 3" xfId="10043" xr:uid="{00000000-0005-0000-0000-00003E0E0000}"/>
    <cellStyle name="Normal 19 2 2 2 2 2 2 2 3 2" xfId="40368" xr:uid="{00000000-0005-0000-0000-00003F0E0000}"/>
    <cellStyle name="Normal 19 2 2 2 2 2 2 2 3 3" xfId="25144" xr:uid="{00000000-0005-0000-0000-0000400E0000}"/>
    <cellStyle name="Normal 19 2 2 2 2 2 2 2 4" xfId="35355" xr:uid="{00000000-0005-0000-0000-0000410E0000}"/>
    <cellStyle name="Normal 19 2 2 2 2 2 2 2 5" xfId="20131" xr:uid="{00000000-0005-0000-0000-0000420E0000}"/>
    <cellStyle name="Normal 19 2 2 2 2 2 2 3" xfId="6682" xr:uid="{00000000-0005-0000-0000-0000430E0000}"/>
    <cellStyle name="Normal 19 2 2 2 2 2 2 3 2" xfId="16734" xr:uid="{00000000-0005-0000-0000-0000440E0000}"/>
    <cellStyle name="Normal 19 2 2 2 2 2 2 3 2 2" xfId="47056" xr:uid="{00000000-0005-0000-0000-0000450E0000}"/>
    <cellStyle name="Normal 19 2 2 2 2 2 2 3 2 3" xfId="31832" xr:uid="{00000000-0005-0000-0000-0000460E0000}"/>
    <cellStyle name="Normal 19 2 2 2 2 2 2 3 3" xfId="11714" xr:uid="{00000000-0005-0000-0000-0000470E0000}"/>
    <cellStyle name="Normal 19 2 2 2 2 2 2 3 3 2" xfId="42039" xr:uid="{00000000-0005-0000-0000-0000480E0000}"/>
    <cellStyle name="Normal 19 2 2 2 2 2 2 3 3 3" xfId="26815" xr:uid="{00000000-0005-0000-0000-0000490E0000}"/>
    <cellStyle name="Normal 19 2 2 2 2 2 2 3 4" xfId="37026" xr:uid="{00000000-0005-0000-0000-00004A0E0000}"/>
    <cellStyle name="Normal 19 2 2 2 2 2 2 3 5" xfId="21802" xr:uid="{00000000-0005-0000-0000-00004B0E0000}"/>
    <cellStyle name="Normal 19 2 2 2 2 2 2 4" xfId="13392" xr:uid="{00000000-0005-0000-0000-00004C0E0000}"/>
    <cellStyle name="Normal 19 2 2 2 2 2 2 4 2" xfId="43714" xr:uid="{00000000-0005-0000-0000-00004D0E0000}"/>
    <cellStyle name="Normal 19 2 2 2 2 2 2 4 3" xfId="28490" xr:uid="{00000000-0005-0000-0000-00004E0E0000}"/>
    <cellStyle name="Normal 19 2 2 2 2 2 2 5" xfId="8371" xr:uid="{00000000-0005-0000-0000-00004F0E0000}"/>
    <cellStyle name="Normal 19 2 2 2 2 2 2 5 2" xfId="38697" xr:uid="{00000000-0005-0000-0000-0000500E0000}"/>
    <cellStyle name="Normal 19 2 2 2 2 2 2 5 3" xfId="23473" xr:uid="{00000000-0005-0000-0000-0000510E0000}"/>
    <cellStyle name="Normal 19 2 2 2 2 2 2 6" xfId="33685" xr:uid="{00000000-0005-0000-0000-0000520E0000}"/>
    <cellStyle name="Normal 19 2 2 2 2 2 2 7" xfId="18460" xr:uid="{00000000-0005-0000-0000-0000530E0000}"/>
    <cellStyle name="Normal 19 2 2 2 2 2 3" xfId="4153" xr:uid="{00000000-0005-0000-0000-0000540E0000}"/>
    <cellStyle name="Normal 19 2 2 2 2 2 3 2" xfId="14227" xr:uid="{00000000-0005-0000-0000-0000550E0000}"/>
    <cellStyle name="Normal 19 2 2 2 2 2 3 2 2" xfId="44549" xr:uid="{00000000-0005-0000-0000-0000560E0000}"/>
    <cellStyle name="Normal 19 2 2 2 2 2 3 2 3" xfId="29325" xr:uid="{00000000-0005-0000-0000-0000570E0000}"/>
    <cellStyle name="Normal 19 2 2 2 2 2 3 3" xfId="9207" xr:uid="{00000000-0005-0000-0000-0000580E0000}"/>
    <cellStyle name="Normal 19 2 2 2 2 2 3 3 2" xfId="39532" xr:uid="{00000000-0005-0000-0000-0000590E0000}"/>
    <cellStyle name="Normal 19 2 2 2 2 2 3 3 3" xfId="24308" xr:uid="{00000000-0005-0000-0000-00005A0E0000}"/>
    <cellStyle name="Normal 19 2 2 2 2 2 3 4" xfId="34519" xr:uid="{00000000-0005-0000-0000-00005B0E0000}"/>
    <cellStyle name="Normal 19 2 2 2 2 2 3 5" xfId="19295" xr:uid="{00000000-0005-0000-0000-00005C0E0000}"/>
    <cellStyle name="Normal 19 2 2 2 2 2 4" xfId="5846" xr:uid="{00000000-0005-0000-0000-00005D0E0000}"/>
    <cellStyle name="Normal 19 2 2 2 2 2 4 2" xfId="15898" xr:uid="{00000000-0005-0000-0000-00005E0E0000}"/>
    <cellStyle name="Normal 19 2 2 2 2 2 4 2 2" xfId="46220" xr:uid="{00000000-0005-0000-0000-00005F0E0000}"/>
    <cellStyle name="Normal 19 2 2 2 2 2 4 2 3" xfId="30996" xr:uid="{00000000-0005-0000-0000-0000600E0000}"/>
    <cellStyle name="Normal 19 2 2 2 2 2 4 3" xfId="10878" xr:uid="{00000000-0005-0000-0000-0000610E0000}"/>
    <cellStyle name="Normal 19 2 2 2 2 2 4 3 2" xfId="41203" xr:uid="{00000000-0005-0000-0000-0000620E0000}"/>
    <cellStyle name="Normal 19 2 2 2 2 2 4 3 3" xfId="25979" xr:uid="{00000000-0005-0000-0000-0000630E0000}"/>
    <cellStyle name="Normal 19 2 2 2 2 2 4 4" xfId="36190" xr:uid="{00000000-0005-0000-0000-0000640E0000}"/>
    <cellStyle name="Normal 19 2 2 2 2 2 4 5" xfId="20966" xr:uid="{00000000-0005-0000-0000-0000650E0000}"/>
    <cellStyle name="Normal 19 2 2 2 2 2 5" xfId="12556" xr:uid="{00000000-0005-0000-0000-0000660E0000}"/>
    <cellStyle name="Normal 19 2 2 2 2 2 5 2" xfId="42878" xr:uid="{00000000-0005-0000-0000-0000670E0000}"/>
    <cellStyle name="Normal 19 2 2 2 2 2 5 3" xfId="27654" xr:uid="{00000000-0005-0000-0000-0000680E0000}"/>
    <cellStyle name="Normal 19 2 2 2 2 2 6" xfId="7535" xr:uid="{00000000-0005-0000-0000-0000690E0000}"/>
    <cellStyle name="Normal 19 2 2 2 2 2 6 2" xfId="37861" xr:uid="{00000000-0005-0000-0000-00006A0E0000}"/>
    <cellStyle name="Normal 19 2 2 2 2 2 6 3" xfId="22637" xr:uid="{00000000-0005-0000-0000-00006B0E0000}"/>
    <cellStyle name="Normal 19 2 2 2 2 2 7" xfId="32849" xr:uid="{00000000-0005-0000-0000-00006C0E0000}"/>
    <cellStyle name="Normal 19 2 2 2 2 2 8" xfId="17624" xr:uid="{00000000-0005-0000-0000-00006D0E0000}"/>
    <cellStyle name="Normal 19 2 2 2 2 3" xfId="2882" xr:uid="{00000000-0005-0000-0000-00006E0E0000}"/>
    <cellStyle name="Normal 19 2 2 2 2 3 2" xfId="4572" xr:uid="{00000000-0005-0000-0000-00006F0E0000}"/>
    <cellStyle name="Normal 19 2 2 2 2 3 2 2" xfId="14645" xr:uid="{00000000-0005-0000-0000-0000700E0000}"/>
    <cellStyle name="Normal 19 2 2 2 2 3 2 2 2" xfId="44967" xr:uid="{00000000-0005-0000-0000-0000710E0000}"/>
    <cellStyle name="Normal 19 2 2 2 2 3 2 2 3" xfId="29743" xr:uid="{00000000-0005-0000-0000-0000720E0000}"/>
    <cellStyle name="Normal 19 2 2 2 2 3 2 3" xfId="9625" xr:uid="{00000000-0005-0000-0000-0000730E0000}"/>
    <cellStyle name="Normal 19 2 2 2 2 3 2 3 2" xfId="39950" xr:uid="{00000000-0005-0000-0000-0000740E0000}"/>
    <cellStyle name="Normal 19 2 2 2 2 3 2 3 3" xfId="24726" xr:uid="{00000000-0005-0000-0000-0000750E0000}"/>
    <cellStyle name="Normal 19 2 2 2 2 3 2 4" xfId="34937" xr:uid="{00000000-0005-0000-0000-0000760E0000}"/>
    <cellStyle name="Normal 19 2 2 2 2 3 2 5" xfId="19713" xr:uid="{00000000-0005-0000-0000-0000770E0000}"/>
    <cellStyle name="Normal 19 2 2 2 2 3 3" xfId="6264" xr:uid="{00000000-0005-0000-0000-0000780E0000}"/>
    <cellStyle name="Normal 19 2 2 2 2 3 3 2" xfId="16316" xr:uid="{00000000-0005-0000-0000-0000790E0000}"/>
    <cellStyle name="Normal 19 2 2 2 2 3 3 2 2" xfId="46638" xr:uid="{00000000-0005-0000-0000-00007A0E0000}"/>
    <cellStyle name="Normal 19 2 2 2 2 3 3 2 3" xfId="31414" xr:uid="{00000000-0005-0000-0000-00007B0E0000}"/>
    <cellStyle name="Normal 19 2 2 2 2 3 3 3" xfId="11296" xr:uid="{00000000-0005-0000-0000-00007C0E0000}"/>
    <cellStyle name="Normal 19 2 2 2 2 3 3 3 2" xfId="41621" xr:uid="{00000000-0005-0000-0000-00007D0E0000}"/>
    <cellStyle name="Normal 19 2 2 2 2 3 3 3 3" xfId="26397" xr:uid="{00000000-0005-0000-0000-00007E0E0000}"/>
    <cellStyle name="Normal 19 2 2 2 2 3 3 4" xfId="36608" xr:uid="{00000000-0005-0000-0000-00007F0E0000}"/>
    <cellStyle name="Normal 19 2 2 2 2 3 3 5" xfId="21384" xr:uid="{00000000-0005-0000-0000-0000800E0000}"/>
    <cellStyle name="Normal 19 2 2 2 2 3 4" xfId="12974" xr:uid="{00000000-0005-0000-0000-0000810E0000}"/>
    <cellStyle name="Normal 19 2 2 2 2 3 4 2" xfId="43296" xr:uid="{00000000-0005-0000-0000-0000820E0000}"/>
    <cellStyle name="Normal 19 2 2 2 2 3 4 3" xfId="28072" xr:uid="{00000000-0005-0000-0000-0000830E0000}"/>
    <cellStyle name="Normal 19 2 2 2 2 3 5" xfId="7953" xr:uid="{00000000-0005-0000-0000-0000840E0000}"/>
    <cellStyle name="Normal 19 2 2 2 2 3 5 2" xfId="38279" xr:uid="{00000000-0005-0000-0000-0000850E0000}"/>
    <cellStyle name="Normal 19 2 2 2 2 3 5 3" xfId="23055" xr:uid="{00000000-0005-0000-0000-0000860E0000}"/>
    <cellStyle name="Normal 19 2 2 2 2 3 6" xfId="33267" xr:uid="{00000000-0005-0000-0000-0000870E0000}"/>
    <cellStyle name="Normal 19 2 2 2 2 3 7" xfId="18042" xr:uid="{00000000-0005-0000-0000-0000880E0000}"/>
    <cellStyle name="Normal 19 2 2 2 2 4" xfId="3735" xr:uid="{00000000-0005-0000-0000-0000890E0000}"/>
    <cellStyle name="Normal 19 2 2 2 2 4 2" xfId="13809" xr:uid="{00000000-0005-0000-0000-00008A0E0000}"/>
    <cellStyle name="Normal 19 2 2 2 2 4 2 2" xfId="44131" xr:uid="{00000000-0005-0000-0000-00008B0E0000}"/>
    <cellStyle name="Normal 19 2 2 2 2 4 2 3" xfId="28907" xr:uid="{00000000-0005-0000-0000-00008C0E0000}"/>
    <cellStyle name="Normal 19 2 2 2 2 4 3" xfId="8789" xr:uid="{00000000-0005-0000-0000-00008D0E0000}"/>
    <cellStyle name="Normal 19 2 2 2 2 4 3 2" xfId="39114" xr:uid="{00000000-0005-0000-0000-00008E0E0000}"/>
    <cellStyle name="Normal 19 2 2 2 2 4 3 3" xfId="23890" xr:uid="{00000000-0005-0000-0000-00008F0E0000}"/>
    <cellStyle name="Normal 19 2 2 2 2 4 4" xfId="34101" xr:uid="{00000000-0005-0000-0000-0000900E0000}"/>
    <cellStyle name="Normal 19 2 2 2 2 4 5" xfId="18877" xr:uid="{00000000-0005-0000-0000-0000910E0000}"/>
    <cellStyle name="Normal 19 2 2 2 2 5" xfId="5428" xr:uid="{00000000-0005-0000-0000-0000920E0000}"/>
    <cellStyle name="Normal 19 2 2 2 2 5 2" xfId="15480" xr:uid="{00000000-0005-0000-0000-0000930E0000}"/>
    <cellStyle name="Normal 19 2 2 2 2 5 2 2" xfId="45802" xr:uid="{00000000-0005-0000-0000-0000940E0000}"/>
    <cellStyle name="Normal 19 2 2 2 2 5 2 3" xfId="30578" xr:uid="{00000000-0005-0000-0000-0000950E0000}"/>
    <cellStyle name="Normal 19 2 2 2 2 5 3" xfId="10460" xr:uid="{00000000-0005-0000-0000-0000960E0000}"/>
    <cellStyle name="Normal 19 2 2 2 2 5 3 2" xfId="40785" xr:uid="{00000000-0005-0000-0000-0000970E0000}"/>
    <cellStyle name="Normal 19 2 2 2 2 5 3 3" xfId="25561" xr:uid="{00000000-0005-0000-0000-0000980E0000}"/>
    <cellStyle name="Normal 19 2 2 2 2 5 4" xfId="35772" xr:uid="{00000000-0005-0000-0000-0000990E0000}"/>
    <cellStyle name="Normal 19 2 2 2 2 5 5" xfId="20548" xr:uid="{00000000-0005-0000-0000-00009A0E0000}"/>
    <cellStyle name="Normal 19 2 2 2 2 6" xfId="12138" xr:uid="{00000000-0005-0000-0000-00009B0E0000}"/>
    <cellStyle name="Normal 19 2 2 2 2 6 2" xfId="42460" xr:uid="{00000000-0005-0000-0000-00009C0E0000}"/>
    <cellStyle name="Normal 19 2 2 2 2 6 3" xfId="27236" xr:uid="{00000000-0005-0000-0000-00009D0E0000}"/>
    <cellStyle name="Normal 19 2 2 2 2 7" xfId="7117" xr:uid="{00000000-0005-0000-0000-00009E0E0000}"/>
    <cellStyle name="Normal 19 2 2 2 2 7 2" xfId="37443" xr:uid="{00000000-0005-0000-0000-00009F0E0000}"/>
    <cellStyle name="Normal 19 2 2 2 2 7 3" xfId="22219" xr:uid="{00000000-0005-0000-0000-0000A00E0000}"/>
    <cellStyle name="Normal 19 2 2 2 2 8" xfId="32431" xr:uid="{00000000-0005-0000-0000-0000A10E0000}"/>
    <cellStyle name="Normal 19 2 2 2 2 9" xfId="17206" xr:uid="{00000000-0005-0000-0000-0000A20E0000}"/>
    <cellStyle name="Normal 19 2 2 2 3" xfId="2253" xr:uid="{00000000-0005-0000-0000-0000A30E0000}"/>
    <cellStyle name="Normal 19 2 2 2 3 2" xfId="3092" xr:uid="{00000000-0005-0000-0000-0000A40E0000}"/>
    <cellStyle name="Normal 19 2 2 2 3 2 2" xfId="4782" xr:uid="{00000000-0005-0000-0000-0000A50E0000}"/>
    <cellStyle name="Normal 19 2 2 2 3 2 2 2" xfId="14855" xr:uid="{00000000-0005-0000-0000-0000A60E0000}"/>
    <cellStyle name="Normal 19 2 2 2 3 2 2 2 2" xfId="45177" xr:uid="{00000000-0005-0000-0000-0000A70E0000}"/>
    <cellStyle name="Normal 19 2 2 2 3 2 2 2 3" xfId="29953" xr:uid="{00000000-0005-0000-0000-0000A80E0000}"/>
    <cellStyle name="Normal 19 2 2 2 3 2 2 3" xfId="9835" xr:uid="{00000000-0005-0000-0000-0000A90E0000}"/>
    <cellStyle name="Normal 19 2 2 2 3 2 2 3 2" xfId="40160" xr:uid="{00000000-0005-0000-0000-0000AA0E0000}"/>
    <cellStyle name="Normal 19 2 2 2 3 2 2 3 3" xfId="24936" xr:uid="{00000000-0005-0000-0000-0000AB0E0000}"/>
    <cellStyle name="Normal 19 2 2 2 3 2 2 4" xfId="35147" xr:uid="{00000000-0005-0000-0000-0000AC0E0000}"/>
    <cellStyle name="Normal 19 2 2 2 3 2 2 5" xfId="19923" xr:uid="{00000000-0005-0000-0000-0000AD0E0000}"/>
    <cellStyle name="Normal 19 2 2 2 3 2 3" xfId="6474" xr:uid="{00000000-0005-0000-0000-0000AE0E0000}"/>
    <cellStyle name="Normal 19 2 2 2 3 2 3 2" xfId="16526" xr:uid="{00000000-0005-0000-0000-0000AF0E0000}"/>
    <cellStyle name="Normal 19 2 2 2 3 2 3 2 2" xfId="46848" xr:uid="{00000000-0005-0000-0000-0000B00E0000}"/>
    <cellStyle name="Normal 19 2 2 2 3 2 3 2 3" xfId="31624" xr:uid="{00000000-0005-0000-0000-0000B10E0000}"/>
    <cellStyle name="Normal 19 2 2 2 3 2 3 3" xfId="11506" xr:uid="{00000000-0005-0000-0000-0000B20E0000}"/>
    <cellStyle name="Normal 19 2 2 2 3 2 3 3 2" xfId="41831" xr:uid="{00000000-0005-0000-0000-0000B30E0000}"/>
    <cellStyle name="Normal 19 2 2 2 3 2 3 3 3" xfId="26607" xr:uid="{00000000-0005-0000-0000-0000B40E0000}"/>
    <cellStyle name="Normal 19 2 2 2 3 2 3 4" xfId="36818" xr:uid="{00000000-0005-0000-0000-0000B50E0000}"/>
    <cellStyle name="Normal 19 2 2 2 3 2 3 5" xfId="21594" xr:uid="{00000000-0005-0000-0000-0000B60E0000}"/>
    <cellStyle name="Normal 19 2 2 2 3 2 4" xfId="13184" xr:uid="{00000000-0005-0000-0000-0000B70E0000}"/>
    <cellStyle name="Normal 19 2 2 2 3 2 4 2" xfId="43506" xr:uid="{00000000-0005-0000-0000-0000B80E0000}"/>
    <cellStyle name="Normal 19 2 2 2 3 2 4 3" xfId="28282" xr:uid="{00000000-0005-0000-0000-0000B90E0000}"/>
    <cellStyle name="Normal 19 2 2 2 3 2 5" xfId="8163" xr:uid="{00000000-0005-0000-0000-0000BA0E0000}"/>
    <cellStyle name="Normal 19 2 2 2 3 2 5 2" xfId="38489" xr:uid="{00000000-0005-0000-0000-0000BB0E0000}"/>
    <cellStyle name="Normal 19 2 2 2 3 2 5 3" xfId="23265" xr:uid="{00000000-0005-0000-0000-0000BC0E0000}"/>
    <cellStyle name="Normal 19 2 2 2 3 2 6" xfId="33477" xr:uid="{00000000-0005-0000-0000-0000BD0E0000}"/>
    <cellStyle name="Normal 19 2 2 2 3 2 7" xfId="18252" xr:uid="{00000000-0005-0000-0000-0000BE0E0000}"/>
    <cellStyle name="Normal 19 2 2 2 3 3" xfId="3945" xr:uid="{00000000-0005-0000-0000-0000BF0E0000}"/>
    <cellStyle name="Normal 19 2 2 2 3 3 2" xfId="14019" xr:uid="{00000000-0005-0000-0000-0000C00E0000}"/>
    <cellStyle name="Normal 19 2 2 2 3 3 2 2" xfId="44341" xr:uid="{00000000-0005-0000-0000-0000C10E0000}"/>
    <cellStyle name="Normal 19 2 2 2 3 3 2 3" xfId="29117" xr:uid="{00000000-0005-0000-0000-0000C20E0000}"/>
    <cellStyle name="Normal 19 2 2 2 3 3 3" xfId="8999" xr:uid="{00000000-0005-0000-0000-0000C30E0000}"/>
    <cellStyle name="Normal 19 2 2 2 3 3 3 2" xfId="39324" xr:uid="{00000000-0005-0000-0000-0000C40E0000}"/>
    <cellStyle name="Normal 19 2 2 2 3 3 3 3" xfId="24100" xr:uid="{00000000-0005-0000-0000-0000C50E0000}"/>
    <cellStyle name="Normal 19 2 2 2 3 3 4" xfId="34311" xr:uid="{00000000-0005-0000-0000-0000C60E0000}"/>
    <cellStyle name="Normal 19 2 2 2 3 3 5" xfId="19087" xr:uid="{00000000-0005-0000-0000-0000C70E0000}"/>
    <cellStyle name="Normal 19 2 2 2 3 4" xfId="5638" xr:uid="{00000000-0005-0000-0000-0000C80E0000}"/>
    <cellStyle name="Normal 19 2 2 2 3 4 2" xfId="15690" xr:uid="{00000000-0005-0000-0000-0000C90E0000}"/>
    <cellStyle name="Normal 19 2 2 2 3 4 2 2" xfId="46012" xr:uid="{00000000-0005-0000-0000-0000CA0E0000}"/>
    <cellStyle name="Normal 19 2 2 2 3 4 2 3" xfId="30788" xr:uid="{00000000-0005-0000-0000-0000CB0E0000}"/>
    <cellStyle name="Normal 19 2 2 2 3 4 3" xfId="10670" xr:uid="{00000000-0005-0000-0000-0000CC0E0000}"/>
    <cellStyle name="Normal 19 2 2 2 3 4 3 2" xfId="40995" xr:uid="{00000000-0005-0000-0000-0000CD0E0000}"/>
    <cellStyle name="Normal 19 2 2 2 3 4 3 3" xfId="25771" xr:uid="{00000000-0005-0000-0000-0000CE0E0000}"/>
    <cellStyle name="Normal 19 2 2 2 3 4 4" xfId="35982" xr:uid="{00000000-0005-0000-0000-0000CF0E0000}"/>
    <cellStyle name="Normal 19 2 2 2 3 4 5" xfId="20758" xr:uid="{00000000-0005-0000-0000-0000D00E0000}"/>
    <cellStyle name="Normal 19 2 2 2 3 5" xfId="12348" xr:uid="{00000000-0005-0000-0000-0000D10E0000}"/>
    <cellStyle name="Normal 19 2 2 2 3 5 2" xfId="42670" xr:uid="{00000000-0005-0000-0000-0000D20E0000}"/>
    <cellStyle name="Normal 19 2 2 2 3 5 3" xfId="27446" xr:uid="{00000000-0005-0000-0000-0000D30E0000}"/>
    <cellStyle name="Normal 19 2 2 2 3 6" xfId="7327" xr:uid="{00000000-0005-0000-0000-0000D40E0000}"/>
    <cellStyle name="Normal 19 2 2 2 3 6 2" xfId="37653" xr:uid="{00000000-0005-0000-0000-0000D50E0000}"/>
    <cellStyle name="Normal 19 2 2 2 3 6 3" xfId="22429" xr:uid="{00000000-0005-0000-0000-0000D60E0000}"/>
    <cellStyle name="Normal 19 2 2 2 3 7" xfId="32641" xr:uid="{00000000-0005-0000-0000-0000D70E0000}"/>
    <cellStyle name="Normal 19 2 2 2 3 8" xfId="17416" xr:uid="{00000000-0005-0000-0000-0000D80E0000}"/>
    <cellStyle name="Normal 19 2 2 2 4" xfId="2674" xr:uid="{00000000-0005-0000-0000-0000D90E0000}"/>
    <cellStyle name="Normal 19 2 2 2 4 2" xfId="4364" xr:uid="{00000000-0005-0000-0000-0000DA0E0000}"/>
    <cellStyle name="Normal 19 2 2 2 4 2 2" xfId="14437" xr:uid="{00000000-0005-0000-0000-0000DB0E0000}"/>
    <cellStyle name="Normal 19 2 2 2 4 2 2 2" xfId="44759" xr:uid="{00000000-0005-0000-0000-0000DC0E0000}"/>
    <cellStyle name="Normal 19 2 2 2 4 2 2 3" xfId="29535" xr:uid="{00000000-0005-0000-0000-0000DD0E0000}"/>
    <cellStyle name="Normal 19 2 2 2 4 2 3" xfId="9417" xr:uid="{00000000-0005-0000-0000-0000DE0E0000}"/>
    <cellStyle name="Normal 19 2 2 2 4 2 3 2" xfId="39742" xr:uid="{00000000-0005-0000-0000-0000DF0E0000}"/>
    <cellStyle name="Normal 19 2 2 2 4 2 3 3" xfId="24518" xr:uid="{00000000-0005-0000-0000-0000E00E0000}"/>
    <cellStyle name="Normal 19 2 2 2 4 2 4" xfId="34729" xr:uid="{00000000-0005-0000-0000-0000E10E0000}"/>
    <cellStyle name="Normal 19 2 2 2 4 2 5" xfId="19505" xr:uid="{00000000-0005-0000-0000-0000E20E0000}"/>
    <cellStyle name="Normal 19 2 2 2 4 3" xfId="6056" xr:uid="{00000000-0005-0000-0000-0000E30E0000}"/>
    <cellStyle name="Normal 19 2 2 2 4 3 2" xfId="16108" xr:uid="{00000000-0005-0000-0000-0000E40E0000}"/>
    <cellStyle name="Normal 19 2 2 2 4 3 2 2" xfId="46430" xr:uid="{00000000-0005-0000-0000-0000E50E0000}"/>
    <cellStyle name="Normal 19 2 2 2 4 3 2 3" xfId="31206" xr:uid="{00000000-0005-0000-0000-0000E60E0000}"/>
    <cellStyle name="Normal 19 2 2 2 4 3 3" xfId="11088" xr:uid="{00000000-0005-0000-0000-0000E70E0000}"/>
    <cellStyle name="Normal 19 2 2 2 4 3 3 2" xfId="41413" xr:uid="{00000000-0005-0000-0000-0000E80E0000}"/>
    <cellStyle name="Normal 19 2 2 2 4 3 3 3" xfId="26189" xr:uid="{00000000-0005-0000-0000-0000E90E0000}"/>
    <cellStyle name="Normal 19 2 2 2 4 3 4" xfId="36400" xr:uid="{00000000-0005-0000-0000-0000EA0E0000}"/>
    <cellStyle name="Normal 19 2 2 2 4 3 5" xfId="21176" xr:uid="{00000000-0005-0000-0000-0000EB0E0000}"/>
    <cellStyle name="Normal 19 2 2 2 4 4" xfId="12766" xr:uid="{00000000-0005-0000-0000-0000EC0E0000}"/>
    <cellStyle name="Normal 19 2 2 2 4 4 2" xfId="43088" xr:uid="{00000000-0005-0000-0000-0000ED0E0000}"/>
    <cellStyle name="Normal 19 2 2 2 4 4 3" xfId="27864" xr:uid="{00000000-0005-0000-0000-0000EE0E0000}"/>
    <cellStyle name="Normal 19 2 2 2 4 5" xfId="7745" xr:uid="{00000000-0005-0000-0000-0000EF0E0000}"/>
    <cellStyle name="Normal 19 2 2 2 4 5 2" xfId="38071" xr:uid="{00000000-0005-0000-0000-0000F00E0000}"/>
    <cellStyle name="Normal 19 2 2 2 4 5 3" xfId="22847" xr:uid="{00000000-0005-0000-0000-0000F10E0000}"/>
    <cellStyle name="Normal 19 2 2 2 4 6" xfId="33059" xr:uid="{00000000-0005-0000-0000-0000F20E0000}"/>
    <cellStyle name="Normal 19 2 2 2 4 7" xfId="17834" xr:uid="{00000000-0005-0000-0000-0000F30E0000}"/>
    <cellStyle name="Normal 19 2 2 2 5" xfId="3527" xr:uid="{00000000-0005-0000-0000-0000F40E0000}"/>
    <cellStyle name="Normal 19 2 2 2 5 2" xfId="13601" xr:uid="{00000000-0005-0000-0000-0000F50E0000}"/>
    <cellStyle name="Normal 19 2 2 2 5 2 2" xfId="43923" xr:uid="{00000000-0005-0000-0000-0000F60E0000}"/>
    <cellStyle name="Normal 19 2 2 2 5 2 3" xfId="28699" xr:uid="{00000000-0005-0000-0000-0000F70E0000}"/>
    <cellStyle name="Normal 19 2 2 2 5 3" xfId="8581" xr:uid="{00000000-0005-0000-0000-0000F80E0000}"/>
    <cellStyle name="Normal 19 2 2 2 5 3 2" xfId="38906" xr:uid="{00000000-0005-0000-0000-0000F90E0000}"/>
    <cellStyle name="Normal 19 2 2 2 5 3 3" xfId="23682" xr:uid="{00000000-0005-0000-0000-0000FA0E0000}"/>
    <cellStyle name="Normal 19 2 2 2 5 4" xfId="33893" xr:uid="{00000000-0005-0000-0000-0000FB0E0000}"/>
    <cellStyle name="Normal 19 2 2 2 5 5" xfId="18669" xr:uid="{00000000-0005-0000-0000-0000FC0E0000}"/>
    <cellStyle name="Normal 19 2 2 2 6" xfId="5220" xr:uid="{00000000-0005-0000-0000-0000FD0E0000}"/>
    <cellStyle name="Normal 19 2 2 2 6 2" xfId="15272" xr:uid="{00000000-0005-0000-0000-0000FE0E0000}"/>
    <cellStyle name="Normal 19 2 2 2 6 2 2" xfId="45594" xr:uid="{00000000-0005-0000-0000-0000FF0E0000}"/>
    <cellStyle name="Normal 19 2 2 2 6 2 3" xfId="30370" xr:uid="{00000000-0005-0000-0000-0000000F0000}"/>
    <cellStyle name="Normal 19 2 2 2 6 3" xfId="10252" xr:uid="{00000000-0005-0000-0000-0000010F0000}"/>
    <cellStyle name="Normal 19 2 2 2 6 3 2" xfId="40577" xr:uid="{00000000-0005-0000-0000-0000020F0000}"/>
    <cellStyle name="Normal 19 2 2 2 6 3 3" xfId="25353" xr:uid="{00000000-0005-0000-0000-0000030F0000}"/>
    <cellStyle name="Normal 19 2 2 2 6 4" xfId="35564" xr:uid="{00000000-0005-0000-0000-0000040F0000}"/>
    <cellStyle name="Normal 19 2 2 2 6 5" xfId="20340" xr:uid="{00000000-0005-0000-0000-0000050F0000}"/>
    <cellStyle name="Normal 19 2 2 2 7" xfId="11930" xr:uid="{00000000-0005-0000-0000-0000060F0000}"/>
    <cellStyle name="Normal 19 2 2 2 7 2" xfId="42252" xr:uid="{00000000-0005-0000-0000-0000070F0000}"/>
    <cellStyle name="Normal 19 2 2 2 7 3" xfId="27028" xr:uid="{00000000-0005-0000-0000-0000080F0000}"/>
    <cellStyle name="Normal 19 2 2 2 8" xfId="6909" xr:uid="{00000000-0005-0000-0000-0000090F0000}"/>
    <cellStyle name="Normal 19 2 2 2 8 2" xfId="37235" xr:uid="{00000000-0005-0000-0000-00000A0F0000}"/>
    <cellStyle name="Normal 19 2 2 2 8 3" xfId="22011" xr:uid="{00000000-0005-0000-0000-00000B0F0000}"/>
    <cellStyle name="Normal 19 2 2 2 9" xfId="32223" xr:uid="{00000000-0005-0000-0000-00000C0F0000}"/>
    <cellStyle name="Normal 19 2 2 3" xfId="1936" xr:uid="{00000000-0005-0000-0000-00000D0F0000}"/>
    <cellStyle name="Normal 19 2 2 3 2" xfId="2357" xr:uid="{00000000-0005-0000-0000-00000E0F0000}"/>
    <cellStyle name="Normal 19 2 2 3 2 2" xfId="3196" xr:uid="{00000000-0005-0000-0000-00000F0F0000}"/>
    <cellStyle name="Normal 19 2 2 3 2 2 2" xfId="4886" xr:uid="{00000000-0005-0000-0000-0000100F0000}"/>
    <cellStyle name="Normal 19 2 2 3 2 2 2 2" xfId="14959" xr:uid="{00000000-0005-0000-0000-0000110F0000}"/>
    <cellStyle name="Normal 19 2 2 3 2 2 2 2 2" xfId="45281" xr:uid="{00000000-0005-0000-0000-0000120F0000}"/>
    <cellStyle name="Normal 19 2 2 3 2 2 2 2 3" xfId="30057" xr:uid="{00000000-0005-0000-0000-0000130F0000}"/>
    <cellStyle name="Normal 19 2 2 3 2 2 2 3" xfId="9939" xr:uid="{00000000-0005-0000-0000-0000140F0000}"/>
    <cellStyle name="Normal 19 2 2 3 2 2 2 3 2" xfId="40264" xr:uid="{00000000-0005-0000-0000-0000150F0000}"/>
    <cellStyle name="Normal 19 2 2 3 2 2 2 3 3" xfId="25040" xr:uid="{00000000-0005-0000-0000-0000160F0000}"/>
    <cellStyle name="Normal 19 2 2 3 2 2 2 4" xfId="35251" xr:uid="{00000000-0005-0000-0000-0000170F0000}"/>
    <cellStyle name="Normal 19 2 2 3 2 2 2 5" xfId="20027" xr:uid="{00000000-0005-0000-0000-0000180F0000}"/>
    <cellStyle name="Normal 19 2 2 3 2 2 3" xfId="6578" xr:uid="{00000000-0005-0000-0000-0000190F0000}"/>
    <cellStyle name="Normal 19 2 2 3 2 2 3 2" xfId="16630" xr:uid="{00000000-0005-0000-0000-00001A0F0000}"/>
    <cellStyle name="Normal 19 2 2 3 2 2 3 2 2" xfId="46952" xr:uid="{00000000-0005-0000-0000-00001B0F0000}"/>
    <cellStyle name="Normal 19 2 2 3 2 2 3 2 3" xfId="31728" xr:uid="{00000000-0005-0000-0000-00001C0F0000}"/>
    <cellStyle name="Normal 19 2 2 3 2 2 3 3" xfId="11610" xr:uid="{00000000-0005-0000-0000-00001D0F0000}"/>
    <cellStyle name="Normal 19 2 2 3 2 2 3 3 2" xfId="41935" xr:uid="{00000000-0005-0000-0000-00001E0F0000}"/>
    <cellStyle name="Normal 19 2 2 3 2 2 3 3 3" xfId="26711" xr:uid="{00000000-0005-0000-0000-00001F0F0000}"/>
    <cellStyle name="Normal 19 2 2 3 2 2 3 4" xfId="36922" xr:uid="{00000000-0005-0000-0000-0000200F0000}"/>
    <cellStyle name="Normal 19 2 2 3 2 2 3 5" xfId="21698" xr:uid="{00000000-0005-0000-0000-0000210F0000}"/>
    <cellStyle name="Normal 19 2 2 3 2 2 4" xfId="13288" xr:uid="{00000000-0005-0000-0000-0000220F0000}"/>
    <cellStyle name="Normal 19 2 2 3 2 2 4 2" xfId="43610" xr:uid="{00000000-0005-0000-0000-0000230F0000}"/>
    <cellStyle name="Normal 19 2 2 3 2 2 4 3" xfId="28386" xr:uid="{00000000-0005-0000-0000-0000240F0000}"/>
    <cellStyle name="Normal 19 2 2 3 2 2 5" xfId="8267" xr:uid="{00000000-0005-0000-0000-0000250F0000}"/>
    <cellStyle name="Normal 19 2 2 3 2 2 5 2" xfId="38593" xr:uid="{00000000-0005-0000-0000-0000260F0000}"/>
    <cellStyle name="Normal 19 2 2 3 2 2 5 3" xfId="23369" xr:uid="{00000000-0005-0000-0000-0000270F0000}"/>
    <cellStyle name="Normal 19 2 2 3 2 2 6" xfId="33581" xr:uid="{00000000-0005-0000-0000-0000280F0000}"/>
    <cellStyle name="Normal 19 2 2 3 2 2 7" xfId="18356" xr:uid="{00000000-0005-0000-0000-0000290F0000}"/>
    <cellStyle name="Normal 19 2 2 3 2 3" xfId="4049" xr:uid="{00000000-0005-0000-0000-00002A0F0000}"/>
    <cellStyle name="Normal 19 2 2 3 2 3 2" xfId="14123" xr:uid="{00000000-0005-0000-0000-00002B0F0000}"/>
    <cellStyle name="Normal 19 2 2 3 2 3 2 2" xfId="44445" xr:uid="{00000000-0005-0000-0000-00002C0F0000}"/>
    <cellStyle name="Normal 19 2 2 3 2 3 2 3" xfId="29221" xr:uid="{00000000-0005-0000-0000-00002D0F0000}"/>
    <cellStyle name="Normal 19 2 2 3 2 3 3" xfId="9103" xr:uid="{00000000-0005-0000-0000-00002E0F0000}"/>
    <cellStyle name="Normal 19 2 2 3 2 3 3 2" xfId="39428" xr:uid="{00000000-0005-0000-0000-00002F0F0000}"/>
    <cellStyle name="Normal 19 2 2 3 2 3 3 3" xfId="24204" xr:uid="{00000000-0005-0000-0000-0000300F0000}"/>
    <cellStyle name="Normal 19 2 2 3 2 3 4" xfId="34415" xr:uid="{00000000-0005-0000-0000-0000310F0000}"/>
    <cellStyle name="Normal 19 2 2 3 2 3 5" xfId="19191" xr:uid="{00000000-0005-0000-0000-0000320F0000}"/>
    <cellStyle name="Normal 19 2 2 3 2 4" xfId="5742" xr:uid="{00000000-0005-0000-0000-0000330F0000}"/>
    <cellStyle name="Normal 19 2 2 3 2 4 2" xfId="15794" xr:uid="{00000000-0005-0000-0000-0000340F0000}"/>
    <cellStyle name="Normal 19 2 2 3 2 4 2 2" xfId="46116" xr:uid="{00000000-0005-0000-0000-0000350F0000}"/>
    <cellStyle name="Normal 19 2 2 3 2 4 2 3" xfId="30892" xr:uid="{00000000-0005-0000-0000-0000360F0000}"/>
    <cellStyle name="Normal 19 2 2 3 2 4 3" xfId="10774" xr:uid="{00000000-0005-0000-0000-0000370F0000}"/>
    <cellStyle name="Normal 19 2 2 3 2 4 3 2" xfId="41099" xr:uid="{00000000-0005-0000-0000-0000380F0000}"/>
    <cellStyle name="Normal 19 2 2 3 2 4 3 3" xfId="25875" xr:uid="{00000000-0005-0000-0000-0000390F0000}"/>
    <cellStyle name="Normal 19 2 2 3 2 4 4" xfId="36086" xr:uid="{00000000-0005-0000-0000-00003A0F0000}"/>
    <cellStyle name="Normal 19 2 2 3 2 4 5" xfId="20862" xr:uid="{00000000-0005-0000-0000-00003B0F0000}"/>
    <cellStyle name="Normal 19 2 2 3 2 5" xfId="12452" xr:uid="{00000000-0005-0000-0000-00003C0F0000}"/>
    <cellStyle name="Normal 19 2 2 3 2 5 2" xfId="42774" xr:uid="{00000000-0005-0000-0000-00003D0F0000}"/>
    <cellStyle name="Normal 19 2 2 3 2 5 3" xfId="27550" xr:uid="{00000000-0005-0000-0000-00003E0F0000}"/>
    <cellStyle name="Normal 19 2 2 3 2 6" xfId="7431" xr:uid="{00000000-0005-0000-0000-00003F0F0000}"/>
    <cellStyle name="Normal 19 2 2 3 2 6 2" xfId="37757" xr:uid="{00000000-0005-0000-0000-0000400F0000}"/>
    <cellStyle name="Normal 19 2 2 3 2 6 3" xfId="22533" xr:uid="{00000000-0005-0000-0000-0000410F0000}"/>
    <cellStyle name="Normal 19 2 2 3 2 7" xfId="32745" xr:uid="{00000000-0005-0000-0000-0000420F0000}"/>
    <cellStyle name="Normal 19 2 2 3 2 8" xfId="17520" xr:uid="{00000000-0005-0000-0000-0000430F0000}"/>
    <cellStyle name="Normal 19 2 2 3 3" xfId="2778" xr:uid="{00000000-0005-0000-0000-0000440F0000}"/>
    <cellStyle name="Normal 19 2 2 3 3 2" xfId="4468" xr:uid="{00000000-0005-0000-0000-0000450F0000}"/>
    <cellStyle name="Normal 19 2 2 3 3 2 2" xfId="14541" xr:uid="{00000000-0005-0000-0000-0000460F0000}"/>
    <cellStyle name="Normal 19 2 2 3 3 2 2 2" xfId="44863" xr:uid="{00000000-0005-0000-0000-0000470F0000}"/>
    <cellStyle name="Normal 19 2 2 3 3 2 2 3" xfId="29639" xr:uid="{00000000-0005-0000-0000-0000480F0000}"/>
    <cellStyle name="Normal 19 2 2 3 3 2 3" xfId="9521" xr:uid="{00000000-0005-0000-0000-0000490F0000}"/>
    <cellStyle name="Normal 19 2 2 3 3 2 3 2" xfId="39846" xr:uid="{00000000-0005-0000-0000-00004A0F0000}"/>
    <cellStyle name="Normal 19 2 2 3 3 2 3 3" xfId="24622" xr:uid="{00000000-0005-0000-0000-00004B0F0000}"/>
    <cellStyle name="Normal 19 2 2 3 3 2 4" xfId="34833" xr:uid="{00000000-0005-0000-0000-00004C0F0000}"/>
    <cellStyle name="Normal 19 2 2 3 3 2 5" xfId="19609" xr:uid="{00000000-0005-0000-0000-00004D0F0000}"/>
    <cellStyle name="Normal 19 2 2 3 3 3" xfId="6160" xr:uid="{00000000-0005-0000-0000-00004E0F0000}"/>
    <cellStyle name="Normal 19 2 2 3 3 3 2" xfId="16212" xr:uid="{00000000-0005-0000-0000-00004F0F0000}"/>
    <cellStyle name="Normal 19 2 2 3 3 3 2 2" xfId="46534" xr:uid="{00000000-0005-0000-0000-0000500F0000}"/>
    <cellStyle name="Normal 19 2 2 3 3 3 2 3" xfId="31310" xr:uid="{00000000-0005-0000-0000-0000510F0000}"/>
    <cellStyle name="Normal 19 2 2 3 3 3 3" xfId="11192" xr:uid="{00000000-0005-0000-0000-0000520F0000}"/>
    <cellStyle name="Normal 19 2 2 3 3 3 3 2" xfId="41517" xr:uid="{00000000-0005-0000-0000-0000530F0000}"/>
    <cellStyle name="Normal 19 2 2 3 3 3 3 3" xfId="26293" xr:uid="{00000000-0005-0000-0000-0000540F0000}"/>
    <cellStyle name="Normal 19 2 2 3 3 3 4" xfId="36504" xr:uid="{00000000-0005-0000-0000-0000550F0000}"/>
    <cellStyle name="Normal 19 2 2 3 3 3 5" xfId="21280" xr:uid="{00000000-0005-0000-0000-0000560F0000}"/>
    <cellStyle name="Normal 19 2 2 3 3 4" xfId="12870" xr:uid="{00000000-0005-0000-0000-0000570F0000}"/>
    <cellStyle name="Normal 19 2 2 3 3 4 2" xfId="43192" xr:uid="{00000000-0005-0000-0000-0000580F0000}"/>
    <cellStyle name="Normal 19 2 2 3 3 4 3" xfId="27968" xr:uid="{00000000-0005-0000-0000-0000590F0000}"/>
    <cellStyle name="Normal 19 2 2 3 3 5" xfId="7849" xr:uid="{00000000-0005-0000-0000-00005A0F0000}"/>
    <cellStyle name="Normal 19 2 2 3 3 5 2" xfId="38175" xr:uid="{00000000-0005-0000-0000-00005B0F0000}"/>
    <cellStyle name="Normal 19 2 2 3 3 5 3" xfId="22951" xr:uid="{00000000-0005-0000-0000-00005C0F0000}"/>
    <cellStyle name="Normal 19 2 2 3 3 6" xfId="33163" xr:uid="{00000000-0005-0000-0000-00005D0F0000}"/>
    <cellStyle name="Normal 19 2 2 3 3 7" xfId="17938" xr:uid="{00000000-0005-0000-0000-00005E0F0000}"/>
    <cellStyle name="Normal 19 2 2 3 4" xfId="3631" xr:uid="{00000000-0005-0000-0000-00005F0F0000}"/>
    <cellStyle name="Normal 19 2 2 3 4 2" xfId="13705" xr:uid="{00000000-0005-0000-0000-0000600F0000}"/>
    <cellStyle name="Normal 19 2 2 3 4 2 2" xfId="44027" xr:uid="{00000000-0005-0000-0000-0000610F0000}"/>
    <cellStyle name="Normal 19 2 2 3 4 2 3" xfId="28803" xr:uid="{00000000-0005-0000-0000-0000620F0000}"/>
    <cellStyle name="Normal 19 2 2 3 4 3" xfId="8685" xr:uid="{00000000-0005-0000-0000-0000630F0000}"/>
    <cellStyle name="Normal 19 2 2 3 4 3 2" xfId="39010" xr:uid="{00000000-0005-0000-0000-0000640F0000}"/>
    <cellStyle name="Normal 19 2 2 3 4 3 3" xfId="23786" xr:uid="{00000000-0005-0000-0000-0000650F0000}"/>
    <cellStyle name="Normal 19 2 2 3 4 4" xfId="33997" xr:uid="{00000000-0005-0000-0000-0000660F0000}"/>
    <cellStyle name="Normal 19 2 2 3 4 5" xfId="18773" xr:uid="{00000000-0005-0000-0000-0000670F0000}"/>
    <cellStyle name="Normal 19 2 2 3 5" xfId="5324" xr:uid="{00000000-0005-0000-0000-0000680F0000}"/>
    <cellStyle name="Normal 19 2 2 3 5 2" xfId="15376" xr:uid="{00000000-0005-0000-0000-0000690F0000}"/>
    <cellStyle name="Normal 19 2 2 3 5 2 2" xfId="45698" xr:uid="{00000000-0005-0000-0000-00006A0F0000}"/>
    <cellStyle name="Normal 19 2 2 3 5 2 3" xfId="30474" xr:uid="{00000000-0005-0000-0000-00006B0F0000}"/>
    <cellStyle name="Normal 19 2 2 3 5 3" xfId="10356" xr:uid="{00000000-0005-0000-0000-00006C0F0000}"/>
    <cellStyle name="Normal 19 2 2 3 5 3 2" xfId="40681" xr:uid="{00000000-0005-0000-0000-00006D0F0000}"/>
    <cellStyle name="Normal 19 2 2 3 5 3 3" xfId="25457" xr:uid="{00000000-0005-0000-0000-00006E0F0000}"/>
    <cellStyle name="Normal 19 2 2 3 5 4" xfId="35668" xr:uid="{00000000-0005-0000-0000-00006F0F0000}"/>
    <cellStyle name="Normal 19 2 2 3 5 5" xfId="20444" xr:uid="{00000000-0005-0000-0000-0000700F0000}"/>
    <cellStyle name="Normal 19 2 2 3 6" xfId="12034" xr:uid="{00000000-0005-0000-0000-0000710F0000}"/>
    <cellStyle name="Normal 19 2 2 3 6 2" xfId="42356" xr:uid="{00000000-0005-0000-0000-0000720F0000}"/>
    <cellStyle name="Normal 19 2 2 3 6 3" xfId="27132" xr:uid="{00000000-0005-0000-0000-0000730F0000}"/>
    <cellStyle name="Normal 19 2 2 3 7" xfId="7013" xr:uid="{00000000-0005-0000-0000-0000740F0000}"/>
    <cellStyle name="Normal 19 2 2 3 7 2" xfId="37339" xr:uid="{00000000-0005-0000-0000-0000750F0000}"/>
    <cellStyle name="Normal 19 2 2 3 7 3" xfId="22115" xr:uid="{00000000-0005-0000-0000-0000760F0000}"/>
    <cellStyle name="Normal 19 2 2 3 8" xfId="32327" xr:uid="{00000000-0005-0000-0000-0000770F0000}"/>
    <cellStyle name="Normal 19 2 2 3 9" xfId="17102" xr:uid="{00000000-0005-0000-0000-0000780F0000}"/>
    <cellStyle name="Normal 19 2 2 4" xfId="2149" xr:uid="{00000000-0005-0000-0000-0000790F0000}"/>
    <cellStyle name="Normal 19 2 2 4 2" xfId="2988" xr:uid="{00000000-0005-0000-0000-00007A0F0000}"/>
    <cellStyle name="Normal 19 2 2 4 2 2" xfId="4678" xr:uid="{00000000-0005-0000-0000-00007B0F0000}"/>
    <cellStyle name="Normal 19 2 2 4 2 2 2" xfId="14751" xr:uid="{00000000-0005-0000-0000-00007C0F0000}"/>
    <cellStyle name="Normal 19 2 2 4 2 2 2 2" xfId="45073" xr:uid="{00000000-0005-0000-0000-00007D0F0000}"/>
    <cellStyle name="Normal 19 2 2 4 2 2 2 3" xfId="29849" xr:uid="{00000000-0005-0000-0000-00007E0F0000}"/>
    <cellStyle name="Normal 19 2 2 4 2 2 3" xfId="9731" xr:uid="{00000000-0005-0000-0000-00007F0F0000}"/>
    <cellStyle name="Normal 19 2 2 4 2 2 3 2" xfId="40056" xr:uid="{00000000-0005-0000-0000-0000800F0000}"/>
    <cellStyle name="Normal 19 2 2 4 2 2 3 3" xfId="24832" xr:uid="{00000000-0005-0000-0000-0000810F0000}"/>
    <cellStyle name="Normal 19 2 2 4 2 2 4" xfId="35043" xr:uid="{00000000-0005-0000-0000-0000820F0000}"/>
    <cellStyle name="Normal 19 2 2 4 2 2 5" xfId="19819" xr:uid="{00000000-0005-0000-0000-0000830F0000}"/>
    <cellStyle name="Normal 19 2 2 4 2 3" xfId="6370" xr:uid="{00000000-0005-0000-0000-0000840F0000}"/>
    <cellStyle name="Normal 19 2 2 4 2 3 2" xfId="16422" xr:uid="{00000000-0005-0000-0000-0000850F0000}"/>
    <cellStyle name="Normal 19 2 2 4 2 3 2 2" xfId="46744" xr:uid="{00000000-0005-0000-0000-0000860F0000}"/>
    <cellStyle name="Normal 19 2 2 4 2 3 2 3" xfId="31520" xr:uid="{00000000-0005-0000-0000-0000870F0000}"/>
    <cellStyle name="Normal 19 2 2 4 2 3 3" xfId="11402" xr:uid="{00000000-0005-0000-0000-0000880F0000}"/>
    <cellStyle name="Normal 19 2 2 4 2 3 3 2" xfId="41727" xr:uid="{00000000-0005-0000-0000-0000890F0000}"/>
    <cellStyle name="Normal 19 2 2 4 2 3 3 3" xfId="26503" xr:uid="{00000000-0005-0000-0000-00008A0F0000}"/>
    <cellStyle name="Normal 19 2 2 4 2 3 4" xfId="36714" xr:uid="{00000000-0005-0000-0000-00008B0F0000}"/>
    <cellStyle name="Normal 19 2 2 4 2 3 5" xfId="21490" xr:uid="{00000000-0005-0000-0000-00008C0F0000}"/>
    <cellStyle name="Normal 19 2 2 4 2 4" xfId="13080" xr:uid="{00000000-0005-0000-0000-00008D0F0000}"/>
    <cellStyle name="Normal 19 2 2 4 2 4 2" xfId="43402" xr:uid="{00000000-0005-0000-0000-00008E0F0000}"/>
    <cellStyle name="Normal 19 2 2 4 2 4 3" xfId="28178" xr:uid="{00000000-0005-0000-0000-00008F0F0000}"/>
    <cellStyle name="Normal 19 2 2 4 2 5" xfId="8059" xr:uid="{00000000-0005-0000-0000-0000900F0000}"/>
    <cellStyle name="Normal 19 2 2 4 2 5 2" xfId="38385" xr:uid="{00000000-0005-0000-0000-0000910F0000}"/>
    <cellStyle name="Normal 19 2 2 4 2 5 3" xfId="23161" xr:uid="{00000000-0005-0000-0000-0000920F0000}"/>
    <cellStyle name="Normal 19 2 2 4 2 6" xfId="33373" xr:uid="{00000000-0005-0000-0000-0000930F0000}"/>
    <cellStyle name="Normal 19 2 2 4 2 7" xfId="18148" xr:uid="{00000000-0005-0000-0000-0000940F0000}"/>
    <cellStyle name="Normal 19 2 2 4 3" xfId="3841" xr:uid="{00000000-0005-0000-0000-0000950F0000}"/>
    <cellStyle name="Normal 19 2 2 4 3 2" xfId="13915" xr:uid="{00000000-0005-0000-0000-0000960F0000}"/>
    <cellStyle name="Normal 19 2 2 4 3 2 2" xfId="44237" xr:uid="{00000000-0005-0000-0000-0000970F0000}"/>
    <cellStyle name="Normal 19 2 2 4 3 2 3" xfId="29013" xr:uid="{00000000-0005-0000-0000-0000980F0000}"/>
    <cellStyle name="Normal 19 2 2 4 3 3" xfId="8895" xr:uid="{00000000-0005-0000-0000-0000990F0000}"/>
    <cellStyle name="Normal 19 2 2 4 3 3 2" xfId="39220" xr:uid="{00000000-0005-0000-0000-00009A0F0000}"/>
    <cellStyle name="Normal 19 2 2 4 3 3 3" xfId="23996" xr:uid="{00000000-0005-0000-0000-00009B0F0000}"/>
    <cellStyle name="Normal 19 2 2 4 3 4" xfId="34207" xr:uid="{00000000-0005-0000-0000-00009C0F0000}"/>
    <cellStyle name="Normal 19 2 2 4 3 5" xfId="18983" xr:uid="{00000000-0005-0000-0000-00009D0F0000}"/>
    <cellStyle name="Normal 19 2 2 4 4" xfId="5534" xr:uid="{00000000-0005-0000-0000-00009E0F0000}"/>
    <cellStyle name="Normal 19 2 2 4 4 2" xfId="15586" xr:uid="{00000000-0005-0000-0000-00009F0F0000}"/>
    <cellStyle name="Normal 19 2 2 4 4 2 2" xfId="45908" xr:uid="{00000000-0005-0000-0000-0000A00F0000}"/>
    <cellStyle name="Normal 19 2 2 4 4 2 3" xfId="30684" xr:uid="{00000000-0005-0000-0000-0000A10F0000}"/>
    <cellStyle name="Normal 19 2 2 4 4 3" xfId="10566" xr:uid="{00000000-0005-0000-0000-0000A20F0000}"/>
    <cellStyle name="Normal 19 2 2 4 4 3 2" xfId="40891" xr:uid="{00000000-0005-0000-0000-0000A30F0000}"/>
    <cellStyle name="Normal 19 2 2 4 4 3 3" xfId="25667" xr:uid="{00000000-0005-0000-0000-0000A40F0000}"/>
    <cellStyle name="Normal 19 2 2 4 4 4" xfId="35878" xr:uid="{00000000-0005-0000-0000-0000A50F0000}"/>
    <cellStyle name="Normal 19 2 2 4 4 5" xfId="20654" xr:uid="{00000000-0005-0000-0000-0000A60F0000}"/>
    <cellStyle name="Normal 19 2 2 4 5" xfId="12244" xr:uid="{00000000-0005-0000-0000-0000A70F0000}"/>
    <cellStyle name="Normal 19 2 2 4 5 2" xfId="42566" xr:uid="{00000000-0005-0000-0000-0000A80F0000}"/>
    <cellStyle name="Normal 19 2 2 4 5 3" xfId="27342" xr:uid="{00000000-0005-0000-0000-0000A90F0000}"/>
    <cellStyle name="Normal 19 2 2 4 6" xfId="7223" xr:uid="{00000000-0005-0000-0000-0000AA0F0000}"/>
    <cellStyle name="Normal 19 2 2 4 6 2" xfId="37549" xr:uid="{00000000-0005-0000-0000-0000AB0F0000}"/>
    <cellStyle name="Normal 19 2 2 4 6 3" xfId="22325" xr:uid="{00000000-0005-0000-0000-0000AC0F0000}"/>
    <cellStyle name="Normal 19 2 2 4 7" xfId="32537" xr:uid="{00000000-0005-0000-0000-0000AD0F0000}"/>
    <cellStyle name="Normal 19 2 2 4 8" xfId="17312" xr:uid="{00000000-0005-0000-0000-0000AE0F0000}"/>
    <cellStyle name="Normal 19 2 2 5" xfId="2570" xr:uid="{00000000-0005-0000-0000-0000AF0F0000}"/>
    <cellStyle name="Normal 19 2 2 5 2" xfId="4260" xr:uid="{00000000-0005-0000-0000-0000B00F0000}"/>
    <cellStyle name="Normal 19 2 2 5 2 2" xfId="14333" xr:uid="{00000000-0005-0000-0000-0000B10F0000}"/>
    <cellStyle name="Normal 19 2 2 5 2 2 2" xfId="44655" xr:uid="{00000000-0005-0000-0000-0000B20F0000}"/>
    <cellStyle name="Normal 19 2 2 5 2 2 3" xfId="29431" xr:uid="{00000000-0005-0000-0000-0000B30F0000}"/>
    <cellStyle name="Normal 19 2 2 5 2 3" xfId="9313" xr:uid="{00000000-0005-0000-0000-0000B40F0000}"/>
    <cellStyle name="Normal 19 2 2 5 2 3 2" xfId="39638" xr:uid="{00000000-0005-0000-0000-0000B50F0000}"/>
    <cellStyle name="Normal 19 2 2 5 2 3 3" xfId="24414" xr:uid="{00000000-0005-0000-0000-0000B60F0000}"/>
    <cellStyle name="Normal 19 2 2 5 2 4" xfId="34625" xr:uid="{00000000-0005-0000-0000-0000B70F0000}"/>
    <cellStyle name="Normal 19 2 2 5 2 5" xfId="19401" xr:uid="{00000000-0005-0000-0000-0000B80F0000}"/>
    <cellStyle name="Normal 19 2 2 5 3" xfId="5952" xr:uid="{00000000-0005-0000-0000-0000B90F0000}"/>
    <cellStyle name="Normal 19 2 2 5 3 2" xfId="16004" xr:uid="{00000000-0005-0000-0000-0000BA0F0000}"/>
    <cellStyle name="Normal 19 2 2 5 3 2 2" xfId="46326" xr:uid="{00000000-0005-0000-0000-0000BB0F0000}"/>
    <cellStyle name="Normal 19 2 2 5 3 2 3" xfId="31102" xr:uid="{00000000-0005-0000-0000-0000BC0F0000}"/>
    <cellStyle name="Normal 19 2 2 5 3 3" xfId="10984" xr:uid="{00000000-0005-0000-0000-0000BD0F0000}"/>
    <cellStyle name="Normal 19 2 2 5 3 3 2" xfId="41309" xr:uid="{00000000-0005-0000-0000-0000BE0F0000}"/>
    <cellStyle name="Normal 19 2 2 5 3 3 3" xfId="26085" xr:uid="{00000000-0005-0000-0000-0000BF0F0000}"/>
    <cellStyle name="Normal 19 2 2 5 3 4" xfId="36296" xr:uid="{00000000-0005-0000-0000-0000C00F0000}"/>
    <cellStyle name="Normal 19 2 2 5 3 5" xfId="21072" xr:uid="{00000000-0005-0000-0000-0000C10F0000}"/>
    <cellStyle name="Normal 19 2 2 5 4" xfId="12662" xr:uid="{00000000-0005-0000-0000-0000C20F0000}"/>
    <cellStyle name="Normal 19 2 2 5 4 2" xfId="42984" xr:uid="{00000000-0005-0000-0000-0000C30F0000}"/>
    <cellStyle name="Normal 19 2 2 5 4 3" xfId="27760" xr:uid="{00000000-0005-0000-0000-0000C40F0000}"/>
    <cellStyle name="Normal 19 2 2 5 5" xfId="7641" xr:uid="{00000000-0005-0000-0000-0000C50F0000}"/>
    <cellStyle name="Normal 19 2 2 5 5 2" xfId="37967" xr:uid="{00000000-0005-0000-0000-0000C60F0000}"/>
    <cellStyle name="Normal 19 2 2 5 5 3" xfId="22743" xr:uid="{00000000-0005-0000-0000-0000C70F0000}"/>
    <cellStyle name="Normal 19 2 2 5 6" xfId="32955" xr:uid="{00000000-0005-0000-0000-0000C80F0000}"/>
    <cellStyle name="Normal 19 2 2 5 7" xfId="17730" xr:uid="{00000000-0005-0000-0000-0000C90F0000}"/>
    <cellStyle name="Normal 19 2 2 6" xfId="3423" xr:uid="{00000000-0005-0000-0000-0000CA0F0000}"/>
    <cellStyle name="Normal 19 2 2 6 2" xfId="13497" xr:uid="{00000000-0005-0000-0000-0000CB0F0000}"/>
    <cellStyle name="Normal 19 2 2 6 2 2" xfId="43819" xr:uid="{00000000-0005-0000-0000-0000CC0F0000}"/>
    <cellStyle name="Normal 19 2 2 6 2 3" xfId="28595" xr:uid="{00000000-0005-0000-0000-0000CD0F0000}"/>
    <cellStyle name="Normal 19 2 2 6 3" xfId="8477" xr:uid="{00000000-0005-0000-0000-0000CE0F0000}"/>
    <cellStyle name="Normal 19 2 2 6 3 2" xfId="38802" xr:uid="{00000000-0005-0000-0000-0000CF0F0000}"/>
    <cellStyle name="Normal 19 2 2 6 3 3" xfId="23578" xr:uid="{00000000-0005-0000-0000-0000D00F0000}"/>
    <cellStyle name="Normal 19 2 2 6 4" xfId="33789" xr:uid="{00000000-0005-0000-0000-0000D10F0000}"/>
    <cellStyle name="Normal 19 2 2 6 5" xfId="18565" xr:uid="{00000000-0005-0000-0000-0000D20F0000}"/>
    <cellStyle name="Normal 19 2 2 7" xfId="5116" xr:uid="{00000000-0005-0000-0000-0000D30F0000}"/>
    <cellStyle name="Normal 19 2 2 7 2" xfId="15168" xr:uid="{00000000-0005-0000-0000-0000D40F0000}"/>
    <cellStyle name="Normal 19 2 2 7 2 2" xfId="45490" xr:uid="{00000000-0005-0000-0000-0000D50F0000}"/>
    <cellStyle name="Normal 19 2 2 7 2 3" xfId="30266" xr:uid="{00000000-0005-0000-0000-0000D60F0000}"/>
    <cellStyle name="Normal 19 2 2 7 3" xfId="10148" xr:uid="{00000000-0005-0000-0000-0000D70F0000}"/>
    <cellStyle name="Normal 19 2 2 7 3 2" xfId="40473" xr:uid="{00000000-0005-0000-0000-0000D80F0000}"/>
    <cellStyle name="Normal 19 2 2 7 3 3" xfId="25249" xr:uid="{00000000-0005-0000-0000-0000D90F0000}"/>
    <cellStyle name="Normal 19 2 2 7 4" xfId="35460" xr:uid="{00000000-0005-0000-0000-0000DA0F0000}"/>
    <cellStyle name="Normal 19 2 2 7 5" xfId="20236" xr:uid="{00000000-0005-0000-0000-0000DB0F0000}"/>
    <cellStyle name="Normal 19 2 2 8" xfId="11826" xr:uid="{00000000-0005-0000-0000-0000DC0F0000}"/>
    <cellStyle name="Normal 19 2 2 8 2" xfId="42148" xr:uid="{00000000-0005-0000-0000-0000DD0F0000}"/>
    <cellStyle name="Normal 19 2 2 8 3" xfId="26924" xr:uid="{00000000-0005-0000-0000-0000DE0F0000}"/>
    <cellStyle name="Normal 19 2 2 9" xfId="6805" xr:uid="{00000000-0005-0000-0000-0000DF0F0000}"/>
    <cellStyle name="Normal 19 2 2 9 2" xfId="37131" xr:uid="{00000000-0005-0000-0000-0000E00F0000}"/>
    <cellStyle name="Normal 19 2 2 9 3" xfId="21907" xr:uid="{00000000-0005-0000-0000-0000E10F0000}"/>
    <cellStyle name="Normal 19 2 3" xfId="1769" xr:uid="{00000000-0005-0000-0000-0000E20F0000}"/>
    <cellStyle name="Normal 19 2 3 10" xfId="16946" xr:uid="{00000000-0005-0000-0000-0000E30F0000}"/>
    <cellStyle name="Normal 19 2 3 2" xfId="1988" xr:uid="{00000000-0005-0000-0000-0000E40F0000}"/>
    <cellStyle name="Normal 19 2 3 2 2" xfId="2409" xr:uid="{00000000-0005-0000-0000-0000E50F0000}"/>
    <cellStyle name="Normal 19 2 3 2 2 2" xfId="3248" xr:uid="{00000000-0005-0000-0000-0000E60F0000}"/>
    <cellStyle name="Normal 19 2 3 2 2 2 2" xfId="4938" xr:uid="{00000000-0005-0000-0000-0000E70F0000}"/>
    <cellStyle name="Normal 19 2 3 2 2 2 2 2" xfId="15011" xr:uid="{00000000-0005-0000-0000-0000E80F0000}"/>
    <cellStyle name="Normal 19 2 3 2 2 2 2 2 2" xfId="45333" xr:uid="{00000000-0005-0000-0000-0000E90F0000}"/>
    <cellStyle name="Normal 19 2 3 2 2 2 2 2 3" xfId="30109" xr:uid="{00000000-0005-0000-0000-0000EA0F0000}"/>
    <cellStyle name="Normal 19 2 3 2 2 2 2 3" xfId="9991" xr:uid="{00000000-0005-0000-0000-0000EB0F0000}"/>
    <cellStyle name="Normal 19 2 3 2 2 2 2 3 2" xfId="40316" xr:uid="{00000000-0005-0000-0000-0000EC0F0000}"/>
    <cellStyle name="Normal 19 2 3 2 2 2 2 3 3" xfId="25092" xr:uid="{00000000-0005-0000-0000-0000ED0F0000}"/>
    <cellStyle name="Normal 19 2 3 2 2 2 2 4" xfId="35303" xr:uid="{00000000-0005-0000-0000-0000EE0F0000}"/>
    <cellStyle name="Normal 19 2 3 2 2 2 2 5" xfId="20079" xr:uid="{00000000-0005-0000-0000-0000EF0F0000}"/>
    <cellStyle name="Normal 19 2 3 2 2 2 3" xfId="6630" xr:uid="{00000000-0005-0000-0000-0000F00F0000}"/>
    <cellStyle name="Normal 19 2 3 2 2 2 3 2" xfId="16682" xr:uid="{00000000-0005-0000-0000-0000F10F0000}"/>
    <cellStyle name="Normal 19 2 3 2 2 2 3 2 2" xfId="47004" xr:uid="{00000000-0005-0000-0000-0000F20F0000}"/>
    <cellStyle name="Normal 19 2 3 2 2 2 3 2 3" xfId="31780" xr:uid="{00000000-0005-0000-0000-0000F30F0000}"/>
    <cellStyle name="Normal 19 2 3 2 2 2 3 3" xfId="11662" xr:uid="{00000000-0005-0000-0000-0000F40F0000}"/>
    <cellStyle name="Normal 19 2 3 2 2 2 3 3 2" xfId="41987" xr:uid="{00000000-0005-0000-0000-0000F50F0000}"/>
    <cellStyle name="Normal 19 2 3 2 2 2 3 3 3" xfId="26763" xr:uid="{00000000-0005-0000-0000-0000F60F0000}"/>
    <cellStyle name="Normal 19 2 3 2 2 2 3 4" xfId="36974" xr:uid="{00000000-0005-0000-0000-0000F70F0000}"/>
    <cellStyle name="Normal 19 2 3 2 2 2 3 5" xfId="21750" xr:uid="{00000000-0005-0000-0000-0000F80F0000}"/>
    <cellStyle name="Normal 19 2 3 2 2 2 4" xfId="13340" xr:uid="{00000000-0005-0000-0000-0000F90F0000}"/>
    <cellStyle name="Normal 19 2 3 2 2 2 4 2" xfId="43662" xr:uid="{00000000-0005-0000-0000-0000FA0F0000}"/>
    <cellStyle name="Normal 19 2 3 2 2 2 4 3" xfId="28438" xr:uid="{00000000-0005-0000-0000-0000FB0F0000}"/>
    <cellStyle name="Normal 19 2 3 2 2 2 5" xfId="8319" xr:uid="{00000000-0005-0000-0000-0000FC0F0000}"/>
    <cellStyle name="Normal 19 2 3 2 2 2 5 2" xfId="38645" xr:uid="{00000000-0005-0000-0000-0000FD0F0000}"/>
    <cellStyle name="Normal 19 2 3 2 2 2 5 3" xfId="23421" xr:uid="{00000000-0005-0000-0000-0000FE0F0000}"/>
    <cellStyle name="Normal 19 2 3 2 2 2 6" xfId="33633" xr:uid="{00000000-0005-0000-0000-0000FF0F0000}"/>
    <cellStyle name="Normal 19 2 3 2 2 2 7" xfId="18408" xr:uid="{00000000-0005-0000-0000-000000100000}"/>
    <cellStyle name="Normal 19 2 3 2 2 3" xfId="4101" xr:uid="{00000000-0005-0000-0000-000001100000}"/>
    <cellStyle name="Normal 19 2 3 2 2 3 2" xfId="14175" xr:uid="{00000000-0005-0000-0000-000002100000}"/>
    <cellStyle name="Normal 19 2 3 2 2 3 2 2" xfId="44497" xr:uid="{00000000-0005-0000-0000-000003100000}"/>
    <cellStyle name="Normal 19 2 3 2 2 3 2 3" xfId="29273" xr:uid="{00000000-0005-0000-0000-000004100000}"/>
    <cellStyle name="Normal 19 2 3 2 2 3 3" xfId="9155" xr:uid="{00000000-0005-0000-0000-000005100000}"/>
    <cellStyle name="Normal 19 2 3 2 2 3 3 2" xfId="39480" xr:uid="{00000000-0005-0000-0000-000006100000}"/>
    <cellStyle name="Normal 19 2 3 2 2 3 3 3" xfId="24256" xr:uid="{00000000-0005-0000-0000-000007100000}"/>
    <cellStyle name="Normal 19 2 3 2 2 3 4" xfId="34467" xr:uid="{00000000-0005-0000-0000-000008100000}"/>
    <cellStyle name="Normal 19 2 3 2 2 3 5" xfId="19243" xr:uid="{00000000-0005-0000-0000-000009100000}"/>
    <cellStyle name="Normal 19 2 3 2 2 4" xfId="5794" xr:uid="{00000000-0005-0000-0000-00000A100000}"/>
    <cellStyle name="Normal 19 2 3 2 2 4 2" xfId="15846" xr:uid="{00000000-0005-0000-0000-00000B100000}"/>
    <cellStyle name="Normal 19 2 3 2 2 4 2 2" xfId="46168" xr:uid="{00000000-0005-0000-0000-00000C100000}"/>
    <cellStyle name="Normal 19 2 3 2 2 4 2 3" xfId="30944" xr:uid="{00000000-0005-0000-0000-00000D100000}"/>
    <cellStyle name="Normal 19 2 3 2 2 4 3" xfId="10826" xr:uid="{00000000-0005-0000-0000-00000E100000}"/>
    <cellStyle name="Normal 19 2 3 2 2 4 3 2" xfId="41151" xr:uid="{00000000-0005-0000-0000-00000F100000}"/>
    <cellStyle name="Normal 19 2 3 2 2 4 3 3" xfId="25927" xr:uid="{00000000-0005-0000-0000-000010100000}"/>
    <cellStyle name="Normal 19 2 3 2 2 4 4" xfId="36138" xr:uid="{00000000-0005-0000-0000-000011100000}"/>
    <cellStyle name="Normal 19 2 3 2 2 4 5" xfId="20914" xr:uid="{00000000-0005-0000-0000-000012100000}"/>
    <cellStyle name="Normal 19 2 3 2 2 5" xfId="12504" xr:uid="{00000000-0005-0000-0000-000013100000}"/>
    <cellStyle name="Normal 19 2 3 2 2 5 2" xfId="42826" xr:uid="{00000000-0005-0000-0000-000014100000}"/>
    <cellStyle name="Normal 19 2 3 2 2 5 3" xfId="27602" xr:uid="{00000000-0005-0000-0000-000015100000}"/>
    <cellStyle name="Normal 19 2 3 2 2 6" xfId="7483" xr:uid="{00000000-0005-0000-0000-000016100000}"/>
    <cellStyle name="Normal 19 2 3 2 2 6 2" xfId="37809" xr:uid="{00000000-0005-0000-0000-000017100000}"/>
    <cellStyle name="Normal 19 2 3 2 2 6 3" xfId="22585" xr:uid="{00000000-0005-0000-0000-000018100000}"/>
    <cellStyle name="Normal 19 2 3 2 2 7" xfId="32797" xr:uid="{00000000-0005-0000-0000-000019100000}"/>
    <cellStyle name="Normal 19 2 3 2 2 8" xfId="17572" xr:uid="{00000000-0005-0000-0000-00001A100000}"/>
    <cellStyle name="Normal 19 2 3 2 3" xfId="2830" xr:uid="{00000000-0005-0000-0000-00001B100000}"/>
    <cellStyle name="Normal 19 2 3 2 3 2" xfId="4520" xr:uid="{00000000-0005-0000-0000-00001C100000}"/>
    <cellStyle name="Normal 19 2 3 2 3 2 2" xfId="14593" xr:uid="{00000000-0005-0000-0000-00001D100000}"/>
    <cellStyle name="Normal 19 2 3 2 3 2 2 2" xfId="44915" xr:uid="{00000000-0005-0000-0000-00001E100000}"/>
    <cellStyle name="Normal 19 2 3 2 3 2 2 3" xfId="29691" xr:uid="{00000000-0005-0000-0000-00001F100000}"/>
    <cellStyle name="Normal 19 2 3 2 3 2 3" xfId="9573" xr:uid="{00000000-0005-0000-0000-000020100000}"/>
    <cellStyle name="Normal 19 2 3 2 3 2 3 2" xfId="39898" xr:uid="{00000000-0005-0000-0000-000021100000}"/>
    <cellStyle name="Normal 19 2 3 2 3 2 3 3" xfId="24674" xr:uid="{00000000-0005-0000-0000-000022100000}"/>
    <cellStyle name="Normal 19 2 3 2 3 2 4" xfId="34885" xr:uid="{00000000-0005-0000-0000-000023100000}"/>
    <cellStyle name="Normal 19 2 3 2 3 2 5" xfId="19661" xr:uid="{00000000-0005-0000-0000-000024100000}"/>
    <cellStyle name="Normal 19 2 3 2 3 3" xfId="6212" xr:uid="{00000000-0005-0000-0000-000025100000}"/>
    <cellStyle name="Normal 19 2 3 2 3 3 2" xfId="16264" xr:uid="{00000000-0005-0000-0000-000026100000}"/>
    <cellStyle name="Normal 19 2 3 2 3 3 2 2" xfId="46586" xr:uid="{00000000-0005-0000-0000-000027100000}"/>
    <cellStyle name="Normal 19 2 3 2 3 3 2 3" xfId="31362" xr:uid="{00000000-0005-0000-0000-000028100000}"/>
    <cellStyle name="Normal 19 2 3 2 3 3 3" xfId="11244" xr:uid="{00000000-0005-0000-0000-000029100000}"/>
    <cellStyle name="Normal 19 2 3 2 3 3 3 2" xfId="41569" xr:uid="{00000000-0005-0000-0000-00002A100000}"/>
    <cellStyle name="Normal 19 2 3 2 3 3 3 3" xfId="26345" xr:uid="{00000000-0005-0000-0000-00002B100000}"/>
    <cellStyle name="Normal 19 2 3 2 3 3 4" xfId="36556" xr:uid="{00000000-0005-0000-0000-00002C100000}"/>
    <cellStyle name="Normal 19 2 3 2 3 3 5" xfId="21332" xr:uid="{00000000-0005-0000-0000-00002D100000}"/>
    <cellStyle name="Normal 19 2 3 2 3 4" xfId="12922" xr:uid="{00000000-0005-0000-0000-00002E100000}"/>
    <cellStyle name="Normal 19 2 3 2 3 4 2" xfId="43244" xr:uid="{00000000-0005-0000-0000-00002F100000}"/>
    <cellStyle name="Normal 19 2 3 2 3 4 3" xfId="28020" xr:uid="{00000000-0005-0000-0000-000030100000}"/>
    <cellStyle name="Normal 19 2 3 2 3 5" xfId="7901" xr:uid="{00000000-0005-0000-0000-000031100000}"/>
    <cellStyle name="Normal 19 2 3 2 3 5 2" xfId="38227" xr:uid="{00000000-0005-0000-0000-000032100000}"/>
    <cellStyle name="Normal 19 2 3 2 3 5 3" xfId="23003" xr:uid="{00000000-0005-0000-0000-000033100000}"/>
    <cellStyle name="Normal 19 2 3 2 3 6" xfId="33215" xr:uid="{00000000-0005-0000-0000-000034100000}"/>
    <cellStyle name="Normal 19 2 3 2 3 7" xfId="17990" xr:uid="{00000000-0005-0000-0000-000035100000}"/>
    <cellStyle name="Normal 19 2 3 2 4" xfId="3683" xr:uid="{00000000-0005-0000-0000-000036100000}"/>
    <cellStyle name="Normal 19 2 3 2 4 2" xfId="13757" xr:uid="{00000000-0005-0000-0000-000037100000}"/>
    <cellStyle name="Normal 19 2 3 2 4 2 2" xfId="44079" xr:uid="{00000000-0005-0000-0000-000038100000}"/>
    <cellStyle name="Normal 19 2 3 2 4 2 3" xfId="28855" xr:uid="{00000000-0005-0000-0000-000039100000}"/>
    <cellStyle name="Normal 19 2 3 2 4 3" xfId="8737" xr:uid="{00000000-0005-0000-0000-00003A100000}"/>
    <cellStyle name="Normal 19 2 3 2 4 3 2" xfId="39062" xr:uid="{00000000-0005-0000-0000-00003B100000}"/>
    <cellStyle name="Normal 19 2 3 2 4 3 3" xfId="23838" xr:uid="{00000000-0005-0000-0000-00003C100000}"/>
    <cellStyle name="Normal 19 2 3 2 4 4" xfId="34049" xr:uid="{00000000-0005-0000-0000-00003D100000}"/>
    <cellStyle name="Normal 19 2 3 2 4 5" xfId="18825" xr:uid="{00000000-0005-0000-0000-00003E100000}"/>
    <cellStyle name="Normal 19 2 3 2 5" xfId="5376" xr:uid="{00000000-0005-0000-0000-00003F100000}"/>
    <cellStyle name="Normal 19 2 3 2 5 2" xfId="15428" xr:uid="{00000000-0005-0000-0000-000040100000}"/>
    <cellStyle name="Normal 19 2 3 2 5 2 2" xfId="45750" xr:uid="{00000000-0005-0000-0000-000041100000}"/>
    <cellStyle name="Normal 19 2 3 2 5 2 3" xfId="30526" xr:uid="{00000000-0005-0000-0000-000042100000}"/>
    <cellStyle name="Normal 19 2 3 2 5 3" xfId="10408" xr:uid="{00000000-0005-0000-0000-000043100000}"/>
    <cellStyle name="Normal 19 2 3 2 5 3 2" xfId="40733" xr:uid="{00000000-0005-0000-0000-000044100000}"/>
    <cellStyle name="Normal 19 2 3 2 5 3 3" xfId="25509" xr:uid="{00000000-0005-0000-0000-000045100000}"/>
    <cellStyle name="Normal 19 2 3 2 5 4" xfId="35720" xr:uid="{00000000-0005-0000-0000-000046100000}"/>
    <cellStyle name="Normal 19 2 3 2 5 5" xfId="20496" xr:uid="{00000000-0005-0000-0000-000047100000}"/>
    <cellStyle name="Normal 19 2 3 2 6" xfId="12086" xr:uid="{00000000-0005-0000-0000-000048100000}"/>
    <cellStyle name="Normal 19 2 3 2 6 2" xfId="42408" xr:uid="{00000000-0005-0000-0000-000049100000}"/>
    <cellStyle name="Normal 19 2 3 2 6 3" xfId="27184" xr:uid="{00000000-0005-0000-0000-00004A100000}"/>
    <cellStyle name="Normal 19 2 3 2 7" xfId="7065" xr:uid="{00000000-0005-0000-0000-00004B100000}"/>
    <cellStyle name="Normal 19 2 3 2 7 2" xfId="37391" xr:uid="{00000000-0005-0000-0000-00004C100000}"/>
    <cellStyle name="Normal 19 2 3 2 7 3" xfId="22167" xr:uid="{00000000-0005-0000-0000-00004D100000}"/>
    <cellStyle name="Normal 19 2 3 2 8" xfId="32379" xr:uid="{00000000-0005-0000-0000-00004E100000}"/>
    <cellStyle name="Normal 19 2 3 2 9" xfId="17154" xr:uid="{00000000-0005-0000-0000-00004F100000}"/>
    <cellStyle name="Normal 19 2 3 3" xfId="2201" xr:uid="{00000000-0005-0000-0000-000050100000}"/>
    <cellStyle name="Normal 19 2 3 3 2" xfId="3040" xr:uid="{00000000-0005-0000-0000-000051100000}"/>
    <cellStyle name="Normal 19 2 3 3 2 2" xfId="4730" xr:uid="{00000000-0005-0000-0000-000052100000}"/>
    <cellStyle name="Normal 19 2 3 3 2 2 2" xfId="14803" xr:uid="{00000000-0005-0000-0000-000053100000}"/>
    <cellStyle name="Normal 19 2 3 3 2 2 2 2" xfId="45125" xr:uid="{00000000-0005-0000-0000-000054100000}"/>
    <cellStyle name="Normal 19 2 3 3 2 2 2 3" xfId="29901" xr:uid="{00000000-0005-0000-0000-000055100000}"/>
    <cellStyle name="Normal 19 2 3 3 2 2 3" xfId="9783" xr:uid="{00000000-0005-0000-0000-000056100000}"/>
    <cellStyle name="Normal 19 2 3 3 2 2 3 2" xfId="40108" xr:uid="{00000000-0005-0000-0000-000057100000}"/>
    <cellStyle name="Normal 19 2 3 3 2 2 3 3" xfId="24884" xr:uid="{00000000-0005-0000-0000-000058100000}"/>
    <cellStyle name="Normal 19 2 3 3 2 2 4" xfId="35095" xr:uid="{00000000-0005-0000-0000-000059100000}"/>
    <cellStyle name="Normal 19 2 3 3 2 2 5" xfId="19871" xr:uid="{00000000-0005-0000-0000-00005A100000}"/>
    <cellStyle name="Normal 19 2 3 3 2 3" xfId="6422" xr:uid="{00000000-0005-0000-0000-00005B100000}"/>
    <cellStyle name="Normal 19 2 3 3 2 3 2" xfId="16474" xr:uid="{00000000-0005-0000-0000-00005C100000}"/>
    <cellStyle name="Normal 19 2 3 3 2 3 2 2" xfId="46796" xr:uid="{00000000-0005-0000-0000-00005D100000}"/>
    <cellStyle name="Normal 19 2 3 3 2 3 2 3" xfId="31572" xr:uid="{00000000-0005-0000-0000-00005E100000}"/>
    <cellStyle name="Normal 19 2 3 3 2 3 3" xfId="11454" xr:uid="{00000000-0005-0000-0000-00005F100000}"/>
    <cellStyle name="Normal 19 2 3 3 2 3 3 2" xfId="41779" xr:uid="{00000000-0005-0000-0000-000060100000}"/>
    <cellStyle name="Normal 19 2 3 3 2 3 3 3" xfId="26555" xr:uid="{00000000-0005-0000-0000-000061100000}"/>
    <cellStyle name="Normal 19 2 3 3 2 3 4" xfId="36766" xr:uid="{00000000-0005-0000-0000-000062100000}"/>
    <cellStyle name="Normal 19 2 3 3 2 3 5" xfId="21542" xr:uid="{00000000-0005-0000-0000-000063100000}"/>
    <cellStyle name="Normal 19 2 3 3 2 4" xfId="13132" xr:uid="{00000000-0005-0000-0000-000064100000}"/>
    <cellStyle name="Normal 19 2 3 3 2 4 2" xfId="43454" xr:uid="{00000000-0005-0000-0000-000065100000}"/>
    <cellStyle name="Normal 19 2 3 3 2 4 3" xfId="28230" xr:uid="{00000000-0005-0000-0000-000066100000}"/>
    <cellStyle name="Normal 19 2 3 3 2 5" xfId="8111" xr:uid="{00000000-0005-0000-0000-000067100000}"/>
    <cellStyle name="Normal 19 2 3 3 2 5 2" xfId="38437" xr:uid="{00000000-0005-0000-0000-000068100000}"/>
    <cellStyle name="Normal 19 2 3 3 2 5 3" xfId="23213" xr:uid="{00000000-0005-0000-0000-000069100000}"/>
    <cellStyle name="Normal 19 2 3 3 2 6" xfId="33425" xr:uid="{00000000-0005-0000-0000-00006A100000}"/>
    <cellStyle name="Normal 19 2 3 3 2 7" xfId="18200" xr:uid="{00000000-0005-0000-0000-00006B100000}"/>
    <cellStyle name="Normal 19 2 3 3 3" xfId="3893" xr:uid="{00000000-0005-0000-0000-00006C100000}"/>
    <cellStyle name="Normal 19 2 3 3 3 2" xfId="13967" xr:uid="{00000000-0005-0000-0000-00006D100000}"/>
    <cellStyle name="Normal 19 2 3 3 3 2 2" xfId="44289" xr:uid="{00000000-0005-0000-0000-00006E100000}"/>
    <cellStyle name="Normal 19 2 3 3 3 2 3" xfId="29065" xr:uid="{00000000-0005-0000-0000-00006F100000}"/>
    <cellStyle name="Normal 19 2 3 3 3 3" xfId="8947" xr:uid="{00000000-0005-0000-0000-000070100000}"/>
    <cellStyle name="Normal 19 2 3 3 3 3 2" xfId="39272" xr:uid="{00000000-0005-0000-0000-000071100000}"/>
    <cellStyle name="Normal 19 2 3 3 3 3 3" xfId="24048" xr:uid="{00000000-0005-0000-0000-000072100000}"/>
    <cellStyle name="Normal 19 2 3 3 3 4" xfId="34259" xr:uid="{00000000-0005-0000-0000-000073100000}"/>
    <cellStyle name="Normal 19 2 3 3 3 5" xfId="19035" xr:uid="{00000000-0005-0000-0000-000074100000}"/>
    <cellStyle name="Normal 19 2 3 3 4" xfId="5586" xr:uid="{00000000-0005-0000-0000-000075100000}"/>
    <cellStyle name="Normal 19 2 3 3 4 2" xfId="15638" xr:uid="{00000000-0005-0000-0000-000076100000}"/>
    <cellStyle name="Normal 19 2 3 3 4 2 2" xfId="45960" xr:uid="{00000000-0005-0000-0000-000077100000}"/>
    <cellStyle name="Normal 19 2 3 3 4 2 3" xfId="30736" xr:uid="{00000000-0005-0000-0000-000078100000}"/>
    <cellStyle name="Normal 19 2 3 3 4 3" xfId="10618" xr:uid="{00000000-0005-0000-0000-000079100000}"/>
    <cellStyle name="Normal 19 2 3 3 4 3 2" xfId="40943" xr:uid="{00000000-0005-0000-0000-00007A100000}"/>
    <cellStyle name="Normal 19 2 3 3 4 3 3" xfId="25719" xr:uid="{00000000-0005-0000-0000-00007B100000}"/>
    <cellStyle name="Normal 19 2 3 3 4 4" xfId="35930" xr:uid="{00000000-0005-0000-0000-00007C100000}"/>
    <cellStyle name="Normal 19 2 3 3 4 5" xfId="20706" xr:uid="{00000000-0005-0000-0000-00007D100000}"/>
    <cellStyle name="Normal 19 2 3 3 5" xfId="12296" xr:uid="{00000000-0005-0000-0000-00007E100000}"/>
    <cellStyle name="Normal 19 2 3 3 5 2" xfId="42618" xr:uid="{00000000-0005-0000-0000-00007F100000}"/>
    <cellStyle name="Normal 19 2 3 3 5 3" xfId="27394" xr:uid="{00000000-0005-0000-0000-000080100000}"/>
    <cellStyle name="Normal 19 2 3 3 6" xfId="7275" xr:uid="{00000000-0005-0000-0000-000081100000}"/>
    <cellStyle name="Normal 19 2 3 3 6 2" xfId="37601" xr:uid="{00000000-0005-0000-0000-000082100000}"/>
    <cellStyle name="Normal 19 2 3 3 6 3" xfId="22377" xr:uid="{00000000-0005-0000-0000-000083100000}"/>
    <cellStyle name="Normal 19 2 3 3 7" xfId="32589" xr:uid="{00000000-0005-0000-0000-000084100000}"/>
    <cellStyle name="Normal 19 2 3 3 8" xfId="17364" xr:uid="{00000000-0005-0000-0000-000085100000}"/>
    <cellStyle name="Normal 19 2 3 4" xfId="2622" xr:uid="{00000000-0005-0000-0000-000086100000}"/>
    <cellStyle name="Normal 19 2 3 4 2" xfId="4312" xr:uid="{00000000-0005-0000-0000-000087100000}"/>
    <cellStyle name="Normal 19 2 3 4 2 2" xfId="14385" xr:uid="{00000000-0005-0000-0000-000088100000}"/>
    <cellStyle name="Normal 19 2 3 4 2 2 2" xfId="44707" xr:uid="{00000000-0005-0000-0000-000089100000}"/>
    <cellStyle name="Normal 19 2 3 4 2 2 3" xfId="29483" xr:uid="{00000000-0005-0000-0000-00008A100000}"/>
    <cellStyle name="Normal 19 2 3 4 2 3" xfId="9365" xr:uid="{00000000-0005-0000-0000-00008B100000}"/>
    <cellStyle name="Normal 19 2 3 4 2 3 2" xfId="39690" xr:uid="{00000000-0005-0000-0000-00008C100000}"/>
    <cellStyle name="Normal 19 2 3 4 2 3 3" xfId="24466" xr:uid="{00000000-0005-0000-0000-00008D100000}"/>
    <cellStyle name="Normal 19 2 3 4 2 4" xfId="34677" xr:uid="{00000000-0005-0000-0000-00008E100000}"/>
    <cellStyle name="Normal 19 2 3 4 2 5" xfId="19453" xr:uid="{00000000-0005-0000-0000-00008F100000}"/>
    <cellStyle name="Normal 19 2 3 4 3" xfId="6004" xr:uid="{00000000-0005-0000-0000-000090100000}"/>
    <cellStyle name="Normal 19 2 3 4 3 2" xfId="16056" xr:uid="{00000000-0005-0000-0000-000091100000}"/>
    <cellStyle name="Normal 19 2 3 4 3 2 2" xfId="46378" xr:uid="{00000000-0005-0000-0000-000092100000}"/>
    <cellStyle name="Normal 19 2 3 4 3 2 3" xfId="31154" xr:uid="{00000000-0005-0000-0000-000093100000}"/>
    <cellStyle name="Normal 19 2 3 4 3 3" xfId="11036" xr:uid="{00000000-0005-0000-0000-000094100000}"/>
    <cellStyle name="Normal 19 2 3 4 3 3 2" xfId="41361" xr:uid="{00000000-0005-0000-0000-000095100000}"/>
    <cellStyle name="Normal 19 2 3 4 3 3 3" xfId="26137" xr:uid="{00000000-0005-0000-0000-000096100000}"/>
    <cellStyle name="Normal 19 2 3 4 3 4" xfId="36348" xr:uid="{00000000-0005-0000-0000-000097100000}"/>
    <cellStyle name="Normal 19 2 3 4 3 5" xfId="21124" xr:uid="{00000000-0005-0000-0000-000098100000}"/>
    <cellStyle name="Normal 19 2 3 4 4" xfId="12714" xr:uid="{00000000-0005-0000-0000-000099100000}"/>
    <cellStyle name="Normal 19 2 3 4 4 2" xfId="43036" xr:uid="{00000000-0005-0000-0000-00009A100000}"/>
    <cellStyle name="Normal 19 2 3 4 4 3" xfId="27812" xr:uid="{00000000-0005-0000-0000-00009B100000}"/>
    <cellStyle name="Normal 19 2 3 4 5" xfId="7693" xr:uid="{00000000-0005-0000-0000-00009C100000}"/>
    <cellStyle name="Normal 19 2 3 4 5 2" xfId="38019" xr:uid="{00000000-0005-0000-0000-00009D100000}"/>
    <cellStyle name="Normal 19 2 3 4 5 3" xfId="22795" xr:uid="{00000000-0005-0000-0000-00009E100000}"/>
    <cellStyle name="Normal 19 2 3 4 6" xfId="33007" xr:uid="{00000000-0005-0000-0000-00009F100000}"/>
    <cellStyle name="Normal 19 2 3 4 7" xfId="17782" xr:uid="{00000000-0005-0000-0000-0000A0100000}"/>
    <cellStyle name="Normal 19 2 3 5" xfId="3475" xr:uid="{00000000-0005-0000-0000-0000A1100000}"/>
    <cellStyle name="Normal 19 2 3 5 2" xfId="13549" xr:uid="{00000000-0005-0000-0000-0000A2100000}"/>
    <cellStyle name="Normal 19 2 3 5 2 2" xfId="43871" xr:uid="{00000000-0005-0000-0000-0000A3100000}"/>
    <cellStyle name="Normal 19 2 3 5 2 3" xfId="28647" xr:uid="{00000000-0005-0000-0000-0000A4100000}"/>
    <cellStyle name="Normal 19 2 3 5 3" xfId="8529" xr:uid="{00000000-0005-0000-0000-0000A5100000}"/>
    <cellStyle name="Normal 19 2 3 5 3 2" xfId="38854" xr:uid="{00000000-0005-0000-0000-0000A6100000}"/>
    <cellStyle name="Normal 19 2 3 5 3 3" xfId="23630" xr:uid="{00000000-0005-0000-0000-0000A7100000}"/>
    <cellStyle name="Normal 19 2 3 5 4" xfId="33841" xr:uid="{00000000-0005-0000-0000-0000A8100000}"/>
    <cellStyle name="Normal 19 2 3 5 5" xfId="18617" xr:uid="{00000000-0005-0000-0000-0000A9100000}"/>
    <cellStyle name="Normal 19 2 3 6" xfId="5168" xr:uid="{00000000-0005-0000-0000-0000AA100000}"/>
    <cellStyle name="Normal 19 2 3 6 2" xfId="15220" xr:uid="{00000000-0005-0000-0000-0000AB100000}"/>
    <cellStyle name="Normal 19 2 3 6 2 2" xfId="45542" xr:uid="{00000000-0005-0000-0000-0000AC100000}"/>
    <cellStyle name="Normal 19 2 3 6 2 3" xfId="30318" xr:uid="{00000000-0005-0000-0000-0000AD100000}"/>
    <cellStyle name="Normal 19 2 3 6 3" xfId="10200" xr:uid="{00000000-0005-0000-0000-0000AE100000}"/>
    <cellStyle name="Normal 19 2 3 6 3 2" xfId="40525" xr:uid="{00000000-0005-0000-0000-0000AF100000}"/>
    <cellStyle name="Normal 19 2 3 6 3 3" xfId="25301" xr:uid="{00000000-0005-0000-0000-0000B0100000}"/>
    <cellStyle name="Normal 19 2 3 6 4" xfId="35512" xr:uid="{00000000-0005-0000-0000-0000B1100000}"/>
    <cellStyle name="Normal 19 2 3 6 5" xfId="20288" xr:uid="{00000000-0005-0000-0000-0000B2100000}"/>
    <cellStyle name="Normal 19 2 3 7" xfId="11878" xr:uid="{00000000-0005-0000-0000-0000B3100000}"/>
    <cellStyle name="Normal 19 2 3 7 2" xfId="42200" xr:uid="{00000000-0005-0000-0000-0000B4100000}"/>
    <cellStyle name="Normal 19 2 3 7 3" xfId="26976" xr:uid="{00000000-0005-0000-0000-0000B5100000}"/>
    <cellStyle name="Normal 19 2 3 8" xfId="6857" xr:uid="{00000000-0005-0000-0000-0000B6100000}"/>
    <cellStyle name="Normal 19 2 3 8 2" xfId="37183" xr:uid="{00000000-0005-0000-0000-0000B7100000}"/>
    <cellStyle name="Normal 19 2 3 8 3" xfId="21959" xr:uid="{00000000-0005-0000-0000-0000B8100000}"/>
    <cellStyle name="Normal 19 2 3 9" xfId="32172" xr:uid="{00000000-0005-0000-0000-0000B9100000}"/>
    <cellStyle name="Normal 19 2 4" xfId="1882" xr:uid="{00000000-0005-0000-0000-0000BA100000}"/>
    <cellStyle name="Normal 19 2 4 2" xfId="2305" xr:uid="{00000000-0005-0000-0000-0000BB100000}"/>
    <cellStyle name="Normal 19 2 4 2 2" xfId="3144" xr:uid="{00000000-0005-0000-0000-0000BC100000}"/>
    <cellStyle name="Normal 19 2 4 2 2 2" xfId="4834" xr:uid="{00000000-0005-0000-0000-0000BD100000}"/>
    <cellStyle name="Normal 19 2 4 2 2 2 2" xfId="14907" xr:uid="{00000000-0005-0000-0000-0000BE100000}"/>
    <cellStyle name="Normal 19 2 4 2 2 2 2 2" xfId="45229" xr:uid="{00000000-0005-0000-0000-0000BF100000}"/>
    <cellStyle name="Normal 19 2 4 2 2 2 2 3" xfId="30005" xr:uid="{00000000-0005-0000-0000-0000C0100000}"/>
    <cellStyle name="Normal 19 2 4 2 2 2 3" xfId="9887" xr:uid="{00000000-0005-0000-0000-0000C1100000}"/>
    <cellStyle name="Normal 19 2 4 2 2 2 3 2" xfId="40212" xr:uid="{00000000-0005-0000-0000-0000C2100000}"/>
    <cellStyle name="Normal 19 2 4 2 2 2 3 3" xfId="24988" xr:uid="{00000000-0005-0000-0000-0000C3100000}"/>
    <cellStyle name="Normal 19 2 4 2 2 2 4" xfId="35199" xr:uid="{00000000-0005-0000-0000-0000C4100000}"/>
    <cellStyle name="Normal 19 2 4 2 2 2 5" xfId="19975" xr:uid="{00000000-0005-0000-0000-0000C5100000}"/>
    <cellStyle name="Normal 19 2 4 2 2 3" xfId="6526" xr:uid="{00000000-0005-0000-0000-0000C6100000}"/>
    <cellStyle name="Normal 19 2 4 2 2 3 2" xfId="16578" xr:uid="{00000000-0005-0000-0000-0000C7100000}"/>
    <cellStyle name="Normal 19 2 4 2 2 3 2 2" xfId="46900" xr:uid="{00000000-0005-0000-0000-0000C8100000}"/>
    <cellStyle name="Normal 19 2 4 2 2 3 2 3" xfId="31676" xr:uid="{00000000-0005-0000-0000-0000C9100000}"/>
    <cellStyle name="Normal 19 2 4 2 2 3 3" xfId="11558" xr:uid="{00000000-0005-0000-0000-0000CA100000}"/>
    <cellStyle name="Normal 19 2 4 2 2 3 3 2" xfId="41883" xr:uid="{00000000-0005-0000-0000-0000CB100000}"/>
    <cellStyle name="Normal 19 2 4 2 2 3 3 3" xfId="26659" xr:uid="{00000000-0005-0000-0000-0000CC100000}"/>
    <cellStyle name="Normal 19 2 4 2 2 3 4" xfId="36870" xr:uid="{00000000-0005-0000-0000-0000CD100000}"/>
    <cellStyle name="Normal 19 2 4 2 2 3 5" xfId="21646" xr:uid="{00000000-0005-0000-0000-0000CE100000}"/>
    <cellStyle name="Normal 19 2 4 2 2 4" xfId="13236" xr:uid="{00000000-0005-0000-0000-0000CF100000}"/>
    <cellStyle name="Normal 19 2 4 2 2 4 2" xfId="43558" xr:uid="{00000000-0005-0000-0000-0000D0100000}"/>
    <cellStyle name="Normal 19 2 4 2 2 4 3" xfId="28334" xr:uid="{00000000-0005-0000-0000-0000D1100000}"/>
    <cellStyle name="Normal 19 2 4 2 2 5" xfId="8215" xr:uid="{00000000-0005-0000-0000-0000D2100000}"/>
    <cellStyle name="Normal 19 2 4 2 2 5 2" xfId="38541" xr:uid="{00000000-0005-0000-0000-0000D3100000}"/>
    <cellStyle name="Normal 19 2 4 2 2 5 3" xfId="23317" xr:uid="{00000000-0005-0000-0000-0000D4100000}"/>
    <cellStyle name="Normal 19 2 4 2 2 6" xfId="33529" xr:uid="{00000000-0005-0000-0000-0000D5100000}"/>
    <cellStyle name="Normal 19 2 4 2 2 7" xfId="18304" xr:uid="{00000000-0005-0000-0000-0000D6100000}"/>
    <cellStyle name="Normal 19 2 4 2 3" xfId="3997" xr:uid="{00000000-0005-0000-0000-0000D7100000}"/>
    <cellStyle name="Normal 19 2 4 2 3 2" xfId="14071" xr:uid="{00000000-0005-0000-0000-0000D8100000}"/>
    <cellStyle name="Normal 19 2 4 2 3 2 2" xfId="44393" xr:uid="{00000000-0005-0000-0000-0000D9100000}"/>
    <cellStyle name="Normal 19 2 4 2 3 2 3" xfId="29169" xr:uid="{00000000-0005-0000-0000-0000DA100000}"/>
    <cellStyle name="Normal 19 2 4 2 3 3" xfId="9051" xr:uid="{00000000-0005-0000-0000-0000DB100000}"/>
    <cellStyle name="Normal 19 2 4 2 3 3 2" xfId="39376" xr:uid="{00000000-0005-0000-0000-0000DC100000}"/>
    <cellStyle name="Normal 19 2 4 2 3 3 3" xfId="24152" xr:uid="{00000000-0005-0000-0000-0000DD100000}"/>
    <cellStyle name="Normal 19 2 4 2 3 4" xfId="34363" xr:uid="{00000000-0005-0000-0000-0000DE100000}"/>
    <cellStyle name="Normal 19 2 4 2 3 5" xfId="19139" xr:uid="{00000000-0005-0000-0000-0000DF100000}"/>
    <cellStyle name="Normal 19 2 4 2 4" xfId="5690" xr:uid="{00000000-0005-0000-0000-0000E0100000}"/>
    <cellStyle name="Normal 19 2 4 2 4 2" xfId="15742" xr:uid="{00000000-0005-0000-0000-0000E1100000}"/>
    <cellStyle name="Normal 19 2 4 2 4 2 2" xfId="46064" xr:uid="{00000000-0005-0000-0000-0000E2100000}"/>
    <cellStyle name="Normal 19 2 4 2 4 2 3" xfId="30840" xr:uid="{00000000-0005-0000-0000-0000E3100000}"/>
    <cellStyle name="Normal 19 2 4 2 4 3" xfId="10722" xr:uid="{00000000-0005-0000-0000-0000E4100000}"/>
    <cellStyle name="Normal 19 2 4 2 4 3 2" xfId="41047" xr:uid="{00000000-0005-0000-0000-0000E5100000}"/>
    <cellStyle name="Normal 19 2 4 2 4 3 3" xfId="25823" xr:uid="{00000000-0005-0000-0000-0000E6100000}"/>
    <cellStyle name="Normal 19 2 4 2 4 4" xfId="36034" xr:uid="{00000000-0005-0000-0000-0000E7100000}"/>
    <cellStyle name="Normal 19 2 4 2 4 5" xfId="20810" xr:uid="{00000000-0005-0000-0000-0000E8100000}"/>
    <cellStyle name="Normal 19 2 4 2 5" xfId="12400" xr:uid="{00000000-0005-0000-0000-0000E9100000}"/>
    <cellStyle name="Normal 19 2 4 2 5 2" xfId="42722" xr:uid="{00000000-0005-0000-0000-0000EA100000}"/>
    <cellStyle name="Normal 19 2 4 2 5 3" xfId="27498" xr:uid="{00000000-0005-0000-0000-0000EB100000}"/>
    <cellStyle name="Normal 19 2 4 2 6" xfId="7379" xr:uid="{00000000-0005-0000-0000-0000EC100000}"/>
    <cellStyle name="Normal 19 2 4 2 6 2" xfId="37705" xr:uid="{00000000-0005-0000-0000-0000ED100000}"/>
    <cellStyle name="Normal 19 2 4 2 6 3" xfId="22481" xr:uid="{00000000-0005-0000-0000-0000EE100000}"/>
    <cellStyle name="Normal 19 2 4 2 7" xfId="32693" xr:uid="{00000000-0005-0000-0000-0000EF100000}"/>
    <cellStyle name="Normal 19 2 4 2 8" xfId="17468" xr:uid="{00000000-0005-0000-0000-0000F0100000}"/>
    <cellStyle name="Normal 19 2 4 3" xfId="2726" xr:uid="{00000000-0005-0000-0000-0000F1100000}"/>
    <cellStyle name="Normal 19 2 4 3 2" xfId="4416" xr:uid="{00000000-0005-0000-0000-0000F2100000}"/>
    <cellStyle name="Normal 19 2 4 3 2 2" xfId="14489" xr:uid="{00000000-0005-0000-0000-0000F3100000}"/>
    <cellStyle name="Normal 19 2 4 3 2 2 2" xfId="44811" xr:uid="{00000000-0005-0000-0000-0000F4100000}"/>
    <cellStyle name="Normal 19 2 4 3 2 2 3" xfId="29587" xr:uid="{00000000-0005-0000-0000-0000F5100000}"/>
    <cellStyle name="Normal 19 2 4 3 2 3" xfId="9469" xr:uid="{00000000-0005-0000-0000-0000F6100000}"/>
    <cellStyle name="Normal 19 2 4 3 2 3 2" xfId="39794" xr:uid="{00000000-0005-0000-0000-0000F7100000}"/>
    <cellStyle name="Normal 19 2 4 3 2 3 3" xfId="24570" xr:uid="{00000000-0005-0000-0000-0000F8100000}"/>
    <cellStyle name="Normal 19 2 4 3 2 4" xfId="34781" xr:uid="{00000000-0005-0000-0000-0000F9100000}"/>
    <cellStyle name="Normal 19 2 4 3 2 5" xfId="19557" xr:uid="{00000000-0005-0000-0000-0000FA100000}"/>
    <cellStyle name="Normal 19 2 4 3 3" xfId="6108" xr:uid="{00000000-0005-0000-0000-0000FB100000}"/>
    <cellStyle name="Normal 19 2 4 3 3 2" xfId="16160" xr:uid="{00000000-0005-0000-0000-0000FC100000}"/>
    <cellStyle name="Normal 19 2 4 3 3 2 2" xfId="46482" xr:uid="{00000000-0005-0000-0000-0000FD100000}"/>
    <cellStyle name="Normal 19 2 4 3 3 2 3" xfId="31258" xr:uid="{00000000-0005-0000-0000-0000FE100000}"/>
    <cellStyle name="Normal 19 2 4 3 3 3" xfId="11140" xr:uid="{00000000-0005-0000-0000-0000FF100000}"/>
    <cellStyle name="Normal 19 2 4 3 3 3 2" xfId="41465" xr:uid="{00000000-0005-0000-0000-000000110000}"/>
    <cellStyle name="Normal 19 2 4 3 3 3 3" xfId="26241" xr:uid="{00000000-0005-0000-0000-000001110000}"/>
    <cellStyle name="Normal 19 2 4 3 3 4" xfId="36452" xr:uid="{00000000-0005-0000-0000-000002110000}"/>
    <cellStyle name="Normal 19 2 4 3 3 5" xfId="21228" xr:uid="{00000000-0005-0000-0000-000003110000}"/>
    <cellStyle name="Normal 19 2 4 3 4" xfId="12818" xr:uid="{00000000-0005-0000-0000-000004110000}"/>
    <cellStyle name="Normal 19 2 4 3 4 2" xfId="43140" xr:uid="{00000000-0005-0000-0000-000005110000}"/>
    <cellStyle name="Normal 19 2 4 3 4 3" xfId="27916" xr:uid="{00000000-0005-0000-0000-000006110000}"/>
    <cellStyle name="Normal 19 2 4 3 5" xfId="7797" xr:uid="{00000000-0005-0000-0000-000007110000}"/>
    <cellStyle name="Normal 19 2 4 3 5 2" xfId="38123" xr:uid="{00000000-0005-0000-0000-000008110000}"/>
    <cellStyle name="Normal 19 2 4 3 5 3" xfId="22899" xr:uid="{00000000-0005-0000-0000-000009110000}"/>
    <cellStyle name="Normal 19 2 4 3 6" xfId="33111" xr:uid="{00000000-0005-0000-0000-00000A110000}"/>
    <cellStyle name="Normal 19 2 4 3 7" xfId="17886" xr:uid="{00000000-0005-0000-0000-00000B110000}"/>
    <cellStyle name="Normal 19 2 4 4" xfId="3579" xr:uid="{00000000-0005-0000-0000-00000C110000}"/>
    <cellStyle name="Normal 19 2 4 4 2" xfId="13653" xr:uid="{00000000-0005-0000-0000-00000D110000}"/>
    <cellStyle name="Normal 19 2 4 4 2 2" xfId="43975" xr:uid="{00000000-0005-0000-0000-00000E110000}"/>
    <cellStyle name="Normal 19 2 4 4 2 3" xfId="28751" xr:uid="{00000000-0005-0000-0000-00000F110000}"/>
    <cellStyle name="Normal 19 2 4 4 3" xfId="8633" xr:uid="{00000000-0005-0000-0000-000010110000}"/>
    <cellStyle name="Normal 19 2 4 4 3 2" xfId="38958" xr:uid="{00000000-0005-0000-0000-000011110000}"/>
    <cellStyle name="Normal 19 2 4 4 3 3" xfId="23734" xr:uid="{00000000-0005-0000-0000-000012110000}"/>
    <cellStyle name="Normal 19 2 4 4 4" xfId="33945" xr:uid="{00000000-0005-0000-0000-000013110000}"/>
    <cellStyle name="Normal 19 2 4 4 5" xfId="18721" xr:uid="{00000000-0005-0000-0000-000014110000}"/>
    <cellStyle name="Normal 19 2 4 5" xfId="5272" xr:uid="{00000000-0005-0000-0000-000015110000}"/>
    <cellStyle name="Normal 19 2 4 5 2" xfId="15324" xr:uid="{00000000-0005-0000-0000-000016110000}"/>
    <cellStyle name="Normal 19 2 4 5 2 2" xfId="45646" xr:uid="{00000000-0005-0000-0000-000017110000}"/>
    <cellStyle name="Normal 19 2 4 5 2 3" xfId="30422" xr:uid="{00000000-0005-0000-0000-000018110000}"/>
    <cellStyle name="Normal 19 2 4 5 3" xfId="10304" xr:uid="{00000000-0005-0000-0000-000019110000}"/>
    <cellStyle name="Normal 19 2 4 5 3 2" xfId="40629" xr:uid="{00000000-0005-0000-0000-00001A110000}"/>
    <cellStyle name="Normal 19 2 4 5 3 3" xfId="25405" xr:uid="{00000000-0005-0000-0000-00001B110000}"/>
    <cellStyle name="Normal 19 2 4 5 4" xfId="35616" xr:uid="{00000000-0005-0000-0000-00001C110000}"/>
    <cellStyle name="Normal 19 2 4 5 5" xfId="20392" xr:uid="{00000000-0005-0000-0000-00001D110000}"/>
    <cellStyle name="Normal 19 2 4 6" xfId="11982" xr:uid="{00000000-0005-0000-0000-00001E110000}"/>
    <cellStyle name="Normal 19 2 4 6 2" xfId="42304" xr:uid="{00000000-0005-0000-0000-00001F110000}"/>
    <cellStyle name="Normal 19 2 4 6 3" xfId="27080" xr:uid="{00000000-0005-0000-0000-000020110000}"/>
    <cellStyle name="Normal 19 2 4 7" xfId="6961" xr:uid="{00000000-0005-0000-0000-000021110000}"/>
    <cellStyle name="Normal 19 2 4 7 2" xfId="37287" xr:uid="{00000000-0005-0000-0000-000022110000}"/>
    <cellStyle name="Normal 19 2 4 7 3" xfId="22063" xr:uid="{00000000-0005-0000-0000-000023110000}"/>
    <cellStyle name="Normal 19 2 4 8" xfId="32275" xr:uid="{00000000-0005-0000-0000-000024110000}"/>
    <cellStyle name="Normal 19 2 4 9" xfId="17050" xr:uid="{00000000-0005-0000-0000-000025110000}"/>
    <cellStyle name="Normal 19 2 5" xfId="2095" xr:uid="{00000000-0005-0000-0000-000026110000}"/>
    <cellStyle name="Normal 19 2 5 2" xfId="2936" xr:uid="{00000000-0005-0000-0000-000027110000}"/>
    <cellStyle name="Normal 19 2 5 2 2" xfId="4626" xr:uid="{00000000-0005-0000-0000-000028110000}"/>
    <cellStyle name="Normal 19 2 5 2 2 2" xfId="14699" xr:uid="{00000000-0005-0000-0000-000029110000}"/>
    <cellStyle name="Normal 19 2 5 2 2 2 2" xfId="45021" xr:uid="{00000000-0005-0000-0000-00002A110000}"/>
    <cellStyle name="Normal 19 2 5 2 2 2 3" xfId="29797" xr:uid="{00000000-0005-0000-0000-00002B110000}"/>
    <cellStyle name="Normal 19 2 5 2 2 3" xfId="9679" xr:uid="{00000000-0005-0000-0000-00002C110000}"/>
    <cellStyle name="Normal 19 2 5 2 2 3 2" xfId="40004" xr:uid="{00000000-0005-0000-0000-00002D110000}"/>
    <cellStyle name="Normal 19 2 5 2 2 3 3" xfId="24780" xr:uid="{00000000-0005-0000-0000-00002E110000}"/>
    <cellStyle name="Normal 19 2 5 2 2 4" xfId="34991" xr:uid="{00000000-0005-0000-0000-00002F110000}"/>
    <cellStyle name="Normal 19 2 5 2 2 5" xfId="19767" xr:uid="{00000000-0005-0000-0000-000030110000}"/>
    <cellStyle name="Normal 19 2 5 2 3" xfId="6318" xr:uid="{00000000-0005-0000-0000-000031110000}"/>
    <cellStyle name="Normal 19 2 5 2 3 2" xfId="16370" xr:uid="{00000000-0005-0000-0000-000032110000}"/>
    <cellStyle name="Normal 19 2 5 2 3 2 2" xfId="46692" xr:uid="{00000000-0005-0000-0000-000033110000}"/>
    <cellStyle name="Normal 19 2 5 2 3 2 3" xfId="31468" xr:uid="{00000000-0005-0000-0000-000034110000}"/>
    <cellStyle name="Normal 19 2 5 2 3 3" xfId="11350" xr:uid="{00000000-0005-0000-0000-000035110000}"/>
    <cellStyle name="Normal 19 2 5 2 3 3 2" xfId="41675" xr:uid="{00000000-0005-0000-0000-000036110000}"/>
    <cellStyle name="Normal 19 2 5 2 3 3 3" xfId="26451" xr:uid="{00000000-0005-0000-0000-000037110000}"/>
    <cellStyle name="Normal 19 2 5 2 3 4" xfId="36662" xr:uid="{00000000-0005-0000-0000-000038110000}"/>
    <cellStyle name="Normal 19 2 5 2 3 5" xfId="21438" xr:uid="{00000000-0005-0000-0000-000039110000}"/>
    <cellStyle name="Normal 19 2 5 2 4" xfId="13028" xr:uid="{00000000-0005-0000-0000-00003A110000}"/>
    <cellStyle name="Normal 19 2 5 2 4 2" xfId="43350" xr:uid="{00000000-0005-0000-0000-00003B110000}"/>
    <cellStyle name="Normal 19 2 5 2 4 3" xfId="28126" xr:uid="{00000000-0005-0000-0000-00003C110000}"/>
    <cellStyle name="Normal 19 2 5 2 5" xfId="8007" xr:uid="{00000000-0005-0000-0000-00003D110000}"/>
    <cellStyle name="Normal 19 2 5 2 5 2" xfId="38333" xr:uid="{00000000-0005-0000-0000-00003E110000}"/>
    <cellStyle name="Normal 19 2 5 2 5 3" xfId="23109" xr:uid="{00000000-0005-0000-0000-00003F110000}"/>
    <cellStyle name="Normal 19 2 5 2 6" xfId="33321" xr:uid="{00000000-0005-0000-0000-000040110000}"/>
    <cellStyle name="Normal 19 2 5 2 7" xfId="18096" xr:uid="{00000000-0005-0000-0000-000041110000}"/>
    <cellStyle name="Normal 19 2 5 3" xfId="3789" xr:uid="{00000000-0005-0000-0000-000042110000}"/>
    <cellStyle name="Normal 19 2 5 3 2" xfId="13863" xr:uid="{00000000-0005-0000-0000-000043110000}"/>
    <cellStyle name="Normal 19 2 5 3 2 2" xfId="44185" xr:uid="{00000000-0005-0000-0000-000044110000}"/>
    <cellStyle name="Normal 19 2 5 3 2 3" xfId="28961" xr:uid="{00000000-0005-0000-0000-000045110000}"/>
    <cellStyle name="Normal 19 2 5 3 3" xfId="8843" xr:uid="{00000000-0005-0000-0000-000046110000}"/>
    <cellStyle name="Normal 19 2 5 3 3 2" xfId="39168" xr:uid="{00000000-0005-0000-0000-000047110000}"/>
    <cellStyle name="Normal 19 2 5 3 3 3" xfId="23944" xr:uid="{00000000-0005-0000-0000-000048110000}"/>
    <cellStyle name="Normal 19 2 5 3 4" xfId="34155" xr:uid="{00000000-0005-0000-0000-000049110000}"/>
    <cellStyle name="Normal 19 2 5 3 5" xfId="18931" xr:uid="{00000000-0005-0000-0000-00004A110000}"/>
    <cellStyle name="Normal 19 2 5 4" xfId="5482" xr:uid="{00000000-0005-0000-0000-00004B110000}"/>
    <cellStyle name="Normal 19 2 5 4 2" xfId="15534" xr:uid="{00000000-0005-0000-0000-00004C110000}"/>
    <cellStyle name="Normal 19 2 5 4 2 2" xfId="45856" xr:uid="{00000000-0005-0000-0000-00004D110000}"/>
    <cellStyle name="Normal 19 2 5 4 2 3" xfId="30632" xr:uid="{00000000-0005-0000-0000-00004E110000}"/>
    <cellStyle name="Normal 19 2 5 4 3" xfId="10514" xr:uid="{00000000-0005-0000-0000-00004F110000}"/>
    <cellStyle name="Normal 19 2 5 4 3 2" xfId="40839" xr:uid="{00000000-0005-0000-0000-000050110000}"/>
    <cellStyle name="Normal 19 2 5 4 3 3" xfId="25615" xr:uid="{00000000-0005-0000-0000-000051110000}"/>
    <cellStyle name="Normal 19 2 5 4 4" xfId="35826" xr:uid="{00000000-0005-0000-0000-000052110000}"/>
    <cellStyle name="Normal 19 2 5 4 5" xfId="20602" xr:uid="{00000000-0005-0000-0000-000053110000}"/>
    <cellStyle name="Normal 19 2 5 5" xfId="12192" xr:uid="{00000000-0005-0000-0000-000054110000}"/>
    <cellStyle name="Normal 19 2 5 5 2" xfId="42514" xr:uid="{00000000-0005-0000-0000-000055110000}"/>
    <cellStyle name="Normal 19 2 5 5 3" xfId="27290" xr:uid="{00000000-0005-0000-0000-000056110000}"/>
    <cellStyle name="Normal 19 2 5 6" xfId="7171" xr:uid="{00000000-0005-0000-0000-000057110000}"/>
    <cellStyle name="Normal 19 2 5 6 2" xfId="37497" xr:uid="{00000000-0005-0000-0000-000058110000}"/>
    <cellStyle name="Normal 19 2 5 6 3" xfId="22273" xr:uid="{00000000-0005-0000-0000-000059110000}"/>
    <cellStyle name="Normal 19 2 5 7" xfId="32485" xr:uid="{00000000-0005-0000-0000-00005A110000}"/>
    <cellStyle name="Normal 19 2 5 8" xfId="17260" xr:uid="{00000000-0005-0000-0000-00005B110000}"/>
    <cellStyle name="Normal 19 2 6" xfId="2516" xr:uid="{00000000-0005-0000-0000-00005C110000}"/>
    <cellStyle name="Normal 19 2 6 2" xfId="4208" xr:uid="{00000000-0005-0000-0000-00005D110000}"/>
    <cellStyle name="Normal 19 2 6 2 2" xfId="14281" xr:uid="{00000000-0005-0000-0000-00005E110000}"/>
    <cellStyle name="Normal 19 2 6 2 2 2" xfId="44603" xr:uid="{00000000-0005-0000-0000-00005F110000}"/>
    <cellStyle name="Normal 19 2 6 2 2 3" xfId="29379" xr:uid="{00000000-0005-0000-0000-000060110000}"/>
    <cellStyle name="Normal 19 2 6 2 3" xfId="9261" xr:uid="{00000000-0005-0000-0000-000061110000}"/>
    <cellStyle name="Normal 19 2 6 2 3 2" xfId="39586" xr:uid="{00000000-0005-0000-0000-000062110000}"/>
    <cellStyle name="Normal 19 2 6 2 3 3" xfId="24362" xr:uid="{00000000-0005-0000-0000-000063110000}"/>
    <cellStyle name="Normal 19 2 6 2 4" xfId="34573" xr:uid="{00000000-0005-0000-0000-000064110000}"/>
    <cellStyle name="Normal 19 2 6 2 5" xfId="19349" xr:uid="{00000000-0005-0000-0000-000065110000}"/>
    <cellStyle name="Normal 19 2 6 3" xfId="5900" xr:uid="{00000000-0005-0000-0000-000066110000}"/>
    <cellStyle name="Normal 19 2 6 3 2" xfId="15952" xr:uid="{00000000-0005-0000-0000-000067110000}"/>
    <cellStyle name="Normal 19 2 6 3 2 2" xfId="46274" xr:uid="{00000000-0005-0000-0000-000068110000}"/>
    <cellStyle name="Normal 19 2 6 3 2 3" xfId="31050" xr:uid="{00000000-0005-0000-0000-000069110000}"/>
    <cellStyle name="Normal 19 2 6 3 3" xfId="10932" xr:uid="{00000000-0005-0000-0000-00006A110000}"/>
    <cellStyle name="Normal 19 2 6 3 3 2" xfId="41257" xr:uid="{00000000-0005-0000-0000-00006B110000}"/>
    <cellStyle name="Normal 19 2 6 3 3 3" xfId="26033" xr:uid="{00000000-0005-0000-0000-00006C110000}"/>
    <cellStyle name="Normal 19 2 6 3 4" xfId="36244" xr:uid="{00000000-0005-0000-0000-00006D110000}"/>
    <cellStyle name="Normal 19 2 6 3 5" xfId="21020" xr:uid="{00000000-0005-0000-0000-00006E110000}"/>
    <cellStyle name="Normal 19 2 6 4" xfId="12610" xr:uid="{00000000-0005-0000-0000-00006F110000}"/>
    <cellStyle name="Normal 19 2 6 4 2" xfId="42932" xr:uid="{00000000-0005-0000-0000-000070110000}"/>
    <cellStyle name="Normal 19 2 6 4 3" xfId="27708" xr:uid="{00000000-0005-0000-0000-000071110000}"/>
    <cellStyle name="Normal 19 2 6 5" xfId="7589" xr:uid="{00000000-0005-0000-0000-000072110000}"/>
    <cellStyle name="Normal 19 2 6 5 2" xfId="37915" xr:uid="{00000000-0005-0000-0000-000073110000}"/>
    <cellStyle name="Normal 19 2 6 5 3" xfId="22691" xr:uid="{00000000-0005-0000-0000-000074110000}"/>
    <cellStyle name="Normal 19 2 6 6" xfId="32903" xr:uid="{00000000-0005-0000-0000-000075110000}"/>
    <cellStyle name="Normal 19 2 6 7" xfId="17678" xr:uid="{00000000-0005-0000-0000-000076110000}"/>
    <cellStyle name="Normal 19 2 7" xfId="3367" xr:uid="{00000000-0005-0000-0000-000077110000}"/>
    <cellStyle name="Normal 19 2 7 2" xfId="13445" xr:uid="{00000000-0005-0000-0000-000078110000}"/>
    <cellStyle name="Normal 19 2 7 2 2" xfId="43767" xr:uid="{00000000-0005-0000-0000-000079110000}"/>
    <cellStyle name="Normal 19 2 7 2 3" xfId="28543" xr:uid="{00000000-0005-0000-0000-00007A110000}"/>
    <cellStyle name="Normal 19 2 7 3" xfId="8425" xr:uid="{00000000-0005-0000-0000-00007B110000}"/>
    <cellStyle name="Normal 19 2 7 3 2" xfId="38750" xr:uid="{00000000-0005-0000-0000-00007C110000}"/>
    <cellStyle name="Normal 19 2 7 3 3" xfId="23526" xr:uid="{00000000-0005-0000-0000-00007D110000}"/>
    <cellStyle name="Normal 19 2 7 4" xfId="33737" xr:uid="{00000000-0005-0000-0000-00007E110000}"/>
    <cellStyle name="Normal 19 2 7 5" xfId="18513" xr:uid="{00000000-0005-0000-0000-00007F110000}"/>
    <cellStyle name="Normal 19 2 8" xfId="5061" xr:uid="{00000000-0005-0000-0000-000080110000}"/>
    <cellStyle name="Normal 19 2 8 2" xfId="15116" xr:uid="{00000000-0005-0000-0000-000081110000}"/>
    <cellStyle name="Normal 19 2 8 2 2" xfId="45438" xr:uid="{00000000-0005-0000-0000-000082110000}"/>
    <cellStyle name="Normal 19 2 8 2 3" xfId="30214" xr:uid="{00000000-0005-0000-0000-000083110000}"/>
    <cellStyle name="Normal 19 2 8 3" xfId="10096" xr:uid="{00000000-0005-0000-0000-000084110000}"/>
    <cellStyle name="Normal 19 2 8 3 2" xfId="40421" xr:uid="{00000000-0005-0000-0000-000085110000}"/>
    <cellStyle name="Normal 19 2 8 3 3" xfId="25197" xr:uid="{00000000-0005-0000-0000-000086110000}"/>
    <cellStyle name="Normal 19 2 8 4" xfId="35408" xr:uid="{00000000-0005-0000-0000-000087110000}"/>
    <cellStyle name="Normal 19 2 8 5" xfId="20184" xr:uid="{00000000-0005-0000-0000-000088110000}"/>
    <cellStyle name="Normal 19 2 9" xfId="11772" xr:uid="{00000000-0005-0000-0000-000089110000}"/>
    <cellStyle name="Normal 19 2 9 2" xfId="42096" xr:uid="{00000000-0005-0000-0000-00008A110000}"/>
    <cellStyle name="Normal 19 2 9 3" xfId="26872" xr:uid="{00000000-0005-0000-0000-00008B110000}"/>
    <cellStyle name="Normal 19 3" xfId="47279" xr:uid="{00000000-0005-0000-0000-00008C110000}"/>
    <cellStyle name="Normal 2" xfId="122" xr:uid="{00000000-0005-0000-0000-00008D110000}"/>
    <cellStyle name="Normal 2 10" xfId="47394" xr:uid="{00000000-0005-0000-0000-00008E110000}"/>
    <cellStyle name="Normal 2 2" xfId="123" xr:uid="{00000000-0005-0000-0000-00008F110000}"/>
    <cellStyle name="Normal 2 2 2" xfId="335" xr:uid="{00000000-0005-0000-0000-000090110000}"/>
    <cellStyle name="Normal 2 2 3" xfId="778" xr:uid="{00000000-0005-0000-0000-000091110000}"/>
    <cellStyle name="Normal 2 2 3 10" xfId="6752" xr:uid="{00000000-0005-0000-0000-000092110000}"/>
    <cellStyle name="Normal 2 2 3 10 2" xfId="37080" xr:uid="{00000000-0005-0000-0000-000093110000}"/>
    <cellStyle name="Normal 2 2 3 10 3" xfId="21856" xr:uid="{00000000-0005-0000-0000-000094110000}"/>
    <cellStyle name="Normal 2 2 3 11" xfId="32071" xr:uid="{00000000-0005-0000-0000-000095110000}"/>
    <cellStyle name="Normal 2 2 3 12" xfId="16841" xr:uid="{00000000-0005-0000-0000-000096110000}"/>
    <cellStyle name="Normal 2 2 3 13" xfId="1422" xr:uid="{00000000-0005-0000-0000-000097110000}"/>
    <cellStyle name="Normal 2 2 3 14" xfId="47280" xr:uid="{00000000-0005-0000-0000-000098110000}"/>
    <cellStyle name="Normal 2 2 3 2" xfId="1716" xr:uid="{00000000-0005-0000-0000-000099110000}"/>
    <cellStyle name="Normal 2 2 3 2 10" xfId="32123" xr:uid="{00000000-0005-0000-0000-00009A110000}"/>
    <cellStyle name="Normal 2 2 3 2 11" xfId="16895" xr:uid="{00000000-0005-0000-0000-00009B110000}"/>
    <cellStyle name="Normal 2 2 3 2 2" xfId="1824" xr:uid="{00000000-0005-0000-0000-00009C110000}"/>
    <cellStyle name="Normal 2 2 3 2 2 10" xfId="16999" xr:uid="{00000000-0005-0000-0000-00009D110000}"/>
    <cellStyle name="Normal 2 2 3 2 2 2" xfId="2041" xr:uid="{00000000-0005-0000-0000-00009E110000}"/>
    <cellStyle name="Normal 2 2 3 2 2 2 2" xfId="2462" xr:uid="{00000000-0005-0000-0000-00009F110000}"/>
    <cellStyle name="Normal 2 2 3 2 2 2 2 2" xfId="3301" xr:uid="{00000000-0005-0000-0000-0000A0110000}"/>
    <cellStyle name="Normal 2 2 3 2 2 2 2 2 2" xfId="4991" xr:uid="{00000000-0005-0000-0000-0000A1110000}"/>
    <cellStyle name="Normal 2 2 3 2 2 2 2 2 2 2" xfId="15064" xr:uid="{00000000-0005-0000-0000-0000A2110000}"/>
    <cellStyle name="Normal 2 2 3 2 2 2 2 2 2 2 2" xfId="45386" xr:uid="{00000000-0005-0000-0000-0000A3110000}"/>
    <cellStyle name="Normal 2 2 3 2 2 2 2 2 2 2 3" xfId="30162" xr:uid="{00000000-0005-0000-0000-0000A4110000}"/>
    <cellStyle name="Normal 2 2 3 2 2 2 2 2 2 3" xfId="10044" xr:uid="{00000000-0005-0000-0000-0000A5110000}"/>
    <cellStyle name="Normal 2 2 3 2 2 2 2 2 2 3 2" xfId="40369" xr:uid="{00000000-0005-0000-0000-0000A6110000}"/>
    <cellStyle name="Normal 2 2 3 2 2 2 2 2 2 3 3" xfId="25145" xr:uid="{00000000-0005-0000-0000-0000A7110000}"/>
    <cellStyle name="Normal 2 2 3 2 2 2 2 2 2 4" xfId="35356" xr:uid="{00000000-0005-0000-0000-0000A8110000}"/>
    <cellStyle name="Normal 2 2 3 2 2 2 2 2 2 5" xfId="20132" xr:uid="{00000000-0005-0000-0000-0000A9110000}"/>
    <cellStyle name="Normal 2 2 3 2 2 2 2 2 3" xfId="6683" xr:uid="{00000000-0005-0000-0000-0000AA110000}"/>
    <cellStyle name="Normal 2 2 3 2 2 2 2 2 3 2" xfId="16735" xr:uid="{00000000-0005-0000-0000-0000AB110000}"/>
    <cellStyle name="Normal 2 2 3 2 2 2 2 2 3 2 2" xfId="47057" xr:uid="{00000000-0005-0000-0000-0000AC110000}"/>
    <cellStyle name="Normal 2 2 3 2 2 2 2 2 3 2 3" xfId="31833" xr:uid="{00000000-0005-0000-0000-0000AD110000}"/>
    <cellStyle name="Normal 2 2 3 2 2 2 2 2 3 3" xfId="11715" xr:uid="{00000000-0005-0000-0000-0000AE110000}"/>
    <cellStyle name="Normal 2 2 3 2 2 2 2 2 3 3 2" xfId="42040" xr:uid="{00000000-0005-0000-0000-0000AF110000}"/>
    <cellStyle name="Normal 2 2 3 2 2 2 2 2 3 3 3" xfId="26816" xr:uid="{00000000-0005-0000-0000-0000B0110000}"/>
    <cellStyle name="Normal 2 2 3 2 2 2 2 2 3 4" xfId="37027" xr:uid="{00000000-0005-0000-0000-0000B1110000}"/>
    <cellStyle name="Normal 2 2 3 2 2 2 2 2 3 5" xfId="21803" xr:uid="{00000000-0005-0000-0000-0000B2110000}"/>
    <cellStyle name="Normal 2 2 3 2 2 2 2 2 4" xfId="13393" xr:uid="{00000000-0005-0000-0000-0000B3110000}"/>
    <cellStyle name="Normal 2 2 3 2 2 2 2 2 4 2" xfId="43715" xr:uid="{00000000-0005-0000-0000-0000B4110000}"/>
    <cellStyle name="Normal 2 2 3 2 2 2 2 2 4 3" xfId="28491" xr:uid="{00000000-0005-0000-0000-0000B5110000}"/>
    <cellStyle name="Normal 2 2 3 2 2 2 2 2 5" xfId="8372" xr:uid="{00000000-0005-0000-0000-0000B6110000}"/>
    <cellStyle name="Normal 2 2 3 2 2 2 2 2 5 2" xfId="38698" xr:uid="{00000000-0005-0000-0000-0000B7110000}"/>
    <cellStyle name="Normal 2 2 3 2 2 2 2 2 5 3" xfId="23474" xr:uid="{00000000-0005-0000-0000-0000B8110000}"/>
    <cellStyle name="Normal 2 2 3 2 2 2 2 2 6" xfId="33686" xr:uid="{00000000-0005-0000-0000-0000B9110000}"/>
    <cellStyle name="Normal 2 2 3 2 2 2 2 2 7" xfId="18461" xr:uid="{00000000-0005-0000-0000-0000BA110000}"/>
    <cellStyle name="Normal 2 2 3 2 2 2 2 3" xfId="4154" xr:uid="{00000000-0005-0000-0000-0000BB110000}"/>
    <cellStyle name="Normal 2 2 3 2 2 2 2 3 2" xfId="14228" xr:uid="{00000000-0005-0000-0000-0000BC110000}"/>
    <cellStyle name="Normal 2 2 3 2 2 2 2 3 2 2" xfId="44550" xr:uid="{00000000-0005-0000-0000-0000BD110000}"/>
    <cellStyle name="Normal 2 2 3 2 2 2 2 3 2 3" xfId="29326" xr:uid="{00000000-0005-0000-0000-0000BE110000}"/>
    <cellStyle name="Normal 2 2 3 2 2 2 2 3 3" xfId="9208" xr:uid="{00000000-0005-0000-0000-0000BF110000}"/>
    <cellStyle name="Normal 2 2 3 2 2 2 2 3 3 2" xfId="39533" xr:uid="{00000000-0005-0000-0000-0000C0110000}"/>
    <cellStyle name="Normal 2 2 3 2 2 2 2 3 3 3" xfId="24309" xr:uid="{00000000-0005-0000-0000-0000C1110000}"/>
    <cellStyle name="Normal 2 2 3 2 2 2 2 3 4" xfId="34520" xr:uid="{00000000-0005-0000-0000-0000C2110000}"/>
    <cellStyle name="Normal 2 2 3 2 2 2 2 3 5" xfId="19296" xr:uid="{00000000-0005-0000-0000-0000C3110000}"/>
    <cellStyle name="Normal 2 2 3 2 2 2 2 4" xfId="5847" xr:uid="{00000000-0005-0000-0000-0000C4110000}"/>
    <cellStyle name="Normal 2 2 3 2 2 2 2 4 2" xfId="15899" xr:uid="{00000000-0005-0000-0000-0000C5110000}"/>
    <cellStyle name="Normal 2 2 3 2 2 2 2 4 2 2" xfId="46221" xr:uid="{00000000-0005-0000-0000-0000C6110000}"/>
    <cellStyle name="Normal 2 2 3 2 2 2 2 4 2 3" xfId="30997" xr:uid="{00000000-0005-0000-0000-0000C7110000}"/>
    <cellStyle name="Normal 2 2 3 2 2 2 2 4 3" xfId="10879" xr:uid="{00000000-0005-0000-0000-0000C8110000}"/>
    <cellStyle name="Normal 2 2 3 2 2 2 2 4 3 2" xfId="41204" xr:uid="{00000000-0005-0000-0000-0000C9110000}"/>
    <cellStyle name="Normal 2 2 3 2 2 2 2 4 3 3" xfId="25980" xr:uid="{00000000-0005-0000-0000-0000CA110000}"/>
    <cellStyle name="Normal 2 2 3 2 2 2 2 4 4" xfId="36191" xr:uid="{00000000-0005-0000-0000-0000CB110000}"/>
    <cellStyle name="Normal 2 2 3 2 2 2 2 4 5" xfId="20967" xr:uid="{00000000-0005-0000-0000-0000CC110000}"/>
    <cellStyle name="Normal 2 2 3 2 2 2 2 5" xfId="12557" xr:uid="{00000000-0005-0000-0000-0000CD110000}"/>
    <cellStyle name="Normal 2 2 3 2 2 2 2 5 2" xfId="42879" xr:uid="{00000000-0005-0000-0000-0000CE110000}"/>
    <cellStyle name="Normal 2 2 3 2 2 2 2 5 3" xfId="27655" xr:uid="{00000000-0005-0000-0000-0000CF110000}"/>
    <cellStyle name="Normal 2 2 3 2 2 2 2 6" xfId="7536" xr:uid="{00000000-0005-0000-0000-0000D0110000}"/>
    <cellStyle name="Normal 2 2 3 2 2 2 2 6 2" xfId="37862" xr:uid="{00000000-0005-0000-0000-0000D1110000}"/>
    <cellStyle name="Normal 2 2 3 2 2 2 2 6 3" xfId="22638" xr:uid="{00000000-0005-0000-0000-0000D2110000}"/>
    <cellStyle name="Normal 2 2 3 2 2 2 2 7" xfId="32850" xr:uid="{00000000-0005-0000-0000-0000D3110000}"/>
    <cellStyle name="Normal 2 2 3 2 2 2 2 8" xfId="17625" xr:uid="{00000000-0005-0000-0000-0000D4110000}"/>
    <cellStyle name="Normal 2 2 3 2 2 2 3" xfId="2883" xr:uid="{00000000-0005-0000-0000-0000D5110000}"/>
    <cellStyle name="Normal 2 2 3 2 2 2 3 2" xfId="4573" xr:uid="{00000000-0005-0000-0000-0000D6110000}"/>
    <cellStyle name="Normal 2 2 3 2 2 2 3 2 2" xfId="14646" xr:uid="{00000000-0005-0000-0000-0000D7110000}"/>
    <cellStyle name="Normal 2 2 3 2 2 2 3 2 2 2" xfId="44968" xr:uid="{00000000-0005-0000-0000-0000D8110000}"/>
    <cellStyle name="Normal 2 2 3 2 2 2 3 2 2 3" xfId="29744" xr:uid="{00000000-0005-0000-0000-0000D9110000}"/>
    <cellStyle name="Normal 2 2 3 2 2 2 3 2 3" xfId="9626" xr:uid="{00000000-0005-0000-0000-0000DA110000}"/>
    <cellStyle name="Normal 2 2 3 2 2 2 3 2 3 2" xfId="39951" xr:uid="{00000000-0005-0000-0000-0000DB110000}"/>
    <cellStyle name="Normal 2 2 3 2 2 2 3 2 3 3" xfId="24727" xr:uid="{00000000-0005-0000-0000-0000DC110000}"/>
    <cellStyle name="Normal 2 2 3 2 2 2 3 2 4" xfId="34938" xr:uid="{00000000-0005-0000-0000-0000DD110000}"/>
    <cellStyle name="Normal 2 2 3 2 2 2 3 2 5" xfId="19714" xr:uid="{00000000-0005-0000-0000-0000DE110000}"/>
    <cellStyle name="Normal 2 2 3 2 2 2 3 3" xfId="6265" xr:uid="{00000000-0005-0000-0000-0000DF110000}"/>
    <cellStyle name="Normal 2 2 3 2 2 2 3 3 2" xfId="16317" xr:uid="{00000000-0005-0000-0000-0000E0110000}"/>
    <cellStyle name="Normal 2 2 3 2 2 2 3 3 2 2" xfId="46639" xr:uid="{00000000-0005-0000-0000-0000E1110000}"/>
    <cellStyle name="Normal 2 2 3 2 2 2 3 3 2 3" xfId="31415" xr:uid="{00000000-0005-0000-0000-0000E2110000}"/>
    <cellStyle name="Normal 2 2 3 2 2 2 3 3 3" xfId="11297" xr:uid="{00000000-0005-0000-0000-0000E3110000}"/>
    <cellStyle name="Normal 2 2 3 2 2 2 3 3 3 2" xfId="41622" xr:uid="{00000000-0005-0000-0000-0000E4110000}"/>
    <cellStyle name="Normal 2 2 3 2 2 2 3 3 3 3" xfId="26398" xr:uid="{00000000-0005-0000-0000-0000E5110000}"/>
    <cellStyle name="Normal 2 2 3 2 2 2 3 3 4" xfId="36609" xr:uid="{00000000-0005-0000-0000-0000E6110000}"/>
    <cellStyle name="Normal 2 2 3 2 2 2 3 3 5" xfId="21385" xr:uid="{00000000-0005-0000-0000-0000E7110000}"/>
    <cellStyle name="Normal 2 2 3 2 2 2 3 4" xfId="12975" xr:uid="{00000000-0005-0000-0000-0000E8110000}"/>
    <cellStyle name="Normal 2 2 3 2 2 2 3 4 2" xfId="43297" xr:uid="{00000000-0005-0000-0000-0000E9110000}"/>
    <cellStyle name="Normal 2 2 3 2 2 2 3 4 3" xfId="28073" xr:uid="{00000000-0005-0000-0000-0000EA110000}"/>
    <cellStyle name="Normal 2 2 3 2 2 2 3 5" xfId="7954" xr:uid="{00000000-0005-0000-0000-0000EB110000}"/>
    <cellStyle name="Normal 2 2 3 2 2 2 3 5 2" xfId="38280" xr:uid="{00000000-0005-0000-0000-0000EC110000}"/>
    <cellStyle name="Normal 2 2 3 2 2 2 3 5 3" xfId="23056" xr:uid="{00000000-0005-0000-0000-0000ED110000}"/>
    <cellStyle name="Normal 2 2 3 2 2 2 3 6" xfId="33268" xr:uid="{00000000-0005-0000-0000-0000EE110000}"/>
    <cellStyle name="Normal 2 2 3 2 2 2 3 7" xfId="18043" xr:uid="{00000000-0005-0000-0000-0000EF110000}"/>
    <cellStyle name="Normal 2 2 3 2 2 2 4" xfId="3736" xr:uid="{00000000-0005-0000-0000-0000F0110000}"/>
    <cellStyle name="Normal 2 2 3 2 2 2 4 2" xfId="13810" xr:uid="{00000000-0005-0000-0000-0000F1110000}"/>
    <cellStyle name="Normal 2 2 3 2 2 2 4 2 2" xfId="44132" xr:uid="{00000000-0005-0000-0000-0000F2110000}"/>
    <cellStyle name="Normal 2 2 3 2 2 2 4 2 3" xfId="28908" xr:uid="{00000000-0005-0000-0000-0000F3110000}"/>
    <cellStyle name="Normal 2 2 3 2 2 2 4 3" xfId="8790" xr:uid="{00000000-0005-0000-0000-0000F4110000}"/>
    <cellStyle name="Normal 2 2 3 2 2 2 4 3 2" xfId="39115" xr:uid="{00000000-0005-0000-0000-0000F5110000}"/>
    <cellStyle name="Normal 2 2 3 2 2 2 4 3 3" xfId="23891" xr:uid="{00000000-0005-0000-0000-0000F6110000}"/>
    <cellStyle name="Normal 2 2 3 2 2 2 4 4" xfId="34102" xr:uid="{00000000-0005-0000-0000-0000F7110000}"/>
    <cellStyle name="Normal 2 2 3 2 2 2 4 5" xfId="18878" xr:uid="{00000000-0005-0000-0000-0000F8110000}"/>
    <cellStyle name="Normal 2 2 3 2 2 2 5" xfId="5429" xr:uid="{00000000-0005-0000-0000-0000F9110000}"/>
    <cellStyle name="Normal 2 2 3 2 2 2 5 2" xfId="15481" xr:uid="{00000000-0005-0000-0000-0000FA110000}"/>
    <cellStyle name="Normal 2 2 3 2 2 2 5 2 2" xfId="45803" xr:uid="{00000000-0005-0000-0000-0000FB110000}"/>
    <cellStyle name="Normal 2 2 3 2 2 2 5 2 3" xfId="30579" xr:uid="{00000000-0005-0000-0000-0000FC110000}"/>
    <cellStyle name="Normal 2 2 3 2 2 2 5 3" xfId="10461" xr:uid="{00000000-0005-0000-0000-0000FD110000}"/>
    <cellStyle name="Normal 2 2 3 2 2 2 5 3 2" xfId="40786" xr:uid="{00000000-0005-0000-0000-0000FE110000}"/>
    <cellStyle name="Normal 2 2 3 2 2 2 5 3 3" xfId="25562" xr:uid="{00000000-0005-0000-0000-0000FF110000}"/>
    <cellStyle name="Normal 2 2 3 2 2 2 5 4" xfId="35773" xr:uid="{00000000-0005-0000-0000-000000120000}"/>
    <cellStyle name="Normal 2 2 3 2 2 2 5 5" xfId="20549" xr:uid="{00000000-0005-0000-0000-000001120000}"/>
    <cellStyle name="Normal 2 2 3 2 2 2 6" xfId="12139" xr:uid="{00000000-0005-0000-0000-000002120000}"/>
    <cellStyle name="Normal 2 2 3 2 2 2 6 2" xfId="42461" xr:uid="{00000000-0005-0000-0000-000003120000}"/>
    <cellStyle name="Normal 2 2 3 2 2 2 6 3" xfId="27237" xr:uid="{00000000-0005-0000-0000-000004120000}"/>
    <cellStyle name="Normal 2 2 3 2 2 2 7" xfId="7118" xr:uid="{00000000-0005-0000-0000-000005120000}"/>
    <cellStyle name="Normal 2 2 3 2 2 2 7 2" xfId="37444" xr:uid="{00000000-0005-0000-0000-000006120000}"/>
    <cellStyle name="Normal 2 2 3 2 2 2 7 3" xfId="22220" xr:uid="{00000000-0005-0000-0000-000007120000}"/>
    <cellStyle name="Normal 2 2 3 2 2 2 8" xfId="32432" xr:uid="{00000000-0005-0000-0000-000008120000}"/>
    <cellStyle name="Normal 2 2 3 2 2 2 9" xfId="17207" xr:uid="{00000000-0005-0000-0000-000009120000}"/>
    <cellStyle name="Normal 2 2 3 2 2 3" xfId="2254" xr:uid="{00000000-0005-0000-0000-00000A120000}"/>
    <cellStyle name="Normal 2 2 3 2 2 3 2" xfId="3093" xr:uid="{00000000-0005-0000-0000-00000B120000}"/>
    <cellStyle name="Normal 2 2 3 2 2 3 2 2" xfId="4783" xr:uid="{00000000-0005-0000-0000-00000C120000}"/>
    <cellStyle name="Normal 2 2 3 2 2 3 2 2 2" xfId="14856" xr:uid="{00000000-0005-0000-0000-00000D120000}"/>
    <cellStyle name="Normal 2 2 3 2 2 3 2 2 2 2" xfId="45178" xr:uid="{00000000-0005-0000-0000-00000E120000}"/>
    <cellStyle name="Normal 2 2 3 2 2 3 2 2 2 3" xfId="29954" xr:uid="{00000000-0005-0000-0000-00000F120000}"/>
    <cellStyle name="Normal 2 2 3 2 2 3 2 2 3" xfId="9836" xr:uid="{00000000-0005-0000-0000-000010120000}"/>
    <cellStyle name="Normal 2 2 3 2 2 3 2 2 3 2" xfId="40161" xr:uid="{00000000-0005-0000-0000-000011120000}"/>
    <cellStyle name="Normal 2 2 3 2 2 3 2 2 3 3" xfId="24937" xr:uid="{00000000-0005-0000-0000-000012120000}"/>
    <cellStyle name="Normal 2 2 3 2 2 3 2 2 4" xfId="35148" xr:uid="{00000000-0005-0000-0000-000013120000}"/>
    <cellStyle name="Normal 2 2 3 2 2 3 2 2 5" xfId="19924" xr:uid="{00000000-0005-0000-0000-000014120000}"/>
    <cellStyle name="Normal 2 2 3 2 2 3 2 3" xfId="6475" xr:uid="{00000000-0005-0000-0000-000015120000}"/>
    <cellStyle name="Normal 2 2 3 2 2 3 2 3 2" xfId="16527" xr:uid="{00000000-0005-0000-0000-000016120000}"/>
    <cellStyle name="Normal 2 2 3 2 2 3 2 3 2 2" xfId="46849" xr:uid="{00000000-0005-0000-0000-000017120000}"/>
    <cellStyle name="Normal 2 2 3 2 2 3 2 3 2 3" xfId="31625" xr:uid="{00000000-0005-0000-0000-000018120000}"/>
    <cellStyle name="Normal 2 2 3 2 2 3 2 3 3" xfId="11507" xr:uid="{00000000-0005-0000-0000-000019120000}"/>
    <cellStyle name="Normal 2 2 3 2 2 3 2 3 3 2" xfId="41832" xr:uid="{00000000-0005-0000-0000-00001A120000}"/>
    <cellStyle name="Normal 2 2 3 2 2 3 2 3 3 3" xfId="26608" xr:uid="{00000000-0005-0000-0000-00001B120000}"/>
    <cellStyle name="Normal 2 2 3 2 2 3 2 3 4" xfId="36819" xr:uid="{00000000-0005-0000-0000-00001C120000}"/>
    <cellStyle name="Normal 2 2 3 2 2 3 2 3 5" xfId="21595" xr:uid="{00000000-0005-0000-0000-00001D120000}"/>
    <cellStyle name="Normal 2 2 3 2 2 3 2 4" xfId="13185" xr:uid="{00000000-0005-0000-0000-00001E120000}"/>
    <cellStyle name="Normal 2 2 3 2 2 3 2 4 2" xfId="43507" xr:uid="{00000000-0005-0000-0000-00001F120000}"/>
    <cellStyle name="Normal 2 2 3 2 2 3 2 4 3" xfId="28283" xr:uid="{00000000-0005-0000-0000-000020120000}"/>
    <cellStyle name="Normal 2 2 3 2 2 3 2 5" xfId="8164" xr:uid="{00000000-0005-0000-0000-000021120000}"/>
    <cellStyle name="Normal 2 2 3 2 2 3 2 5 2" xfId="38490" xr:uid="{00000000-0005-0000-0000-000022120000}"/>
    <cellStyle name="Normal 2 2 3 2 2 3 2 5 3" xfId="23266" xr:uid="{00000000-0005-0000-0000-000023120000}"/>
    <cellStyle name="Normal 2 2 3 2 2 3 2 6" xfId="33478" xr:uid="{00000000-0005-0000-0000-000024120000}"/>
    <cellStyle name="Normal 2 2 3 2 2 3 2 7" xfId="18253" xr:uid="{00000000-0005-0000-0000-000025120000}"/>
    <cellStyle name="Normal 2 2 3 2 2 3 3" xfId="3946" xr:uid="{00000000-0005-0000-0000-000026120000}"/>
    <cellStyle name="Normal 2 2 3 2 2 3 3 2" xfId="14020" xr:uid="{00000000-0005-0000-0000-000027120000}"/>
    <cellStyle name="Normal 2 2 3 2 2 3 3 2 2" xfId="44342" xr:uid="{00000000-0005-0000-0000-000028120000}"/>
    <cellStyle name="Normal 2 2 3 2 2 3 3 2 3" xfId="29118" xr:uid="{00000000-0005-0000-0000-000029120000}"/>
    <cellStyle name="Normal 2 2 3 2 2 3 3 3" xfId="9000" xr:uid="{00000000-0005-0000-0000-00002A120000}"/>
    <cellStyle name="Normal 2 2 3 2 2 3 3 3 2" xfId="39325" xr:uid="{00000000-0005-0000-0000-00002B120000}"/>
    <cellStyle name="Normal 2 2 3 2 2 3 3 3 3" xfId="24101" xr:uid="{00000000-0005-0000-0000-00002C120000}"/>
    <cellStyle name="Normal 2 2 3 2 2 3 3 4" xfId="34312" xr:uid="{00000000-0005-0000-0000-00002D120000}"/>
    <cellStyle name="Normal 2 2 3 2 2 3 3 5" xfId="19088" xr:uid="{00000000-0005-0000-0000-00002E120000}"/>
    <cellStyle name="Normal 2 2 3 2 2 3 4" xfId="5639" xr:uid="{00000000-0005-0000-0000-00002F120000}"/>
    <cellStyle name="Normal 2 2 3 2 2 3 4 2" xfId="15691" xr:uid="{00000000-0005-0000-0000-000030120000}"/>
    <cellStyle name="Normal 2 2 3 2 2 3 4 2 2" xfId="46013" xr:uid="{00000000-0005-0000-0000-000031120000}"/>
    <cellStyle name="Normal 2 2 3 2 2 3 4 2 3" xfId="30789" xr:uid="{00000000-0005-0000-0000-000032120000}"/>
    <cellStyle name="Normal 2 2 3 2 2 3 4 3" xfId="10671" xr:uid="{00000000-0005-0000-0000-000033120000}"/>
    <cellStyle name="Normal 2 2 3 2 2 3 4 3 2" xfId="40996" xr:uid="{00000000-0005-0000-0000-000034120000}"/>
    <cellStyle name="Normal 2 2 3 2 2 3 4 3 3" xfId="25772" xr:uid="{00000000-0005-0000-0000-000035120000}"/>
    <cellStyle name="Normal 2 2 3 2 2 3 4 4" xfId="35983" xr:uid="{00000000-0005-0000-0000-000036120000}"/>
    <cellStyle name="Normal 2 2 3 2 2 3 4 5" xfId="20759" xr:uid="{00000000-0005-0000-0000-000037120000}"/>
    <cellStyle name="Normal 2 2 3 2 2 3 5" xfId="12349" xr:uid="{00000000-0005-0000-0000-000038120000}"/>
    <cellStyle name="Normal 2 2 3 2 2 3 5 2" xfId="42671" xr:uid="{00000000-0005-0000-0000-000039120000}"/>
    <cellStyle name="Normal 2 2 3 2 2 3 5 3" xfId="27447" xr:uid="{00000000-0005-0000-0000-00003A120000}"/>
    <cellStyle name="Normal 2 2 3 2 2 3 6" xfId="7328" xr:uid="{00000000-0005-0000-0000-00003B120000}"/>
    <cellStyle name="Normal 2 2 3 2 2 3 6 2" xfId="37654" xr:uid="{00000000-0005-0000-0000-00003C120000}"/>
    <cellStyle name="Normal 2 2 3 2 2 3 6 3" xfId="22430" xr:uid="{00000000-0005-0000-0000-00003D120000}"/>
    <cellStyle name="Normal 2 2 3 2 2 3 7" xfId="32642" xr:uid="{00000000-0005-0000-0000-00003E120000}"/>
    <cellStyle name="Normal 2 2 3 2 2 3 8" xfId="17417" xr:uid="{00000000-0005-0000-0000-00003F120000}"/>
    <cellStyle name="Normal 2 2 3 2 2 4" xfId="2675" xr:uid="{00000000-0005-0000-0000-000040120000}"/>
    <cellStyle name="Normal 2 2 3 2 2 4 2" xfId="4365" xr:uid="{00000000-0005-0000-0000-000041120000}"/>
    <cellStyle name="Normal 2 2 3 2 2 4 2 2" xfId="14438" xr:uid="{00000000-0005-0000-0000-000042120000}"/>
    <cellStyle name="Normal 2 2 3 2 2 4 2 2 2" xfId="44760" xr:uid="{00000000-0005-0000-0000-000043120000}"/>
    <cellStyle name="Normal 2 2 3 2 2 4 2 2 3" xfId="29536" xr:uid="{00000000-0005-0000-0000-000044120000}"/>
    <cellStyle name="Normal 2 2 3 2 2 4 2 3" xfId="9418" xr:uid="{00000000-0005-0000-0000-000045120000}"/>
    <cellStyle name="Normal 2 2 3 2 2 4 2 3 2" xfId="39743" xr:uid="{00000000-0005-0000-0000-000046120000}"/>
    <cellStyle name="Normal 2 2 3 2 2 4 2 3 3" xfId="24519" xr:uid="{00000000-0005-0000-0000-000047120000}"/>
    <cellStyle name="Normal 2 2 3 2 2 4 2 4" xfId="34730" xr:uid="{00000000-0005-0000-0000-000048120000}"/>
    <cellStyle name="Normal 2 2 3 2 2 4 2 5" xfId="19506" xr:uid="{00000000-0005-0000-0000-000049120000}"/>
    <cellStyle name="Normal 2 2 3 2 2 4 3" xfId="6057" xr:uid="{00000000-0005-0000-0000-00004A120000}"/>
    <cellStyle name="Normal 2 2 3 2 2 4 3 2" xfId="16109" xr:uid="{00000000-0005-0000-0000-00004B120000}"/>
    <cellStyle name="Normal 2 2 3 2 2 4 3 2 2" xfId="46431" xr:uid="{00000000-0005-0000-0000-00004C120000}"/>
    <cellStyle name="Normal 2 2 3 2 2 4 3 2 3" xfId="31207" xr:uid="{00000000-0005-0000-0000-00004D120000}"/>
    <cellStyle name="Normal 2 2 3 2 2 4 3 3" xfId="11089" xr:uid="{00000000-0005-0000-0000-00004E120000}"/>
    <cellStyle name="Normal 2 2 3 2 2 4 3 3 2" xfId="41414" xr:uid="{00000000-0005-0000-0000-00004F120000}"/>
    <cellStyle name="Normal 2 2 3 2 2 4 3 3 3" xfId="26190" xr:uid="{00000000-0005-0000-0000-000050120000}"/>
    <cellStyle name="Normal 2 2 3 2 2 4 3 4" xfId="36401" xr:uid="{00000000-0005-0000-0000-000051120000}"/>
    <cellStyle name="Normal 2 2 3 2 2 4 3 5" xfId="21177" xr:uid="{00000000-0005-0000-0000-000052120000}"/>
    <cellStyle name="Normal 2 2 3 2 2 4 4" xfId="12767" xr:uid="{00000000-0005-0000-0000-000053120000}"/>
    <cellStyle name="Normal 2 2 3 2 2 4 4 2" xfId="43089" xr:uid="{00000000-0005-0000-0000-000054120000}"/>
    <cellStyle name="Normal 2 2 3 2 2 4 4 3" xfId="27865" xr:uid="{00000000-0005-0000-0000-000055120000}"/>
    <cellStyle name="Normal 2 2 3 2 2 4 5" xfId="7746" xr:uid="{00000000-0005-0000-0000-000056120000}"/>
    <cellStyle name="Normal 2 2 3 2 2 4 5 2" xfId="38072" xr:uid="{00000000-0005-0000-0000-000057120000}"/>
    <cellStyle name="Normal 2 2 3 2 2 4 5 3" xfId="22848" xr:uid="{00000000-0005-0000-0000-000058120000}"/>
    <cellStyle name="Normal 2 2 3 2 2 4 6" xfId="33060" xr:uid="{00000000-0005-0000-0000-000059120000}"/>
    <cellStyle name="Normal 2 2 3 2 2 4 7" xfId="17835" xr:uid="{00000000-0005-0000-0000-00005A120000}"/>
    <cellStyle name="Normal 2 2 3 2 2 5" xfId="3528" xr:uid="{00000000-0005-0000-0000-00005B120000}"/>
    <cellStyle name="Normal 2 2 3 2 2 5 2" xfId="13602" xr:uid="{00000000-0005-0000-0000-00005C120000}"/>
    <cellStyle name="Normal 2 2 3 2 2 5 2 2" xfId="43924" xr:uid="{00000000-0005-0000-0000-00005D120000}"/>
    <cellStyle name="Normal 2 2 3 2 2 5 2 3" xfId="28700" xr:uid="{00000000-0005-0000-0000-00005E120000}"/>
    <cellStyle name="Normal 2 2 3 2 2 5 3" xfId="8582" xr:uid="{00000000-0005-0000-0000-00005F120000}"/>
    <cellStyle name="Normal 2 2 3 2 2 5 3 2" xfId="38907" xr:uid="{00000000-0005-0000-0000-000060120000}"/>
    <cellStyle name="Normal 2 2 3 2 2 5 3 3" xfId="23683" xr:uid="{00000000-0005-0000-0000-000061120000}"/>
    <cellStyle name="Normal 2 2 3 2 2 5 4" xfId="33894" xr:uid="{00000000-0005-0000-0000-000062120000}"/>
    <cellStyle name="Normal 2 2 3 2 2 5 5" xfId="18670" xr:uid="{00000000-0005-0000-0000-000063120000}"/>
    <cellStyle name="Normal 2 2 3 2 2 6" xfId="5221" xr:uid="{00000000-0005-0000-0000-000064120000}"/>
    <cellStyle name="Normal 2 2 3 2 2 6 2" xfId="15273" xr:uid="{00000000-0005-0000-0000-000065120000}"/>
    <cellStyle name="Normal 2 2 3 2 2 6 2 2" xfId="45595" xr:uid="{00000000-0005-0000-0000-000066120000}"/>
    <cellStyle name="Normal 2 2 3 2 2 6 2 3" xfId="30371" xr:uid="{00000000-0005-0000-0000-000067120000}"/>
    <cellStyle name="Normal 2 2 3 2 2 6 3" xfId="10253" xr:uid="{00000000-0005-0000-0000-000068120000}"/>
    <cellStyle name="Normal 2 2 3 2 2 6 3 2" xfId="40578" xr:uid="{00000000-0005-0000-0000-000069120000}"/>
    <cellStyle name="Normal 2 2 3 2 2 6 3 3" xfId="25354" xr:uid="{00000000-0005-0000-0000-00006A120000}"/>
    <cellStyle name="Normal 2 2 3 2 2 6 4" xfId="35565" xr:uid="{00000000-0005-0000-0000-00006B120000}"/>
    <cellStyle name="Normal 2 2 3 2 2 6 5" xfId="20341" xr:uid="{00000000-0005-0000-0000-00006C120000}"/>
    <cellStyle name="Normal 2 2 3 2 2 7" xfId="11931" xr:uid="{00000000-0005-0000-0000-00006D120000}"/>
    <cellStyle name="Normal 2 2 3 2 2 7 2" xfId="42253" xr:uid="{00000000-0005-0000-0000-00006E120000}"/>
    <cellStyle name="Normal 2 2 3 2 2 7 3" xfId="27029" xr:uid="{00000000-0005-0000-0000-00006F120000}"/>
    <cellStyle name="Normal 2 2 3 2 2 8" xfId="6910" xr:uid="{00000000-0005-0000-0000-000070120000}"/>
    <cellStyle name="Normal 2 2 3 2 2 8 2" xfId="37236" xr:uid="{00000000-0005-0000-0000-000071120000}"/>
    <cellStyle name="Normal 2 2 3 2 2 8 3" xfId="22012" xr:uid="{00000000-0005-0000-0000-000072120000}"/>
    <cellStyle name="Normal 2 2 3 2 2 9" xfId="32224" xr:uid="{00000000-0005-0000-0000-000073120000}"/>
    <cellStyle name="Normal 2 2 3 2 3" xfId="1937" xr:uid="{00000000-0005-0000-0000-000074120000}"/>
    <cellStyle name="Normal 2 2 3 2 3 2" xfId="2358" xr:uid="{00000000-0005-0000-0000-000075120000}"/>
    <cellStyle name="Normal 2 2 3 2 3 2 2" xfId="3197" xr:uid="{00000000-0005-0000-0000-000076120000}"/>
    <cellStyle name="Normal 2 2 3 2 3 2 2 2" xfId="4887" xr:uid="{00000000-0005-0000-0000-000077120000}"/>
    <cellStyle name="Normal 2 2 3 2 3 2 2 2 2" xfId="14960" xr:uid="{00000000-0005-0000-0000-000078120000}"/>
    <cellStyle name="Normal 2 2 3 2 3 2 2 2 2 2" xfId="45282" xr:uid="{00000000-0005-0000-0000-000079120000}"/>
    <cellStyle name="Normal 2 2 3 2 3 2 2 2 2 3" xfId="30058" xr:uid="{00000000-0005-0000-0000-00007A120000}"/>
    <cellStyle name="Normal 2 2 3 2 3 2 2 2 3" xfId="9940" xr:uid="{00000000-0005-0000-0000-00007B120000}"/>
    <cellStyle name="Normal 2 2 3 2 3 2 2 2 3 2" xfId="40265" xr:uid="{00000000-0005-0000-0000-00007C120000}"/>
    <cellStyle name="Normal 2 2 3 2 3 2 2 2 3 3" xfId="25041" xr:uid="{00000000-0005-0000-0000-00007D120000}"/>
    <cellStyle name="Normal 2 2 3 2 3 2 2 2 4" xfId="35252" xr:uid="{00000000-0005-0000-0000-00007E120000}"/>
    <cellStyle name="Normal 2 2 3 2 3 2 2 2 5" xfId="20028" xr:uid="{00000000-0005-0000-0000-00007F120000}"/>
    <cellStyle name="Normal 2 2 3 2 3 2 2 3" xfId="6579" xr:uid="{00000000-0005-0000-0000-000080120000}"/>
    <cellStyle name="Normal 2 2 3 2 3 2 2 3 2" xfId="16631" xr:uid="{00000000-0005-0000-0000-000081120000}"/>
    <cellStyle name="Normal 2 2 3 2 3 2 2 3 2 2" xfId="46953" xr:uid="{00000000-0005-0000-0000-000082120000}"/>
    <cellStyle name="Normal 2 2 3 2 3 2 2 3 2 3" xfId="31729" xr:uid="{00000000-0005-0000-0000-000083120000}"/>
    <cellStyle name="Normal 2 2 3 2 3 2 2 3 3" xfId="11611" xr:uid="{00000000-0005-0000-0000-000084120000}"/>
    <cellStyle name="Normal 2 2 3 2 3 2 2 3 3 2" xfId="41936" xr:uid="{00000000-0005-0000-0000-000085120000}"/>
    <cellStyle name="Normal 2 2 3 2 3 2 2 3 3 3" xfId="26712" xr:uid="{00000000-0005-0000-0000-000086120000}"/>
    <cellStyle name="Normal 2 2 3 2 3 2 2 3 4" xfId="36923" xr:uid="{00000000-0005-0000-0000-000087120000}"/>
    <cellStyle name="Normal 2 2 3 2 3 2 2 3 5" xfId="21699" xr:uid="{00000000-0005-0000-0000-000088120000}"/>
    <cellStyle name="Normal 2 2 3 2 3 2 2 4" xfId="13289" xr:uid="{00000000-0005-0000-0000-000089120000}"/>
    <cellStyle name="Normal 2 2 3 2 3 2 2 4 2" xfId="43611" xr:uid="{00000000-0005-0000-0000-00008A120000}"/>
    <cellStyle name="Normal 2 2 3 2 3 2 2 4 3" xfId="28387" xr:uid="{00000000-0005-0000-0000-00008B120000}"/>
    <cellStyle name="Normal 2 2 3 2 3 2 2 5" xfId="8268" xr:uid="{00000000-0005-0000-0000-00008C120000}"/>
    <cellStyle name="Normal 2 2 3 2 3 2 2 5 2" xfId="38594" xr:uid="{00000000-0005-0000-0000-00008D120000}"/>
    <cellStyle name="Normal 2 2 3 2 3 2 2 5 3" xfId="23370" xr:uid="{00000000-0005-0000-0000-00008E120000}"/>
    <cellStyle name="Normal 2 2 3 2 3 2 2 6" xfId="33582" xr:uid="{00000000-0005-0000-0000-00008F120000}"/>
    <cellStyle name="Normal 2 2 3 2 3 2 2 7" xfId="18357" xr:uid="{00000000-0005-0000-0000-000090120000}"/>
    <cellStyle name="Normal 2 2 3 2 3 2 3" xfId="4050" xr:uid="{00000000-0005-0000-0000-000091120000}"/>
    <cellStyle name="Normal 2 2 3 2 3 2 3 2" xfId="14124" xr:uid="{00000000-0005-0000-0000-000092120000}"/>
    <cellStyle name="Normal 2 2 3 2 3 2 3 2 2" xfId="44446" xr:uid="{00000000-0005-0000-0000-000093120000}"/>
    <cellStyle name="Normal 2 2 3 2 3 2 3 2 3" xfId="29222" xr:uid="{00000000-0005-0000-0000-000094120000}"/>
    <cellStyle name="Normal 2 2 3 2 3 2 3 3" xfId="9104" xr:uid="{00000000-0005-0000-0000-000095120000}"/>
    <cellStyle name="Normal 2 2 3 2 3 2 3 3 2" xfId="39429" xr:uid="{00000000-0005-0000-0000-000096120000}"/>
    <cellStyle name="Normal 2 2 3 2 3 2 3 3 3" xfId="24205" xr:uid="{00000000-0005-0000-0000-000097120000}"/>
    <cellStyle name="Normal 2 2 3 2 3 2 3 4" xfId="34416" xr:uid="{00000000-0005-0000-0000-000098120000}"/>
    <cellStyle name="Normal 2 2 3 2 3 2 3 5" xfId="19192" xr:uid="{00000000-0005-0000-0000-000099120000}"/>
    <cellStyle name="Normal 2 2 3 2 3 2 4" xfId="5743" xr:uid="{00000000-0005-0000-0000-00009A120000}"/>
    <cellStyle name="Normal 2 2 3 2 3 2 4 2" xfId="15795" xr:uid="{00000000-0005-0000-0000-00009B120000}"/>
    <cellStyle name="Normal 2 2 3 2 3 2 4 2 2" xfId="46117" xr:uid="{00000000-0005-0000-0000-00009C120000}"/>
    <cellStyle name="Normal 2 2 3 2 3 2 4 2 3" xfId="30893" xr:uid="{00000000-0005-0000-0000-00009D120000}"/>
    <cellStyle name="Normal 2 2 3 2 3 2 4 3" xfId="10775" xr:uid="{00000000-0005-0000-0000-00009E120000}"/>
    <cellStyle name="Normal 2 2 3 2 3 2 4 3 2" xfId="41100" xr:uid="{00000000-0005-0000-0000-00009F120000}"/>
    <cellStyle name="Normal 2 2 3 2 3 2 4 3 3" xfId="25876" xr:uid="{00000000-0005-0000-0000-0000A0120000}"/>
    <cellStyle name="Normal 2 2 3 2 3 2 4 4" xfId="36087" xr:uid="{00000000-0005-0000-0000-0000A1120000}"/>
    <cellStyle name="Normal 2 2 3 2 3 2 4 5" xfId="20863" xr:uid="{00000000-0005-0000-0000-0000A2120000}"/>
    <cellStyle name="Normal 2 2 3 2 3 2 5" xfId="12453" xr:uid="{00000000-0005-0000-0000-0000A3120000}"/>
    <cellStyle name="Normal 2 2 3 2 3 2 5 2" xfId="42775" xr:uid="{00000000-0005-0000-0000-0000A4120000}"/>
    <cellStyle name="Normal 2 2 3 2 3 2 5 3" xfId="27551" xr:uid="{00000000-0005-0000-0000-0000A5120000}"/>
    <cellStyle name="Normal 2 2 3 2 3 2 6" xfId="7432" xr:uid="{00000000-0005-0000-0000-0000A6120000}"/>
    <cellStyle name="Normal 2 2 3 2 3 2 6 2" xfId="37758" xr:uid="{00000000-0005-0000-0000-0000A7120000}"/>
    <cellStyle name="Normal 2 2 3 2 3 2 6 3" xfId="22534" xr:uid="{00000000-0005-0000-0000-0000A8120000}"/>
    <cellStyle name="Normal 2 2 3 2 3 2 7" xfId="32746" xr:uid="{00000000-0005-0000-0000-0000A9120000}"/>
    <cellStyle name="Normal 2 2 3 2 3 2 8" xfId="17521" xr:uid="{00000000-0005-0000-0000-0000AA120000}"/>
    <cellStyle name="Normal 2 2 3 2 3 3" xfId="2779" xr:uid="{00000000-0005-0000-0000-0000AB120000}"/>
    <cellStyle name="Normal 2 2 3 2 3 3 2" xfId="4469" xr:uid="{00000000-0005-0000-0000-0000AC120000}"/>
    <cellStyle name="Normal 2 2 3 2 3 3 2 2" xfId="14542" xr:uid="{00000000-0005-0000-0000-0000AD120000}"/>
    <cellStyle name="Normal 2 2 3 2 3 3 2 2 2" xfId="44864" xr:uid="{00000000-0005-0000-0000-0000AE120000}"/>
    <cellStyle name="Normal 2 2 3 2 3 3 2 2 3" xfId="29640" xr:uid="{00000000-0005-0000-0000-0000AF120000}"/>
    <cellStyle name="Normal 2 2 3 2 3 3 2 3" xfId="9522" xr:uid="{00000000-0005-0000-0000-0000B0120000}"/>
    <cellStyle name="Normal 2 2 3 2 3 3 2 3 2" xfId="39847" xr:uid="{00000000-0005-0000-0000-0000B1120000}"/>
    <cellStyle name="Normal 2 2 3 2 3 3 2 3 3" xfId="24623" xr:uid="{00000000-0005-0000-0000-0000B2120000}"/>
    <cellStyle name="Normal 2 2 3 2 3 3 2 4" xfId="34834" xr:uid="{00000000-0005-0000-0000-0000B3120000}"/>
    <cellStyle name="Normal 2 2 3 2 3 3 2 5" xfId="19610" xr:uid="{00000000-0005-0000-0000-0000B4120000}"/>
    <cellStyle name="Normal 2 2 3 2 3 3 3" xfId="6161" xr:uid="{00000000-0005-0000-0000-0000B5120000}"/>
    <cellStyle name="Normal 2 2 3 2 3 3 3 2" xfId="16213" xr:uid="{00000000-0005-0000-0000-0000B6120000}"/>
    <cellStyle name="Normal 2 2 3 2 3 3 3 2 2" xfId="46535" xr:uid="{00000000-0005-0000-0000-0000B7120000}"/>
    <cellStyle name="Normal 2 2 3 2 3 3 3 2 3" xfId="31311" xr:uid="{00000000-0005-0000-0000-0000B8120000}"/>
    <cellStyle name="Normal 2 2 3 2 3 3 3 3" xfId="11193" xr:uid="{00000000-0005-0000-0000-0000B9120000}"/>
    <cellStyle name="Normal 2 2 3 2 3 3 3 3 2" xfId="41518" xr:uid="{00000000-0005-0000-0000-0000BA120000}"/>
    <cellStyle name="Normal 2 2 3 2 3 3 3 3 3" xfId="26294" xr:uid="{00000000-0005-0000-0000-0000BB120000}"/>
    <cellStyle name="Normal 2 2 3 2 3 3 3 4" xfId="36505" xr:uid="{00000000-0005-0000-0000-0000BC120000}"/>
    <cellStyle name="Normal 2 2 3 2 3 3 3 5" xfId="21281" xr:uid="{00000000-0005-0000-0000-0000BD120000}"/>
    <cellStyle name="Normal 2 2 3 2 3 3 4" xfId="12871" xr:uid="{00000000-0005-0000-0000-0000BE120000}"/>
    <cellStyle name="Normal 2 2 3 2 3 3 4 2" xfId="43193" xr:uid="{00000000-0005-0000-0000-0000BF120000}"/>
    <cellStyle name="Normal 2 2 3 2 3 3 4 3" xfId="27969" xr:uid="{00000000-0005-0000-0000-0000C0120000}"/>
    <cellStyle name="Normal 2 2 3 2 3 3 5" xfId="7850" xr:uid="{00000000-0005-0000-0000-0000C1120000}"/>
    <cellStyle name="Normal 2 2 3 2 3 3 5 2" xfId="38176" xr:uid="{00000000-0005-0000-0000-0000C2120000}"/>
    <cellStyle name="Normal 2 2 3 2 3 3 5 3" xfId="22952" xr:uid="{00000000-0005-0000-0000-0000C3120000}"/>
    <cellStyle name="Normal 2 2 3 2 3 3 6" xfId="33164" xr:uid="{00000000-0005-0000-0000-0000C4120000}"/>
    <cellStyle name="Normal 2 2 3 2 3 3 7" xfId="17939" xr:uid="{00000000-0005-0000-0000-0000C5120000}"/>
    <cellStyle name="Normal 2 2 3 2 3 4" xfId="3632" xr:uid="{00000000-0005-0000-0000-0000C6120000}"/>
    <cellStyle name="Normal 2 2 3 2 3 4 2" xfId="13706" xr:uid="{00000000-0005-0000-0000-0000C7120000}"/>
    <cellStyle name="Normal 2 2 3 2 3 4 2 2" xfId="44028" xr:uid="{00000000-0005-0000-0000-0000C8120000}"/>
    <cellStyle name="Normal 2 2 3 2 3 4 2 3" xfId="28804" xr:uid="{00000000-0005-0000-0000-0000C9120000}"/>
    <cellStyle name="Normal 2 2 3 2 3 4 3" xfId="8686" xr:uid="{00000000-0005-0000-0000-0000CA120000}"/>
    <cellStyle name="Normal 2 2 3 2 3 4 3 2" xfId="39011" xr:uid="{00000000-0005-0000-0000-0000CB120000}"/>
    <cellStyle name="Normal 2 2 3 2 3 4 3 3" xfId="23787" xr:uid="{00000000-0005-0000-0000-0000CC120000}"/>
    <cellStyle name="Normal 2 2 3 2 3 4 4" xfId="33998" xr:uid="{00000000-0005-0000-0000-0000CD120000}"/>
    <cellStyle name="Normal 2 2 3 2 3 4 5" xfId="18774" xr:uid="{00000000-0005-0000-0000-0000CE120000}"/>
    <cellStyle name="Normal 2 2 3 2 3 5" xfId="5325" xr:uid="{00000000-0005-0000-0000-0000CF120000}"/>
    <cellStyle name="Normal 2 2 3 2 3 5 2" xfId="15377" xr:uid="{00000000-0005-0000-0000-0000D0120000}"/>
    <cellStyle name="Normal 2 2 3 2 3 5 2 2" xfId="45699" xr:uid="{00000000-0005-0000-0000-0000D1120000}"/>
    <cellStyle name="Normal 2 2 3 2 3 5 2 3" xfId="30475" xr:uid="{00000000-0005-0000-0000-0000D2120000}"/>
    <cellStyle name="Normal 2 2 3 2 3 5 3" xfId="10357" xr:uid="{00000000-0005-0000-0000-0000D3120000}"/>
    <cellStyle name="Normal 2 2 3 2 3 5 3 2" xfId="40682" xr:uid="{00000000-0005-0000-0000-0000D4120000}"/>
    <cellStyle name="Normal 2 2 3 2 3 5 3 3" xfId="25458" xr:uid="{00000000-0005-0000-0000-0000D5120000}"/>
    <cellStyle name="Normal 2 2 3 2 3 5 4" xfId="35669" xr:uid="{00000000-0005-0000-0000-0000D6120000}"/>
    <cellStyle name="Normal 2 2 3 2 3 5 5" xfId="20445" xr:uid="{00000000-0005-0000-0000-0000D7120000}"/>
    <cellStyle name="Normal 2 2 3 2 3 6" xfId="12035" xr:uid="{00000000-0005-0000-0000-0000D8120000}"/>
    <cellStyle name="Normal 2 2 3 2 3 6 2" xfId="42357" xr:uid="{00000000-0005-0000-0000-0000D9120000}"/>
    <cellStyle name="Normal 2 2 3 2 3 6 3" xfId="27133" xr:uid="{00000000-0005-0000-0000-0000DA120000}"/>
    <cellStyle name="Normal 2 2 3 2 3 7" xfId="7014" xr:uid="{00000000-0005-0000-0000-0000DB120000}"/>
    <cellStyle name="Normal 2 2 3 2 3 7 2" xfId="37340" xr:uid="{00000000-0005-0000-0000-0000DC120000}"/>
    <cellStyle name="Normal 2 2 3 2 3 7 3" xfId="22116" xr:uid="{00000000-0005-0000-0000-0000DD120000}"/>
    <cellStyle name="Normal 2 2 3 2 3 8" xfId="32328" xr:uid="{00000000-0005-0000-0000-0000DE120000}"/>
    <cellStyle name="Normal 2 2 3 2 3 9" xfId="17103" xr:uid="{00000000-0005-0000-0000-0000DF120000}"/>
    <cellStyle name="Normal 2 2 3 2 4" xfId="2150" xr:uid="{00000000-0005-0000-0000-0000E0120000}"/>
    <cellStyle name="Normal 2 2 3 2 4 2" xfId="2989" xr:uid="{00000000-0005-0000-0000-0000E1120000}"/>
    <cellStyle name="Normal 2 2 3 2 4 2 2" xfId="4679" xr:uid="{00000000-0005-0000-0000-0000E2120000}"/>
    <cellStyle name="Normal 2 2 3 2 4 2 2 2" xfId="14752" xr:uid="{00000000-0005-0000-0000-0000E3120000}"/>
    <cellStyle name="Normal 2 2 3 2 4 2 2 2 2" xfId="45074" xr:uid="{00000000-0005-0000-0000-0000E4120000}"/>
    <cellStyle name="Normal 2 2 3 2 4 2 2 2 3" xfId="29850" xr:uid="{00000000-0005-0000-0000-0000E5120000}"/>
    <cellStyle name="Normal 2 2 3 2 4 2 2 3" xfId="9732" xr:uid="{00000000-0005-0000-0000-0000E6120000}"/>
    <cellStyle name="Normal 2 2 3 2 4 2 2 3 2" xfId="40057" xr:uid="{00000000-0005-0000-0000-0000E7120000}"/>
    <cellStyle name="Normal 2 2 3 2 4 2 2 3 3" xfId="24833" xr:uid="{00000000-0005-0000-0000-0000E8120000}"/>
    <cellStyle name="Normal 2 2 3 2 4 2 2 4" xfId="35044" xr:uid="{00000000-0005-0000-0000-0000E9120000}"/>
    <cellStyle name="Normal 2 2 3 2 4 2 2 5" xfId="19820" xr:uid="{00000000-0005-0000-0000-0000EA120000}"/>
    <cellStyle name="Normal 2 2 3 2 4 2 3" xfId="6371" xr:uid="{00000000-0005-0000-0000-0000EB120000}"/>
    <cellStyle name="Normal 2 2 3 2 4 2 3 2" xfId="16423" xr:uid="{00000000-0005-0000-0000-0000EC120000}"/>
    <cellStyle name="Normal 2 2 3 2 4 2 3 2 2" xfId="46745" xr:uid="{00000000-0005-0000-0000-0000ED120000}"/>
    <cellStyle name="Normal 2 2 3 2 4 2 3 2 3" xfId="31521" xr:uid="{00000000-0005-0000-0000-0000EE120000}"/>
    <cellStyle name="Normal 2 2 3 2 4 2 3 3" xfId="11403" xr:uid="{00000000-0005-0000-0000-0000EF120000}"/>
    <cellStyle name="Normal 2 2 3 2 4 2 3 3 2" xfId="41728" xr:uid="{00000000-0005-0000-0000-0000F0120000}"/>
    <cellStyle name="Normal 2 2 3 2 4 2 3 3 3" xfId="26504" xr:uid="{00000000-0005-0000-0000-0000F1120000}"/>
    <cellStyle name="Normal 2 2 3 2 4 2 3 4" xfId="36715" xr:uid="{00000000-0005-0000-0000-0000F2120000}"/>
    <cellStyle name="Normal 2 2 3 2 4 2 3 5" xfId="21491" xr:uid="{00000000-0005-0000-0000-0000F3120000}"/>
    <cellStyle name="Normal 2 2 3 2 4 2 4" xfId="13081" xr:uid="{00000000-0005-0000-0000-0000F4120000}"/>
    <cellStyle name="Normal 2 2 3 2 4 2 4 2" xfId="43403" xr:uid="{00000000-0005-0000-0000-0000F5120000}"/>
    <cellStyle name="Normal 2 2 3 2 4 2 4 3" xfId="28179" xr:uid="{00000000-0005-0000-0000-0000F6120000}"/>
    <cellStyle name="Normal 2 2 3 2 4 2 5" xfId="8060" xr:uid="{00000000-0005-0000-0000-0000F7120000}"/>
    <cellStyle name="Normal 2 2 3 2 4 2 5 2" xfId="38386" xr:uid="{00000000-0005-0000-0000-0000F8120000}"/>
    <cellStyle name="Normal 2 2 3 2 4 2 5 3" xfId="23162" xr:uid="{00000000-0005-0000-0000-0000F9120000}"/>
    <cellStyle name="Normal 2 2 3 2 4 2 6" xfId="33374" xr:uid="{00000000-0005-0000-0000-0000FA120000}"/>
    <cellStyle name="Normal 2 2 3 2 4 2 7" xfId="18149" xr:uid="{00000000-0005-0000-0000-0000FB120000}"/>
    <cellStyle name="Normal 2 2 3 2 4 3" xfId="3842" xr:uid="{00000000-0005-0000-0000-0000FC120000}"/>
    <cellStyle name="Normal 2 2 3 2 4 3 2" xfId="13916" xr:uid="{00000000-0005-0000-0000-0000FD120000}"/>
    <cellStyle name="Normal 2 2 3 2 4 3 2 2" xfId="44238" xr:uid="{00000000-0005-0000-0000-0000FE120000}"/>
    <cellStyle name="Normal 2 2 3 2 4 3 2 3" xfId="29014" xr:uid="{00000000-0005-0000-0000-0000FF120000}"/>
    <cellStyle name="Normal 2 2 3 2 4 3 3" xfId="8896" xr:uid="{00000000-0005-0000-0000-000000130000}"/>
    <cellStyle name="Normal 2 2 3 2 4 3 3 2" xfId="39221" xr:uid="{00000000-0005-0000-0000-000001130000}"/>
    <cellStyle name="Normal 2 2 3 2 4 3 3 3" xfId="23997" xr:uid="{00000000-0005-0000-0000-000002130000}"/>
    <cellStyle name="Normal 2 2 3 2 4 3 4" xfId="34208" xr:uid="{00000000-0005-0000-0000-000003130000}"/>
    <cellStyle name="Normal 2 2 3 2 4 3 5" xfId="18984" xr:uid="{00000000-0005-0000-0000-000004130000}"/>
    <cellStyle name="Normal 2 2 3 2 4 4" xfId="5535" xr:uid="{00000000-0005-0000-0000-000005130000}"/>
    <cellStyle name="Normal 2 2 3 2 4 4 2" xfId="15587" xr:uid="{00000000-0005-0000-0000-000006130000}"/>
    <cellStyle name="Normal 2 2 3 2 4 4 2 2" xfId="45909" xr:uid="{00000000-0005-0000-0000-000007130000}"/>
    <cellStyle name="Normal 2 2 3 2 4 4 2 3" xfId="30685" xr:uid="{00000000-0005-0000-0000-000008130000}"/>
    <cellStyle name="Normal 2 2 3 2 4 4 3" xfId="10567" xr:uid="{00000000-0005-0000-0000-000009130000}"/>
    <cellStyle name="Normal 2 2 3 2 4 4 3 2" xfId="40892" xr:uid="{00000000-0005-0000-0000-00000A130000}"/>
    <cellStyle name="Normal 2 2 3 2 4 4 3 3" xfId="25668" xr:uid="{00000000-0005-0000-0000-00000B130000}"/>
    <cellStyle name="Normal 2 2 3 2 4 4 4" xfId="35879" xr:uid="{00000000-0005-0000-0000-00000C130000}"/>
    <cellStyle name="Normal 2 2 3 2 4 4 5" xfId="20655" xr:uid="{00000000-0005-0000-0000-00000D130000}"/>
    <cellStyle name="Normal 2 2 3 2 4 5" xfId="12245" xr:uid="{00000000-0005-0000-0000-00000E130000}"/>
    <cellStyle name="Normal 2 2 3 2 4 5 2" xfId="42567" xr:uid="{00000000-0005-0000-0000-00000F130000}"/>
    <cellStyle name="Normal 2 2 3 2 4 5 3" xfId="27343" xr:uid="{00000000-0005-0000-0000-000010130000}"/>
    <cellStyle name="Normal 2 2 3 2 4 6" xfId="7224" xr:uid="{00000000-0005-0000-0000-000011130000}"/>
    <cellStyle name="Normal 2 2 3 2 4 6 2" xfId="37550" xr:uid="{00000000-0005-0000-0000-000012130000}"/>
    <cellStyle name="Normal 2 2 3 2 4 6 3" xfId="22326" xr:uid="{00000000-0005-0000-0000-000013130000}"/>
    <cellStyle name="Normal 2 2 3 2 4 7" xfId="32538" xr:uid="{00000000-0005-0000-0000-000014130000}"/>
    <cellStyle name="Normal 2 2 3 2 4 8" xfId="17313" xr:uid="{00000000-0005-0000-0000-000015130000}"/>
    <cellStyle name="Normal 2 2 3 2 5" xfId="2571" xr:uid="{00000000-0005-0000-0000-000016130000}"/>
    <cellStyle name="Normal 2 2 3 2 5 2" xfId="4261" xr:uid="{00000000-0005-0000-0000-000017130000}"/>
    <cellStyle name="Normal 2 2 3 2 5 2 2" xfId="14334" xr:uid="{00000000-0005-0000-0000-000018130000}"/>
    <cellStyle name="Normal 2 2 3 2 5 2 2 2" xfId="44656" xr:uid="{00000000-0005-0000-0000-000019130000}"/>
    <cellStyle name="Normal 2 2 3 2 5 2 2 3" xfId="29432" xr:uid="{00000000-0005-0000-0000-00001A130000}"/>
    <cellStyle name="Normal 2 2 3 2 5 2 3" xfId="9314" xr:uid="{00000000-0005-0000-0000-00001B130000}"/>
    <cellStyle name="Normal 2 2 3 2 5 2 3 2" xfId="39639" xr:uid="{00000000-0005-0000-0000-00001C130000}"/>
    <cellStyle name="Normal 2 2 3 2 5 2 3 3" xfId="24415" xr:uid="{00000000-0005-0000-0000-00001D130000}"/>
    <cellStyle name="Normal 2 2 3 2 5 2 4" xfId="34626" xr:uid="{00000000-0005-0000-0000-00001E130000}"/>
    <cellStyle name="Normal 2 2 3 2 5 2 5" xfId="19402" xr:uid="{00000000-0005-0000-0000-00001F130000}"/>
    <cellStyle name="Normal 2 2 3 2 5 3" xfId="5953" xr:uid="{00000000-0005-0000-0000-000020130000}"/>
    <cellStyle name="Normal 2 2 3 2 5 3 2" xfId="16005" xr:uid="{00000000-0005-0000-0000-000021130000}"/>
    <cellStyle name="Normal 2 2 3 2 5 3 2 2" xfId="46327" xr:uid="{00000000-0005-0000-0000-000022130000}"/>
    <cellStyle name="Normal 2 2 3 2 5 3 2 3" xfId="31103" xr:uid="{00000000-0005-0000-0000-000023130000}"/>
    <cellStyle name="Normal 2 2 3 2 5 3 3" xfId="10985" xr:uid="{00000000-0005-0000-0000-000024130000}"/>
    <cellStyle name="Normal 2 2 3 2 5 3 3 2" xfId="41310" xr:uid="{00000000-0005-0000-0000-000025130000}"/>
    <cellStyle name="Normal 2 2 3 2 5 3 3 3" xfId="26086" xr:uid="{00000000-0005-0000-0000-000026130000}"/>
    <cellStyle name="Normal 2 2 3 2 5 3 4" xfId="36297" xr:uid="{00000000-0005-0000-0000-000027130000}"/>
    <cellStyle name="Normal 2 2 3 2 5 3 5" xfId="21073" xr:uid="{00000000-0005-0000-0000-000028130000}"/>
    <cellStyle name="Normal 2 2 3 2 5 4" xfId="12663" xr:uid="{00000000-0005-0000-0000-000029130000}"/>
    <cellStyle name="Normal 2 2 3 2 5 4 2" xfId="42985" xr:uid="{00000000-0005-0000-0000-00002A130000}"/>
    <cellStyle name="Normal 2 2 3 2 5 4 3" xfId="27761" xr:uid="{00000000-0005-0000-0000-00002B130000}"/>
    <cellStyle name="Normal 2 2 3 2 5 5" xfId="7642" xr:uid="{00000000-0005-0000-0000-00002C130000}"/>
    <cellStyle name="Normal 2 2 3 2 5 5 2" xfId="37968" xr:uid="{00000000-0005-0000-0000-00002D130000}"/>
    <cellStyle name="Normal 2 2 3 2 5 5 3" xfId="22744" xr:uid="{00000000-0005-0000-0000-00002E130000}"/>
    <cellStyle name="Normal 2 2 3 2 5 6" xfId="32956" xr:uid="{00000000-0005-0000-0000-00002F130000}"/>
    <cellStyle name="Normal 2 2 3 2 5 7" xfId="17731" xr:uid="{00000000-0005-0000-0000-000030130000}"/>
    <cellStyle name="Normal 2 2 3 2 6" xfId="3424" xr:uid="{00000000-0005-0000-0000-000031130000}"/>
    <cellStyle name="Normal 2 2 3 2 6 2" xfId="13498" xr:uid="{00000000-0005-0000-0000-000032130000}"/>
    <cellStyle name="Normal 2 2 3 2 6 2 2" xfId="43820" xr:uid="{00000000-0005-0000-0000-000033130000}"/>
    <cellStyle name="Normal 2 2 3 2 6 2 3" xfId="28596" xr:uid="{00000000-0005-0000-0000-000034130000}"/>
    <cellStyle name="Normal 2 2 3 2 6 3" xfId="8478" xr:uid="{00000000-0005-0000-0000-000035130000}"/>
    <cellStyle name="Normal 2 2 3 2 6 3 2" xfId="38803" xr:uid="{00000000-0005-0000-0000-000036130000}"/>
    <cellStyle name="Normal 2 2 3 2 6 3 3" xfId="23579" xr:uid="{00000000-0005-0000-0000-000037130000}"/>
    <cellStyle name="Normal 2 2 3 2 6 4" xfId="33790" xr:uid="{00000000-0005-0000-0000-000038130000}"/>
    <cellStyle name="Normal 2 2 3 2 6 5" xfId="18566" xr:uid="{00000000-0005-0000-0000-000039130000}"/>
    <cellStyle name="Normal 2 2 3 2 7" xfId="5117" xr:uid="{00000000-0005-0000-0000-00003A130000}"/>
    <cellStyle name="Normal 2 2 3 2 7 2" xfId="15169" xr:uid="{00000000-0005-0000-0000-00003B130000}"/>
    <cellStyle name="Normal 2 2 3 2 7 2 2" xfId="45491" xr:uid="{00000000-0005-0000-0000-00003C130000}"/>
    <cellStyle name="Normal 2 2 3 2 7 2 3" xfId="30267" xr:uid="{00000000-0005-0000-0000-00003D130000}"/>
    <cellStyle name="Normal 2 2 3 2 7 3" xfId="10149" xr:uid="{00000000-0005-0000-0000-00003E130000}"/>
    <cellStyle name="Normal 2 2 3 2 7 3 2" xfId="40474" xr:uid="{00000000-0005-0000-0000-00003F130000}"/>
    <cellStyle name="Normal 2 2 3 2 7 3 3" xfId="25250" xr:uid="{00000000-0005-0000-0000-000040130000}"/>
    <cellStyle name="Normal 2 2 3 2 7 4" xfId="35461" xr:uid="{00000000-0005-0000-0000-000041130000}"/>
    <cellStyle name="Normal 2 2 3 2 7 5" xfId="20237" xr:uid="{00000000-0005-0000-0000-000042130000}"/>
    <cellStyle name="Normal 2 2 3 2 8" xfId="11827" xr:uid="{00000000-0005-0000-0000-000043130000}"/>
    <cellStyle name="Normal 2 2 3 2 8 2" xfId="42149" xr:uid="{00000000-0005-0000-0000-000044130000}"/>
    <cellStyle name="Normal 2 2 3 2 8 3" xfId="26925" xr:uid="{00000000-0005-0000-0000-000045130000}"/>
    <cellStyle name="Normal 2 2 3 2 9" xfId="6806" xr:uid="{00000000-0005-0000-0000-000046130000}"/>
    <cellStyle name="Normal 2 2 3 2 9 2" xfId="37132" xr:uid="{00000000-0005-0000-0000-000047130000}"/>
    <cellStyle name="Normal 2 2 3 2 9 3" xfId="21908" xr:uid="{00000000-0005-0000-0000-000048130000}"/>
    <cellStyle name="Normal 2 2 3 3" xfId="1770" xr:uid="{00000000-0005-0000-0000-000049130000}"/>
    <cellStyle name="Normal 2 2 3 3 10" xfId="16947" xr:uid="{00000000-0005-0000-0000-00004A130000}"/>
    <cellStyle name="Normal 2 2 3 3 2" xfId="1989" xr:uid="{00000000-0005-0000-0000-00004B130000}"/>
    <cellStyle name="Normal 2 2 3 3 2 2" xfId="2410" xr:uid="{00000000-0005-0000-0000-00004C130000}"/>
    <cellStyle name="Normal 2 2 3 3 2 2 2" xfId="3249" xr:uid="{00000000-0005-0000-0000-00004D130000}"/>
    <cellStyle name="Normal 2 2 3 3 2 2 2 2" xfId="4939" xr:uid="{00000000-0005-0000-0000-00004E130000}"/>
    <cellStyle name="Normal 2 2 3 3 2 2 2 2 2" xfId="15012" xr:uid="{00000000-0005-0000-0000-00004F130000}"/>
    <cellStyle name="Normal 2 2 3 3 2 2 2 2 2 2" xfId="45334" xr:uid="{00000000-0005-0000-0000-000050130000}"/>
    <cellStyle name="Normal 2 2 3 3 2 2 2 2 2 3" xfId="30110" xr:uid="{00000000-0005-0000-0000-000051130000}"/>
    <cellStyle name="Normal 2 2 3 3 2 2 2 2 3" xfId="9992" xr:uid="{00000000-0005-0000-0000-000052130000}"/>
    <cellStyle name="Normal 2 2 3 3 2 2 2 2 3 2" xfId="40317" xr:uid="{00000000-0005-0000-0000-000053130000}"/>
    <cellStyle name="Normal 2 2 3 3 2 2 2 2 3 3" xfId="25093" xr:uid="{00000000-0005-0000-0000-000054130000}"/>
    <cellStyle name="Normal 2 2 3 3 2 2 2 2 4" xfId="35304" xr:uid="{00000000-0005-0000-0000-000055130000}"/>
    <cellStyle name="Normal 2 2 3 3 2 2 2 2 5" xfId="20080" xr:uid="{00000000-0005-0000-0000-000056130000}"/>
    <cellStyle name="Normal 2 2 3 3 2 2 2 3" xfId="6631" xr:uid="{00000000-0005-0000-0000-000057130000}"/>
    <cellStyle name="Normal 2 2 3 3 2 2 2 3 2" xfId="16683" xr:uid="{00000000-0005-0000-0000-000058130000}"/>
    <cellStyle name="Normal 2 2 3 3 2 2 2 3 2 2" xfId="47005" xr:uid="{00000000-0005-0000-0000-000059130000}"/>
    <cellStyle name="Normal 2 2 3 3 2 2 2 3 2 3" xfId="31781" xr:uid="{00000000-0005-0000-0000-00005A130000}"/>
    <cellStyle name="Normal 2 2 3 3 2 2 2 3 3" xfId="11663" xr:uid="{00000000-0005-0000-0000-00005B130000}"/>
    <cellStyle name="Normal 2 2 3 3 2 2 2 3 3 2" xfId="41988" xr:uid="{00000000-0005-0000-0000-00005C130000}"/>
    <cellStyle name="Normal 2 2 3 3 2 2 2 3 3 3" xfId="26764" xr:uid="{00000000-0005-0000-0000-00005D130000}"/>
    <cellStyle name="Normal 2 2 3 3 2 2 2 3 4" xfId="36975" xr:uid="{00000000-0005-0000-0000-00005E130000}"/>
    <cellStyle name="Normal 2 2 3 3 2 2 2 3 5" xfId="21751" xr:uid="{00000000-0005-0000-0000-00005F130000}"/>
    <cellStyle name="Normal 2 2 3 3 2 2 2 4" xfId="13341" xr:uid="{00000000-0005-0000-0000-000060130000}"/>
    <cellStyle name="Normal 2 2 3 3 2 2 2 4 2" xfId="43663" xr:uid="{00000000-0005-0000-0000-000061130000}"/>
    <cellStyle name="Normal 2 2 3 3 2 2 2 4 3" xfId="28439" xr:uid="{00000000-0005-0000-0000-000062130000}"/>
    <cellStyle name="Normal 2 2 3 3 2 2 2 5" xfId="8320" xr:uid="{00000000-0005-0000-0000-000063130000}"/>
    <cellStyle name="Normal 2 2 3 3 2 2 2 5 2" xfId="38646" xr:uid="{00000000-0005-0000-0000-000064130000}"/>
    <cellStyle name="Normal 2 2 3 3 2 2 2 5 3" xfId="23422" xr:uid="{00000000-0005-0000-0000-000065130000}"/>
    <cellStyle name="Normal 2 2 3 3 2 2 2 6" xfId="33634" xr:uid="{00000000-0005-0000-0000-000066130000}"/>
    <cellStyle name="Normal 2 2 3 3 2 2 2 7" xfId="18409" xr:uid="{00000000-0005-0000-0000-000067130000}"/>
    <cellStyle name="Normal 2 2 3 3 2 2 3" xfId="4102" xr:uid="{00000000-0005-0000-0000-000068130000}"/>
    <cellStyle name="Normal 2 2 3 3 2 2 3 2" xfId="14176" xr:uid="{00000000-0005-0000-0000-000069130000}"/>
    <cellStyle name="Normal 2 2 3 3 2 2 3 2 2" xfId="44498" xr:uid="{00000000-0005-0000-0000-00006A130000}"/>
    <cellStyle name="Normal 2 2 3 3 2 2 3 2 3" xfId="29274" xr:uid="{00000000-0005-0000-0000-00006B130000}"/>
    <cellStyle name="Normal 2 2 3 3 2 2 3 3" xfId="9156" xr:uid="{00000000-0005-0000-0000-00006C130000}"/>
    <cellStyle name="Normal 2 2 3 3 2 2 3 3 2" xfId="39481" xr:uid="{00000000-0005-0000-0000-00006D130000}"/>
    <cellStyle name="Normal 2 2 3 3 2 2 3 3 3" xfId="24257" xr:uid="{00000000-0005-0000-0000-00006E130000}"/>
    <cellStyle name="Normal 2 2 3 3 2 2 3 4" xfId="34468" xr:uid="{00000000-0005-0000-0000-00006F130000}"/>
    <cellStyle name="Normal 2 2 3 3 2 2 3 5" xfId="19244" xr:uid="{00000000-0005-0000-0000-000070130000}"/>
    <cellStyle name="Normal 2 2 3 3 2 2 4" xfId="5795" xr:uid="{00000000-0005-0000-0000-000071130000}"/>
    <cellStyle name="Normal 2 2 3 3 2 2 4 2" xfId="15847" xr:uid="{00000000-0005-0000-0000-000072130000}"/>
    <cellStyle name="Normal 2 2 3 3 2 2 4 2 2" xfId="46169" xr:uid="{00000000-0005-0000-0000-000073130000}"/>
    <cellStyle name="Normal 2 2 3 3 2 2 4 2 3" xfId="30945" xr:uid="{00000000-0005-0000-0000-000074130000}"/>
    <cellStyle name="Normal 2 2 3 3 2 2 4 3" xfId="10827" xr:uid="{00000000-0005-0000-0000-000075130000}"/>
    <cellStyle name="Normal 2 2 3 3 2 2 4 3 2" xfId="41152" xr:uid="{00000000-0005-0000-0000-000076130000}"/>
    <cellStyle name="Normal 2 2 3 3 2 2 4 3 3" xfId="25928" xr:uid="{00000000-0005-0000-0000-000077130000}"/>
    <cellStyle name="Normal 2 2 3 3 2 2 4 4" xfId="36139" xr:uid="{00000000-0005-0000-0000-000078130000}"/>
    <cellStyle name="Normal 2 2 3 3 2 2 4 5" xfId="20915" xr:uid="{00000000-0005-0000-0000-000079130000}"/>
    <cellStyle name="Normal 2 2 3 3 2 2 5" xfId="12505" xr:uid="{00000000-0005-0000-0000-00007A130000}"/>
    <cellStyle name="Normal 2 2 3 3 2 2 5 2" xfId="42827" xr:uid="{00000000-0005-0000-0000-00007B130000}"/>
    <cellStyle name="Normal 2 2 3 3 2 2 5 3" xfId="27603" xr:uid="{00000000-0005-0000-0000-00007C130000}"/>
    <cellStyle name="Normal 2 2 3 3 2 2 6" xfId="7484" xr:uid="{00000000-0005-0000-0000-00007D130000}"/>
    <cellStyle name="Normal 2 2 3 3 2 2 6 2" xfId="37810" xr:uid="{00000000-0005-0000-0000-00007E130000}"/>
    <cellStyle name="Normal 2 2 3 3 2 2 6 3" xfId="22586" xr:uid="{00000000-0005-0000-0000-00007F130000}"/>
    <cellStyle name="Normal 2 2 3 3 2 2 7" xfId="32798" xr:uid="{00000000-0005-0000-0000-000080130000}"/>
    <cellStyle name="Normal 2 2 3 3 2 2 8" xfId="17573" xr:uid="{00000000-0005-0000-0000-000081130000}"/>
    <cellStyle name="Normal 2 2 3 3 2 3" xfId="2831" xr:uid="{00000000-0005-0000-0000-000082130000}"/>
    <cellStyle name="Normal 2 2 3 3 2 3 2" xfId="4521" xr:uid="{00000000-0005-0000-0000-000083130000}"/>
    <cellStyle name="Normal 2 2 3 3 2 3 2 2" xfId="14594" xr:uid="{00000000-0005-0000-0000-000084130000}"/>
    <cellStyle name="Normal 2 2 3 3 2 3 2 2 2" xfId="44916" xr:uid="{00000000-0005-0000-0000-000085130000}"/>
    <cellStyle name="Normal 2 2 3 3 2 3 2 2 3" xfId="29692" xr:uid="{00000000-0005-0000-0000-000086130000}"/>
    <cellStyle name="Normal 2 2 3 3 2 3 2 3" xfId="9574" xr:uid="{00000000-0005-0000-0000-000087130000}"/>
    <cellStyle name="Normal 2 2 3 3 2 3 2 3 2" xfId="39899" xr:uid="{00000000-0005-0000-0000-000088130000}"/>
    <cellStyle name="Normal 2 2 3 3 2 3 2 3 3" xfId="24675" xr:uid="{00000000-0005-0000-0000-000089130000}"/>
    <cellStyle name="Normal 2 2 3 3 2 3 2 4" xfId="34886" xr:uid="{00000000-0005-0000-0000-00008A130000}"/>
    <cellStyle name="Normal 2 2 3 3 2 3 2 5" xfId="19662" xr:uid="{00000000-0005-0000-0000-00008B130000}"/>
    <cellStyle name="Normal 2 2 3 3 2 3 3" xfId="6213" xr:uid="{00000000-0005-0000-0000-00008C130000}"/>
    <cellStyle name="Normal 2 2 3 3 2 3 3 2" xfId="16265" xr:uid="{00000000-0005-0000-0000-00008D130000}"/>
    <cellStyle name="Normal 2 2 3 3 2 3 3 2 2" xfId="46587" xr:uid="{00000000-0005-0000-0000-00008E130000}"/>
    <cellStyle name="Normal 2 2 3 3 2 3 3 2 3" xfId="31363" xr:uid="{00000000-0005-0000-0000-00008F130000}"/>
    <cellStyle name="Normal 2 2 3 3 2 3 3 3" xfId="11245" xr:uid="{00000000-0005-0000-0000-000090130000}"/>
    <cellStyle name="Normal 2 2 3 3 2 3 3 3 2" xfId="41570" xr:uid="{00000000-0005-0000-0000-000091130000}"/>
    <cellStyle name="Normal 2 2 3 3 2 3 3 3 3" xfId="26346" xr:uid="{00000000-0005-0000-0000-000092130000}"/>
    <cellStyle name="Normal 2 2 3 3 2 3 3 4" xfId="36557" xr:uid="{00000000-0005-0000-0000-000093130000}"/>
    <cellStyle name="Normal 2 2 3 3 2 3 3 5" xfId="21333" xr:uid="{00000000-0005-0000-0000-000094130000}"/>
    <cellStyle name="Normal 2 2 3 3 2 3 4" xfId="12923" xr:uid="{00000000-0005-0000-0000-000095130000}"/>
    <cellStyle name="Normal 2 2 3 3 2 3 4 2" xfId="43245" xr:uid="{00000000-0005-0000-0000-000096130000}"/>
    <cellStyle name="Normal 2 2 3 3 2 3 4 3" xfId="28021" xr:uid="{00000000-0005-0000-0000-000097130000}"/>
    <cellStyle name="Normal 2 2 3 3 2 3 5" xfId="7902" xr:uid="{00000000-0005-0000-0000-000098130000}"/>
    <cellStyle name="Normal 2 2 3 3 2 3 5 2" xfId="38228" xr:uid="{00000000-0005-0000-0000-000099130000}"/>
    <cellStyle name="Normal 2 2 3 3 2 3 5 3" xfId="23004" xr:uid="{00000000-0005-0000-0000-00009A130000}"/>
    <cellStyle name="Normal 2 2 3 3 2 3 6" xfId="33216" xr:uid="{00000000-0005-0000-0000-00009B130000}"/>
    <cellStyle name="Normal 2 2 3 3 2 3 7" xfId="17991" xr:uid="{00000000-0005-0000-0000-00009C130000}"/>
    <cellStyle name="Normal 2 2 3 3 2 4" xfId="3684" xr:uid="{00000000-0005-0000-0000-00009D130000}"/>
    <cellStyle name="Normal 2 2 3 3 2 4 2" xfId="13758" xr:uid="{00000000-0005-0000-0000-00009E130000}"/>
    <cellStyle name="Normal 2 2 3 3 2 4 2 2" xfId="44080" xr:uid="{00000000-0005-0000-0000-00009F130000}"/>
    <cellStyle name="Normal 2 2 3 3 2 4 2 3" xfId="28856" xr:uid="{00000000-0005-0000-0000-0000A0130000}"/>
    <cellStyle name="Normal 2 2 3 3 2 4 3" xfId="8738" xr:uid="{00000000-0005-0000-0000-0000A1130000}"/>
    <cellStyle name="Normal 2 2 3 3 2 4 3 2" xfId="39063" xr:uid="{00000000-0005-0000-0000-0000A2130000}"/>
    <cellStyle name="Normal 2 2 3 3 2 4 3 3" xfId="23839" xr:uid="{00000000-0005-0000-0000-0000A3130000}"/>
    <cellStyle name="Normal 2 2 3 3 2 4 4" xfId="34050" xr:uid="{00000000-0005-0000-0000-0000A4130000}"/>
    <cellStyle name="Normal 2 2 3 3 2 4 5" xfId="18826" xr:uid="{00000000-0005-0000-0000-0000A5130000}"/>
    <cellStyle name="Normal 2 2 3 3 2 5" xfId="5377" xr:uid="{00000000-0005-0000-0000-0000A6130000}"/>
    <cellStyle name="Normal 2 2 3 3 2 5 2" xfId="15429" xr:uid="{00000000-0005-0000-0000-0000A7130000}"/>
    <cellStyle name="Normal 2 2 3 3 2 5 2 2" xfId="45751" xr:uid="{00000000-0005-0000-0000-0000A8130000}"/>
    <cellStyle name="Normal 2 2 3 3 2 5 2 3" xfId="30527" xr:uid="{00000000-0005-0000-0000-0000A9130000}"/>
    <cellStyle name="Normal 2 2 3 3 2 5 3" xfId="10409" xr:uid="{00000000-0005-0000-0000-0000AA130000}"/>
    <cellStyle name="Normal 2 2 3 3 2 5 3 2" xfId="40734" xr:uid="{00000000-0005-0000-0000-0000AB130000}"/>
    <cellStyle name="Normal 2 2 3 3 2 5 3 3" xfId="25510" xr:uid="{00000000-0005-0000-0000-0000AC130000}"/>
    <cellStyle name="Normal 2 2 3 3 2 5 4" xfId="35721" xr:uid="{00000000-0005-0000-0000-0000AD130000}"/>
    <cellStyle name="Normal 2 2 3 3 2 5 5" xfId="20497" xr:uid="{00000000-0005-0000-0000-0000AE130000}"/>
    <cellStyle name="Normal 2 2 3 3 2 6" xfId="12087" xr:uid="{00000000-0005-0000-0000-0000AF130000}"/>
    <cellStyle name="Normal 2 2 3 3 2 6 2" xfId="42409" xr:uid="{00000000-0005-0000-0000-0000B0130000}"/>
    <cellStyle name="Normal 2 2 3 3 2 6 3" xfId="27185" xr:uid="{00000000-0005-0000-0000-0000B1130000}"/>
    <cellStyle name="Normal 2 2 3 3 2 7" xfId="7066" xr:uid="{00000000-0005-0000-0000-0000B2130000}"/>
    <cellStyle name="Normal 2 2 3 3 2 7 2" xfId="37392" xr:uid="{00000000-0005-0000-0000-0000B3130000}"/>
    <cellStyle name="Normal 2 2 3 3 2 7 3" xfId="22168" xr:uid="{00000000-0005-0000-0000-0000B4130000}"/>
    <cellStyle name="Normal 2 2 3 3 2 8" xfId="32380" xr:uid="{00000000-0005-0000-0000-0000B5130000}"/>
    <cellStyle name="Normal 2 2 3 3 2 9" xfId="17155" xr:uid="{00000000-0005-0000-0000-0000B6130000}"/>
    <cellStyle name="Normal 2 2 3 3 3" xfId="2202" xr:uid="{00000000-0005-0000-0000-0000B7130000}"/>
    <cellStyle name="Normal 2 2 3 3 3 2" xfId="3041" xr:uid="{00000000-0005-0000-0000-0000B8130000}"/>
    <cellStyle name="Normal 2 2 3 3 3 2 2" xfId="4731" xr:uid="{00000000-0005-0000-0000-0000B9130000}"/>
    <cellStyle name="Normal 2 2 3 3 3 2 2 2" xfId="14804" xr:uid="{00000000-0005-0000-0000-0000BA130000}"/>
    <cellStyle name="Normal 2 2 3 3 3 2 2 2 2" xfId="45126" xr:uid="{00000000-0005-0000-0000-0000BB130000}"/>
    <cellStyle name="Normal 2 2 3 3 3 2 2 2 3" xfId="29902" xr:uid="{00000000-0005-0000-0000-0000BC130000}"/>
    <cellStyle name="Normal 2 2 3 3 3 2 2 3" xfId="9784" xr:uid="{00000000-0005-0000-0000-0000BD130000}"/>
    <cellStyle name="Normal 2 2 3 3 3 2 2 3 2" xfId="40109" xr:uid="{00000000-0005-0000-0000-0000BE130000}"/>
    <cellStyle name="Normal 2 2 3 3 3 2 2 3 3" xfId="24885" xr:uid="{00000000-0005-0000-0000-0000BF130000}"/>
    <cellStyle name="Normal 2 2 3 3 3 2 2 4" xfId="35096" xr:uid="{00000000-0005-0000-0000-0000C0130000}"/>
    <cellStyle name="Normal 2 2 3 3 3 2 2 5" xfId="19872" xr:uid="{00000000-0005-0000-0000-0000C1130000}"/>
    <cellStyle name="Normal 2 2 3 3 3 2 3" xfId="6423" xr:uid="{00000000-0005-0000-0000-0000C2130000}"/>
    <cellStyle name="Normal 2 2 3 3 3 2 3 2" xfId="16475" xr:uid="{00000000-0005-0000-0000-0000C3130000}"/>
    <cellStyle name="Normal 2 2 3 3 3 2 3 2 2" xfId="46797" xr:uid="{00000000-0005-0000-0000-0000C4130000}"/>
    <cellStyle name="Normal 2 2 3 3 3 2 3 2 3" xfId="31573" xr:uid="{00000000-0005-0000-0000-0000C5130000}"/>
    <cellStyle name="Normal 2 2 3 3 3 2 3 3" xfId="11455" xr:uid="{00000000-0005-0000-0000-0000C6130000}"/>
    <cellStyle name="Normal 2 2 3 3 3 2 3 3 2" xfId="41780" xr:uid="{00000000-0005-0000-0000-0000C7130000}"/>
    <cellStyle name="Normal 2 2 3 3 3 2 3 3 3" xfId="26556" xr:uid="{00000000-0005-0000-0000-0000C8130000}"/>
    <cellStyle name="Normal 2 2 3 3 3 2 3 4" xfId="36767" xr:uid="{00000000-0005-0000-0000-0000C9130000}"/>
    <cellStyle name="Normal 2 2 3 3 3 2 3 5" xfId="21543" xr:uid="{00000000-0005-0000-0000-0000CA130000}"/>
    <cellStyle name="Normal 2 2 3 3 3 2 4" xfId="13133" xr:uid="{00000000-0005-0000-0000-0000CB130000}"/>
    <cellStyle name="Normal 2 2 3 3 3 2 4 2" xfId="43455" xr:uid="{00000000-0005-0000-0000-0000CC130000}"/>
    <cellStyle name="Normal 2 2 3 3 3 2 4 3" xfId="28231" xr:uid="{00000000-0005-0000-0000-0000CD130000}"/>
    <cellStyle name="Normal 2 2 3 3 3 2 5" xfId="8112" xr:uid="{00000000-0005-0000-0000-0000CE130000}"/>
    <cellStyle name="Normal 2 2 3 3 3 2 5 2" xfId="38438" xr:uid="{00000000-0005-0000-0000-0000CF130000}"/>
    <cellStyle name="Normal 2 2 3 3 3 2 5 3" xfId="23214" xr:uid="{00000000-0005-0000-0000-0000D0130000}"/>
    <cellStyle name="Normal 2 2 3 3 3 2 6" xfId="33426" xr:uid="{00000000-0005-0000-0000-0000D1130000}"/>
    <cellStyle name="Normal 2 2 3 3 3 2 7" xfId="18201" xr:uid="{00000000-0005-0000-0000-0000D2130000}"/>
    <cellStyle name="Normal 2 2 3 3 3 3" xfId="3894" xr:uid="{00000000-0005-0000-0000-0000D3130000}"/>
    <cellStyle name="Normal 2 2 3 3 3 3 2" xfId="13968" xr:uid="{00000000-0005-0000-0000-0000D4130000}"/>
    <cellStyle name="Normal 2 2 3 3 3 3 2 2" xfId="44290" xr:uid="{00000000-0005-0000-0000-0000D5130000}"/>
    <cellStyle name="Normal 2 2 3 3 3 3 2 3" xfId="29066" xr:uid="{00000000-0005-0000-0000-0000D6130000}"/>
    <cellStyle name="Normal 2 2 3 3 3 3 3" xfId="8948" xr:uid="{00000000-0005-0000-0000-0000D7130000}"/>
    <cellStyle name="Normal 2 2 3 3 3 3 3 2" xfId="39273" xr:uid="{00000000-0005-0000-0000-0000D8130000}"/>
    <cellStyle name="Normal 2 2 3 3 3 3 3 3" xfId="24049" xr:uid="{00000000-0005-0000-0000-0000D9130000}"/>
    <cellStyle name="Normal 2 2 3 3 3 3 4" xfId="34260" xr:uid="{00000000-0005-0000-0000-0000DA130000}"/>
    <cellStyle name="Normal 2 2 3 3 3 3 5" xfId="19036" xr:uid="{00000000-0005-0000-0000-0000DB130000}"/>
    <cellStyle name="Normal 2 2 3 3 3 4" xfId="5587" xr:uid="{00000000-0005-0000-0000-0000DC130000}"/>
    <cellStyle name="Normal 2 2 3 3 3 4 2" xfId="15639" xr:uid="{00000000-0005-0000-0000-0000DD130000}"/>
    <cellStyle name="Normal 2 2 3 3 3 4 2 2" xfId="45961" xr:uid="{00000000-0005-0000-0000-0000DE130000}"/>
    <cellStyle name="Normal 2 2 3 3 3 4 2 3" xfId="30737" xr:uid="{00000000-0005-0000-0000-0000DF130000}"/>
    <cellStyle name="Normal 2 2 3 3 3 4 3" xfId="10619" xr:uid="{00000000-0005-0000-0000-0000E0130000}"/>
    <cellStyle name="Normal 2 2 3 3 3 4 3 2" xfId="40944" xr:uid="{00000000-0005-0000-0000-0000E1130000}"/>
    <cellStyle name="Normal 2 2 3 3 3 4 3 3" xfId="25720" xr:uid="{00000000-0005-0000-0000-0000E2130000}"/>
    <cellStyle name="Normal 2 2 3 3 3 4 4" xfId="35931" xr:uid="{00000000-0005-0000-0000-0000E3130000}"/>
    <cellStyle name="Normal 2 2 3 3 3 4 5" xfId="20707" xr:uid="{00000000-0005-0000-0000-0000E4130000}"/>
    <cellStyle name="Normal 2 2 3 3 3 5" xfId="12297" xr:uid="{00000000-0005-0000-0000-0000E5130000}"/>
    <cellStyle name="Normal 2 2 3 3 3 5 2" xfId="42619" xr:uid="{00000000-0005-0000-0000-0000E6130000}"/>
    <cellStyle name="Normal 2 2 3 3 3 5 3" xfId="27395" xr:uid="{00000000-0005-0000-0000-0000E7130000}"/>
    <cellStyle name="Normal 2 2 3 3 3 6" xfId="7276" xr:uid="{00000000-0005-0000-0000-0000E8130000}"/>
    <cellStyle name="Normal 2 2 3 3 3 6 2" xfId="37602" xr:uid="{00000000-0005-0000-0000-0000E9130000}"/>
    <cellStyle name="Normal 2 2 3 3 3 6 3" xfId="22378" xr:uid="{00000000-0005-0000-0000-0000EA130000}"/>
    <cellStyle name="Normal 2 2 3 3 3 7" xfId="32590" xr:uid="{00000000-0005-0000-0000-0000EB130000}"/>
    <cellStyle name="Normal 2 2 3 3 3 8" xfId="17365" xr:uid="{00000000-0005-0000-0000-0000EC130000}"/>
    <cellStyle name="Normal 2 2 3 3 4" xfId="2623" xr:uid="{00000000-0005-0000-0000-0000ED130000}"/>
    <cellStyle name="Normal 2 2 3 3 4 2" xfId="4313" xr:uid="{00000000-0005-0000-0000-0000EE130000}"/>
    <cellStyle name="Normal 2 2 3 3 4 2 2" xfId="14386" xr:uid="{00000000-0005-0000-0000-0000EF130000}"/>
    <cellStyle name="Normal 2 2 3 3 4 2 2 2" xfId="44708" xr:uid="{00000000-0005-0000-0000-0000F0130000}"/>
    <cellStyle name="Normal 2 2 3 3 4 2 2 3" xfId="29484" xr:uid="{00000000-0005-0000-0000-0000F1130000}"/>
    <cellStyle name="Normal 2 2 3 3 4 2 3" xfId="9366" xr:uid="{00000000-0005-0000-0000-0000F2130000}"/>
    <cellStyle name="Normal 2 2 3 3 4 2 3 2" xfId="39691" xr:uid="{00000000-0005-0000-0000-0000F3130000}"/>
    <cellStyle name="Normal 2 2 3 3 4 2 3 3" xfId="24467" xr:uid="{00000000-0005-0000-0000-0000F4130000}"/>
    <cellStyle name="Normal 2 2 3 3 4 2 4" xfId="34678" xr:uid="{00000000-0005-0000-0000-0000F5130000}"/>
    <cellStyle name="Normal 2 2 3 3 4 2 5" xfId="19454" xr:uid="{00000000-0005-0000-0000-0000F6130000}"/>
    <cellStyle name="Normal 2 2 3 3 4 3" xfId="6005" xr:uid="{00000000-0005-0000-0000-0000F7130000}"/>
    <cellStyle name="Normal 2 2 3 3 4 3 2" xfId="16057" xr:uid="{00000000-0005-0000-0000-0000F8130000}"/>
    <cellStyle name="Normal 2 2 3 3 4 3 2 2" xfId="46379" xr:uid="{00000000-0005-0000-0000-0000F9130000}"/>
    <cellStyle name="Normal 2 2 3 3 4 3 2 3" xfId="31155" xr:uid="{00000000-0005-0000-0000-0000FA130000}"/>
    <cellStyle name="Normal 2 2 3 3 4 3 3" xfId="11037" xr:uid="{00000000-0005-0000-0000-0000FB130000}"/>
    <cellStyle name="Normal 2 2 3 3 4 3 3 2" xfId="41362" xr:uid="{00000000-0005-0000-0000-0000FC130000}"/>
    <cellStyle name="Normal 2 2 3 3 4 3 3 3" xfId="26138" xr:uid="{00000000-0005-0000-0000-0000FD130000}"/>
    <cellStyle name="Normal 2 2 3 3 4 3 4" xfId="36349" xr:uid="{00000000-0005-0000-0000-0000FE130000}"/>
    <cellStyle name="Normal 2 2 3 3 4 3 5" xfId="21125" xr:uid="{00000000-0005-0000-0000-0000FF130000}"/>
    <cellStyle name="Normal 2 2 3 3 4 4" xfId="12715" xr:uid="{00000000-0005-0000-0000-000000140000}"/>
    <cellStyle name="Normal 2 2 3 3 4 4 2" xfId="43037" xr:uid="{00000000-0005-0000-0000-000001140000}"/>
    <cellStyle name="Normal 2 2 3 3 4 4 3" xfId="27813" xr:uid="{00000000-0005-0000-0000-000002140000}"/>
    <cellStyle name="Normal 2 2 3 3 4 5" xfId="7694" xr:uid="{00000000-0005-0000-0000-000003140000}"/>
    <cellStyle name="Normal 2 2 3 3 4 5 2" xfId="38020" xr:uid="{00000000-0005-0000-0000-000004140000}"/>
    <cellStyle name="Normal 2 2 3 3 4 5 3" xfId="22796" xr:uid="{00000000-0005-0000-0000-000005140000}"/>
    <cellStyle name="Normal 2 2 3 3 4 6" xfId="33008" xr:uid="{00000000-0005-0000-0000-000006140000}"/>
    <cellStyle name="Normal 2 2 3 3 4 7" xfId="17783" xr:uid="{00000000-0005-0000-0000-000007140000}"/>
    <cellStyle name="Normal 2 2 3 3 5" xfId="3476" xr:uid="{00000000-0005-0000-0000-000008140000}"/>
    <cellStyle name="Normal 2 2 3 3 5 2" xfId="13550" xr:uid="{00000000-0005-0000-0000-000009140000}"/>
    <cellStyle name="Normal 2 2 3 3 5 2 2" xfId="43872" xr:uid="{00000000-0005-0000-0000-00000A140000}"/>
    <cellStyle name="Normal 2 2 3 3 5 2 3" xfId="28648" xr:uid="{00000000-0005-0000-0000-00000B140000}"/>
    <cellStyle name="Normal 2 2 3 3 5 3" xfId="8530" xr:uid="{00000000-0005-0000-0000-00000C140000}"/>
    <cellStyle name="Normal 2 2 3 3 5 3 2" xfId="38855" xr:uid="{00000000-0005-0000-0000-00000D140000}"/>
    <cellStyle name="Normal 2 2 3 3 5 3 3" xfId="23631" xr:uid="{00000000-0005-0000-0000-00000E140000}"/>
    <cellStyle name="Normal 2 2 3 3 5 4" xfId="33842" xr:uid="{00000000-0005-0000-0000-00000F140000}"/>
    <cellStyle name="Normal 2 2 3 3 5 5" xfId="18618" xr:uid="{00000000-0005-0000-0000-000010140000}"/>
    <cellStyle name="Normal 2 2 3 3 6" xfId="5169" xr:uid="{00000000-0005-0000-0000-000011140000}"/>
    <cellStyle name="Normal 2 2 3 3 6 2" xfId="15221" xr:uid="{00000000-0005-0000-0000-000012140000}"/>
    <cellStyle name="Normal 2 2 3 3 6 2 2" xfId="45543" xr:uid="{00000000-0005-0000-0000-000013140000}"/>
    <cellStyle name="Normal 2 2 3 3 6 2 3" xfId="30319" xr:uid="{00000000-0005-0000-0000-000014140000}"/>
    <cellStyle name="Normal 2 2 3 3 6 3" xfId="10201" xr:uid="{00000000-0005-0000-0000-000015140000}"/>
    <cellStyle name="Normal 2 2 3 3 6 3 2" xfId="40526" xr:uid="{00000000-0005-0000-0000-000016140000}"/>
    <cellStyle name="Normal 2 2 3 3 6 3 3" xfId="25302" xr:uid="{00000000-0005-0000-0000-000017140000}"/>
    <cellStyle name="Normal 2 2 3 3 6 4" xfId="35513" xr:uid="{00000000-0005-0000-0000-000018140000}"/>
    <cellStyle name="Normal 2 2 3 3 6 5" xfId="20289" xr:uid="{00000000-0005-0000-0000-000019140000}"/>
    <cellStyle name="Normal 2 2 3 3 7" xfId="11879" xr:uid="{00000000-0005-0000-0000-00001A140000}"/>
    <cellStyle name="Normal 2 2 3 3 7 2" xfId="42201" xr:uid="{00000000-0005-0000-0000-00001B140000}"/>
    <cellStyle name="Normal 2 2 3 3 7 3" xfId="26977" xr:uid="{00000000-0005-0000-0000-00001C140000}"/>
    <cellStyle name="Normal 2 2 3 3 8" xfId="6858" xr:uid="{00000000-0005-0000-0000-00001D140000}"/>
    <cellStyle name="Normal 2 2 3 3 8 2" xfId="37184" xr:uid="{00000000-0005-0000-0000-00001E140000}"/>
    <cellStyle name="Normal 2 2 3 3 8 3" xfId="21960" xr:uid="{00000000-0005-0000-0000-00001F140000}"/>
    <cellStyle name="Normal 2 2 3 3 9" xfId="32173" xr:uid="{00000000-0005-0000-0000-000020140000}"/>
    <cellStyle name="Normal 2 2 3 4" xfId="1883" xr:uid="{00000000-0005-0000-0000-000021140000}"/>
    <cellStyle name="Normal 2 2 3 4 2" xfId="2306" xr:uid="{00000000-0005-0000-0000-000022140000}"/>
    <cellStyle name="Normal 2 2 3 4 2 2" xfId="3145" xr:uid="{00000000-0005-0000-0000-000023140000}"/>
    <cellStyle name="Normal 2 2 3 4 2 2 2" xfId="4835" xr:uid="{00000000-0005-0000-0000-000024140000}"/>
    <cellStyle name="Normal 2 2 3 4 2 2 2 2" xfId="14908" xr:uid="{00000000-0005-0000-0000-000025140000}"/>
    <cellStyle name="Normal 2 2 3 4 2 2 2 2 2" xfId="45230" xr:uid="{00000000-0005-0000-0000-000026140000}"/>
    <cellStyle name="Normal 2 2 3 4 2 2 2 2 3" xfId="30006" xr:uid="{00000000-0005-0000-0000-000027140000}"/>
    <cellStyle name="Normal 2 2 3 4 2 2 2 3" xfId="9888" xr:uid="{00000000-0005-0000-0000-000028140000}"/>
    <cellStyle name="Normal 2 2 3 4 2 2 2 3 2" xfId="40213" xr:uid="{00000000-0005-0000-0000-000029140000}"/>
    <cellStyle name="Normal 2 2 3 4 2 2 2 3 3" xfId="24989" xr:uid="{00000000-0005-0000-0000-00002A140000}"/>
    <cellStyle name="Normal 2 2 3 4 2 2 2 4" xfId="35200" xr:uid="{00000000-0005-0000-0000-00002B140000}"/>
    <cellStyle name="Normal 2 2 3 4 2 2 2 5" xfId="19976" xr:uid="{00000000-0005-0000-0000-00002C140000}"/>
    <cellStyle name="Normal 2 2 3 4 2 2 3" xfId="6527" xr:uid="{00000000-0005-0000-0000-00002D140000}"/>
    <cellStyle name="Normal 2 2 3 4 2 2 3 2" xfId="16579" xr:uid="{00000000-0005-0000-0000-00002E140000}"/>
    <cellStyle name="Normal 2 2 3 4 2 2 3 2 2" xfId="46901" xr:uid="{00000000-0005-0000-0000-00002F140000}"/>
    <cellStyle name="Normal 2 2 3 4 2 2 3 2 3" xfId="31677" xr:uid="{00000000-0005-0000-0000-000030140000}"/>
    <cellStyle name="Normal 2 2 3 4 2 2 3 3" xfId="11559" xr:uid="{00000000-0005-0000-0000-000031140000}"/>
    <cellStyle name="Normal 2 2 3 4 2 2 3 3 2" xfId="41884" xr:uid="{00000000-0005-0000-0000-000032140000}"/>
    <cellStyle name="Normal 2 2 3 4 2 2 3 3 3" xfId="26660" xr:uid="{00000000-0005-0000-0000-000033140000}"/>
    <cellStyle name="Normal 2 2 3 4 2 2 3 4" xfId="36871" xr:uid="{00000000-0005-0000-0000-000034140000}"/>
    <cellStyle name="Normal 2 2 3 4 2 2 3 5" xfId="21647" xr:uid="{00000000-0005-0000-0000-000035140000}"/>
    <cellStyle name="Normal 2 2 3 4 2 2 4" xfId="13237" xr:uid="{00000000-0005-0000-0000-000036140000}"/>
    <cellStyle name="Normal 2 2 3 4 2 2 4 2" xfId="43559" xr:uid="{00000000-0005-0000-0000-000037140000}"/>
    <cellStyle name="Normal 2 2 3 4 2 2 4 3" xfId="28335" xr:uid="{00000000-0005-0000-0000-000038140000}"/>
    <cellStyle name="Normal 2 2 3 4 2 2 5" xfId="8216" xr:uid="{00000000-0005-0000-0000-000039140000}"/>
    <cellStyle name="Normal 2 2 3 4 2 2 5 2" xfId="38542" xr:uid="{00000000-0005-0000-0000-00003A140000}"/>
    <cellStyle name="Normal 2 2 3 4 2 2 5 3" xfId="23318" xr:uid="{00000000-0005-0000-0000-00003B140000}"/>
    <cellStyle name="Normal 2 2 3 4 2 2 6" xfId="33530" xr:uid="{00000000-0005-0000-0000-00003C140000}"/>
    <cellStyle name="Normal 2 2 3 4 2 2 7" xfId="18305" xr:uid="{00000000-0005-0000-0000-00003D140000}"/>
    <cellStyle name="Normal 2 2 3 4 2 3" xfId="3998" xr:uid="{00000000-0005-0000-0000-00003E140000}"/>
    <cellStyle name="Normal 2 2 3 4 2 3 2" xfId="14072" xr:uid="{00000000-0005-0000-0000-00003F140000}"/>
    <cellStyle name="Normal 2 2 3 4 2 3 2 2" xfId="44394" xr:uid="{00000000-0005-0000-0000-000040140000}"/>
    <cellStyle name="Normal 2 2 3 4 2 3 2 3" xfId="29170" xr:uid="{00000000-0005-0000-0000-000041140000}"/>
    <cellStyle name="Normal 2 2 3 4 2 3 3" xfId="9052" xr:uid="{00000000-0005-0000-0000-000042140000}"/>
    <cellStyle name="Normal 2 2 3 4 2 3 3 2" xfId="39377" xr:uid="{00000000-0005-0000-0000-000043140000}"/>
    <cellStyle name="Normal 2 2 3 4 2 3 3 3" xfId="24153" xr:uid="{00000000-0005-0000-0000-000044140000}"/>
    <cellStyle name="Normal 2 2 3 4 2 3 4" xfId="34364" xr:uid="{00000000-0005-0000-0000-000045140000}"/>
    <cellStyle name="Normal 2 2 3 4 2 3 5" xfId="19140" xr:uid="{00000000-0005-0000-0000-000046140000}"/>
    <cellStyle name="Normal 2 2 3 4 2 4" xfId="5691" xr:uid="{00000000-0005-0000-0000-000047140000}"/>
    <cellStyle name="Normal 2 2 3 4 2 4 2" xfId="15743" xr:uid="{00000000-0005-0000-0000-000048140000}"/>
    <cellStyle name="Normal 2 2 3 4 2 4 2 2" xfId="46065" xr:uid="{00000000-0005-0000-0000-000049140000}"/>
    <cellStyle name="Normal 2 2 3 4 2 4 2 3" xfId="30841" xr:uid="{00000000-0005-0000-0000-00004A140000}"/>
    <cellStyle name="Normal 2 2 3 4 2 4 3" xfId="10723" xr:uid="{00000000-0005-0000-0000-00004B140000}"/>
    <cellStyle name="Normal 2 2 3 4 2 4 3 2" xfId="41048" xr:uid="{00000000-0005-0000-0000-00004C140000}"/>
    <cellStyle name="Normal 2 2 3 4 2 4 3 3" xfId="25824" xr:uid="{00000000-0005-0000-0000-00004D140000}"/>
    <cellStyle name="Normal 2 2 3 4 2 4 4" xfId="36035" xr:uid="{00000000-0005-0000-0000-00004E140000}"/>
    <cellStyle name="Normal 2 2 3 4 2 4 5" xfId="20811" xr:uid="{00000000-0005-0000-0000-00004F140000}"/>
    <cellStyle name="Normal 2 2 3 4 2 5" xfId="12401" xr:uid="{00000000-0005-0000-0000-000050140000}"/>
    <cellStyle name="Normal 2 2 3 4 2 5 2" xfId="42723" xr:uid="{00000000-0005-0000-0000-000051140000}"/>
    <cellStyle name="Normal 2 2 3 4 2 5 3" xfId="27499" xr:uid="{00000000-0005-0000-0000-000052140000}"/>
    <cellStyle name="Normal 2 2 3 4 2 6" xfId="7380" xr:uid="{00000000-0005-0000-0000-000053140000}"/>
    <cellStyle name="Normal 2 2 3 4 2 6 2" xfId="37706" xr:uid="{00000000-0005-0000-0000-000054140000}"/>
    <cellStyle name="Normal 2 2 3 4 2 6 3" xfId="22482" xr:uid="{00000000-0005-0000-0000-000055140000}"/>
    <cellStyle name="Normal 2 2 3 4 2 7" xfId="32694" xr:uid="{00000000-0005-0000-0000-000056140000}"/>
    <cellStyle name="Normal 2 2 3 4 2 8" xfId="17469" xr:uid="{00000000-0005-0000-0000-000057140000}"/>
    <cellStyle name="Normal 2 2 3 4 3" xfId="2727" xr:uid="{00000000-0005-0000-0000-000058140000}"/>
    <cellStyle name="Normal 2 2 3 4 3 2" xfId="4417" xr:uid="{00000000-0005-0000-0000-000059140000}"/>
    <cellStyle name="Normal 2 2 3 4 3 2 2" xfId="14490" xr:uid="{00000000-0005-0000-0000-00005A140000}"/>
    <cellStyle name="Normal 2 2 3 4 3 2 2 2" xfId="44812" xr:uid="{00000000-0005-0000-0000-00005B140000}"/>
    <cellStyle name="Normal 2 2 3 4 3 2 2 3" xfId="29588" xr:uid="{00000000-0005-0000-0000-00005C140000}"/>
    <cellStyle name="Normal 2 2 3 4 3 2 3" xfId="9470" xr:uid="{00000000-0005-0000-0000-00005D140000}"/>
    <cellStyle name="Normal 2 2 3 4 3 2 3 2" xfId="39795" xr:uid="{00000000-0005-0000-0000-00005E140000}"/>
    <cellStyle name="Normal 2 2 3 4 3 2 3 3" xfId="24571" xr:uid="{00000000-0005-0000-0000-00005F140000}"/>
    <cellStyle name="Normal 2 2 3 4 3 2 4" xfId="34782" xr:uid="{00000000-0005-0000-0000-000060140000}"/>
    <cellStyle name="Normal 2 2 3 4 3 2 5" xfId="19558" xr:uid="{00000000-0005-0000-0000-000061140000}"/>
    <cellStyle name="Normal 2 2 3 4 3 3" xfId="6109" xr:uid="{00000000-0005-0000-0000-000062140000}"/>
    <cellStyle name="Normal 2 2 3 4 3 3 2" xfId="16161" xr:uid="{00000000-0005-0000-0000-000063140000}"/>
    <cellStyle name="Normal 2 2 3 4 3 3 2 2" xfId="46483" xr:uid="{00000000-0005-0000-0000-000064140000}"/>
    <cellStyle name="Normal 2 2 3 4 3 3 2 3" xfId="31259" xr:uid="{00000000-0005-0000-0000-000065140000}"/>
    <cellStyle name="Normal 2 2 3 4 3 3 3" xfId="11141" xr:uid="{00000000-0005-0000-0000-000066140000}"/>
    <cellStyle name="Normal 2 2 3 4 3 3 3 2" xfId="41466" xr:uid="{00000000-0005-0000-0000-000067140000}"/>
    <cellStyle name="Normal 2 2 3 4 3 3 3 3" xfId="26242" xr:uid="{00000000-0005-0000-0000-000068140000}"/>
    <cellStyle name="Normal 2 2 3 4 3 3 4" xfId="36453" xr:uid="{00000000-0005-0000-0000-000069140000}"/>
    <cellStyle name="Normal 2 2 3 4 3 3 5" xfId="21229" xr:uid="{00000000-0005-0000-0000-00006A140000}"/>
    <cellStyle name="Normal 2 2 3 4 3 4" xfId="12819" xr:uid="{00000000-0005-0000-0000-00006B140000}"/>
    <cellStyle name="Normal 2 2 3 4 3 4 2" xfId="43141" xr:uid="{00000000-0005-0000-0000-00006C140000}"/>
    <cellStyle name="Normal 2 2 3 4 3 4 3" xfId="27917" xr:uid="{00000000-0005-0000-0000-00006D140000}"/>
    <cellStyle name="Normal 2 2 3 4 3 5" xfId="7798" xr:uid="{00000000-0005-0000-0000-00006E140000}"/>
    <cellStyle name="Normal 2 2 3 4 3 5 2" xfId="38124" xr:uid="{00000000-0005-0000-0000-00006F140000}"/>
    <cellStyle name="Normal 2 2 3 4 3 5 3" xfId="22900" xr:uid="{00000000-0005-0000-0000-000070140000}"/>
    <cellStyle name="Normal 2 2 3 4 3 6" xfId="33112" xr:uid="{00000000-0005-0000-0000-000071140000}"/>
    <cellStyle name="Normal 2 2 3 4 3 7" xfId="17887" xr:uid="{00000000-0005-0000-0000-000072140000}"/>
    <cellStyle name="Normal 2 2 3 4 4" xfId="3580" xr:uid="{00000000-0005-0000-0000-000073140000}"/>
    <cellStyle name="Normal 2 2 3 4 4 2" xfId="13654" xr:uid="{00000000-0005-0000-0000-000074140000}"/>
    <cellStyle name="Normal 2 2 3 4 4 2 2" xfId="43976" xr:uid="{00000000-0005-0000-0000-000075140000}"/>
    <cellStyle name="Normal 2 2 3 4 4 2 3" xfId="28752" xr:uid="{00000000-0005-0000-0000-000076140000}"/>
    <cellStyle name="Normal 2 2 3 4 4 3" xfId="8634" xr:uid="{00000000-0005-0000-0000-000077140000}"/>
    <cellStyle name="Normal 2 2 3 4 4 3 2" xfId="38959" xr:uid="{00000000-0005-0000-0000-000078140000}"/>
    <cellStyle name="Normal 2 2 3 4 4 3 3" xfId="23735" xr:uid="{00000000-0005-0000-0000-000079140000}"/>
    <cellStyle name="Normal 2 2 3 4 4 4" xfId="33946" xr:uid="{00000000-0005-0000-0000-00007A140000}"/>
    <cellStyle name="Normal 2 2 3 4 4 5" xfId="18722" xr:uid="{00000000-0005-0000-0000-00007B140000}"/>
    <cellStyle name="Normal 2 2 3 4 5" xfId="5273" xr:uid="{00000000-0005-0000-0000-00007C140000}"/>
    <cellStyle name="Normal 2 2 3 4 5 2" xfId="15325" xr:uid="{00000000-0005-0000-0000-00007D140000}"/>
    <cellStyle name="Normal 2 2 3 4 5 2 2" xfId="45647" xr:uid="{00000000-0005-0000-0000-00007E140000}"/>
    <cellStyle name="Normal 2 2 3 4 5 2 3" xfId="30423" xr:uid="{00000000-0005-0000-0000-00007F140000}"/>
    <cellStyle name="Normal 2 2 3 4 5 3" xfId="10305" xr:uid="{00000000-0005-0000-0000-000080140000}"/>
    <cellStyle name="Normal 2 2 3 4 5 3 2" xfId="40630" xr:uid="{00000000-0005-0000-0000-000081140000}"/>
    <cellStyle name="Normal 2 2 3 4 5 3 3" xfId="25406" xr:uid="{00000000-0005-0000-0000-000082140000}"/>
    <cellStyle name="Normal 2 2 3 4 5 4" xfId="35617" xr:uid="{00000000-0005-0000-0000-000083140000}"/>
    <cellStyle name="Normal 2 2 3 4 5 5" xfId="20393" xr:uid="{00000000-0005-0000-0000-000084140000}"/>
    <cellStyle name="Normal 2 2 3 4 6" xfId="11983" xr:uid="{00000000-0005-0000-0000-000085140000}"/>
    <cellStyle name="Normal 2 2 3 4 6 2" xfId="42305" xr:uid="{00000000-0005-0000-0000-000086140000}"/>
    <cellStyle name="Normal 2 2 3 4 6 3" xfId="27081" xr:uid="{00000000-0005-0000-0000-000087140000}"/>
    <cellStyle name="Normal 2 2 3 4 7" xfId="6962" xr:uid="{00000000-0005-0000-0000-000088140000}"/>
    <cellStyle name="Normal 2 2 3 4 7 2" xfId="37288" xr:uid="{00000000-0005-0000-0000-000089140000}"/>
    <cellStyle name="Normal 2 2 3 4 7 3" xfId="22064" xr:uid="{00000000-0005-0000-0000-00008A140000}"/>
    <cellStyle name="Normal 2 2 3 4 8" xfId="32276" xr:uid="{00000000-0005-0000-0000-00008B140000}"/>
    <cellStyle name="Normal 2 2 3 4 9" xfId="17051" xr:uid="{00000000-0005-0000-0000-00008C140000}"/>
    <cellStyle name="Normal 2 2 3 5" xfId="2096" xr:uid="{00000000-0005-0000-0000-00008D140000}"/>
    <cellStyle name="Normal 2 2 3 5 2" xfId="2937" xr:uid="{00000000-0005-0000-0000-00008E140000}"/>
    <cellStyle name="Normal 2 2 3 5 2 2" xfId="4627" xr:uid="{00000000-0005-0000-0000-00008F140000}"/>
    <cellStyle name="Normal 2 2 3 5 2 2 2" xfId="14700" xr:uid="{00000000-0005-0000-0000-000090140000}"/>
    <cellStyle name="Normal 2 2 3 5 2 2 2 2" xfId="45022" xr:uid="{00000000-0005-0000-0000-000091140000}"/>
    <cellStyle name="Normal 2 2 3 5 2 2 2 3" xfId="29798" xr:uid="{00000000-0005-0000-0000-000092140000}"/>
    <cellStyle name="Normal 2 2 3 5 2 2 3" xfId="9680" xr:uid="{00000000-0005-0000-0000-000093140000}"/>
    <cellStyle name="Normal 2 2 3 5 2 2 3 2" xfId="40005" xr:uid="{00000000-0005-0000-0000-000094140000}"/>
    <cellStyle name="Normal 2 2 3 5 2 2 3 3" xfId="24781" xr:uid="{00000000-0005-0000-0000-000095140000}"/>
    <cellStyle name="Normal 2 2 3 5 2 2 4" xfId="34992" xr:uid="{00000000-0005-0000-0000-000096140000}"/>
    <cellStyle name="Normal 2 2 3 5 2 2 5" xfId="19768" xr:uid="{00000000-0005-0000-0000-000097140000}"/>
    <cellStyle name="Normal 2 2 3 5 2 3" xfId="6319" xr:uid="{00000000-0005-0000-0000-000098140000}"/>
    <cellStyle name="Normal 2 2 3 5 2 3 2" xfId="16371" xr:uid="{00000000-0005-0000-0000-000099140000}"/>
    <cellStyle name="Normal 2 2 3 5 2 3 2 2" xfId="46693" xr:uid="{00000000-0005-0000-0000-00009A140000}"/>
    <cellStyle name="Normal 2 2 3 5 2 3 2 3" xfId="31469" xr:uid="{00000000-0005-0000-0000-00009B140000}"/>
    <cellStyle name="Normal 2 2 3 5 2 3 3" xfId="11351" xr:uid="{00000000-0005-0000-0000-00009C140000}"/>
    <cellStyle name="Normal 2 2 3 5 2 3 3 2" xfId="41676" xr:uid="{00000000-0005-0000-0000-00009D140000}"/>
    <cellStyle name="Normal 2 2 3 5 2 3 3 3" xfId="26452" xr:uid="{00000000-0005-0000-0000-00009E140000}"/>
    <cellStyle name="Normal 2 2 3 5 2 3 4" xfId="36663" xr:uid="{00000000-0005-0000-0000-00009F140000}"/>
    <cellStyle name="Normal 2 2 3 5 2 3 5" xfId="21439" xr:uid="{00000000-0005-0000-0000-0000A0140000}"/>
    <cellStyle name="Normal 2 2 3 5 2 4" xfId="13029" xr:uid="{00000000-0005-0000-0000-0000A1140000}"/>
    <cellStyle name="Normal 2 2 3 5 2 4 2" xfId="43351" xr:uid="{00000000-0005-0000-0000-0000A2140000}"/>
    <cellStyle name="Normal 2 2 3 5 2 4 3" xfId="28127" xr:uid="{00000000-0005-0000-0000-0000A3140000}"/>
    <cellStyle name="Normal 2 2 3 5 2 5" xfId="8008" xr:uid="{00000000-0005-0000-0000-0000A4140000}"/>
    <cellStyle name="Normal 2 2 3 5 2 5 2" xfId="38334" xr:uid="{00000000-0005-0000-0000-0000A5140000}"/>
    <cellStyle name="Normal 2 2 3 5 2 5 3" xfId="23110" xr:uid="{00000000-0005-0000-0000-0000A6140000}"/>
    <cellStyle name="Normal 2 2 3 5 2 6" xfId="33322" xr:uid="{00000000-0005-0000-0000-0000A7140000}"/>
    <cellStyle name="Normal 2 2 3 5 2 7" xfId="18097" xr:uid="{00000000-0005-0000-0000-0000A8140000}"/>
    <cellStyle name="Normal 2 2 3 5 3" xfId="3790" xr:uid="{00000000-0005-0000-0000-0000A9140000}"/>
    <cellStyle name="Normal 2 2 3 5 3 2" xfId="13864" xr:uid="{00000000-0005-0000-0000-0000AA140000}"/>
    <cellStyle name="Normal 2 2 3 5 3 2 2" xfId="44186" xr:uid="{00000000-0005-0000-0000-0000AB140000}"/>
    <cellStyle name="Normal 2 2 3 5 3 2 3" xfId="28962" xr:uid="{00000000-0005-0000-0000-0000AC140000}"/>
    <cellStyle name="Normal 2 2 3 5 3 3" xfId="8844" xr:uid="{00000000-0005-0000-0000-0000AD140000}"/>
    <cellStyle name="Normal 2 2 3 5 3 3 2" xfId="39169" xr:uid="{00000000-0005-0000-0000-0000AE140000}"/>
    <cellStyle name="Normal 2 2 3 5 3 3 3" xfId="23945" xr:uid="{00000000-0005-0000-0000-0000AF140000}"/>
    <cellStyle name="Normal 2 2 3 5 3 4" xfId="34156" xr:uid="{00000000-0005-0000-0000-0000B0140000}"/>
    <cellStyle name="Normal 2 2 3 5 3 5" xfId="18932" xr:uid="{00000000-0005-0000-0000-0000B1140000}"/>
    <cellStyle name="Normal 2 2 3 5 4" xfId="5483" xr:uid="{00000000-0005-0000-0000-0000B2140000}"/>
    <cellStyle name="Normal 2 2 3 5 4 2" xfId="15535" xr:uid="{00000000-0005-0000-0000-0000B3140000}"/>
    <cellStyle name="Normal 2 2 3 5 4 2 2" xfId="45857" xr:uid="{00000000-0005-0000-0000-0000B4140000}"/>
    <cellStyle name="Normal 2 2 3 5 4 2 3" xfId="30633" xr:uid="{00000000-0005-0000-0000-0000B5140000}"/>
    <cellStyle name="Normal 2 2 3 5 4 3" xfId="10515" xr:uid="{00000000-0005-0000-0000-0000B6140000}"/>
    <cellStyle name="Normal 2 2 3 5 4 3 2" xfId="40840" xr:uid="{00000000-0005-0000-0000-0000B7140000}"/>
    <cellStyle name="Normal 2 2 3 5 4 3 3" xfId="25616" xr:uid="{00000000-0005-0000-0000-0000B8140000}"/>
    <cellStyle name="Normal 2 2 3 5 4 4" xfId="35827" xr:uid="{00000000-0005-0000-0000-0000B9140000}"/>
    <cellStyle name="Normal 2 2 3 5 4 5" xfId="20603" xr:uid="{00000000-0005-0000-0000-0000BA140000}"/>
    <cellStyle name="Normal 2 2 3 5 5" xfId="12193" xr:uid="{00000000-0005-0000-0000-0000BB140000}"/>
    <cellStyle name="Normal 2 2 3 5 5 2" xfId="42515" xr:uid="{00000000-0005-0000-0000-0000BC140000}"/>
    <cellStyle name="Normal 2 2 3 5 5 3" xfId="27291" xr:uid="{00000000-0005-0000-0000-0000BD140000}"/>
    <cellStyle name="Normal 2 2 3 5 6" xfId="7172" xr:uid="{00000000-0005-0000-0000-0000BE140000}"/>
    <cellStyle name="Normal 2 2 3 5 6 2" xfId="37498" xr:uid="{00000000-0005-0000-0000-0000BF140000}"/>
    <cellStyle name="Normal 2 2 3 5 6 3" xfId="22274" xr:uid="{00000000-0005-0000-0000-0000C0140000}"/>
    <cellStyle name="Normal 2 2 3 5 7" xfId="32486" xr:uid="{00000000-0005-0000-0000-0000C1140000}"/>
    <cellStyle name="Normal 2 2 3 5 8" xfId="17261" xr:uid="{00000000-0005-0000-0000-0000C2140000}"/>
    <cellStyle name="Normal 2 2 3 6" xfId="2517" xr:uid="{00000000-0005-0000-0000-0000C3140000}"/>
    <cellStyle name="Normal 2 2 3 6 2" xfId="4209" xr:uid="{00000000-0005-0000-0000-0000C4140000}"/>
    <cellStyle name="Normal 2 2 3 6 2 2" xfId="14282" xr:uid="{00000000-0005-0000-0000-0000C5140000}"/>
    <cellStyle name="Normal 2 2 3 6 2 2 2" xfId="44604" xr:uid="{00000000-0005-0000-0000-0000C6140000}"/>
    <cellStyle name="Normal 2 2 3 6 2 2 3" xfId="29380" xr:uid="{00000000-0005-0000-0000-0000C7140000}"/>
    <cellStyle name="Normal 2 2 3 6 2 3" xfId="9262" xr:uid="{00000000-0005-0000-0000-0000C8140000}"/>
    <cellStyle name="Normal 2 2 3 6 2 3 2" xfId="39587" xr:uid="{00000000-0005-0000-0000-0000C9140000}"/>
    <cellStyle name="Normal 2 2 3 6 2 3 3" xfId="24363" xr:uid="{00000000-0005-0000-0000-0000CA140000}"/>
    <cellStyle name="Normal 2 2 3 6 2 4" xfId="34574" xr:uid="{00000000-0005-0000-0000-0000CB140000}"/>
    <cellStyle name="Normal 2 2 3 6 2 5" xfId="19350" xr:uid="{00000000-0005-0000-0000-0000CC140000}"/>
    <cellStyle name="Normal 2 2 3 6 3" xfId="5901" xr:uid="{00000000-0005-0000-0000-0000CD140000}"/>
    <cellStyle name="Normal 2 2 3 6 3 2" xfId="15953" xr:uid="{00000000-0005-0000-0000-0000CE140000}"/>
    <cellStyle name="Normal 2 2 3 6 3 2 2" xfId="46275" xr:uid="{00000000-0005-0000-0000-0000CF140000}"/>
    <cellStyle name="Normal 2 2 3 6 3 2 3" xfId="31051" xr:uid="{00000000-0005-0000-0000-0000D0140000}"/>
    <cellStyle name="Normal 2 2 3 6 3 3" xfId="10933" xr:uid="{00000000-0005-0000-0000-0000D1140000}"/>
    <cellStyle name="Normal 2 2 3 6 3 3 2" xfId="41258" xr:uid="{00000000-0005-0000-0000-0000D2140000}"/>
    <cellStyle name="Normal 2 2 3 6 3 3 3" xfId="26034" xr:uid="{00000000-0005-0000-0000-0000D3140000}"/>
    <cellStyle name="Normal 2 2 3 6 3 4" xfId="36245" xr:uid="{00000000-0005-0000-0000-0000D4140000}"/>
    <cellStyle name="Normal 2 2 3 6 3 5" xfId="21021" xr:uid="{00000000-0005-0000-0000-0000D5140000}"/>
    <cellStyle name="Normal 2 2 3 6 4" xfId="12611" xr:uid="{00000000-0005-0000-0000-0000D6140000}"/>
    <cellStyle name="Normal 2 2 3 6 4 2" xfId="42933" xr:uid="{00000000-0005-0000-0000-0000D7140000}"/>
    <cellStyle name="Normal 2 2 3 6 4 3" xfId="27709" xr:uid="{00000000-0005-0000-0000-0000D8140000}"/>
    <cellStyle name="Normal 2 2 3 6 5" xfId="7590" xr:uid="{00000000-0005-0000-0000-0000D9140000}"/>
    <cellStyle name="Normal 2 2 3 6 5 2" xfId="37916" xr:uid="{00000000-0005-0000-0000-0000DA140000}"/>
    <cellStyle name="Normal 2 2 3 6 5 3" xfId="22692" xr:uid="{00000000-0005-0000-0000-0000DB140000}"/>
    <cellStyle name="Normal 2 2 3 6 6" xfId="32904" xr:uid="{00000000-0005-0000-0000-0000DC140000}"/>
    <cellStyle name="Normal 2 2 3 6 7" xfId="17679" xr:uid="{00000000-0005-0000-0000-0000DD140000}"/>
    <cellStyle name="Normal 2 2 3 7" xfId="3368" xr:uid="{00000000-0005-0000-0000-0000DE140000}"/>
    <cellStyle name="Normal 2 2 3 7 2" xfId="13446" xr:uid="{00000000-0005-0000-0000-0000DF140000}"/>
    <cellStyle name="Normal 2 2 3 7 2 2" xfId="43768" xr:uid="{00000000-0005-0000-0000-0000E0140000}"/>
    <cellStyle name="Normal 2 2 3 7 2 3" xfId="28544" xr:uid="{00000000-0005-0000-0000-0000E1140000}"/>
    <cellStyle name="Normal 2 2 3 7 3" xfId="8426" xr:uid="{00000000-0005-0000-0000-0000E2140000}"/>
    <cellStyle name="Normal 2 2 3 7 3 2" xfId="38751" xr:uid="{00000000-0005-0000-0000-0000E3140000}"/>
    <cellStyle name="Normal 2 2 3 7 3 3" xfId="23527" xr:uid="{00000000-0005-0000-0000-0000E4140000}"/>
    <cellStyle name="Normal 2 2 3 7 4" xfId="33738" xr:uid="{00000000-0005-0000-0000-0000E5140000}"/>
    <cellStyle name="Normal 2 2 3 7 5" xfId="18514" xr:uid="{00000000-0005-0000-0000-0000E6140000}"/>
    <cellStyle name="Normal 2 2 3 8" xfId="5062" xr:uid="{00000000-0005-0000-0000-0000E7140000}"/>
    <cellStyle name="Normal 2 2 3 8 2" xfId="15117" xr:uid="{00000000-0005-0000-0000-0000E8140000}"/>
    <cellStyle name="Normal 2 2 3 8 2 2" xfId="45439" xr:uid="{00000000-0005-0000-0000-0000E9140000}"/>
    <cellStyle name="Normal 2 2 3 8 2 3" xfId="30215" xr:uid="{00000000-0005-0000-0000-0000EA140000}"/>
    <cellStyle name="Normal 2 2 3 8 3" xfId="10097" xr:uid="{00000000-0005-0000-0000-0000EB140000}"/>
    <cellStyle name="Normal 2 2 3 8 3 2" xfId="40422" xr:uid="{00000000-0005-0000-0000-0000EC140000}"/>
    <cellStyle name="Normal 2 2 3 8 3 3" xfId="25198" xr:uid="{00000000-0005-0000-0000-0000ED140000}"/>
    <cellStyle name="Normal 2 2 3 8 4" xfId="35409" xr:uid="{00000000-0005-0000-0000-0000EE140000}"/>
    <cellStyle name="Normal 2 2 3 8 5" xfId="20185" xr:uid="{00000000-0005-0000-0000-0000EF140000}"/>
    <cellStyle name="Normal 2 2 3 9" xfId="11773" xr:uid="{00000000-0005-0000-0000-0000F0140000}"/>
    <cellStyle name="Normal 2 2 3 9 2" xfId="42097" xr:uid="{00000000-0005-0000-0000-0000F1140000}"/>
    <cellStyle name="Normal 2 2 3 9 3" xfId="26873" xr:uid="{00000000-0005-0000-0000-0000F2140000}"/>
    <cellStyle name="Normal 2 2 4" xfId="1108" xr:uid="{00000000-0005-0000-0000-0000F3140000}"/>
    <cellStyle name="Normal 2 2 5" xfId="31973" xr:uid="{00000000-0005-0000-0000-0000F4140000}"/>
    <cellStyle name="Normal 2 2 6" xfId="935" xr:uid="{00000000-0005-0000-0000-0000F5140000}"/>
    <cellStyle name="Normal 2 3" xfId="124" xr:uid="{00000000-0005-0000-0000-0000F6140000}"/>
    <cellStyle name="Normal 2 3 10" xfId="410" xr:uid="{00000000-0005-0000-0000-0000F7140000}"/>
    <cellStyle name="Normal 2 3 11" xfId="47281" xr:uid="{00000000-0005-0000-0000-0000F8140000}"/>
    <cellStyle name="Normal 2 3 2" xfId="617" xr:uid="{00000000-0005-0000-0000-0000F9140000}"/>
    <cellStyle name="Normal 2 3 2 10" xfId="6754" xr:uid="{00000000-0005-0000-0000-0000FA140000}"/>
    <cellStyle name="Normal 2 3 2 10 2" xfId="37082" xr:uid="{00000000-0005-0000-0000-0000FB140000}"/>
    <cellStyle name="Normal 2 3 2 10 3" xfId="21858" xr:uid="{00000000-0005-0000-0000-0000FC140000}"/>
    <cellStyle name="Normal 2 3 2 11" xfId="32073" xr:uid="{00000000-0005-0000-0000-0000FD140000}"/>
    <cellStyle name="Normal 2 3 2 12" xfId="16843" xr:uid="{00000000-0005-0000-0000-0000FE140000}"/>
    <cellStyle name="Normal 2 3 2 13" xfId="1424" xr:uid="{00000000-0005-0000-0000-0000FF140000}"/>
    <cellStyle name="Normal 2 3 2 14" xfId="47282" xr:uid="{00000000-0005-0000-0000-000000150000}"/>
    <cellStyle name="Normal 2 3 2 2" xfId="1718" xr:uid="{00000000-0005-0000-0000-000001150000}"/>
    <cellStyle name="Normal 2 3 2 2 10" xfId="32125" xr:uid="{00000000-0005-0000-0000-000002150000}"/>
    <cellStyle name="Normal 2 3 2 2 11" xfId="16897" xr:uid="{00000000-0005-0000-0000-000003150000}"/>
    <cellStyle name="Normal 2 3 2 2 2" xfId="1826" xr:uid="{00000000-0005-0000-0000-000004150000}"/>
    <cellStyle name="Normal 2 3 2 2 2 10" xfId="17001" xr:uid="{00000000-0005-0000-0000-000005150000}"/>
    <cellStyle name="Normal 2 3 2 2 2 2" xfId="2043" xr:uid="{00000000-0005-0000-0000-000006150000}"/>
    <cellStyle name="Normal 2 3 2 2 2 2 2" xfId="2464" xr:uid="{00000000-0005-0000-0000-000007150000}"/>
    <cellStyle name="Normal 2 3 2 2 2 2 2 2" xfId="3303" xr:uid="{00000000-0005-0000-0000-000008150000}"/>
    <cellStyle name="Normal 2 3 2 2 2 2 2 2 2" xfId="4993" xr:uid="{00000000-0005-0000-0000-000009150000}"/>
    <cellStyle name="Normal 2 3 2 2 2 2 2 2 2 2" xfId="15066" xr:uid="{00000000-0005-0000-0000-00000A150000}"/>
    <cellStyle name="Normal 2 3 2 2 2 2 2 2 2 2 2" xfId="45388" xr:uid="{00000000-0005-0000-0000-00000B150000}"/>
    <cellStyle name="Normal 2 3 2 2 2 2 2 2 2 2 3" xfId="30164" xr:uid="{00000000-0005-0000-0000-00000C150000}"/>
    <cellStyle name="Normal 2 3 2 2 2 2 2 2 2 3" xfId="10046" xr:uid="{00000000-0005-0000-0000-00000D150000}"/>
    <cellStyle name="Normal 2 3 2 2 2 2 2 2 2 3 2" xfId="40371" xr:uid="{00000000-0005-0000-0000-00000E150000}"/>
    <cellStyle name="Normal 2 3 2 2 2 2 2 2 2 3 3" xfId="25147" xr:uid="{00000000-0005-0000-0000-00000F150000}"/>
    <cellStyle name="Normal 2 3 2 2 2 2 2 2 2 4" xfId="35358" xr:uid="{00000000-0005-0000-0000-000010150000}"/>
    <cellStyle name="Normal 2 3 2 2 2 2 2 2 2 5" xfId="20134" xr:uid="{00000000-0005-0000-0000-000011150000}"/>
    <cellStyle name="Normal 2 3 2 2 2 2 2 2 3" xfId="6685" xr:uid="{00000000-0005-0000-0000-000012150000}"/>
    <cellStyle name="Normal 2 3 2 2 2 2 2 2 3 2" xfId="16737" xr:uid="{00000000-0005-0000-0000-000013150000}"/>
    <cellStyle name="Normal 2 3 2 2 2 2 2 2 3 2 2" xfId="47059" xr:uid="{00000000-0005-0000-0000-000014150000}"/>
    <cellStyle name="Normal 2 3 2 2 2 2 2 2 3 2 3" xfId="31835" xr:uid="{00000000-0005-0000-0000-000015150000}"/>
    <cellStyle name="Normal 2 3 2 2 2 2 2 2 3 3" xfId="11717" xr:uid="{00000000-0005-0000-0000-000016150000}"/>
    <cellStyle name="Normal 2 3 2 2 2 2 2 2 3 3 2" xfId="42042" xr:uid="{00000000-0005-0000-0000-000017150000}"/>
    <cellStyle name="Normal 2 3 2 2 2 2 2 2 3 3 3" xfId="26818" xr:uid="{00000000-0005-0000-0000-000018150000}"/>
    <cellStyle name="Normal 2 3 2 2 2 2 2 2 3 4" xfId="37029" xr:uid="{00000000-0005-0000-0000-000019150000}"/>
    <cellStyle name="Normal 2 3 2 2 2 2 2 2 3 5" xfId="21805" xr:uid="{00000000-0005-0000-0000-00001A150000}"/>
    <cellStyle name="Normal 2 3 2 2 2 2 2 2 4" xfId="13395" xr:uid="{00000000-0005-0000-0000-00001B150000}"/>
    <cellStyle name="Normal 2 3 2 2 2 2 2 2 4 2" xfId="43717" xr:uid="{00000000-0005-0000-0000-00001C150000}"/>
    <cellStyle name="Normal 2 3 2 2 2 2 2 2 4 3" xfId="28493" xr:uid="{00000000-0005-0000-0000-00001D150000}"/>
    <cellStyle name="Normal 2 3 2 2 2 2 2 2 5" xfId="8374" xr:uid="{00000000-0005-0000-0000-00001E150000}"/>
    <cellStyle name="Normal 2 3 2 2 2 2 2 2 5 2" xfId="38700" xr:uid="{00000000-0005-0000-0000-00001F150000}"/>
    <cellStyle name="Normal 2 3 2 2 2 2 2 2 5 3" xfId="23476" xr:uid="{00000000-0005-0000-0000-000020150000}"/>
    <cellStyle name="Normal 2 3 2 2 2 2 2 2 6" xfId="33688" xr:uid="{00000000-0005-0000-0000-000021150000}"/>
    <cellStyle name="Normal 2 3 2 2 2 2 2 2 7" xfId="18463" xr:uid="{00000000-0005-0000-0000-000022150000}"/>
    <cellStyle name="Normal 2 3 2 2 2 2 2 3" xfId="4156" xr:uid="{00000000-0005-0000-0000-000023150000}"/>
    <cellStyle name="Normal 2 3 2 2 2 2 2 3 2" xfId="14230" xr:uid="{00000000-0005-0000-0000-000024150000}"/>
    <cellStyle name="Normal 2 3 2 2 2 2 2 3 2 2" xfId="44552" xr:uid="{00000000-0005-0000-0000-000025150000}"/>
    <cellStyle name="Normal 2 3 2 2 2 2 2 3 2 3" xfId="29328" xr:uid="{00000000-0005-0000-0000-000026150000}"/>
    <cellStyle name="Normal 2 3 2 2 2 2 2 3 3" xfId="9210" xr:uid="{00000000-0005-0000-0000-000027150000}"/>
    <cellStyle name="Normal 2 3 2 2 2 2 2 3 3 2" xfId="39535" xr:uid="{00000000-0005-0000-0000-000028150000}"/>
    <cellStyle name="Normal 2 3 2 2 2 2 2 3 3 3" xfId="24311" xr:uid="{00000000-0005-0000-0000-000029150000}"/>
    <cellStyle name="Normal 2 3 2 2 2 2 2 3 4" xfId="34522" xr:uid="{00000000-0005-0000-0000-00002A150000}"/>
    <cellStyle name="Normal 2 3 2 2 2 2 2 3 5" xfId="19298" xr:uid="{00000000-0005-0000-0000-00002B150000}"/>
    <cellStyle name="Normal 2 3 2 2 2 2 2 4" xfId="5849" xr:uid="{00000000-0005-0000-0000-00002C150000}"/>
    <cellStyle name="Normal 2 3 2 2 2 2 2 4 2" xfId="15901" xr:uid="{00000000-0005-0000-0000-00002D150000}"/>
    <cellStyle name="Normal 2 3 2 2 2 2 2 4 2 2" xfId="46223" xr:uid="{00000000-0005-0000-0000-00002E150000}"/>
    <cellStyle name="Normal 2 3 2 2 2 2 2 4 2 3" xfId="30999" xr:uid="{00000000-0005-0000-0000-00002F150000}"/>
    <cellStyle name="Normal 2 3 2 2 2 2 2 4 3" xfId="10881" xr:uid="{00000000-0005-0000-0000-000030150000}"/>
    <cellStyle name="Normal 2 3 2 2 2 2 2 4 3 2" xfId="41206" xr:uid="{00000000-0005-0000-0000-000031150000}"/>
    <cellStyle name="Normal 2 3 2 2 2 2 2 4 3 3" xfId="25982" xr:uid="{00000000-0005-0000-0000-000032150000}"/>
    <cellStyle name="Normal 2 3 2 2 2 2 2 4 4" xfId="36193" xr:uid="{00000000-0005-0000-0000-000033150000}"/>
    <cellStyle name="Normal 2 3 2 2 2 2 2 4 5" xfId="20969" xr:uid="{00000000-0005-0000-0000-000034150000}"/>
    <cellStyle name="Normal 2 3 2 2 2 2 2 5" xfId="12559" xr:uid="{00000000-0005-0000-0000-000035150000}"/>
    <cellStyle name="Normal 2 3 2 2 2 2 2 5 2" xfId="42881" xr:uid="{00000000-0005-0000-0000-000036150000}"/>
    <cellStyle name="Normal 2 3 2 2 2 2 2 5 3" xfId="27657" xr:uid="{00000000-0005-0000-0000-000037150000}"/>
    <cellStyle name="Normal 2 3 2 2 2 2 2 6" xfId="7538" xr:uid="{00000000-0005-0000-0000-000038150000}"/>
    <cellStyle name="Normal 2 3 2 2 2 2 2 6 2" xfId="37864" xr:uid="{00000000-0005-0000-0000-000039150000}"/>
    <cellStyle name="Normal 2 3 2 2 2 2 2 6 3" xfId="22640" xr:uid="{00000000-0005-0000-0000-00003A150000}"/>
    <cellStyle name="Normal 2 3 2 2 2 2 2 7" xfId="32852" xr:uid="{00000000-0005-0000-0000-00003B150000}"/>
    <cellStyle name="Normal 2 3 2 2 2 2 2 8" xfId="17627" xr:uid="{00000000-0005-0000-0000-00003C150000}"/>
    <cellStyle name="Normal 2 3 2 2 2 2 3" xfId="2885" xr:uid="{00000000-0005-0000-0000-00003D150000}"/>
    <cellStyle name="Normal 2 3 2 2 2 2 3 2" xfId="4575" xr:uid="{00000000-0005-0000-0000-00003E150000}"/>
    <cellStyle name="Normal 2 3 2 2 2 2 3 2 2" xfId="14648" xr:uid="{00000000-0005-0000-0000-00003F150000}"/>
    <cellStyle name="Normal 2 3 2 2 2 2 3 2 2 2" xfId="44970" xr:uid="{00000000-0005-0000-0000-000040150000}"/>
    <cellStyle name="Normal 2 3 2 2 2 2 3 2 2 3" xfId="29746" xr:uid="{00000000-0005-0000-0000-000041150000}"/>
    <cellStyle name="Normal 2 3 2 2 2 2 3 2 3" xfId="9628" xr:uid="{00000000-0005-0000-0000-000042150000}"/>
    <cellStyle name="Normal 2 3 2 2 2 2 3 2 3 2" xfId="39953" xr:uid="{00000000-0005-0000-0000-000043150000}"/>
    <cellStyle name="Normal 2 3 2 2 2 2 3 2 3 3" xfId="24729" xr:uid="{00000000-0005-0000-0000-000044150000}"/>
    <cellStyle name="Normal 2 3 2 2 2 2 3 2 4" xfId="34940" xr:uid="{00000000-0005-0000-0000-000045150000}"/>
    <cellStyle name="Normal 2 3 2 2 2 2 3 2 5" xfId="19716" xr:uid="{00000000-0005-0000-0000-000046150000}"/>
    <cellStyle name="Normal 2 3 2 2 2 2 3 3" xfId="6267" xr:uid="{00000000-0005-0000-0000-000047150000}"/>
    <cellStyle name="Normal 2 3 2 2 2 2 3 3 2" xfId="16319" xr:uid="{00000000-0005-0000-0000-000048150000}"/>
    <cellStyle name="Normal 2 3 2 2 2 2 3 3 2 2" xfId="46641" xr:uid="{00000000-0005-0000-0000-000049150000}"/>
    <cellStyle name="Normal 2 3 2 2 2 2 3 3 2 3" xfId="31417" xr:uid="{00000000-0005-0000-0000-00004A150000}"/>
    <cellStyle name="Normal 2 3 2 2 2 2 3 3 3" xfId="11299" xr:uid="{00000000-0005-0000-0000-00004B150000}"/>
    <cellStyle name="Normal 2 3 2 2 2 2 3 3 3 2" xfId="41624" xr:uid="{00000000-0005-0000-0000-00004C150000}"/>
    <cellStyle name="Normal 2 3 2 2 2 2 3 3 3 3" xfId="26400" xr:uid="{00000000-0005-0000-0000-00004D150000}"/>
    <cellStyle name="Normal 2 3 2 2 2 2 3 3 4" xfId="36611" xr:uid="{00000000-0005-0000-0000-00004E150000}"/>
    <cellStyle name="Normal 2 3 2 2 2 2 3 3 5" xfId="21387" xr:uid="{00000000-0005-0000-0000-00004F150000}"/>
    <cellStyle name="Normal 2 3 2 2 2 2 3 4" xfId="12977" xr:uid="{00000000-0005-0000-0000-000050150000}"/>
    <cellStyle name="Normal 2 3 2 2 2 2 3 4 2" xfId="43299" xr:uid="{00000000-0005-0000-0000-000051150000}"/>
    <cellStyle name="Normal 2 3 2 2 2 2 3 4 3" xfId="28075" xr:uid="{00000000-0005-0000-0000-000052150000}"/>
    <cellStyle name="Normal 2 3 2 2 2 2 3 5" xfId="7956" xr:uid="{00000000-0005-0000-0000-000053150000}"/>
    <cellStyle name="Normal 2 3 2 2 2 2 3 5 2" xfId="38282" xr:uid="{00000000-0005-0000-0000-000054150000}"/>
    <cellStyle name="Normal 2 3 2 2 2 2 3 5 3" xfId="23058" xr:uid="{00000000-0005-0000-0000-000055150000}"/>
    <cellStyle name="Normal 2 3 2 2 2 2 3 6" xfId="33270" xr:uid="{00000000-0005-0000-0000-000056150000}"/>
    <cellStyle name="Normal 2 3 2 2 2 2 3 7" xfId="18045" xr:uid="{00000000-0005-0000-0000-000057150000}"/>
    <cellStyle name="Normal 2 3 2 2 2 2 4" xfId="3738" xr:uid="{00000000-0005-0000-0000-000058150000}"/>
    <cellStyle name="Normal 2 3 2 2 2 2 4 2" xfId="13812" xr:uid="{00000000-0005-0000-0000-000059150000}"/>
    <cellStyle name="Normal 2 3 2 2 2 2 4 2 2" xfId="44134" xr:uid="{00000000-0005-0000-0000-00005A150000}"/>
    <cellStyle name="Normal 2 3 2 2 2 2 4 2 3" xfId="28910" xr:uid="{00000000-0005-0000-0000-00005B150000}"/>
    <cellStyle name="Normal 2 3 2 2 2 2 4 3" xfId="8792" xr:uid="{00000000-0005-0000-0000-00005C150000}"/>
    <cellStyle name="Normal 2 3 2 2 2 2 4 3 2" xfId="39117" xr:uid="{00000000-0005-0000-0000-00005D150000}"/>
    <cellStyle name="Normal 2 3 2 2 2 2 4 3 3" xfId="23893" xr:uid="{00000000-0005-0000-0000-00005E150000}"/>
    <cellStyle name="Normal 2 3 2 2 2 2 4 4" xfId="34104" xr:uid="{00000000-0005-0000-0000-00005F150000}"/>
    <cellStyle name="Normal 2 3 2 2 2 2 4 5" xfId="18880" xr:uid="{00000000-0005-0000-0000-000060150000}"/>
    <cellStyle name="Normal 2 3 2 2 2 2 5" xfId="5431" xr:uid="{00000000-0005-0000-0000-000061150000}"/>
    <cellStyle name="Normal 2 3 2 2 2 2 5 2" xfId="15483" xr:uid="{00000000-0005-0000-0000-000062150000}"/>
    <cellStyle name="Normal 2 3 2 2 2 2 5 2 2" xfId="45805" xr:uid="{00000000-0005-0000-0000-000063150000}"/>
    <cellStyle name="Normal 2 3 2 2 2 2 5 2 3" xfId="30581" xr:uid="{00000000-0005-0000-0000-000064150000}"/>
    <cellStyle name="Normal 2 3 2 2 2 2 5 3" xfId="10463" xr:uid="{00000000-0005-0000-0000-000065150000}"/>
    <cellStyle name="Normal 2 3 2 2 2 2 5 3 2" xfId="40788" xr:uid="{00000000-0005-0000-0000-000066150000}"/>
    <cellStyle name="Normal 2 3 2 2 2 2 5 3 3" xfId="25564" xr:uid="{00000000-0005-0000-0000-000067150000}"/>
    <cellStyle name="Normal 2 3 2 2 2 2 5 4" xfId="35775" xr:uid="{00000000-0005-0000-0000-000068150000}"/>
    <cellStyle name="Normal 2 3 2 2 2 2 5 5" xfId="20551" xr:uid="{00000000-0005-0000-0000-000069150000}"/>
    <cellStyle name="Normal 2 3 2 2 2 2 6" xfId="12141" xr:uid="{00000000-0005-0000-0000-00006A150000}"/>
    <cellStyle name="Normal 2 3 2 2 2 2 6 2" xfId="42463" xr:uid="{00000000-0005-0000-0000-00006B150000}"/>
    <cellStyle name="Normal 2 3 2 2 2 2 6 3" xfId="27239" xr:uid="{00000000-0005-0000-0000-00006C150000}"/>
    <cellStyle name="Normal 2 3 2 2 2 2 7" xfId="7120" xr:uid="{00000000-0005-0000-0000-00006D150000}"/>
    <cellStyle name="Normal 2 3 2 2 2 2 7 2" xfId="37446" xr:uid="{00000000-0005-0000-0000-00006E150000}"/>
    <cellStyle name="Normal 2 3 2 2 2 2 7 3" xfId="22222" xr:uid="{00000000-0005-0000-0000-00006F150000}"/>
    <cellStyle name="Normal 2 3 2 2 2 2 8" xfId="32434" xr:uid="{00000000-0005-0000-0000-000070150000}"/>
    <cellStyle name="Normal 2 3 2 2 2 2 9" xfId="17209" xr:uid="{00000000-0005-0000-0000-000071150000}"/>
    <cellStyle name="Normal 2 3 2 2 2 3" xfId="2256" xr:uid="{00000000-0005-0000-0000-000072150000}"/>
    <cellStyle name="Normal 2 3 2 2 2 3 2" xfId="3095" xr:uid="{00000000-0005-0000-0000-000073150000}"/>
    <cellStyle name="Normal 2 3 2 2 2 3 2 2" xfId="4785" xr:uid="{00000000-0005-0000-0000-000074150000}"/>
    <cellStyle name="Normal 2 3 2 2 2 3 2 2 2" xfId="14858" xr:uid="{00000000-0005-0000-0000-000075150000}"/>
    <cellStyle name="Normal 2 3 2 2 2 3 2 2 2 2" xfId="45180" xr:uid="{00000000-0005-0000-0000-000076150000}"/>
    <cellStyle name="Normal 2 3 2 2 2 3 2 2 2 3" xfId="29956" xr:uid="{00000000-0005-0000-0000-000077150000}"/>
    <cellStyle name="Normal 2 3 2 2 2 3 2 2 3" xfId="9838" xr:uid="{00000000-0005-0000-0000-000078150000}"/>
    <cellStyle name="Normal 2 3 2 2 2 3 2 2 3 2" xfId="40163" xr:uid="{00000000-0005-0000-0000-000079150000}"/>
    <cellStyle name="Normal 2 3 2 2 2 3 2 2 3 3" xfId="24939" xr:uid="{00000000-0005-0000-0000-00007A150000}"/>
    <cellStyle name="Normal 2 3 2 2 2 3 2 2 4" xfId="35150" xr:uid="{00000000-0005-0000-0000-00007B150000}"/>
    <cellStyle name="Normal 2 3 2 2 2 3 2 2 5" xfId="19926" xr:uid="{00000000-0005-0000-0000-00007C150000}"/>
    <cellStyle name="Normal 2 3 2 2 2 3 2 3" xfId="6477" xr:uid="{00000000-0005-0000-0000-00007D150000}"/>
    <cellStyle name="Normal 2 3 2 2 2 3 2 3 2" xfId="16529" xr:uid="{00000000-0005-0000-0000-00007E150000}"/>
    <cellStyle name="Normal 2 3 2 2 2 3 2 3 2 2" xfId="46851" xr:uid="{00000000-0005-0000-0000-00007F150000}"/>
    <cellStyle name="Normal 2 3 2 2 2 3 2 3 2 3" xfId="31627" xr:uid="{00000000-0005-0000-0000-000080150000}"/>
    <cellStyle name="Normal 2 3 2 2 2 3 2 3 3" xfId="11509" xr:uid="{00000000-0005-0000-0000-000081150000}"/>
    <cellStyle name="Normal 2 3 2 2 2 3 2 3 3 2" xfId="41834" xr:uid="{00000000-0005-0000-0000-000082150000}"/>
    <cellStyle name="Normal 2 3 2 2 2 3 2 3 3 3" xfId="26610" xr:uid="{00000000-0005-0000-0000-000083150000}"/>
    <cellStyle name="Normal 2 3 2 2 2 3 2 3 4" xfId="36821" xr:uid="{00000000-0005-0000-0000-000084150000}"/>
    <cellStyle name="Normal 2 3 2 2 2 3 2 3 5" xfId="21597" xr:uid="{00000000-0005-0000-0000-000085150000}"/>
    <cellStyle name="Normal 2 3 2 2 2 3 2 4" xfId="13187" xr:uid="{00000000-0005-0000-0000-000086150000}"/>
    <cellStyle name="Normal 2 3 2 2 2 3 2 4 2" xfId="43509" xr:uid="{00000000-0005-0000-0000-000087150000}"/>
    <cellStyle name="Normal 2 3 2 2 2 3 2 4 3" xfId="28285" xr:uid="{00000000-0005-0000-0000-000088150000}"/>
    <cellStyle name="Normal 2 3 2 2 2 3 2 5" xfId="8166" xr:uid="{00000000-0005-0000-0000-000089150000}"/>
    <cellStyle name="Normal 2 3 2 2 2 3 2 5 2" xfId="38492" xr:uid="{00000000-0005-0000-0000-00008A150000}"/>
    <cellStyle name="Normal 2 3 2 2 2 3 2 5 3" xfId="23268" xr:uid="{00000000-0005-0000-0000-00008B150000}"/>
    <cellStyle name="Normal 2 3 2 2 2 3 2 6" xfId="33480" xr:uid="{00000000-0005-0000-0000-00008C150000}"/>
    <cellStyle name="Normal 2 3 2 2 2 3 2 7" xfId="18255" xr:uid="{00000000-0005-0000-0000-00008D150000}"/>
    <cellStyle name="Normal 2 3 2 2 2 3 3" xfId="3948" xr:uid="{00000000-0005-0000-0000-00008E150000}"/>
    <cellStyle name="Normal 2 3 2 2 2 3 3 2" xfId="14022" xr:uid="{00000000-0005-0000-0000-00008F150000}"/>
    <cellStyle name="Normal 2 3 2 2 2 3 3 2 2" xfId="44344" xr:uid="{00000000-0005-0000-0000-000090150000}"/>
    <cellStyle name="Normal 2 3 2 2 2 3 3 2 3" xfId="29120" xr:uid="{00000000-0005-0000-0000-000091150000}"/>
    <cellStyle name="Normal 2 3 2 2 2 3 3 3" xfId="9002" xr:uid="{00000000-0005-0000-0000-000092150000}"/>
    <cellStyle name="Normal 2 3 2 2 2 3 3 3 2" xfId="39327" xr:uid="{00000000-0005-0000-0000-000093150000}"/>
    <cellStyle name="Normal 2 3 2 2 2 3 3 3 3" xfId="24103" xr:uid="{00000000-0005-0000-0000-000094150000}"/>
    <cellStyle name="Normal 2 3 2 2 2 3 3 4" xfId="34314" xr:uid="{00000000-0005-0000-0000-000095150000}"/>
    <cellStyle name="Normal 2 3 2 2 2 3 3 5" xfId="19090" xr:uid="{00000000-0005-0000-0000-000096150000}"/>
    <cellStyle name="Normal 2 3 2 2 2 3 4" xfId="5641" xr:uid="{00000000-0005-0000-0000-000097150000}"/>
    <cellStyle name="Normal 2 3 2 2 2 3 4 2" xfId="15693" xr:uid="{00000000-0005-0000-0000-000098150000}"/>
    <cellStyle name="Normal 2 3 2 2 2 3 4 2 2" xfId="46015" xr:uid="{00000000-0005-0000-0000-000099150000}"/>
    <cellStyle name="Normal 2 3 2 2 2 3 4 2 3" xfId="30791" xr:uid="{00000000-0005-0000-0000-00009A150000}"/>
    <cellStyle name="Normal 2 3 2 2 2 3 4 3" xfId="10673" xr:uid="{00000000-0005-0000-0000-00009B150000}"/>
    <cellStyle name="Normal 2 3 2 2 2 3 4 3 2" xfId="40998" xr:uid="{00000000-0005-0000-0000-00009C150000}"/>
    <cellStyle name="Normal 2 3 2 2 2 3 4 3 3" xfId="25774" xr:uid="{00000000-0005-0000-0000-00009D150000}"/>
    <cellStyle name="Normal 2 3 2 2 2 3 4 4" xfId="35985" xr:uid="{00000000-0005-0000-0000-00009E150000}"/>
    <cellStyle name="Normal 2 3 2 2 2 3 4 5" xfId="20761" xr:uid="{00000000-0005-0000-0000-00009F150000}"/>
    <cellStyle name="Normal 2 3 2 2 2 3 5" xfId="12351" xr:uid="{00000000-0005-0000-0000-0000A0150000}"/>
    <cellStyle name="Normal 2 3 2 2 2 3 5 2" xfId="42673" xr:uid="{00000000-0005-0000-0000-0000A1150000}"/>
    <cellStyle name="Normal 2 3 2 2 2 3 5 3" xfId="27449" xr:uid="{00000000-0005-0000-0000-0000A2150000}"/>
    <cellStyle name="Normal 2 3 2 2 2 3 6" xfId="7330" xr:uid="{00000000-0005-0000-0000-0000A3150000}"/>
    <cellStyle name="Normal 2 3 2 2 2 3 6 2" xfId="37656" xr:uid="{00000000-0005-0000-0000-0000A4150000}"/>
    <cellStyle name="Normal 2 3 2 2 2 3 6 3" xfId="22432" xr:uid="{00000000-0005-0000-0000-0000A5150000}"/>
    <cellStyle name="Normal 2 3 2 2 2 3 7" xfId="32644" xr:uid="{00000000-0005-0000-0000-0000A6150000}"/>
    <cellStyle name="Normal 2 3 2 2 2 3 8" xfId="17419" xr:uid="{00000000-0005-0000-0000-0000A7150000}"/>
    <cellStyle name="Normal 2 3 2 2 2 4" xfId="2677" xr:uid="{00000000-0005-0000-0000-0000A8150000}"/>
    <cellStyle name="Normal 2 3 2 2 2 4 2" xfId="4367" xr:uid="{00000000-0005-0000-0000-0000A9150000}"/>
    <cellStyle name="Normal 2 3 2 2 2 4 2 2" xfId="14440" xr:uid="{00000000-0005-0000-0000-0000AA150000}"/>
    <cellStyle name="Normal 2 3 2 2 2 4 2 2 2" xfId="44762" xr:uid="{00000000-0005-0000-0000-0000AB150000}"/>
    <cellStyle name="Normal 2 3 2 2 2 4 2 2 3" xfId="29538" xr:uid="{00000000-0005-0000-0000-0000AC150000}"/>
    <cellStyle name="Normal 2 3 2 2 2 4 2 3" xfId="9420" xr:uid="{00000000-0005-0000-0000-0000AD150000}"/>
    <cellStyle name="Normal 2 3 2 2 2 4 2 3 2" xfId="39745" xr:uid="{00000000-0005-0000-0000-0000AE150000}"/>
    <cellStyle name="Normal 2 3 2 2 2 4 2 3 3" xfId="24521" xr:uid="{00000000-0005-0000-0000-0000AF150000}"/>
    <cellStyle name="Normal 2 3 2 2 2 4 2 4" xfId="34732" xr:uid="{00000000-0005-0000-0000-0000B0150000}"/>
    <cellStyle name="Normal 2 3 2 2 2 4 2 5" xfId="19508" xr:uid="{00000000-0005-0000-0000-0000B1150000}"/>
    <cellStyle name="Normal 2 3 2 2 2 4 3" xfId="6059" xr:uid="{00000000-0005-0000-0000-0000B2150000}"/>
    <cellStyle name="Normal 2 3 2 2 2 4 3 2" xfId="16111" xr:uid="{00000000-0005-0000-0000-0000B3150000}"/>
    <cellStyle name="Normal 2 3 2 2 2 4 3 2 2" xfId="46433" xr:uid="{00000000-0005-0000-0000-0000B4150000}"/>
    <cellStyle name="Normal 2 3 2 2 2 4 3 2 3" xfId="31209" xr:uid="{00000000-0005-0000-0000-0000B5150000}"/>
    <cellStyle name="Normal 2 3 2 2 2 4 3 3" xfId="11091" xr:uid="{00000000-0005-0000-0000-0000B6150000}"/>
    <cellStyle name="Normal 2 3 2 2 2 4 3 3 2" xfId="41416" xr:uid="{00000000-0005-0000-0000-0000B7150000}"/>
    <cellStyle name="Normal 2 3 2 2 2 4 3 3 3" xfId="26192" xr:uid="{00000000-0005-0000-0000-0000B8150000}"/>
    <cellStyle name="Normal 2 3 2 2 2 4 3 4" xfId="36403" xr:uid="{00000000-0005-0000-0000-0000B9150000}"/>
    <cellStyle name="Normal 2 3 2 2 2 4 3 5" xfId="21179" xr:uid="{00000000-0005-0000-0000-0000BA150000}"/>
    <cellStyle name="Normal 2 3 2 2 2 4 4" xfId="12769" xr:uid="{00000000-0005-0000-0000-0000BB150000}"/>
    <cellStyle name="Normal 2 3 2 2 2 4 4 2" xfId="43091" xr:uid="{00000000-0005-0000-0000-0000BC150000}"/>
    <cellStyle name="Normal 2 3 2 2 2 4 4 3" xfId="27867" xr:uid="{00000000-0005-0000-0000-0000BD150000}"/>
    <cellStyle name="Normal 2 3 2 2 2 4 5" xfId="7748" xr:uid="{00000000-0005-0000-0000-0000BE150000}"/>
    <cellStyle name="Normal 2 3 2 2 2 4 5 2" xfId="38074" xr:uid="{00000000-0005-0000-0000-0000BF150000}"/>
    <cellStyle name="Normal 2 3 2 2 2 4 5 3" xfId="22850" xr:uid="{00000000-0005-0000-0000-0000C0150000}"/>
    <cellStyle name="Normal 2 3 2 2 2 4 6" xfId="33062" xr:uid="{00000000-0005-0000-0000-0000C1150000}"/>
    <cellStyle name="Normal 2 3 2 2 2 4 7" xfId="17837" xr:uid="{00000000-0005-0000-0000-0000C2150000}"/>
    <cellStyle name="Normal 2 3 2 2 2 5" xfId="3530" xr:uid="{00000000-0005-0000-0000-0000C3150000}"/>
    <cellStyle name="Normal 2 3 2 2 2 5 2" xfId="13604" xr:uid="{00000000-0005-0000-0000-0000C4150000}"/>
    <cellStyle name="Normal 2 3 2 2 2 5 2 2" xfId="43926" xr:uid="{00000000-0005-0000-0000-0000C5150000}"/>
    <cellStyle name="Normal 2 3 2 2 2 5 2 3" xfId="28702" xr:uid="{00000000-0005-0000-0000-0000C6150000}"/>
    <cellStyle name="Normal 2 3 2 2 2 5 3" xfId="8584" xr:uid="{00000000-0005-0000-0000-0000C7150000}"/>
    <cellStyle name="Normal 2 3 2 2 2 5 3 2" xfId="38909" xr:uid="{00000000-0005-0000-0000-0000C8150000}"/>
    <cellStyle name="Normal 2 3 2 2 2 5 3 3" xfId="23685" xr:uid="{00000000-0005-0000-0000-0000C9150000}"/>
    <cellStyle name="Normal 2 3 2 2 2 5 4" xfId="33896" xr:uid="{00000000-0005-0000-0000-0000CA150000}"/>
    <cellStyle name="Normal 2 3 2 2 2 5 5" xfId="18672" xr:uid="{00000000-0005-0000-0000-0000CB150000}"/>
    <cellStyle name="Normal 2 3 2 2 2 6" xfId="5223" xr:uid="{00000000-0005-0000-0000-0000CC150000}"/>
    <cellStyle name="Normal 2 3 2 2 2 6 2" xfId="15275" xr:uid="{00000000-0005-0000-0000-0000CD150000}"/>
    <cellStyle name="Normal 2 3 2 2 2 6 2 2" xfId="45597" xr:uid="{00000000-0005-0000-0000-0000CE150000}"/>
    <cellStyle name="Normal 2 3 2 2 2 6 2 3" xfId="30373" xr:uid="{00000000-0005-0000-0000-0000CF150000}"/>
    <cellStyle name="Normal 2 3 2 2 2 6 3" xfId="10255" xr:uid="{00000000-0005-0000-0000-0000D0150000}"/>
    <cellStyle name="Normal 2 3 2 2 2 6 3 2" xfId="40580" xr:uid="{00000000-0005-0000-0000-0000D1150000}"/>
    <cellStyle name="Normal 2 3 2 2 2 6 3 3" xfId="25356" xr:uid="{00000000-0005-0000-0000-0000D2150000}"/>
    <cellStyle name="Normal 2 3 2 2 2 6 4" xfId="35567" xr:uid="{00000000-0005-0000-0000-0000D3150000}"/>
    <cellStyle name="Normal 2 3 2 2 2 6 5" xfId="20343" xr:uid="{00000000-0005-0000-0000-0000D4150000}"/>
    <cellStyle name="Normal 2 3 2 2 2 7" xfId="11933" xr:uid="{00000000-0005-0000-0000-0000D5150000}"/>
    <cellStyle name="Normal 2 3 2 2 2 7 2" xfId="42255" xr:uid="{00000000-0005-0000-0000-0000D6150000}"/>
    <cellStyle name="Normal 2 3 2 2 2 7 3" xfId="27031" xr:uid="{00000000-0005-0000-0000-0000D7150000}"/>
    <cellStyle name="Normal 2 3 2 2 2 8" xfId="6912" xr:uid="{00000000-0005-0000-0000-0000D8150000}"/>
    <cellStyle name="Normal 2 3 2 2 2 8 2" xfId="37238" xr:uid="{00000000-0005-0000-0000-0000D9150000}"/>
    <cellStyle name="Normal 2 3 2 2 2 8 3" xfId="22014" xr:uid="{00000000-0005-0000-0000-0000DA150000}"/>
    <cellStyle name="Normal 2 3 2 2 2 9" xfId="32226" xr:uid="{00000000-0005-0000-0000-0000DB150000}"/>
    <cellStyle name="Normal 2 3 2 2 3" xfId="1939" xr:uid="{00000000-0005-0000-0000-0000DC150000}"/>
    <cellStyle name="Normal 2 3 2 2 3 2" xfId="2360" xr:uid="{00000000-0005-0000-0000-0000DD150000}"/>
    <cellStyle name="Normal 2 3 2 2 3 2 2" xfId="3199" xr:uid="{00000000-0005-0000-0000-0000DE150000}"/>
    <cellStyle name="Normal 2 3 2 2 3 2 2 2" xfId="4889" xr:uid="{00000000-0005-0000-0000-0000DF150000}"/>
    <cellStyle name="Normal 2 3 2 2 3 2 2 2 2" xfId="14962" xr:uid="{00000000-0005-0000-0000-0000E0150000}"/>
    <cellStyle name="Normal 2 3 2 2 3 2 2 2 2 2" xfId="45284" xr:uid="{00000000-0005-0000-0000-0000E1150000}"/>
    <cellStyle name="Normal 2 3 2 2 3 2 2 2 2 3" xfId="30060" xr:uid="{00000000-0005-0000-0000-0000E2150000}"/>
    <cellStyle name="Normal 2 3 2 2 3 2 2 2 3" xfId="9942" xr:uid="{00000000-0005-0000-0000-0000E3150000}"/>
    <cellStyle name="Normal 2 3 2 2 3 2 2 2 3 2" xfId="40267" xr:uid="{00000000-0005-0000-0000-0000E4150000}"/>
    <cellStyle name="Normal 2 3 2 2 3 2 2 2 3 3" xfId="25043" xr:uid="{00000000-0005-0000-0000-0000E5150000}"/>
    <cellStyle name="Normal 2 3 2 2 3 2 2 2 4" xfId="35254" xr:uid="{00000000-0005-0000-0000-0000E6150000}"/>
    <cellStyle name="Normal 2 3 2 2 3 2 2 2 5" xfId="20030" xr:uid="{00000000-0005-0000-0000-0000E7150000}"/>
    <cellStyle name="Normal 2 3 2 2 3 2 2 3" xfId="6581" xr:uid="{00000000-0005-0000-0000-0000E8150000}"/>
    <cellStyle name="Normal 2 3 2 2 3 2 2 3 2" xfId="16633" xr:uid="{00000000-0005-0000-0000-0000E9150000}"/>
    <cellStyle name="Normal 2 3 2 2 3 2 2 3 2 2" xfId="46955" xr:uid="{00000000-0005-0000-0000-0000EA150000}"/>
    <cellStyle name="Normal 2 3 2 2 3 2 2 3 2 3" xfId="31731" xr:uid="{00000000-0005-0000-0000-0000EB150000}"/>
    <cellStyle name="Normal 2 3 2 2 3 2 2 3 3" xfId="11613" xr:uid="{00000000-0005-0000-0000-0000EC150000}"/>
    <cellStyle name="Normal 2 3 2 2 3 2 2 3 3 2" xfId="41938" xr:uid="{00000000-0005-0000-0000-0000ED150000}"/>
    <cellStyle name="Normal 2 3 2 2 3 2 2 3 3 3" xfId="26714" xr:uid="{00000000-0005-0000-0000-0000EE150000}"/>
    <cellStyle name="Normal 2 3 2 2 3 2 2 3 4" xfId="36925" xr:uid="{00000000-0005-0000-0000-0000EF150000}"/>
    <cellStyle name="Normal 2 3 2 2 3 2 2 3 5" xfId="21701" xr:uid="{00000000-0005-0000-0000-0000F0150000}"/>
    <cellStyle name="Normal 2 3 2 2 3 2 2 4" xfId="13291" xr:uid="{00000000-0005-0000-0000-0000F1150000}"/>
    <cellStyle name="Normal 2 3 2 2 3 2 2 4 2" xfId="43613" xr:uid="{00000000-0005-0000-0000-0000F2150000}"/>
    <cellStyle name="Normal 2 3 2 2 3 2 2 4 3" xfId="28389" xr:uid="{00000000-0005-0000-0000-0000F3150000}"/>
    <cellStyle name="Normal 2 3 2 2 3 2 2 5" xfId="8270" xr:uid="{00000000-0005-0000-0000-0000F4150000}"/>
    <cellStyle name="Normal 2 3 2 2 3 2 2 5 2" xfId="38596" xr:uid="{00000000-0005-0000-0000-0000F5150000}"/>
    <cellStyle name="Normal 2 3 2 2 3 2 2 5 3" xfId="23372" xr:uid="{00000000-0005-0000-0000-0000F6150000}"/>
    <cellStyle name="Normal 2 3 2 2 3 2 2 6" xfId="33584" xr:uid="{00000000-0005-0000-0000-0000F7150000}"/>
    <cellStyle name="Normal 2 3 2 2 3 2 2 7" xfId="18359" xr:uid="{00000000-0005-0000-0000-0000F8150000}"/>
    <cellStyle name="Normal 2 3 2 2 3 2 3" xfId="4052" xr:uid="{00000000-0005-0000-0000-0000F9150000}"/>
    <cellStyle name="Normal 2 3 2 2 3 2 3 2" xfId="14126" xr:uid="{00000000-0005-0000-0000-0000FA150000}"/>
    <cellStyle name="Normal 2 3 2 2 3 2 3 2 2" xfId="44448" xr:uid="{00000000-0005-0000-0000-0000FB150000}"/>
    <cellStyle name="Normal 2 3 2 2 3 2 3 2 3" xfId="29224" xr:uid="{00000000-0005-0000-0000-0000FC150000}"/>
    <cellStyle name="Normal 2 3 2 2 3 2 3 3" xfId="9106" xr:uid="{00000000-0005-0000-0000-0000FD150000}"/>
    <cellStyle name="Normal 2 3 2 2 3 2 3 3 2" xfId="39431" xr:uid="{00000000-0005-0000-0000-0000FE150000}"/>
    <cellStyle name="Normal 2 3 2 2 3 2 3 3 3" xfId="24207" xr:uid="{00000000-0005-0000-0000-0000FF150000}"/>
    <cellStyle name="Normal 2 3 2 2 3 2 3 4" xfId="34418" xr:uid="{00000000-0005-0000-0000-000000160000}"/>
    <cellStyle name="Normal 2 3 2 2 3 2 3 5" xfId="19194" xr:uid="{00000000-0005-0000-0000-000001160000}"/>
    <cellStyle name="Normal 2 3 2 2 3 2 4" xfId="5745" xr:uid="{00000000-0005-0000-0000-000002160000}"/>
    <cellStyle name="Normal 2 3 2 2 3 2 4 2" xfId="15797" xr:uid="{00000000-0005-0000-0000-000003160000}"/>
    <cellStyle name="Normal 2 3 2 2 3 2 4 2 2" xfId="46119" xr:uid="{00000000-0005-0000-0000-000004160000}"/>
    <cellStyle name="Normal 2 3 2 2 3 2 4 2 3" xfId="30895" xr:uid="{00000000-0005-0000-0000-000005160000}"/>
    <cellStyle name="Normal 2 3 2 2 3 2 4 3" xfId="10777" xr:uid="{00000000-0005-0000-0000-000006160000}"/>
    <cellStyle name="Normal 2 3 2 2 3 2 4 3 2" xfId="41102" xr:uid="{00000000-0005-0000-0000-000007160000}"/>
    <cellStyle name="Normal 2 3 2 2 3 2 4 3 3" xfId="25878" xr:uid="{00000000-0005-0000-0000-000008160000}"/>
    <cellStyle name="Normal 2 3 2 2 3 2 4 4" xfId="36089" xr:uid="{00000000-0005-0000-0000-000009160000}"/>
    <cellStyle name="Normal 2 3 2 2 3 2 4 5" xfId="20865" xr:uid="{00000000-0005-0000-0000-00000A160000}"/>
    <cellStyle name="Normal 2 3 2 2 3 2 5" xfId="12455" xr:uid="{00000000-0005-0000-0000-00000B160000}"/>
    <cellStyle name="Normal 2 3 2 2 3 2 5 2" xfId="42777" xr:uid="{00000000-0005-0000-0000-00000C160000}"/>
    <cellStyle name="Normal 2 3 2 2 3 2 5 3" xfId="27553" xr:uid="{00000000-0005-0000-0000-00000D160000}"/>
    <cellStyle name="Normal 2 3 2 2 3 2 6" xfId="7434" xr:uid="{00000000-0005-0000-0000-00000E160000}"/>
    <cellStyle name="Normal 2 3 2 2 3 2 6 2" xfId="37760" xr:uid="{00000000-0005-0000-0000-00000F160000}"/>
    <cellStyle name="Normal 2 3 2 2 3 2 6 3" xfId="22536" xr:uid="{00000000-0005-0000-0000-000010160000}"/>
    <cellStyle name="Normal 2 3 2 2 3 2 7" xfId="32748" xr:uid="{00000000-0005-0000-0000-000011160000}"/>
    <cellStyle name="Normal 2 3 2 2 3 2 8" xfId="17523" xr:uid="{00000000-0005-0000-0000-000012160000}"/>
    <cellStyle name="Normal 2 3 2 2 3 3" xfId="2781" xr:uid="{00000000-0005-0000-0000-000013160000}"/>
    <cellStyle name="Normal 2 3 2 2 3 3 2" xfId="4471" xr:uid="{00000000-0005-0000-0000-000014160000}"/>
    <cellStyle name="Normal 2 3 2 2 3 3 2 2" xfId="14544" xr:uid="{00000000-0005-0000-0000-000015160000}"/>
    <cellStyle name="Normal 2 3 2 2 3 3 2 2 2" xfId="44866" xr:uid="{00000000-0005-0000-0000-000016160000}"/>
    <cellStyle name="Normal 2 3 2 2 3 3 2 2 3" xfId="29642" xr:uid="{00000000-0005-0000-0000-000017160000}"/>
    <cellStyle name="Normal 2 3 2 2 3 3 2 3" xfId="9524" xr:uid="{00000000-0005-0000-0000-000018160000}"/>
    <cellStyle name="Normal 2 3 2 2 3 3 2 3 2" xfId="39849" xr:uid="{00000000-0005-0000-0000-000019160000}"/>
    <cellStyle name="Normal 2 3 2 2 3 3 2 3 3" xfId="24625" xr:uid="{00000000-0005-0000-0000-00001A160000}"/>
    <cellStyle name="Normal 2 3 2 2 3 3 2 4" xfId="34836" xr:uid="{00000000-0005-0000-0000-00001B160000}"/>
    <cellStyle name="Normal 2 3 2 2 3 3 2 5" xfId="19612" xr:uid="{00000000-0005-0000-0000-00001C160000}"/>
    <cellStyle name="Normal 2 3 2 2 3 3 3" xfId="6163" xr:uid="{00000000-0005-0000-0000-00001D160000}"/>
    <cellStyle name="Normal 2 3 2 2 3 3 3 2" xfId="16215" xr:uid="{00000000-0005-0000-0000-00001E160000}"/>
    <cellStyle name="Normal 2 3 2 2 3 3 3 2 2" xfId="46537" xr:uid="{00000000-0005-0000-0000-00001F160000}"/>
    <cellStyle name="Normal 2 3 2 2 3 3 3 2 3" xfId="31313" xr:uid="{00000000-0005-0000-0000-000020160000}"/>
    <cellStyle name="Normal 2 3 2 2 3 3 3 3" xfId="11195" xr:uid="{00000000-0005-0000-0000-000021160000}"/>
    <cellStyle name="Normal 2 3 2 2 3 3 3 3 2" xfId="41520" xr:uid="{00000000-0005-0000-0000-000022160000}"/>
    <cellStyle name="Normal 2 3 2 2 3 3 3 3 3" xfId="26296" xr:uid="{00000000-0005-0000-0000-000023160000}"/>
    <cellStyle name="Normal 2 3 2 2 3 3 3 4" xfId="36507" xr:uid="{00000000-0005-0000-0000-000024160000}"/>
    <cellStyle name="Normal 2 3 2 2 3 3 3 5" xfId="21283" xr:uid="{00000000-0005-0000-0000-000025160000}"/>
    <cellStyle name="Normal 2 3 2 2 3 3 4" xfId="12873" xr:uid="{00000000-0005-0000-0000-000026160000}"/>
    <cellStyle name="Normal 2 3 2 2 3 3 4 2" xfId="43195" xr:uid="{00000000-0005-0000-0000-000027160000}"/>
    <cellStyle name="Normal 2 3 2 2 3 3 4 3" xfId="27971" xr:uid="{00000000-0005-0000-0000-000028160000}"/>
    <cellStyle name="Normal 2 3 2 2 3 3 5" xfId="7852" xr:uid="{00000000-0005-0000-0000-000029160000}"/>
    <cellStyle name="Normal 2 3 2 2 3 3 5 2" xfId="38178" xr:uid="{00000000-0005-0000-0000-00002A160000}"/>
    <cellStyle name="Normal 2 3 2 2 3 3 5 3" xfId="22954" xr:uid="{00000000-0005-0000-0000-00002B160000}"/>
    <cellStyle name="Normal 2 3 2 2 3 3 6" xfId="33166" xr:uid="{00000000-0005-0000-0000-00002C160000}"/>
    <cellStyle name="Normal 2 3 2 2 3 3 7" xfId="17941" xr:uid="{00000000-0005-0000-0000-00002D160000}"/>
    <cellStyle name="Normal 2 3 2 2 3 4" xfId="3634" xr:uid="{00000000-0005-0000-0000-00002E160000}"/>
    <cellStyle name="Normal 2 3 2 2 3 4 2" xfId="13708" xr:uid="{00000000-0005-0000-0000-00002F160000}"/>
    <cellStyle name="Normal 2 3 2 2 3 4 2 2" xfId="44030" xr:uid="{00000000-0005-0000-0000-000030160000}"/>
    <cellStyle name="Normal 2 3 2 2 3 4 2 3" xfId="28806" xr:uid="{00000000-0005-0000-0000-000031160000}"/>
    <cellStyle name="Normal 2 3 2 2 3 4 3" xfId="8688" xr:uid="{00000000-0005-0000-0000-000032160000}"/>
    <cellStyle name="Normal 2 3 2 2 3 4 3 2" xfId="39013" xr:uid="{00000000-0005-0000-0000-000033160000}"/>
    <cellStyle name="Normal 2 3 2 2 3 4 3 3" xfId="23789" xr:uid="{00000000-0005-0000-0000-000034160000}"/>
    <cellStyle name="Normal 2 3 2 2 3 4 4" xfId="34000" xr:uid="{00000000-0005-0000-0000-000035160000}"/>
    <cellStyle name="Normal 2 3 2 2 3 4 5" xfId="18776" xr:uid="{00000000-0005-0000-0000-000036160000}"/>
    <cellStyle name="Normal 2 3 2 2 3 5" xfId="5327" xr:uid="{00000000-0005-0000-0000-000037160000}"/>
    <cellStyle name="Normal 2 3 2 2 3 5 2" xfId="15379" xr:uid="{00000000-0005-0000-0000-000038160000}"/>
    <cellStyle name="Normal 2 3 2 2 3 5 2 2" xfId="45701" xr:uid="{00000000-0005-0000-0000-000039160000}"/>
    <cellStyle name="Normal 2 3 2 2 3 5 2 3" xfId="30477" xr:uid="{00000000-0005-0000-0000-00003A160000}"/>
    <cellStyle name="Normal 2 3 2 2 3 5 3" xfId="10359" xr:uid="{00000000-0005-0000-0000-00003B160000}"/>
    <cellStyle name="Normal 2 3 2 2 3 5 3 2" xfId="40684" xr:uid="{00000000-0005-0000-0000-00003C160000}"/>
    <cellStyle name="Normal 2 3 2 2 3 5 3 3" xfId="25460" xr:uid="{00000000-0005-0000-0000-00003D160000}"/>
    <cellStyle name="Normal 2 3 2 2 3 5 4" xfId="35671" xr:uid="{00000000-0005-0000-0000-00003E160000}"/>
    <cellStyle name="Normal 2 3 2 2 3 5 5" xfId="20447" xr:uid="{00000000-0005-0000-0000-00003F160000}"/>
    <cellStyle name="Normal 2 3 2 2 3 6" xfId="12037" xr:uid="{00000000-0005-0000-0000-000040160000}"/>
    <cellStyle name="Normal 2 3 2 2 3 6 2" xfId="42359" xr:uid="{00000000-0005-0000-0000-000041160000}"/>
    <cellStyle name="Normal 2 3 2 2 3 6 3" xfId="27135" xr:uid="{00000000-0005-0000-0000-000042160000}"/>
    <cellStyle name="Normal 2 3 2 2 3 7" xfId="7016" xr:uid="{00000000-0005-0000-0000-000043160000}"/>
    <cellStyle name="Normal 2 3 2 2 3 7 2" xfId="37342" xr:uid="{00000000-0005-0000-0000-000044160000}"/>
    <cellStyle name="Normal 2 3 2 2 3 7 3" xfId="22118" xr:uid="{00000000-0005-0000-0000-000045160000}"/>
    <cellStyle name="Normal 2 3 2 2 3 8" xfId="32330" xr:uid="{00000000-0005-0000-0000-000046160000}"/>
    <cellStyle name="Normal 2 3 2 2 3 9" xfId="17105" xr:uid="{00000000-0005-0000-0000-000047160000}"/>
    <cellStyle name="Normal 2 3 2 2 4" xfId="2152" xr:uid="{00000000-0005-0000-0000-000048160000}"/>
    <cellStyle name="Normal 2 3 2 2 4 2" xfId="2991" xr:uid="{00000000-0005-0000-0000-000049160000}"/>
    <cellStyle name="Normal 2 3 2 2 4 2 2" xfId="4681" xr:uid="{00000000-0005-0000-0000-00004A160000}"/>
    <cellStyle name="Normal 2 3 2 2 4 2 2 2" xfId="14754" xr:uid="{00000000-0005-0000-0000-00004B160000}"/>
    <cellStyle name="Normal 2 3 2 2 4 2 2 2 2" xfId="45076" xr:uid="{00000000-0005-0000-0000-00004C160000}"/>
    <cellStyle name="Normal 2 3 2 2 4 2 2 2 3" xfId="29852" xr:uid="{00000000-0005-0000-0000-00004D160000}"/>
    <cellStyle name="Normal 2 3 2 2 4 2 2 3" xfId="9734" xr:uid="{00000000-0005-0000-0000-00004E160000}"/>
    <cellStyle name="Normal 2 3 2 2 4 2 2 3 2" xfId="40059" xr:uid="{00000000-0005-0000-0000-00004F160000}"/>
    <cellStyle name="Normal 2 3 2 2 4 2 2 3 3" xfId="24835" xr:uid="{00000000-0005-0000-0000-000050160000}"/>
    <cellStyle name="Normal 2 3 2 2 4 2 2 4" xfId="35046" xr:uid="{00000000-0005-0000-0000-000051160000}"/>
    <cellStyle name="Normal 2 3 2 2 4 2 2 5" xfId="19822" xr:uid="{00000000-0005-0000-0000-000052160000}"/>
    <cellStyle name="Normal 2 3 2 2 4 2 3" xfId="6373" xr:uid="{00000000-0005-0000-0000-000053160000}"/>
    <cellStyle name="Normal 2 3 2 2 4 2 3 2" xfId="16425" xr:uid="{00000000-0005-0000-0000-000054160000}"/>
    <cellStyle name="Normal 2 3 2 2 4 2 3 2 2" xfId="46747" xr:uid="{00000000-0005-0000-0000-000055160000}"/>
    <cellStyle name="Normal 2 3 2 2 4 2 3 2 3" xfId="31523" xr:uid="{00000000-0005-0000-0000-000056160000}"/>
    <cellStyle name="Normal 2 3 2 2 4 2 3 3" xfId="11405" xr:uid="{00000000-0005-0000-0000-000057160000}"/>
    <cellStyle name="Normal 2 3 2 2 4 2 3 3 2" xfId="41730" xr:uid="{00000000-0005-0000-0000-000058160000}"/>
    <cellStyle name="Normal 2 3 2 2 4 2 3 3 3" xfId="26506" xr:uid="{00000000-0005-0000-0000-000059160000}"/>
    <cellStyle name="Normal 2 3 2 2 4 2 3 4" xfId="36717" xr:uid="{00000000-0005-0000-0000-00005A160000}"/>
    <cellStyle name="Normal 2 3 2 2 4 2 3 5" xfId="21493" xr:uid="{00000000-0005-0000-0000-00005B160000}"/>
    <cellStyle name="Normal 2 3 2 2 4 2 4" xfId="13083" xr:uid="{00000000-0005-0000-0000-00005C160000}"/>
    <cellStyle name="Normal 2 3 2 2 4 2 4 2" xfId="43405" xr:uid="{00000000-0005-0000-0000-00005D160000}"/>
    <cellStyle name="Normal 2 3 2 2 4 2 4 3" xfId="28181" xr:uid="{00000000-0005-0000-0000-00005E160000}"/>
    <cellStyle name="Normal 2 3 2 2 4 2 5" xfId="8062" xr:uid="{00000000-0005-0000-0000-00005F160000}"/>
    <cellStyle name="Normal 2 3 2 2 4 2 5 2" xfId="38388" xr:uid="{00000000-0005-0000-0000-000060160000}"/>
    <cellStyle name="Normal 2 3 2 2 4 2 5 3" xfId="23164" xr:uid="{00000000-0005-0000-0000-000061160000}"/>
    <cellStyle name="Normal 2 3 2 2 4 2 6" xfId="33376" xr:uid="{00000000-0005-0000-0000-000062160000}"/>
    <cellStyle name="Normal 2 3 2 2 4 2 7" xfId="18151" xr:uid="{00000000-0005-0000-0000-000063160000}"/>
    <cellStyle name="Normal 2 3 2 2 4 3" xfId="3844" xr:uid="{00000000-0005-0000-0000-000064160000}"/>
    <cellStyle name="Normal 2 3 2 2 4 3 2" xfId="13918" xr:uid="{00000000-0005-0000-0000-000065160000}"/>
    <cellStyle name="Normal 2 3 2 2 4 3 2 2" xfId="44240" xr:uid="{00000000-0005-0000-0000-000066160000}"/>
    <cellStyle name="Normal 2 3 2 2 4 3 2 3" xfId="29016" xr:uid="{00000000-0005-0000-0000-000067160000}"/>
    <cellStyle name="Normal 2 3 2 2 4 3 3" xfId="8898" xr:uid="{00000000-0005-0000-0000-000068160000}"/>
    <cellStyle name="Normal 2 3 2 2 4 3 3 2" xfId="39223" xr:uid="{00000000-0005-0000-0000-000069160000}"/>
    <cellStyle name="Normal 2 3 2 2 4 3 3 3" xfId="23999" xr:uid="{00000000-0005-0000-0000-00006A160000}"/>
    <cellStyle name="Normal 2 3 2 2 4 3 4" xfId="34210" xr:uid="{00000000-0005-0000-0000-00006B160000}"/>
    <cellStyle name="Normal 2 3 2 2 4 3 5" xfId="18986" xr:uid="{00000000-0005-0000-0000-00006C160000}"/>
    <cellStyle name="Normal 2 3 2 2 4 4" xfId="5537" xr:uid="{00000000-0005-0000-0000-00006D160000}"/>
    <cellStyle name="Normal 2 3 2 2 4 4 2" xfId="15589" xr:uid="{00000000-0005-0000-0000-00006E160000}"/>
    <cellStyle name="Normal 2 3 2 2 4 4 2 2" xfId="45911" xr:uid="{00000000-0005-0000-0000-00006F160000}"/>
    <cellStyle name="Normal 2 3 2 2 4 4 2 3" xfId="30687" xr:uid="{00000000-0005-0000-0000-000070160000}"/>
    <cellStyle name="Normal 2 3 2 2 4 4 3" xfId="10569" xr:uid="{00000000-0005-0000-0000-000071160000}"/>
    <cellStyle name="Normal 2 3 2 2 4 4 3 2" xfId="40894" xr:uid="{00000000-0005-0000-0000-000072160000}"/>
    <cellStyle name="Normal 2 3 2 2 4 4 3 3" xfId="25670" xr:uid="{00000000-0005-0000-0000-000073160000}"/>
    <cellStyle name="Normal 2 3 2 2 4 4 4" xfId="35881" xr:uid="{00000000-0005-0000-0000-000074160000}"/>
    <cellStyle name="Normal 2 3 2 2 4 4 5" xfId="20657" xr:uid="{00000000-0005-0000-0000-000075160000}"/>
    <cellStyle name="Normal 2 3 2 2 4 5" xfId="12247" xr:uid="{00000000-0005-0000-0000-000076160000}"/>
    <cellStyle name="Normal 2 3 2 2 4 5 2" xfId="42569" xr:uid="{00000000-0005-0000-0000-000077160000}"/>
    <cellStyle name="Normal 2 3 2 2 4 5 3" xfId="27345" xr:uid="{00000000-0005-0000-0000-000078160000}"/>
    <cellStyle name="Normal 2 3 2 2 4 6" xfId="7226" xr:uid="{00000000-0005-0000-0000-000079160000}"/>
    <cellStyle name="Normal 2 3 2 2 4 6 2" xfId="37552" xr:uid="{00000000-0005-0000-0000-00007A160000}"/>
    <cellStyle name="Normal 2 3 2 2 4 6 3" xfId="22328" xr:uid="{00000000-0005-0000-0000-00007B160000}"/>
    <cellStyle name="Normal 2 3 2 2 4 7" xfId="32540" xr:uid="{00000000-0005-0000-0000-00007C160000}"/>
    <cellStyle name="Normal 2 3 2 2 4 8" xfId="17315" xr:uid="{00000000-0005-0000-0000-00007D160000}"/>
    <cellStyle name="Normal 2 3 2 2 5" xfId="2573" xr:uid="{00000000-0005-0000-0000-00007E160000}"/>
    <cellStyle name="Normal 2 3 2 2 5 2" xfId="4263" xr:uid="{00000000-0005-0000-0000-00007F160000}"/>
    <cellStyle name="Normal 2 3 2 2 5 2 2" xfId="14336" xr:uid="{00000000-0005-0000-0000-000080160000}"/>
    <cellStyle name="Normal 2 3 2 2 5 2 2 2" xfId="44658" xr:uid="{00000000-0005-0000-0000-000081160000}"/>
    <cellStyle name="Normal 2 3 2 2 5 2 2 3" xfId="29434" xr:uid="{00000000-0005-0000-0000-000082160000}"/>
    <cellStyle name="Normal 2 3 2 2 5 2 3" xfId="9316" xr:uid="{00000000-0005-0000-0000-000083160000}"/>
    <cellStyle name="Normal 2 3 2 2 5 2 3 2" xfId="39641" xr:uid="{00000000-0005-0000-0000-000084160000}"/>
    <cellStyle name="Normal 2 3 2 2 5 2 3 3" xfId="24417" xr:uid="{00000000-0005-0000-0000-000085160000}"/>
    <cellStyle name="Normal 2 3 2 2 5 2 4" xfId="34628" xr:uid="{00000000-0005-0000-0000-000086160000}"/>
    <cellStyle name="Normal 2 3 2 2 5 2 5" xfId="19404" xr:uid="{00000000-0005-0000-0000-000087160000}"/>
    <cellStyle name="Normal 2 3 2 2 5 3" xfId="5955" xr:uid="{00000000-0005-0000-0000-000088160000}"/>
    <cellStyle name="Normal 2 3 2 2 5 3 2" xfId="16007" xr:uid="{00000000-0005-0000-0000-000089160000}"/>
    <cellStyle name="Normal 2 3 2 2 5 3 2 2" xfId="46329" xr:uid="{00000000-0005-0000-0000-00008A160000}"/>
    <cellStyle name="Normal 2 3 2 2 5 3 2 3" xfId="31105" xr:uid="{00000000-0005-0000-0000-00008B160000}"/>
    <cellStyle name="Normal 2 3 2 2 5 3 3" xfId="10987" xr:uid="{00000000-0005-0000-0000-00008C160000}"/>
    <cellStyle name="Normal 2 3 2 2 5 3 3 2" xfId="41312" xr:uid="{00000000-0005-0000-0000-00008D160000}"/>
    <cellStyle name="Normal 2 3 2 2 5 3 3 3" xfId="26088" xr:uid="{00000000-0005-0000-0000-00008E160000}"/>
    <cellStyle name="Normal 2 3 2 2 5 3 4" xfId="36299" xr:uid="{00000000-0005-0000-0000-00008F160000}"/>
    <cellStyle name="Normal 2 3 2 2 5 3 5" xfId="21075" xr:uid="{00000000-0005-0000-0000-000090160000}"/>
    <cellStyle name="Normal 2 3 2 2 5 4" xfId="12665" xr:uid="{00000000-0005-0000-0000-000091160000}"/>
    <cellStyle name="Normal 2 3 2 2 5 4 2" xfId="42987" xr:uid="{00000000-0005-0000-0000-000092160000}"/>
    <cellStyle name="Normal 2 3 2 2 5 4 3" xfId="27763" xr:uid="{00000000-0005-0000-0000-000093160000}"/>
    <cellStyle name="Normal 2 3 2 2 5 5" xfId="7644" xr:uid="{00000000-0005-0000-0000-000094160000}"/>
    <cellStyle name="Normal 2 3 2 2 5 5 2" xfId="37970" xr:uid="{00000000-0005-0000-0000-000095160000}"/>
    <cellStyle name="Normal 2 3 2 2 5 5 3" xfId="22746" xr:uid="{00000000-0005-0000-0000-000096160000}"/>
    <cellStyle name="Normal 2 3 2 2 5 6" xfId="32958" xr:uid="{00000000-0005-0000-0000-000097160000}"/>
    <cellStyle name="Normal 2 3 2 2 5 7" xfId="17733" xr:uid="{00000000-0005-0000-0000-000098160000}"/>
    <cellStyle name="Normal 2 3 2 2 6" xfId="3426" xr:uid="{00000000-0005-0000-0000-000099160000}"/>
    <cellStyle name="Normal 2 3 2 2 6 2" xfId="13500" xr:uid="{00000000-0005-0000-0000-00009A160000}"/>
    <cellStyle name="Normal 2 3 2 2 6 2 2" xfId="43822" xr:uid="{00000000-0005-0000-0000-00009B160000}"/>
    <cellStyle name="Normal 2 3 2 2 6 2 3" xfId="28598" xr:uid="{00000000-0005-0000-0000-00009C160000}"/>
    <cellStyle name="Normal 2 3 2 2 6 3" xfId="8480" xr:uid="{00000000-0005-0000-0000-00009D160000}"/>
    <cellStyle name="Normal 2 3 2 2 6 3 2" xfId="38805" xr:uid="{00000000-0005-0000-0000-00009E160000}"/>
    <cellStyle name="Normal 2 3 2 2 6 3 3" xfId="23581" xr:uid="{00000000-0005-0000-0000-00009F160000}"/>
    <cellStyle name="Normal 2 3 2 2 6 4" xfId="33792" xr:uid="{00000000-0005-0000-0000-0000A0160000}"/>
    <cellStyle name="Normal 2 3 2 2 6 5" xfId="18568" xr:uid="{00000000-0005-0000-0000-0000A1160000}"/>
    <cellStyle name="Normal 2 3 2 2 7" xfId="5119" xr:uid="{00000000-0005-0000-0000-0000A2160000}"/>
    <cellStyle name="Normal 2 3 2 2 7 2" xfId="15171" xr:uid="{00000000-0005-0000-0000-0000A3160000}"/>
    <cellStyle name="Normal 2 3 2 2 7 2 2" xfId="45493" xr:uid="{00000000-0005-0000-0000-0000A4160000}"/>
    <cellStyle name="Normal 2 3 2 2 7 2 3" xfId="30269" xr:uid="{00000000-0005-0000-0000-0000A5160000}"/>
    <cellStyle name="Normal 2 3 2 2 7 3" xfId="10151" xr:uid="{00000000-0005-0000-0000-0000A6160000}"/>
    <cellStyle name="Normal 2 3 2 2 7 3 2" xfId="40476" xr:uid="{00000000-0005-0000-0000-0000A7160000}"/>
    <cellStyle name="Normal 2 3 2 2 7 3 3" xfId="25252" xr:uid="{00000000-0005-0000-0000-0000A8160000}"/>
    <cellStyle name="Normal 2 3 2 2 7 4" xfId="35463" xr:uid="{00000000-0005-0000-0000-0000A9160000}"/>
    <cellStyle name="Normal 2 3 2 2 7 5" xfId="20239" xr:uid="{00000000-0005-0000-0000-0000AA160000}"/>
    <cellStyle name="Normal 2 3 2 2 8" xfId="11829" xr:uid="{00000000-0005-0000-0000-0000AB160000}"/>
    <cellStyle name="Normal 2 3 2 2 8 2" xfId="42151" xr:uid="{00000000-0005-0000-0000-0000AC160000}"/>
    <cellStyle name="Normal 2 3 2 2 8 3" xfId="26927" xr:uid="{00000000-0005-0000-0000-0000AD160000}"/>
    <cellStyle name="Normal 2 3 2 2 9" xfId="6808" xr:uid="{00000000-0005-0000-0000-0000AE160000}"/>
    <cellStyle name="Normal 2 3 2 2 9 2" xfId="37134" xr:uid="{00000000-0005-0000-0000-0000AF160000}"/>
    <cellStyle name="Normal 2 3 2 2 9 3" xfId="21910" xr:uid="{00000000-0005-0000-0000-0000B0160000}"/>
    <cellStyle name="Normal 2 3 2 3" xfId="1772" xr:uid="{00000000-0005-0000-0000-0000B1160000}"/>
    <cellStyle name="Normal 2 3 2 3 10" xfId="16949" xr:uid="{00000000-0005-0000-0000-0000B2160000}"/>
    <cellStyle name="Normal 2 3 2 3 2" xfId="1991" xr:uid="{00000000-0005-0000-0000-0000B3160000}"/>
    <cellStyle name="Normal 2 3 2 3 2 2" xfId="2412" xr:uid="{00000000-0005-0000-0000-0000B4160000}"/>
    <cellStyle name="Normal 2 3 2 3 2 2 2" xfId="3251" xr:uid="{00000000-0005-0000-0000-0000B5160000}"/>
    <cellStyle name="Normal 2 3 2 3 2 2 2 2" xfId="4941" xr:uid="{00000000-0005-0000-0000-0000B6160000}"/>
    <cellStyle name="Normal 2 3 2 3 2 2 2 2 2" xfId="15014" xr:uid="{00000000-0005-0000-0000-0000B7160000}"/>
    <cellStyle name="Normal 2 3 2 3 2 2 2 2 2 2" xfId="45336" xr:uid="{00000000-0005-0000-0000-0000B8160000}"/>
    <cellStyle name="Normal 2 3 2 3 2 2 2 2 2 3" xfId="30112" xr:uid="{00000000-0005-0000-0000-0000B9160000}"/>
    <cellStyle name="Normal 2 3 2 3 2 2 2 2 3" xfId="9994" xr:uid="{00000000-0005-0000-0000-0000BA160000}"/>
    <cellStyle name="Normal 2 3 2 3 2 2 2 2 3 2" xfId="40319" xr:uid="{00000000-0005-0000-0000-0000BB160000}"/>
    <cellStyle name="Normal 2 3 2 3 2 2 2 2 3 3" xfId="25095" xr:uid="{00000000-0005-0000-0000-0000BC160000}"/>
    <cellStyle name="Normal 2 3 2 3 2 2 2 2 4" xfId="35306" xr:uid="{00000000-0005-0000-0000-0000BD160000}"/>
    <cellStyle name="Normal 2 3 2 3 2 2 2 2 5" xfId="20082" xr:uid="{00000000-0005-0000-0000-0000BE160000}"/>
    <cellStyle name="Normal 2 3 2 3 2 2 2 3" xfId="6633" xr:uid="{00000000-0005-0000-0000-0000BF160000}"/>
    <cellStyle name="Normal 2 3 2 3 2 2 2 3 2" xfId="16685" xr:uid="{00000000-0005-0000-0000-0000C0160000}"/>
    <cellStyle name="Normal 2 3 2 3 2 2 2 3 2 2" xfId="47007" xr:uid="{00000000-0005-0000-0000-0000C1160000}"/>
    <cellStyle name="Normal 2 3 2 3 2 2 2 3 2 3" xfId="31783" xr:uid="{00000000-0005-0000-0000-0000C2160000}"/>
    <cellStyle name="Normal 2 3 2 3 2 2 2 3 3" xfId="11665" xr:uid="{00000000-0005-0000-0000-0000C3160000}"/>
    <cellStyle name="Normal 2 3 2 3 2 2 2 3 3 2" xfId="41990" xr:uid="{00000000-0005-0000-0000-0000C4160000}"/>
    <cellStyle name="Normal 2 3 2 3 2 2 2 3 3 3" xfId="26766" xr:uid="{00000000-0005-0000-0000-0000C5160000}"/>
    <cellStyle name="Normal 2 3 2 3 2 2 2 3 4" xfId="36977" xr:uid="{00000000-0005-0000-0000-0000C6160000}"/>
    <cellStyle name="Normal 2 3 2 3 2 2 2 3 5" xfId="21753" xr:uid="{00000000-0005-0000-0000-0000C7160000}"/>
    <cellStyle name="Normal 2 3 2 3 2 2 2 4" xfId="13343" xr:uid="{00000000-0005-0000-0000-0000C8160000}"/>
    <cellStyle name="Normal 2 3 2 3 2 2 2 4 2" xfId="43665" xr:uid="{00000000-0005-0000-0000-0000C9160000}"/>
    <cellStyle name="Normal 2 3 2 3 2 2 2 4 3" xfId="28441" xr:uid="{00000000-0005-0000-0000-0000CA160000}"/>
    <cellStyle name="Normal 2 3 2 3 2 2 2 5" xfId="8322" xr:uid="{00000000-0005-0000-0000-0000CB160000}"/>
    <cellStyle name="Normal 2 3 2 3 2 2 2 5 2" xfId="38648" xr:uid="{00000000-0005-0000-0000-0000CC160000}"/>
    <cellStyle name="Normal 2 3 2 3 2 2 2 5 3" xfId="23424" xr:uid="{00000000-0005-0000-0000-0000CD160000}"/>
    <cellStyle name="Normal 2 3 2 3 2 2 2 6" xfId="33636" xr:uid="{00000000-0005-0000-0000-0000CE160000}"/>
    <cellStyle name="Normal 2 3 2 3 2 2 2 7" xfId="18411" xr:uid="{00000000-0005-0000-0000-0000CF160000}"/>
    <cellStyle name="Normal 2 3 2 3 2 2 3" xfId="4104" xr:uid="{00000000-0005-0000-0000-0000D0160000}"/>
    <cellStyle name="Normal 2 3 2 3 2 2 3 2" xfId="14178" xr:uid="{00000000-0005-0000-0000-0000D1160000}"/>
    <cellStyle name="Normal 2 3 2 3 2 2 3 2 2" xfId="44500" xr:uid="{00000000-0005-0000-0000-0000D2160000}"/>
    <cellStyle name="Normal 2 3 2 3 2 2 3 2 3" xfId="29276" xr:uid="{00000000-0005-0000-0000-0000D3160000}"/>
    <cellStyle name="Normal 2 3 2 3 2 2 3 3" xfId="9158" xr:uid="{00000000-0005-0000-0000-0000D4160000}"/>
    <cellStyle name="Normal 2 3 2 3 2 2 3 3 2" xfId="39483" xr:uid="{00000000-0005-0000-0000-0000D5160000}"/>
    <cellStyle name="Normal 2 3 2 3 2 2 3 3 3" xfId="24259" xr:uid="{00000000-0005-0000-0000-0000D6160000}"/>
    <cellStyle name="Normal 2 3 2 3 2 2 3 4" xfId="34470" xr:uid="{00000000-0005-0000-0000-0000D7160000}"/>
    <cellStyle name="Normal 2 3 2 3 2 2 3 5" xfId="19246" xr:uid="{00000000-0005-0000-0000-0000D8160000}"/>
    <cellStyle name="Normal 2 3 2 3 2 2 4" xfId="5797" xr:uid="{00000000-0005-0000-0000-0000D9160000}"/>
    <cellStyle name="Normal 2 3 2 3 2 2 4 2" xfId="15849" xr:uid="{00000000-0005-0000-0000-0000DA160000}"/>
    <cellStyle name="Normal 2 3 2 3 2 2 4 2 2" xfId="46171" xr:uid="{00000000-0005-0000-0000-0000DB160000}"/>
    <cellStyle name="Normal 2 3 2 3 2 2 4 2 3" xfId="30947" xr:uid="{00000000-0005-0000-0000-0000DC160000}"/>
    <cellStyle name="Normal 2 3 2 3 2 2 4 3" xfId="10829" xr:uid="{00000000-0005-0000-0000-0000DD160000}"/>
    <cellStyle name="Normal 2 3 2 3 2 2 4 3 2" xfId="41154" xr:uid="{00000000-0005-0000-0000-0000DE160000}"/>
    <cellStyle name="Normal 2 3 2 3 2 2 4 3 3" xfId="25930" xr:uid="{00000000-0005-0000-0000-0000DF160000}"/>
    <cellStyle name="Normal 2 3 2 3 2 2 4 4" xfId="36141" xr:uid="{00000000-0005-0000-0000-0000E0160000}"/>
    <cellStyle name="Normal 2 3 2 3 2 2 4 5" xfId="20917" xr:uid="{00000000-0005-0000-0000-0000E1160000}"/>
    <cellStyle name="Normal 2 3 2 3 2 2 5" xfId="12507" xr:uid="{00000000-0005-0000-0000-0000E2160000}"/>
    <cellStyle name="Normal 2 3 2 3 2 2 5 2" xfId="42829" xr:uid="{00000000-0005-0000-0000-0000E3160000}"/>
    <cellStyle name="Normal 2 3 2 3 2 2 5 3" xfId="27605" xr:uid="{00000000-0005-0000-0000-0000E4160000}"/>
    <cellStyle name="Normal 2 3 2 3 2 2 6" xfId="7486" xr:uid="{00000000-0005-0000-0000-0000E5160000}"/>
    <cellStyle name="Normal 2 3 2 3 2 2 6 2" xfId="37812" xr:uid="{00000000-0005-0000-0000-0000E6160000}"/>
    <cellStyle name="Normal 2 3 2 3 2 2 6 3" xfId="22588" xr:uid="{00000000-0005-0000-0000-0000E7160000}"/>
    <cellStyle name="Normal 2 3 2 3 2 2 7" xfId="32800" xr:uid="{00000000-0005-0000-0000-0000E8160000}"/>
    <cellStyle name="Normal 2 3 2 3 2 2 8" xfId="17575" xr:uid="{00000000-0005-0000-0000-0000E9160000}"/>
    <cellStyle name="Normal 2 3 2 3 2 3" xfId="2833" xr:uid="{00000000-0005-0000-0000-0000EA160000}"/>
    <cellStyle name="Normal 2 3 2 3 2 3 2" xfId="4523" xr:uid="{00000000-0005-0000-0000-0000EB160000}"/>
    <cellStyle name="Normal 2 3 2 3 2 3 2 2" xfId="14596" xr:uid="{00000000-0005-0000-0000-0000EC160000}"/>
    <cellStyle name="Normal 2 3 2 3 2 3 2 2 2" xfId="44918" xr:uid="{00000000-0005-0000-0000-0000ED160000}"/>
    <cellStyle name="Normal 2 3 2 3 2 3 2 2 3" xfId="29694" xr:uid="{00000000-0005-0000-0000-0000EE160000}"/>
    <cellStyle name="Normal 2 3 2 3 2 3 2 3" xfId="9576" xr:uid="{00000000-0005-0000-0000-0000EF160000}"/>
    <cellStyle name="Normal 2 3 2 3 2 3 2 3 2" xfId="39901" xr:uid="{00000000-0005-0000-0000-0000F0160000}"/>
    <cellStyle name="Normal 2 3 2 3 2 3 2 3 3" xfId="24677" xr:uid="{00000000-0005-0000-0000-0000F1160000}"/>
    <cellStyle name="Normal 2 3 2 3 2 3 2 4" xfId="34888" xr:uid="{00000000-0005-0000-0000-0000F2160000}"/>
    <cellStyle name="Normal 2 3 2 3 2 3 2 5" xfId="19664" xr:uid="{00000000-0005-0000-0000-0000F3160000}"/>
    <cellStyle name="Normal 2 3 2 3 2 3 3" xfId="6215" xr:uid="{00000000-0005-0000-0000-0000F4160000}"/>
    <cellStyle name="Normal 2 3 2 3 2 3 3 2" xfId="16267" xr:uid="{00000000-0005-0000-0000-0000F5160000}"/>
    <cellStyle name="Normal 2 3 2 3 2 3 3 2 2" xfId="46589" xr:uid="{00000000-0005-0000-0000-0000F6160000}"/>
    <cellStyle name="Normal 2 3 2 3 2 3 3 2 3" xfId="31365" xr:uid="{00000000-0005-0000-0000-0000F7160000}"/>
    <cellStyle name="Normal 2 3 2 3 2 3 3 3" xfId="11247" xr:uid="{00000000-0005-0000-0000-0000F8160000}"/>
    <cellStyle name="Normal 2 3 2 3 2 3 3 3 2" xfId="41572" xr:uid="{00000000-0005-0000-0000-0000F9160000}"/>
    <cellStyle name="Normal 2 3 2 3 2 3 3 3 3" xfId="26348" xr:uid="{00000000-0005-0000-0000-0000FA160000}"/>
    <cellStyle name="Normal 2 3 2 3 2 3 3 4" xfId="36559" xr:uid="{00000000-0005-0000-0000-0000FB160000}"/>
    <cellStyle name="Normal 2 3 2 3 2 3 3 5" xfId="21335" xr:uid="{00000000-0005-0000-0000-0000FC160000}"/>
    <cellStyle name="Normal 2 3 2 3 2 3 4" xfId="12925" xr:uid="{00000000-0005-0000-0000-0000FD160000}"/>
    <cellStyle name="Normal 2 3 2 3 2 3 4 2" xfId="43247" xr:uid="{00000000-0005-0000-0000-0000FE160000}"/>
    <cellStyle name="Normal 2 3 2 3 2 3 4 3" xfId="28023" xr:uid="{00000000-0005-0000-0000-0000FF160000}"/>
    <cellStyle name="Normal 2 3 2 3 2 3 5" xfId="7904" xr:uid="{00000000-0005-0000-0000-000000170000}"/>
    <cellStyle name="Normal 2 3 2 3 2 3 5 2" xfId="38230" xr:uid="{00000000-0005-0000-0000-000001170000}"/>
    <cellStyle name="Normal 2 3 2 3 2 3 5 3" xfId="23006" xr:uid="{00000000-0005-0000-0000-000002170000}"/>
    <cellStyle name="Normal 2 3 2 3 2 3 6" xfId="33218" xr:uid="{00000000-0005-0000-0000-000003170000}"/>
    <cellStyle name="Normal 2 3 2 3 2 3 7" xfId="17993" xr:uid="{00000000-0005-0000-0000-000004170000}"/>
    <cellStyle name="Normal 2 3 2 3 2 4" xfId="3686" xr:uid="{00000000-0005-0000-0000-000005170000}"/>
    <cellStyle name="Normal 2 3 2 3 2 4 2" xfId="13760" xr:uid="{00000000-0005-0000-0000-000006170000}"/>
    <cellStyle name="Normal 2 3 2 3 2 4 2 2" xfId="44082" xr:uid="{00000000-0005-0000-0000-000007170000}"/>
    <cellStyle name="Normal 2 3 2 3 2 4 2 3" xfId="28858" xr:uid="{00000000-0005-0000-0000-000008170000}"/>
    <cellStyle name="Normal 2 3 2 3 2 4 3" xfId="8740" xr:uid="{00000000-0005-0000-0000-000009170000}"/>
    <cellStyle name="Normal 2 3 2 3 2 4 3 2" xfId="39065" xr:uid="{00000000-0005-0000-0000-00000A170000}"/>
    <cellStyle name="Normal 2 3 2 3 2 4 3 3" xfId="23841" xr:uid="{00000000-0005-0000-0000-00000B170000}"/>
    <cellStyle name="Normal 2 3 2 3 2 4 4" xfId="34052" xr:uid="{00000000-0005-0000-0000-00000C170000}"/>
    <cellStyle name="Normal 2 3 2 3 2 4 5" xfId="18828" xr:uid="{00000000-0005-0000-0000-00000D170000}"/>
    <cellStyle name="Normal 2 3 2 3 2 5" xfId="5379" xr:uid="{00000000-0005-0000-0000-00000E170000}"/>
    <cellStyle name="Normal 2 3 2 3 2 5 2" xfId="15431" xr:uid="{00000000-0005-0000-0000-00000F170000}"/>
    <cellStyle name="Normal 2 3 2 3 2 5 2 2" xfId="45753" xr:uid="{00000000-0005-0000-0000-000010170000}"/>
    <cellStyle name="Normal 2 3 2 3 2 5 2 3" xfId="30529" xr:uid="{00000000-0005-0000-0000-000011170000}"/>
    <cellStyle name="Normal 2 3 2 3 2 5 3" xfId="10411" xr:uid="{00000000-0005-0000-0000-000012170000}"/>
    <cellStyle name="Normal 2 3 2 3 2 5 3 2" xfId="40736" xr:uid="{00000000-0005-0000-0000-000013170000}"/>
    <cellStyle name="Normal 2 3 2 3 2 5 3 3" xfId="25512" xr:uid="{00000000-0005-0000-0000-000014170000}"/>
    <cellStyle name="Normal 2 3 2 3 2 5 4" xfId="35723" xr:uid="{00000000-0005-0000-0000-000015170000}"/>
    <cellStyle name="Normal 2 3 2 3 2 5 5" xfId="20499" xr:uid="{00000000-0005-0000-0000-000016170000}"/>
    <cellStyle name="Normal 2 3 2 3 2 6" xfId="12089" xr:uid="{00000000-0005-0000-0000-000017170000}"/>
    <cellStyle name="Normal 2 3 2 3 2 6 2" xfId="42411" xr:uid="{00000000-0005-0000-0000-000018170000}"/>
    <cellStyle name="Normal 2 3 2 3 2 6 3" xfId="27187" xr:uid="{00000000-0005-0000-0000-000019170000}"/>
    <cellStyle name="Normal 2 3 2 3 2 7" xfId="7068" xr:uid="{00000000-0005-0000-0000-00001A170000}"/>
    <cellStyle name="Normal 2 3 2 3 2 7 2" xfId="37394" xr:uid="{00000000-0005-0000-0000-00001B170000}"/>
    <cellStyle name="Normal 2 3 2 3 2 7 3" xfId="22170" xr:uid="{00000000-0005-0000-0000-00001C170000}"/>
    <cellStyle name="Normal 2 3 2 3 2 8" xfId="32382" xr:uid="{00000000-0005-0000-0000-00001D170000}"/>
    <cellStyle name="Normal 2 3 2 3 2 9" xfId="17157" xr:uid="{00000000-0005-0000-0000-00001E170000}"/>
    <cellStyle name="Normal 2 3 2 3 3" xfId="2204" xr:uid="{00000000-0005-0000-0000-00001F170000}"/>
    <cellStyle name="Normal 2 3 2 3 3 2" xfId="3043" xr:uid="{00000000-0005-0000-0000-000020170000}"/>
    <cellStyle name="Normal 2 3 2 3 3 2 2" xfId="4733" xr:uid="{00000000-0005-0000-0000-000021170000}"/>
    <cellStyle name="Normal 2 3 2 3 3 2 2 2" xfId="14806" xr:uid="{00000000-0005-0000-0000-000022170000}"/>
    <cellStyle name="Normal 2 3 2 3 3 2 2 2 2" xfId="45128" xr:uid="{00000000-0005-0000-0000-000023170000}"/>
    <cellStyle name="Normal 2 3 2 3 3 2 2 2 3" xfId="29904" xr:uid="{00000000-0005-0000-0000-000024170000}"/>
    <cellStyle name="Normal 2 3 2 3 3 2 2 3" xfId="9786" xr:uid="{00000000-0005-0000-0000-000025170000}"/>
    <cellStyle name="Normal 2 3 2 3 3 2 2 3 2" xfId="40111" xr:uid="{00000000-0005-0000-0000-000026170000}"/>
    <cellStyle name="Normal 2 3 2 3 3 2 2 3 3" xfId="24887" xr:uid="{00000000-0005-0000-0000-000027170000}"/>
    <cellStyle name="Normal 2 3 2 3 3 2 2 4" xfId="35098" xr:uid="{00000000-0005-0000-0000-000028170000}"/>
    <cellStyle name="Normal 2 3 2 3 3 2 2 5" xfId="19874" xr:uid="{00000000-0005-0000-0000-000029170000}"/>
    <cellStyle name="Normal 2 3 2 3 3 2 3" xfId="6425" xr:uid="{00000000-0005-0000-0000-00002A170000}"/>
    <cellStyle name="Normal 2 3 2 3 3 2 3 2" xfId="16477" xr:uid="{00000000-0005-0000-0000-00002B170000}"/>
    <cellStyle name="Normal 2 3 2 3 3 2 3 2 2" xfId="46799" xr:uid="{00000000-0005-0000-0000-00002C170000}"/>
    <cellStyle name="Normal 2 3 2 3 3 2 3 2 3" xfId="31575" xr:uid="{00000000-0005-0000-0000-00002D170000}"/>
    <cellStyle name="Normal 2 3 2 3 3 2 3 3" xfId="11457" xr:uid="{00000000-0005-0000-0000-00002E170000}"/>
    <cellStyle name="Normal 2 3 2 3 3 2 3 3 2" xfId="41782" xr:uid="{00000000-0005-0000-0000-00002F170000}"/>
    <cellStyle name="Normal 2 3 2 3 3 2 3 3 3" xfId="26558" xr:uid="{00000000-0005-0000-0000-000030170000}"/>
    <cellStyle name="Normal 2 3 2 3 3 2 3 4" xfId="36769" xr:uid="{00000000-0005-0000-0000-000031170000}"/>
    <cellStyle name="Normal 2 3 2 3 3 2 3 5" xfId="21545" xr:uid="{00000000-0005-0000-0000-000032170000}"/>
    <cellStyle name="Normal 2 3 2 3 3 2 4" xfId="13135" xr:uid="{00000000-0005-0000-0000-000033170000}"/>
    <cellStyle name="Normal 2 3 2 3 3 2 4 2" xfId="43457" xr:uid="{00000000-0005-0000-0000-000034170000}"/>
    <cellStyle name="Normal 2 3 2 3 3 2 4 3" xfId="28233" xr:uid="{00000000-0005-0000-0000-000035170000}"/>
    <cellStyle name="Normal 2 3 2 3 3 2 5" xfId="8114" xr:uid="{00000000-0005-0000-0000-000036170000}"/>
    <cellStyle name="Normal 2 3 2 3 3 2 5 2" xfId="38440" xr:uid="{00000000-0005-0000-0000-000037170000}"/>
    <cellStyle name="Normal 2 3 2 3 3 2 5 3" xfId="23216" xr:uid="{00000000-0005-0000-0000-000038170000}"/>
    <cellStyle name="Normal 2 3 2 3 3 2 6" xfId="33428" xr:uid="{00000000-0005-0000-0000-000039170000}"/>
    <cellStyle name="Normal 2 3 2 3 3 2 7" xfId="18203" xr:uid="{00000000-0005-0000-0000-00003A170000}"/>
    <cellStyle name="Normal 2 3 2 3 3 3" xfId="3896" xr:uid="{00000000-0005-0000-0000-00003B170000}"/>
    <cellStyle name="Normal 2 3 2 3 3 3 2" xfId="13970" xr:uid="{00000000-0005-0000-0000-00003C170000}"/>
    <cellStyle name="Normal 2 3 2 3 3 3 2 2" xfId="44292" xr:uid="{00000000-0005-0000-0000-00003D170000}"/>
    <cellStyle name="Normal 2 3 2 3 3 3 2 3" xfId="29068" xr:uid="{00000000-0005-0000-0000-00003E170000}"/>
    <cellStyle name="Normal 2 3 2 3 3 3 3" xfId="8950" xr:uid="{00000000-0005-0000-0000-00003F170000}"/>
    <cellStyle name="Normal 2 3 2 3 3 3 3 2" xfId="39275" xr:uid="{00000000-0005-0000-0000-000040170000}"/>
    <cellStyle name="Normal 2 3 2 3 3 3 3 3" xfId="24051" xr:uid="{00000000-0005-0000-0000-000041170000}"/>
    <cellStyle name="Normal 2 3 2 3 3 3 4" xfId="34262" xr:uid="{00000000-0005-0000-0000-000042170000}"/>
    <cellStyle name="Normal 2 3 2 3 3 3 5" xfId="19038" xr:uid="{00000000-0005-0000-0000-000043170000}"/>
    <cellStyle name="Normal 2 3 2 3 3 4" xfId="5589" xr:uid="{00000000-0005-0000-0000-000044170000}"/>
    <cellStyle name="Normal 2 3 2 3 3 4 2" xfId="15641" xr:uid="{00000000-0005-0000-0000-000045170000}"/>
    <cellStyle name="Normal 2 3 2 3 3 4 2 2" xfId="45963" xr:uid="{00000000-0005-0000-0000-000046170000}"/>
    <cellStyle name="Normal 2 3 2 3 3 4 2 3" xfId="30739" xr:uid="{00000000-0005-0000-0000-000047170000}"/>
    <cellStyle name="Normal 2 3 2 3 3 4 3" xfId="10621" xr:uid="{00000000-0005-0000-0000-000048170000}"/>
    <cellStyle name="Normal 2 3 2 3 3 4 3 2" xfId="40946" xr:uid="{00000000-0005-0000-0000-000049170000}"/>
    <cellStyle name="Normal 2 3 2 3 3 4 3 3" xfId="25722" xr:uid="{00000000-0005-0000-0000-00004A170000}"/>
    <cellStyle name="Normal 2 3 2 3 3 4 4" xfId="35933" xr:uid="{00000000-0005-0000-0000-00004B170000}"/>
    <cellStyle name="Normal 2 3 2 3 3 4 5" xfId="20709" xr:uid="{00000000-0005-0000-0000-00004C170000}"/>
    <cellStyle name="Normal 2 3 2 3 3 5" xfId="12299" xr:uid="{00000000-0005-0000-0000-00004D170000}"/>
    <cellStyle name="Normal 2 3 2 3 3 5 2" xfId="42621" xr:uid="{00000000-0005-0000-0000-00004E170000}"/>
    <cellStyle name="Normal 2 3 2 3 3 5 3" xfId="27397" xr:uid="{00000000-0005-0000-0000-00004F170000}"/>
    <cellStyle name="Normal 2 3 2 3 3 6" xfId="7278" xr:uid="{00000000-0005-0000-0000-000050170000}"/>
    <cellStyle name="Normal 2 3 2 3 3 6 2" xfId="37604" xr:uid="{00000000-0005-0000-0000-000051170000}"/>
    <cellStyle name="Normal 2 3 2 3 3 6 3" xfId="22380" xr:uid="{00000000-0005-0000-0000-000052170000}"/>
    <cellStyle name="Normal 2 3 2 3 3 7" xfId="32592" xr:uid="{00000000-0005-0000-0000-000053170000}"/>
    <cellStyle name="Normal 2 3 2 3 3 8" xfId="17367" xr:uid="{00000000-0005-0000-0000-000054170000}"/>
    <cellStyle name="Normal 2 3 2 3 4" xfId="2625" xr:uid="{00000000-0005-0000-0000-000055170000}"/>
    <cellStyle name="Normal 2 3 2 3 4 2" xfId="4315" xr:uid="{00000000-0005-0000-0000-000056170000}"/>
    <cellStyle name="Normal 2 3 2 3 4 2 2" xfId="14388" xr:uid="{00000000-0005-0000-0000-000057170000}"/>
    <cellStyle name="Normal 2 3 2 3 4 2 2 2" xfId="44710" xr:uid="{00000000-0005-0000-0000-000058170000}"/>
    <cellStyle name="Normal 2 3 2 3 4 2 2 3" xfId="29486" xr:uid="{00000000-0005-0000-0000-000059170000}"/>
    <cellStyle name="Normal 2 3 2 3 4 2 3" xfId="9368" xr:uid="{00000000-0005-0000-0000-00005A170000}"/>
    <cellStyle name="Normal 2 3 2 3 4 2 3 2" xfId="39693" xr:uid="{00000000-0005-0000-0000-00005B170000}"/>
    <cellStyle name="Normal 2 3 2 3 4 2 3 3" xfId="24469" xr:uid="{00000000-0005-0000-0000-00005C170000}"/>
    <cellStyle name="Normal 2 3 2 3 4 2 4" xfId="34680" xr:uid="{00000000-0005-0000-0000-00005D170000}"/>
    <cellStyle name="Normal 2 3 2 3 4 2 5" xfId="19456" xr:uid="{00000000-0005-0000-0000-00005E170000}"/>
    <cellStyle name="Normal 2 3 2 3 4 3" xfId="6007" xr:uid="{00000000-0005-0000-0000-00005F170000}"/>
    <cellStyle name="Normal 2 3 2 3 4 3 2" xfId="16059" xr:uid="{00000000-0005-0000-0000-000060170000}"/>
    <cellStyle name="Normal 2 3 2 3 4 3 2 2" xfId="46381" xr:uid="{00000000-0005-0000-0000-000061170000}"/>
    <cellStyle name="Normal 2 3 2 3 4 3 2 3" xfId="31157" xr:uid="{00000000-0005-0000-0000-000062170000}"/>
    <cellStyle name="Normal 2 3 2 3 4 3 3" xfId="11039" xr:uid="{00000000-0005-0000-0000-000063170000}"/>
    <cellStyle name="Normal 2 3 2 3 4 3 3 2" xfId="41364" xr:uid="{00000000-0005-0000-0000-000064170000}"/>
    <cellStyle name="Normal 2 3 2 3 4 3 3 3" xfId="26140" xr:uid="{00000000-0005-0000-0000-000065170000}"/>
    <cellStyle name="Normal 2 3 2 3 4 3 4" xfId="36351" xr:uid="{00000000-0005-0000-0000-000066170000}"/>
    <cellStyle name="Normal 2 3 2 3 4 3 5" xfId="21127" xr:uid="{00000000-0005-0000-0000-000067170000}"/>
    <cellStyle name="Normal 2 3 2 3 4 4" xfId="12717" xr:uid="{00000000-0005-0000-0000-000068170000}"/>
    <cellStyle name="Normal 2 3 2 3 4 4 2" xfId="43039" xr:uid="{00000000-0005-0000-0000-000069170000}"/>
    <cellStyle name="Normal 2 3 2 3 4 4 3" xfId="27815" xr:uid="{00000000-0005-0000-0000-00006A170000}"/>
    <cellStyle name="Normal 2 3 2 3 4 5" xfId="7696" xr:uid="{00000000-0005-0000-0000-00006B170000}"/>
    <cellStyle name="Normal 2 3 2 3 4 5 2" xfId="38022" xr:uid="{00000000-0005-0000-0000-00006C170000}"/>
    <cellStyle name="Normal 2 3 2 3 4 5 3" xfId="22798" xr:uid="{00000000-0005-0000-0000-00006D170000}"/>
    <cellStyle name="Normal 2 3 2 3 4 6" xfId="33010" xr:uid="{00000000-0005-0000-0000-00006E170000}"/>
    <cellStyle name="Normal 2 3 2 3 4 7" xfId="17785" xr:uid="{00000000-0005-0000-0000-00006F170000}"/>
    <cellStyle name="Normal 2 3 2 3 5" xfId="3478" xr:uid="{00000000-0005-0000-0000-000070170000}"/>
    <cellStyle name="Normal 2 3 2 3 5 2" xfId="13552" xr:uid="{00000000-0005-0000-0000-000071170000}"/>
    <cellStyle name="Normal 2 3 2 3 5 2 2" xfId="43874" xr:uid="{00000000-0005-0000-0000-000072170000}"/>
    <cellStyle name="Normal 2 3 2 3 5 2 3" xfId="28650" xr:uid="{00000000-0005-0000-0000-000073170000}"/>
    <cellStyle name="Normal 2 3 2 3 5 3" xfId="8532" xr:uid="{00000000-0005-0000-0000-000074170000}"/>
    <cellStyle name="Normal 2 3 2 3 5 3 2" xfId="38857" xr:uid="{00000000-0005-0000-0000-000075170000}"/>
    <cellStyle name="Normal 2 3 2 3 5 3 3" xfId="23633" xr:uid="{00000000-0005-0000-0000-000076170000}"/>
    <cellStyle name="Normal 2 3 2 3 5 4" xfId="33844" xr:uid="{00000000-0005-0000-0000-000077170000}"/>
    <cellStyle name="Normal 2 3 2 3 5 5" xfId="18620" xr:uid="{00000000-0005-0000-0000-000078170000}"/>
    <cellStyle name="Normal 2 3 2 3 6" xfId="5171" xr:uid="{00000000-0005-0000-0000-000079170000}"/>
    <cellStyle name="Normal 2 3 2 3 6 2" xfId="15223" xr:uid="{00000000-0005-0000-0000-00007A170000}"/>
    <cellStyle name="Normal 2 3 2 3 6 2 2" xfId="45545" xr:uid="{00000000-0005-0000-0000-00007B170000}"/>
    <cellStyle name="Normal 2 3 2 3 6 2 3" xfId="30321" xr:uid="{00000000-0005-0000-0000-00007C170000}"/>
    <cellStyle name="Normal 2 3 2 3 6 3" xfId="10203" xr:uid="{00000000-0005-0000-0000-00007D170000}"/>
    <cellStyle name="Normal 2 3 2 3 6 3 2" xfId="40528" xr:uid="{00000000-0005-0000-0000-00007E170000}"/>
    <cellStyle name="Normal 2 3 2 3 6 3 3" xfId="25304" xr:uid="{00000000-0005-0000-0000-00007F170000}"/>
    <cellStyle name="Normal 2 3 2 3 6 4" xfId="35515" xr:uid="{00000000-0005-0000-0000-000080170000}"/>
    <cellStyle name="Normal 2 3 2 3 6 5" xfId="20291" xr:uid="{00000000-0005-0000-0000-000081170000}"/>
    <cellStyle name="Normal 2 3 2 3 7" xfId="11881" xr:uid="{00000000-0005-0000-0000-000082170000}"/>
    <cellStyle name="Normal 2 3 2 3 7 2" xfId="42203" xr:uid="{00000000-0005-0000-0000-000083170000}"/>
    <cellStyle name="Normal 2 3 2 3 7 3" xfId="26979" xr:uid="{00000000-0005-0000-0000-000084170000}"/>
    <cellStyle name="Normal 2 3 2 3 8" xfId="6860" xr:uid="{00000000-0005-0000-0000-000085170000}"/>
    <cellStyle name="Normal 2 3 2 3 8 2" xfId="37186" xr:uid="{00000000-0005-0000-0000-000086170000}"/>
    <cellStyle name="Normal 2 3 2 3 8 3" xfId="21962" xr:uid="{00000000-0005-0000-0000-000087170000}"/>
    <cellStyle name="Normal 2 3 2 3 9" xfId="32175" xr:uid="{00000000-0005-0000-0000-000088170000}"/>
    <cellStyle name="Normal 2 3 2 4" xfId="1885" xr:uid="{00000000-0005-0000-0000-000089170000}"/>
    <cellStyle name="Normal 2 3 2 4 2" xfId="2308" xr:uid="{00000000-0005-0000-0000-00008A170000}"/>
    <cellStyle name="Normal 2 3 2 4 2 2" xfId="3147" xr:uid="{00000000-0005-0000-0000-00008B170000}"/>
    <cellStyle name="Normal 2 3 2 4 2 2 2" xfId="4837" xr:uid="{00000000-0005-0000-0000-00008C170000}"/>
    <cellStyle name="Normal 2 3 2 4 2 2 2 2" xfId="14910" xr:uid="{00000000-0005-0000-0000-00008D170000}"/>
    <cellStyle name="Normal 2 3 2 4 2 2 2 2 2" xfId="45232" xr:uid="{00000000-0005-0000-0000-00008E170000}"/>
    <cellStyle name="Normal 2 3 2 4 2 2 2 2 3" xfId="30008" xr:uid="{00000000-0005-0000-0000-00008F170000}"/>
    <cellStyle name="Normal 2 3 2 4 2 2 2 3" xfId="9890" xr:uid="{00000000-0005-0000-0000-000090170000}"/>
    <cellStyle name="Normal 2 3 2 4 2 2 2 3 2" xfId="40215" xr:uid="{00000000-0005-0000-0000-000091170000}"/>
    <cellStyle name="Normal 2 3 2 4 2 2 2 3 3" xfId="24991" xr:uid="{00000000-0005-0000-0000-000092170000}"/>
    <cellStyle name="Normal 2 3 2 4 2 2 2 4" xfId="35202" xr:uid="{00000000-0005-0000-0000-000093170000}"/>
    <cellStyle name="Normal 2 3 2 4 2 2 2 5" xfId="19978" xr:uid="{00000000-0005-0000-0000-000094170000}"/>
    <cellStyle name="Normal 2 3 2 4 2 2 3" xfId="6529" xr:uid="{00000000-0005-0000-0000-000095170000}"/>
    <cellStyle name="Normal 2 3 2 4 2 2 3 2" xfId="16581" xr:uid="{00000000-0005-0000-0000-000096170000}"/>
    <cellStyle name="Normal 2 3 2 4 2 2 3 2 2" xfId="46903" xr:uid="{00000000-0005-0000-0000-000097170000}"/>
    <cellStyle name="Normal 2 3 2 4 2 2 3 2 3" xfId="31679" xr:uid="{00000000-0005-0000-0000-000098170000}"/>
    <cellStyle name="Normal 2 3 2 4 2 2 3 3" xfId="11561" xr:uid="{00000000-0005-0000-0000-000099170000}"/>
    <cellStyle name="Normal 2 3 2 4 2 2 3 3 2" xfId="41886" xr:uid="{00000000-0005-0000-0000-00009A170000}"/>
    <cellStyle name="Normal 2 3 2 4 2 2 3 3 3" xfId="26662" xr:uid="{00000000-0005-0000-0000-00009B170000}"/>
    <cellStyle name="Normal 2 3 2 4 2 2 3 4" xfId="36873" xr:uid="{00000000-0005-0000-0000-00009C170000}"/>
    <cellStyle name="Normal 2 3 2 4 2 2 3 5" xfId="21649" xr:uid="{00000000-0005-0000-0000-00009D170000}"/>
    <cellStyle name="Normal 2 3 2 4 2 2 4" xfId="13239" xr:uid="{00000000-0005-0000-0000-00009E170000}"/>
    <cellStyle name="Normal 2 3 2 4 2 2 4 2" xfId="43561" xr:uid="{00000000-0005-0000-0000-00009F170000}"/>
    <cellStyle name="Normal 2 3 2 4 2 2 4 3" xfId="28337" xr:uid="{00000000-0005-0000-0000-0000A0170000}"/>
    <cellStyle name="Normal 2 3 2 4 2 2 5" xfId="8218" xr:uid="{00000000-0005-0000-0000-0000A1170000}"/>
    <cellStyle name="Normal 2 3 2 4 2 2 5 2" xfId="38544" xr:uid="{00000000-0005-0000-0000-0000A2170000}"/>
    <cellStyle name="Normal 2 3 2 4 2 2 5 3" xfId="23320" xr:uid="{00000000-0005-0000-0000-0000A3170000}"/>
    <cellStyle name="Normal 2 3 2 4 2 2 6" xfId="33532" xr:uid="{00000000-0005-0000-0000-0000A4170000}"/>
    <cellStyle name="Normal 2 3 2 4 2 2 7" xfId="18307" xr:uid="{00000000-0005-0000-0000-0000A5170000}"/>
    <cellStyle name="Normal 2 3 2 4 2 3" xfId="4000" xr:uid="{00000000-0005-0000-0000-0000A6170000}"/>
    <cellStyle name="Normal 2 3 2 4 2 3 2" xfId="14074" xr:uid="{00000000-0005-0000-0000-0000A7170000}"/>
    <cellStyle name="Normal 2 3 2 4 2 3 2 2" xfId="44396" xr:uid="{00000000-0005-0000-0000-0000A8170000}"/>
    <cellStyle name="Normal 2 3 2 4 2 3 2 3" xfId="29172" xr:uid="{00000000-0005-0000-0000-0000A9170000}"/>
    <cellStyle name="Normal 2 3 2 4 2 3 3" xfId="9054" xr:uid="{00000000-0005-0000-0000-0000AA170000}"/>
    <cellStyle name="Normal 2 3 2 4 2 3 3 2" xfId="39379" xr:uid="{00000000-0005-0000-0000-0000AB170000}"/>
    <cellStyle name="Normal 2 3 2 4 2 3 3 3" xfId="24155" xr:uid="{00000000-0005-0000-0000-0000AC170000}"/>
    <cellStyle name="Normal 2 3 2 4 2 3 4" xfId="34366" xr:uid="{00000000-0005-0000-0000-0000AD170000}"/>
    <cellStyle name="Normal 2 3 2 4 2 3 5" xfId="19142" xr:uid="{00000000-0005-0000-0000-0000AE170000}"/>
    <cellStyle name="Normal 2 3 2 4 2 4" xfId="5693" xr:uid="{00000000-0005-0000-0000-0000AF170000}"/>
    <cellStyle name="Normal 2 3 2 4 2 4 2" xfId="15745" xr:uid="{00000000-0005-0000-0000-0000B0170000}"/>
    <cellStyle name="Normal 2 3 2 4 2 4 2 2" xfId="46067" xr:uid="{00000000-0005-0000-0000-0000B1170000}"/>
    <cellStyle name="Normal 2 3 2 4 2 4 2 3" xfId="30843" xr:uid="{00000000-0005-0000-0000-0000B2170000}"/>
    <cellStyle name="Normal 2 3 2 4 2 4 3" xfId="10725" xr:uid="{00000000-0005-0000-0000-0000B3170000}"/>
    <cellStyle name="Normal 2 3 2 4 2 4 3 2" xfId="41050" xr:uid="{00000000-0005-0000-0000-0000B4170000}"/>
    <cellStyle name="Normal 2 3 2 4 2 4 3 3" xfId="25826" xr:uid="{00000000-0005-0000-0000-0000B5170000}"/>
    <cellStyle name="Normal 2 3 2 4 2 4 4" xfId="36037" xr:uid="{00000000-0005-0000-0000-0000B6170000}"/>
    <cellStyle name="Normal 2 3 2 4 2 4 5" xfId="20813" xr:uid="{00000000-0005-0000-0000-0000B7170000}"/>
    <cellStyle name="Normal 2 3 2 4 2 5" xfId="12403" xr:uid="{00000000-0005-0000-0000-0000B8170000}"/>
    <cellStyle name="Normal 2 3 2 4 2 5 2" xfId="42725" xr:uid="{00000000-0005-0000-0000-0000B9170000}"/>
    <cellStyle name="Normal 2 3 2 4 2 5 3" xfId="27501" xr:uid="{00000000-0005-0000-0000-0000BA170000}"/>
    <cellStyle name="Normal 2 3 2 4 2 6" xfId="7382" xr:uid="{00000000-0005-0000-0000-0000BB170000}"/>
    <cellStyle name="Normal 2 3 2 4 2 6 2" xfId="37708" xr:uid="{00000000-0005-0000-0000-0000BC170000}"/>
    <cellStyle name="Normal 2 3 2 4 2 6 3" xfId="22484" xr:uid="{00000000-0005-0000-0000-0000BD170000}"/>
    <cellStyle name="Normal 2 3 2 4 2 7" xfId="32696" xr:uid="{00000000-0005-0000-0000-0000BE170000}"/>
    <cellStyle name="Normal 2 3 2 4 2 8" xfId="17471" xr:uid="{00000000-0005-0000-0000-0000BF170000}"/>
    <cellStyle name="Normal 2 3 2 4 3" xfId="2729" xr:uid="{00000000-0005-0000-0000-0000C0170000}"/>
    <cellStyle name="Normal 2 3 2 4 3 2" xfId="4419" xr:uid="{00000000-0005-0000-0000-0000C1170000}"/>
    <cellStyle name="Normal 2 3 2 4 3 2 2" xfId="14492" xr:uid="{00000000-0005-0000-0000-0000C2170000}"/>
    <cellStyle name="Normal 2 3 2 4 3 2 2 2" xfId="44814" xr:uid="{00000000-0005-0000-0000-0000C3170000}"/>
    <cellStyle name="Normal 2 3 2 4 3 2 2 3" xfId="29590" xr:uid="{00000000-0005-0000-0000-0000C4170000}"/>
    <cellStyle name="Normal 2 3 2 4 3 2 3" xfId="9472" xr:uid="{00000000-0005-0000-0000-0000C5170000}"/>
    <cellStyle name="Normal 2 3 2 4 3 2 3 2" xfId="39797" xr:uid="{00000000-0005-0000-0000-0000C6170000}"/>
    <cellStyle name="Normal 2 3 2 4 3 2 3 3" xfId="24573" xr:uid="{00000000-0005-0000-0000-0000C7170000}"/>
    <cellStyle name="Normal 2 3 2 4 3 2 4" xfId="34784" xr:uid="{00000000-0005-0000-0000-0000C8170000}"/>
    <cellStyle name="Normal 2 3 2 4 3 2 5" xfId="19560" xr:uid="{00000000-0005-0000-0000-0000C9170000}"/>
    <cellStyle name="Normal 2 3 2 4 3 3" xfId="6111" xr:uid="{00000000-0005-0000-0000-0000CA170000}"/>
    <cellStyle name="Normal 2 3 2 4 3 3 2" xfId="16163" xr:uid="{00000000-0005-0000-0000-0000CB170000}"/>
    <cellStyle name="Normal 2 3 2 4 3 3 2 2" xfId="46485" xr:uid="{00000000-0005-0000-0000-0000CC170000}"/>
    <cellStyle name="Normal 2 3 2 4 3 3 2 3" xfId="31261" xr:uid="{00000000-0005-0000-0000-0000CD170000}"/>
    <cellStyle name="Normal 2 3 2 4 3 3 3" xfId="11143" xr:uid="{00000000-0005-0000-0000-0000CE170000}"/>
    <cellStyle name="Normal 2 3 2 4 3 3 3 2" xfId="41468" xr:uid="{00000000-0005-0000-0000-0000CF170000}"/>
    <cellStyle name="Normal 2 3 2 4 3 3 3 3" xfId="26244" xr:uid="{00000000-0005-0000-0000-0000D0170000}"/>
    <cellStyle name="Normal 2 3 2 4 3 3 4" xfId="36455" xr:uid="{00000000-0005-0000-0000-0000D1170000}"/>
    <cellStyle name="Normal 2 3 2 4 3 3 5" xfId="21231" xr:uid="{00000000-0005-0000-0000-0000D2170000}"/>
    <cellStyle name="Normal 2 3 2 4 3 4" xfId="12821" xr:uid="{00000000-0005-0000-0000-0000D3170000}"/>
    <cellStyle name="Normal 2 3 2 4 3 4 2" xfId="43143" xr:uid="{00000000-0005-0000-0000-0000D4170000}"/>
    <cellStyle name="Normal 2 3 2 4 3 4 3" xfId="27919" xr:uid="{00000000-0005-0000-0000-0000D5170000}"/>
    <cellStyle name="Normal 2 3 2 4 3 5" xfId="7800" xr:uid="{00000000-0005-0000-0000-0000D6170000}"/>
    <cellStyle name="Normal 2 3 2 4 3 5 2" xfId="38126" xr:uid="{00000000-0005-0000-0000-0000D7170000}"/>
    <cellStyle name="Normal 2 3 2 4 3 5 3" xfId="22902" xr:uid="{00000000-0005-0000-0000-0000D8170000}"/>
    <cellStyle name="Normal 2 3 2 4 3 6" xfId="33114" xr:uid="{00000000-0005-0000-0000-0000D9170000}"/>
    <cellStyle name="Normal 2 3 2 4 3 7" xfId="17889" xr:uid="{00000000-0005-0000-0000-0000DA170000}"/>
    <cellStyle name="Normal 2 3 2 4 4" xfId="3582" xr:uid="{00000000-0005-0000-0000-0000DB170000}"/>
    <cellStyle name="Normal 2 3 2 4 4 2" xfId="13656" xr:uid="{00000000-0005-0000-0000-0000DC170000}"/>
    <cellStyle name="Normal 2 3 2 4 4 2 2" xfId="43978" xr:uid="{00000000-0005-0000-0000-0000DD170000}"/>
    <cellStyle name="Normal 2 3 2 4 4 2 3" xfId="28754" xr:uid="{00000000-0005-0000-0000-0000DE170000}"/>
    <cellStyle name="Normal 2 3 2 4 4 3" xfId="8636" xr:uid="{00000000-0005-0000-0000-0000DF170000}"/>
    <cellStyle name="Normal 2 3 2 4 4 3 2" xfId="38961" xr:uid="{00000000-0005-0000-0000-0000E0170000}"/>
    <cellStyle name="Normal 2 3 2 4 4 3 3" xfId="23737" xr:uid="{00000000-0005-0000-0000-0000E1170000}"/>
    <cellStyle name="Normal 2 3 2 4 4 4" xfId="33948" xr:uid="{00000000-0005-0000-0000-0000E2170000}"/>
    <cellStyle name="Normal 2 3 2 4 4 5" xfId="18724" xr:uid="{00000000-0005-0000-0000-0000E3170000}"/>
    <cellStyle name="Normal 2 3 2 4 5" xfId="5275" xr:uid="{00000000-0005-0000-0000-0000E4170000}"/>
    <cellStyle name="Normal 2 3 2 4 5 2" xfId="15327" xr:uid="{00000000-0005-0000-0000-0000E5170000}"/>
    <cellStyle name="Normal 2 3 2 4 5 2 2" xfId="45649" xr:uid="{00000000-0005-0000-0000-0000E6170000}"/>
    <cellStyle name="Normal 2 3 2 4 5 2 3" xfId="30425" xr:uid="{00000000-0005-0000-0000-0000E7170000}"/>
    <cellStyle name="Normal 2 3 2 4 5 3" xfId="10307" xr:uid="{00000000-0005-0000-0000-0000E8170000}"/>
    <cellStyle name="Normal 2 3 2 4 5 3 2" xfId="40632" xr:uid="{00000000-0005-0000-0000-0000E9170000}"/>
    <cellStyle name="Normal 2 3 2 4 5 3 3" xfId="25408" xr:uid="{00000000-0005-0000-0000-0000EA170000}"/>
    <cellStyle name="Normal 2 3 2 4 5 4" xfId="35619" xr:uid="{00000000-0005-0000-0000-0000EB170000}"/>
    <cellStyle name="Normal 2 3 2 4 5 5" xfId="20395" xr:uid="{00000000-0005-0000-0000-0000EC170000}"/>
    <cellStyle name="Normal 2 3 2 4 6" xfId="11985" xr:uid="{00000000-0005-0000-0000-0000ED170000}"/>
    <cellStyle name="Normal 2 3 2 4 6 2" xfId="42307" xr:uid="{00000000-0005-0000-0000-0000EE170000}"/>
    <cellStyle name="Normal 2 3 2 4 6 3" xfId="27083" xr:uid="{00000000-0005-0000-0000-0000EF170000}"/>
    <cellStyle name="Normal 2 3 2 4 7" xfId="6964" xr:uid="{00000000-0005-0000-0000-0000F0170000}"/>
    <cellStyle name="Normal 2 3 2 4 7 2" xfId="37290" xr:uid="{00000000-0005-0000-0000-0000F1170000}"/>
    <cellStyle name="Normal 2 3 2 4 7 3" xfId="22066" xr:uid="{00000000-0005-0000-0000-0000F2170000}"/>
    <cellStyle name="Normal 2 3 2 4 8" xfId="32278" xr:uid="{00000000-0005-0000-0000-0000F3170000}"/>
    <cellStyle name="Normal 2 3 2 4 9" xfId="17053" xr:uid="{00000000-0005-0000-0000-0000F4170000}"/>
    <cellStyle name="Normal 2 3 2 5" xfId="2098" xr:uid="{00000000-0005-0000-0000-0000F5170000}"/>
    <cellStyle name="Normal 2 3 2 5 2" xfId="2939" xr:uid="{00000000-0005-0000-0000-0000F6170000}"/>
    <cellStyle name="Normal 2 3 2 5 2 2" xfId="4629" xr:uid="{00000000-0005-0000-0000-0000F7170000}"/>
    <cellStyle name="Normal 2 3 2 5 2 2 2" xfId="14702" xr:uid="{00000000-0005-0000-0000-0000F8170000}"/>
    <cellStyle name="Normal 2 3 2 5 2 2 2 2" xfId="45024" xr:uid="{00000000-0005-0000-0000-0000F9170000}"/>
    <cellStyle name="Normal 2 3 2 5 2 2 2 3" xfId="29800" xr:uid="{00000000-0005-0000-0000-0000FA170000}"/>
    <cellStyle name="Normal 2 3 2 5 2 2 3" xfId="9682" xr:uid="{00000000-0005-0000-0000-0000FB170000}"/>
    <cellStyle name="Normal 2 3 2 5 2 2 3 2" xfId="40007" xr:uid="{00000000-0005-0000-0000-0000FC170000}"/>
    <cellStyle name="Normal 2 3 2 5 2 2 3 3" xfId="24783" xr:uid="{00000000-0005-0000-0000-0000FD170000}"/>
    <cellStyle name="Normal 2 3 2 5 2 2 4" xfId="34994" xr:uid="{00000000-0005-0000-0000-0000FE170000}"/>
    <cellStyle name="Normal 2 3 2 5 2 2 5" xfId="19770" xr:uid="{00000000-0005-0000-0000-0000FF170000}"/>
    <cellStyle name="Normal 2 3 2 5 2 3" xfId="6321" xr:uid="{00000000-0005-0000-0000-000000180000}"/>
    <cellStyle name="Normal 2 3 2 5 2 3 2" xfId="16373" xr:uid="{00000000-0005-0000-0000-000001180000}"/>
    <cellStyle name="Normal 2 3 2 5 2 3 2 2" xfId="46695" xr:uid="{00000000-0005-0000-0000-000002180000}"/>
    <cellStyle name="Normal 2 3 2 5 2 3 2 3" xfId="31471" xr:uid="{00000000-0005-0000-0000-000003180000}"/>
    <cellStyle name="Normal 2 3 2 5 2 3 3" xfId="11353" xr:uid="{00000000-0005-0000-0000-000004180000}"/>
    <cellStyle name="Normal 2 3 2 5 2 3 3 2" xfId="41678" xr:uid="{00000000-0005-0000-0000-000005180000}"/>
    <cellStyle name="Normal 2 3 2 5 2 3 3 3" xfId="26454" xr:uid="{00000000-0005-0000-0000-000006180000}"/>
    <cellStyle name="Normal 2 3 2 5 2 3 4" xfId="36665" xr:uid="{00000000-0005-0000-0000-000007180000}"/>
    <cellStyle name="Normal 2 3 2 5 2 3 5" xfId="21441" xr:uid="{00000000-0005-0000-0000-000008180000}"/>
    <cellStyle name="Normal 2 3 2 5 2 4" xfId="13031" xr:uid="{00000000-0005-0000-0000-000009180000}"/>
    <cellStyle name="Normal 2 3 2 5 2 4 2" xfId="43353" xr:uid="{00000000-0005-0000-0000-00000A180000}"/>
    <cellStyle name="Normal 2 3 2 5 2 4 3" xfId="28129" xr:uid="{00000000-0005-0000-0000-00000B180000}"/>
    <cellStyle name="Normal 2 3 2 5 2 5" xfId="8010" xr:uid="{00000000-0005-0000-0000-00000C180000}"/>
    <cellStyle name="Normal 2 3 2 5 2 5 2" xfId="38336" xr:uid="{00000000-0005-0000-0000-00000D180000}"/>
    <cellStyle name="Normal 2 3 2 5 2 5 3" xfId="23112" xr:uid="{00000000-0005-0000-0000-00000E180000}"/>
    <cellStyle name="Normal 2 3 2 5 2 6" xfId="33324" xr:uid="{00000000-0005-0000-0000-00000F180000}"/>
    <cellStyle name="Normal 2 3 2 5 2 7" xfId="18099" xr:uid="{00000000-0005-0000-0000-000010180000}"/>
    <cellStyle name="Normal 2 3 2 5 3" xfId="3792" xr:uid="{00000000-0005-0000-0000-000011180000}"/>
    <cellStyle name="Normal 2 3 2 5 3 2" xfId="13866" xr:uid="{00000000-0005-0000-0000-000012180000}"/>
    <cellStyle name="Normal 2 3 2 5 3 2 2" xfId="44188" xr:uid="{00000000-0005-0000-0000-000013180000}"/>
    <cellStyle name="Normal 2 3 2 5 3 2 3" xfId="28964" xr:uid="{00000000-0005-0000-0000-000014180000}"/>
    <cellStyle name="Normal 2 3 2 5 3 3" xfId="8846" xr:uid="{00000000-0005-0000-0000-000015180000}"/>
    <cellStyle name="Normal 2 3 2 5 3 3 2" xfId="39171" xr:uid="{00000000-0005-0000-0000-000016180000}"/>
    <cellStyle name="Normal 2 3 2 5 3 3 3" xfId="23947" xr:uid="{00000000-0005-0000-0000-000017180000}"/>
    <cellStyle name="Normal 2 3 2 5 3 4" xfId="34158" xr:uid="{00000000-0005-0000-0000-000018180000}"/>
    <cellStyle name="Normal 2 3 2 5 3 5" xfId="18934" xr:uid="{00000000-0005-0000-0000-000019180000}"/>
    <cellStyle name="Normal 2 3 2 5 4" xfId="5485" xr:uid="{00000000-0005-0000-0000-00001A180000}"/>
    <cellStyle name="Normal 2 3 2 5 4 2" xfId="15537" xr:uid="{00000000-0005-0000-0000-00001B180000}"/>
    <cellStyle name="Normal 2 3 2 5 4 2 2" xfId="45859" xr:uid="{00000000-0005-0000-0000-00001C180000}"/>
    <cellStyle name="Normal 2 3 2 5 4 2 3" xfId="30635" xr:uid="{00000000-0005-0000-0000-00001D180000}"/>
    <cellStyle name="Normal 2 3 2 5 4 3" xfId="10517" xr:uid="{00000000-0005-0000-0000-00001E180000}"/>
    <cellStyle name="Normal 2 3 2 5 4 3 2" xfId="40842" xr:uid="{00000000-0005-0000-0000-00001F180000}"/>
    <cellStyle name="Normal 2 3 2 5 4 3 3" xfId="25618" xr:uid="{00000000-0005-0000-0000-000020180000}"/>
    <cellStyle name="Normal 2 3 2 5 4 4" xfId="35829" xr:uid="{00000000-0005-0000-0000-000021180000}"/>
    <cellStyle name="Normal 2 3 2 5 4 5" xfId="20605" xr:uid="{00000000-0005-0000-0000-000022180000}"/>
    <cellStyle name="Normal 2 3 2 5 5" xfId="12195" xr:uid="{00000000-0005-0000-0000-000023180000}"/>
    <cellStyle name="Normal 2 3 2 5 5 2" xfId="42517" xr:uid="{00000000-0005-0000-0000-000024180000}"/>
    <cellStyle name="Normal 2 3 2 5 5 3" xfId="27293" xr:uid="{00000000-0005-0000-0000-000025180000}"/>
    <cellStyle name="Normal 2 3 2 5 6" xfId="7174" xr:uid="{00000000-0005-0000-0000-000026180000}"/>
    <cellStyle name="Normal 2 3 2 5 6 2" xfId="37500" xr:uid="{00000000-0005-0000-0000-000027180000}"/>
    <cellStyle name="Normal 2 3 2 5 6 3" xfId="22276" xr:uid="{00000000-0005-0000-0000-000028180000}"/>
    <cellStyle name="Normal 2 3 2 5 7" xfId="32488" xr:uid="{00000000-0005-0000-0000-000029180000}"/>
    <cellStyle name="Normal 2 3 2 5 8" xfId="17263" xr:uid="{00000000-0005-0000-0000-00002A180000}"/>
    <cellStyle name="Normal 2 3 2 6" xfId="2519" xr:uid="{00000000-0005-0000-0000-00002B180000}"/>
    <cellStyle name="Normal 2 3 2 6 2" xfId="4211" xr:uid="{00000000-0005-0000-0000-00002C180000}"/>
    <cellStyle name="Normal 2 3 2 6 2 2" xfId="14284" xr:uid="{00000000-0005-0000-0000-00002D180000}"/>
    <cellStyle name="Normal 2 3 2 6 2 2 2" xfId="44606" xr:uid="{00000000-0005-0000-0000-00002E180000}"/>
    <cellStyle name="Normal 2 3 2 6 2 2 3" xfId="29382" xr:uid="{00000000-0005-0000-0000-00002F180000}"/>
    <cellStyle name="Normal 2 3 2 6 2 3" xfId="9264" xr:uid="{00000000-0005-0000-0000-000030180000}"/>
    <cellStyle name="Normal 2 3 2 6 2 3 2" xfId="39589" xr:uid="{00000000-0005-0000-0000-000031180000}"/>
    <cellStyle name="Normal 2 3 2 6 2 3 3" xfId="24365" xr:uid="{00000000-0005-0000-0000-000032180000}"/>
    <cellStyle name="Normal 2 3 2 6 2 4" xfId="34576" xr:uid="{00000000-0005-0000-0000-000033180000}"/>
    <cellStyle name="Normal 2 3 2 6 2 5" xfId="19352" xr:uid="{00000000-0005-0000-0000-000034180000}"/>
    <cellStyle name="Normal 2 3 2 6 3" xfId="5903" xr:uid="{00000000-0005-0000-0000-000035180000}"/>
    <cellStyle name="Normal 2 3 2 6 3 2" xfId="15955" xr:uid="{00000000-0005-0000-0000-000036180000}"/>
    <cellStyle name="Normal 2 3 2 6 3 2 2" xfId="46277" xr:uid="{00000000-0005-0000-0000-000037180000}"/>
    <cellStyle name="Normal 2 3 2 6 3 2 3" xfId="31053" xr:uid="{00000000-0005-0000-0000-000038180000}"/>
    <cellStyle name="Normal 2 3 2 6 3 3" xfId="10935" xr:uid="{00000000-0005-0000-0000-000039180000}"/>
    <cellStyle name="Normal 2 3 2 6 3 3 2" xfId="41260" xr:uid="{00000000-0005-0000-0000-00003A180000}"/>
    <cellStyle name="Normal 2 3 2 6 3 3 3" xfId="26036" xr:uid="{00000000-0005-0000-0000-00003B180000}"/>
    <cellStyle name="Normal 2 3 2 6 3 4" xfId="36247" xr:uid="{00000000-0005-0000-0000-00003C180000}"/>
    <cellStyle name="Normal 2 3 2 6 3 5" xfId="21023" xr:uid="{00000000-0005-0000-0000-00003D180000}"/>
    <cellStyle name="Normal 2 3 2 6 4" xfId="12613" xr:uid="{00000000-0005-0000-0000-00003E180000}"/>
    <cellStyle name="Normal 2 3 2 6 4 2" xfId="42935" xr:uid="{00000000-0005-0000-0000-00003F180000}"/>
    <cellStyle name="Normal 2 3 2 6 4 3" xfId="27711" xr:uid="{00000000-0005-0000-0000-000040180000}"/>
    <cellStyle name="Normal 2 3 2 6 5" xfId="7592" xr:uid="{00000000-0005-0000-0000-000041180000}"/>
    <cellStyle name="Normal 2 3 2 6 5 2" xfId="37918" xr:uid="{00000000-0005-0000-0000-000042180000}"/>
    <cellStyle name="Normal 2 3 2 6 5 3" xfId="22694" xr:uid="{00000000-0005-0000-0000-000043180000}"/>
    <cellStyle name="Normal 2 3 2 6 6" xfId="32906" xr:uid="{00000000-0005-0000-0000-000044180000}"/>
    <cellStyle name="Normal 2 3 2 6 7" xfId="17681" xr:uid="{00000000-0005-0000-0000-000045180000}"/>
    <cellStyle name="Normal 2 3 2 7" xfId="3370" xr:uid="{00000000-0005-0000-0000-000046180000}"/>
    <cellStyle name="Normal 2 3 2 7 2" xfId="13448" xr:uid="{00000000-0005-0000-0000-000047180000}"/>
    <cellStyle name="Normal 2 3 2 7 2 2" xfId="43770" xr:uid="{00000000-0005-0000-0000-000048180000}"/>
    <cellStyle name="Normal 2 3 2 7 2 3" xfId="28546" xr:uid="{00000000-0005-0000-0000-000049180000}"/>
    <cellStyle name="Normal 2 3 2 7 3" xfId="8428" xr:uid="{00000000-0005-0000-0000-00004A180000}"/>
    <cellStyle name="Normal 2 3 2 7 3 2" xfId="38753" xr:uid="{00000000-0005-0000-0000-00004B180000}"/>
    <cellStyle name="Normal 2 3 2 7 3 3" xfId="23529" xr:uid="{00000000-0005-0000-0000-00004C180000}"/>
    <cellStyle name="Normal 2 3 2 7 4" xfId="33740" xr:uid="{00000000-0005-0000-0000-00004D180000}"/>
    <cellStyle name="Normal 2 3 2 7 5" xfId="18516" xr:uid="{00000000-0005-0000-0000-00004E180000}"/>
    <cellStyle name="Normal 2 3 2 8" xfId="5064" xr:uid="{00000000-0005-0000-0000-00004F180000}"/>
    <cellStyle name="Normal 2 3 2 8 2" xfId="15119" xr:uid="{00000000-0005-0000-0000-000050180000}"/>
    <cellStyle name="Normal 2 3 2 8 2 2" xfId="45441" xr:uid="{00000000-0005-0000-0000-000051180000}"/>
    <cellStyle name="Normal 2 3 2 8 2 3" xfId="30217" xr:uid="{00000000-0005-0000-0000-000052180000}"/>
    <cellStyle name="Normal 2 3 2 8 3" xfId="10099" xr:uid="{00000000-0005-0000-0000-000053180000}"/>
    <cellStyle name="Normal 2 3 2 8 3 2" xfId="40424" xr:uid="{00000000-0005-0000-0000-000054180000}"/>
    <cellStyle name="Normal 2 3 2 8 3 3" xfId="25200" xr:uid="{00000000-0005-0000-0000-000055180000}"/>
    <cellStyle name="Normal 2 3 2 8 4" xfId="35411" xr:uid="{00000000-0005-0000-0000-000056180000}"/>
    <cellStyle name="Normal 2 3 2 8 5" xfId="20187" xr:uid="{00000000-0005-0000-0000-000057180000}"/>
    <cellStyle name="Normal 2 3 2 9" xfId="11775" xr:uid="{00000000-0005-0000-0000-000058180000}"/>
    <cellStyle name="Normal 2 3 2 9 2" xfId="42099" xr:uid="{00000000-0005-0000-0000-000059180000}"/>
    <cellStyle name="Normal 2 3 2 9 3" xfId="26875" xr:uid="{00000000-0005-0000-0000-00005A180000}"/>
    <cellStyle name="Normal 2 3 3" xfId="1425" xr:uid="{00000000-0005-0000-0000-00005B180000}"/>
    <cellStyle name="Normal 2 3 4" xfId="1426" xr:uid="{00000000-0005-0000-0000-00005C180000}"/>
    <cellStyle name="Normal 2 3 4 10" xfId="6755" xr:uid="{00000000-0005-0000-0000-00005D180000}"/>
    <cellStyle name="Normal 2 3 4 10 2" xfId="37083" xr:uid="{00000000-0005-0000-0000-00005E180000}"/>
    <cellStyle name="Normal 2 3 4 10 3" xfId="21859" xr:uid="{00000000-0005-0000-0000-00005F180000}"/>
    <cellStyle name="Normal 2 3 4 11" xfId="32074" xr:uid="{00000000-0005-0000-0000-000060180000}"/>
    <cellStyle name="Normal 2 3 4 12" xfId="16844" xr:uid="{00000000-0005-0000-0000-000061180000}"/>
    <cellStyle name="Normal 2 3 4 13" xfId="47283" xr:uid="{00000000-0005-0000-0000-000062180000}"/>
    <cellStyle name="Normal 2 3 4 2" xfId="1719" xr:uid="{00000000-0005-0000-0000-000063180000}"/>
    <cellStyle name="Normal 2 3 4 2 10" xfId="32126" xr:uid="{00000000-0005-0000-0000-000064180000}"/>
    <cellStyle name="Normal 2 3 4 2 11" xfId="16898" xr:uid="{00000000-0005-0000-0000-000065180000}"/>
    <cellStyle name="Normal 2 3 4 2 2" xfId="1827" xr:uid="{00000000-0005-0000-0000-000066180000}"/>
    <cellStyle name="Normal 2 3 4 2 2 10" xfId="17002" xr:uid="{00000000-0005-0000-0000-000067180000}"/>
    <cellStyle name="Normal 2 3 4 2 2 2" xfId="2044" xr:uid="{00000000-0005-0000-0000-000068180000}"/>
    <cellStyle name="Normal 2 3 4 2 2 2 2" xfId="2465" xr:uid="{00000000-0005-0000-0000-000069180000}"/>
    <cellStyle name="Normal 2 3 4 2 2 2 2 2" xfId="3304" xr:uid="{00000000-0005-0000-0000-00006A180000}"/>
    <cellStyle name="Normal 2 3 4 2 2 2 2 2 2" xfId="4994" xr:uid="{00000000-0005-0000-0000-00006B180000}"/>
    <cellStyle name="Normal 2 3 4 2 2 2 2 2 2 2" xfId="15067" xr:uid="{00000000-0005-0000-0000-00006C180000}"/>
    <cellStyle name="Normal 2 3 4 2 2 2 2 2 2 2 2" xfId="45389" xr:uid="{00000000-0005-0000-0000-00006D180000}"/>
    <cellStyle name="Normal 2 3 4 2 2 2 2 2 2 2 3" xfId="30165" xr:uid="{00000000-0005-0000-0000-00006E180000}"/>
    <cellStyle name="Normal 2 3 4 2 2 2 2 2 2 3" xfId="10047" xr:uid="{00000000-0005-0000-0000-00006F180000}"/>
    <cellStyle name="Normal 2 3 4 2 2 2 2 2 2 3 2" xfId="40372" xr:uid="{00000000-0005-0000-0000-000070180000}"/>
    <cellStyle name="Normal 2 3 4 2 2 2 2 2 2 3 3" xfId="25148" xr:uid="{00000000-0005-0000-0000-000071180000}"/>
    <cellStyle name="Normal 2 3 4 2 2 2 2 2 2 4" xfId="35359" xr:uid="{00000000-0005-0000-0000-000072180000}"/>
    <cellStyle name="Normal 2 3 4 2 2 2 2 2 2 5" xfId="20135" xr:uid="{00000000-0005-0000-0000-000073180000}"/>
    <cellStyle name="Normal 2 3 4 2 2 2 2 2 3" xfId="6686" xr:uid="{00000000-0005-0000-0000-000074180000}"/>
    <cellStyle name="Normal 2 3 4 2 2 2 2 2 3 2" xfId="16738" xr:uid="{00000000-0005-0000-0000-000075180000}"/>
    <cellStyle name="Normal 2 3 4 2 2 2 2 2 3 2 2" xfId="47060" xr:uid="{00000000-0005-0000-0000-000076180000}"/>
    <cellStyle name="Normal 2 3 4 2 2 2 2 2 3 2 3" xfId="31836" xr:uid="{00000000-0005-0000-0000-000077180000}"/>
    <cellStyle name="Normal 2 3 4 2 2 2 2 2 3 3" xfId="11718" xr:uid="{00000000-0005-0000-0000-000078180000}"/>
    <cellStyle name="Normal 2 3 4 2 2 2 2 2 3 3 2" xfId="42043" xr:uid="{00000000-0005-0000-0000-000079180000}"/>
    <cellStyle name="Normal 2 3 4 2 2 2 2 2 3 3 3" xfId="26819" xr:uid="{00000000-0005-0000-0000-00007A180000}"/>
    <cellStyle name="Normal 2 3 4 2 2 2 2 2 3 4" xfId="37030" xr:uid="{00000000-0005-0000-0000-00007B180000}"/>
    <cellStyle name="Normal 2 3 4 2 2 2 2 2 3 5" xfId="21806" xr:uid="{00000000-0005-0000-0000-00007C180000}"/>
    <cellStyle name="Normal 2 3 4 2 2 2 2 2 4" xfId="13396" xr:uid="{00000000-0005-0000-0000-00007D180000}"/>
    <cellStyle name="Normal 2 3 4 2 2 2 2 2 4 2" xfId="43718" xr:uid="{00000000-0005-0000-0000-00007E180000}"/>
    <cellStyle name="Normal 2 3 4 2 2 2 2 2 4 3" xfId="28494" xr:uid="{00000000-0005-0000-0000-00007F180000}"/>
    <cellStyle name="Normal 2 3 4 2 2 2 2 2 5" xfId="8375" xr:uid="{00000000-0005-0000-0000-000080180000}"/>
    <cellStyle name="Normal 2 3 4 2 2 2 2 2 5 2" xfId="38701" xr:uid="{00000000-0005-0000-0000-000081180000}"/>
    <cellStyle name="Normal 2 3 4 2 2 2 2 2 5 3" xfId="23477" xr:uid="{00000000-0005-0000-0000-000082180000}"/>
    <cellStyle name="Normal 2 3 4 2 2 2 2 2 6" xfId="33689" xr:uid="{00000000-0005-0000-0000-000083180000}"/>
    <cellStyle name="Normal 2 3 4 2 2 2 2 2 7" xfId="18464" xr:uid="{00000000-0005-0000-0000-000084180000}"/>
    <cellStyle name="Normal 2 3 4 2 2 2 2 3" xfId="4157" xr:uid="{00000000-0005-0000-0000-000085180000}"/>
    <cellStyle name="Normal 2 3 4 2 2 2 2 3 2" xfId="14231" xr:uid="{00000000-0005-0000-0000-000086180000}"/>
    <cellStyle name="Normal 2 3 4 2 2 2 2 3 2 2" xfId="44553" xr:uid="{00000000-0005-0000-0000-000087180000}"/>
    <cellStyle name="Normal 2 3 4 2 2 2 2 3 2 3" xfId="29329" xr:uid="{00000000-0005-0000-0000-000088180000}"/>
    <cellStyle name="Normal 2 3 4 2 2 2 2 3 3" xfId="9211" xr:uid="{00000000-0005-0000-0000-000089180000}"/>
    <cellStyle name="Normal 2 3 4 2 2 2 2 3 3 2" xfId="39536" xr:uid="{00000000-0005-0000-0000-00008A180000}"/>
    <cellStyle name="Normal 2 3 4 2 2 2 2 3 3 3" xfId="24312" xr:uid="{00000000-0005-0000-0000-00008B180000}"/>
    <cellStyle name="Normal 2 3 4 2 2 2 2 3 4" xfId="34523" xr:uid="{00000000-0005-0000-0000-00008C180000}"/>
    <cellStyle name="Normal 2 3 4 2 2 2 2 3 5" xfId="19299" xr:uid="{00000000-0005-0000-0000-00008D180000}"/>
    <cellStyle name="Normal 2 3 4 2 2 2 2 4" xfId="5850" xr:uid="{00000000-0005-0000-0000-00008E180000}"/>
    <cellStyle name="Normal 2 3 4 2 2 2 2 4 2" xfId="15902" xr:uid="{00000000-0005-0000-0000-00008F180000}"/>
    <cellStyle name="Normal 2 3 4 2 2 2 2 4 2 2" xfId="46224" xr:uid="{00000000-0005-0000-0000-000090180000}"/>
    <cellStyle name="Normal 2 3 4 2 2 2 2 4 2 3" xfId="31000" xr:uid="{00000000-0005-0000-0000-000091180000}"/>
    <cellStyle name="Normal 2 3 4 2 2 2 2 4 3" xfId="10882" xr:uid="{00000000-0005-0000-0000-000092180000}"/>
    <cellStyle name="Normal 2 3 4 2 2 2 2 4 3 2" xfId="41207" xr:uid="{00000000-0005-0000-0000-000093180000}"/>
    <cellStyle name="Normal 2 3 4 2 2 2 2 4 3 3" xfId="25983" xr:uid="{00000000-0005-0000-0000-000094180000}"/>
    <cellStyle name="Normal 2 3 4 2 2 2 2 4 4" xfId="36194" xr:uid="{00000000-0005-0000-0000-000095180000}"/>
    <cellStyle name="Normal 2 3 4 2 2 2 2 4 5" xfId="20970" xr:uid="{00000000-0005-0000-0000-000096180000}"/>
    <cellStyle name="Normal 2 3 4 2 2 2 2 5" xfId="12560" xr:uid="{00000000-0005-0000-0000-000097180000}"/>
    <cellStyle name="Normal 2 3 4 2 2 2 2 5 2" xfId="42882" xr:uid="{00000000-0005-0000-0000-000098180000}"/>
    <cellStyle name="Normal 2 3 4 2 2 2 2 5 3" xfId="27658" xr:uid="{00000000-0005-0000-0000-000099180000}"/>
    <cellStyle name="Normal 2 3 4 2 2 2 2 6" xfId="7539" xr:uid="{00000000-0005-0000-0000-00009A180000}"/>
    <cellStyle name="Normal 2 3 4 2 2 2 2 6 2" xfId="37865" xr:uid="{00000000-0005-0000-0000-00009B180000}"/>
    <cellStyle name="Normal 2 3 4 2 2 2 2 6 3" xfId="22641" xr:uid="{00000000-0005-0000-0000-00009C180000}"/>
    <cellStyle name="Normal 2 3 4 2 2 2 2 7" xfId="32853" xr:uid="{00000000-0005-0000-0000-00009D180000}"/>
    <cellStyle name="Normal 2 3 4 2 2 2 2 8" xfId="17628" xr:uid="{00000000-0005-0000-0000-00009E180000}"/>
    <cellStyle name="Normal 2 3 4 2 2 2 3" xfId="2886" xr:uid="{00000000-0005-0000-0000-00009F180000}"/>
    <cellStyle name="Normal 2 3 4 2 2 2 3 2" xfId="4576" xr:uid="{00000000-0005-0000-0000-0000A0180000}"/>
    <cellStyle name="Normal 2 3 4 2 2 2 3 2 2" xfId="14649" xr:uid="{00000000-0005-0000-0000-0000A1180000}"/>
    <cellStyle name="Normal 2 3 4 2 2 2 3 2 2 2" xfId="44971" xr:uid="{00000000-0005-0000-0000-0000A2180000}"/>
    <cellStyle name="Normal 2 3 4 2 2 2 3 2 2 3" xfId="29747" xr:uid="{00000000-0005-0000-0000-0000A3180000}"/>
    <cellStyle name="Normal 2 3 4 2 2 2 3 2 3" xfId="9629" xr:uid="{00000000-0005-0000-0000-0000A4180000}"/>
    <cellStyle name="Normal 2 3 4 2 2 2 3 2 3 2" xfId="39954" xr:uid="{00000000-0005-0000-0000-0000A5180000}"/>
    <cellStyle name="Normal 2 3 4 2 2 2 3 2 3 3" xfId="24730" xr:uid="{00000000-0005-0000-0000-0000A6180000}"/>
    <cellStyle name="Normal 2 3 4 2 2 2 3 2 4" xfId="34941" xr:uid="{00000000-0005-0000-0000-0000A7180000}"/>
    <cellStyle name="Normal 2 3 4 2 2 2 3 2 5" xfId="19717" xr:uid="{00000000-0005-0000-0000-0000A8180000}"/>
    <cellStyle name="Normal 2 3 4 2 2 2 3 3" xfId="6268" xr:uid="{00000000-0005-0000-0000-0000A9180000}"/>
    <cellStyle name="Normal 2 3 4 2 2 2 3 3 2" xfId="16320" xr:uid="{00000000-0005-0000-0000-0000AA180000}"/>
    <cellStyle name="Normal 2 3 4 2 2 2 3 3 2 2" xfId="46642" xr:uid="{00000000-0005-0000-0000-0000AB180000}"/>
    <cellStyle name="Normal 2 3 4 2 2 2 3 3 2 3" xfId="31418" xr:uid="{00000000-0005-0000-0000-0000AC180000}"/>
    <cellStyle name="Normal 2 3 4 2 2 2 3 3 3" xfId="11300" xr:uid="{00000000-0005-0000-0000-0000AD180000}"/>
    <cellStyle name="Normal 2 3 4 2 2 2 3 3 3 2" xfId="41625" xr:uid="{00000000-0005-0000-0000-0000AE180000}"/>
    <cellStyle name="Normal 2 3 4 2 2 2 3 3 3 3" xfId="26401" xr:uid="{00000000-0005-0000-0000-0000AF180000}"/>
    <cellStyle name="Normal 2 3 4 2 2 2 3 3 4" xfId="36612" xr:uid="{00000000-0005-0000-0000-0000B0180000}"/>
    <cellStyle name="Normal 2 3 4 2 2 2 3 3 5" xfId="21388" xr:uid="{00000000-0005-0000-0000-0000B1180000}"/>
    <cellStyle name="Normal 2 3 4 2 2 2 3 4" xfId="12978" xr:uid="{00000000-0005-0000-0000-0000B2180000}"/>
    <cellStyle name="Normal 2 3 4 2 2 2 3 4 2" xfId="43300" xr:uid="{00000000-0005-0000-0000-0000B3180000}"/>
    <cellStyle name="Normal 2 3 4 2 2 2 3 4 3" xfId="28076" xr:uid="{00000000-0005-0000-0000-0000B4180000}"/>
    <cellStyle name="Normal 2 3 4 2 2 2 3 5" xfId="7957" xr:uid="{00000000-0005-0000-0000-0000B5180000}"/>
    <cellStyle name="Normal 2 3 4 2 2 2 3 5 2" xfId="38283" xr:uid="{00000000-0005-0000-0000-0000B6180000}"/>
    <cellStyle name="Normal 2 3 4 2 2 2 3 5 3" xfId="23059" xr:uid="{00000000-0005-0000-0000-0000B7180000}"/>
    <cellStyle name="Normal 2 3 4 2 2 2 3 6" xfId="33271" xr:uid="{00000000-0005-0000-0000-0000B8180000}"/>
    <cellStyle name="Normal 2 3 4 2 2 2 3 7" xfId="18046" xr:uid="{00000000-0005-0000-0000-0000B9180000}"/>
    <cellStyle name="Normal 2 3 4 2 2 2 4" xfId="3739" xr:uid="{00000000-0005-0000-0000-0000BA180000}"/>
    <cellStyle name="Normal 2 3 4 2 2 2 4 2" xfId="13813" xr:uid="{00000000-0005-0000-0000-0000BB180000}"/>
    <cellStyle name="Normal 2 3 4 2 2 2 4 2 2" xfId="44135" xr:uid="{00000000-0005-0000-0000-0000BC180000}"/>
    <cellStyle name="Normal 2 3 4 2 2 2 4 2 3" xfId="28911" xr:uid="{00000000-0005-0000-0000-0000BD180000}"/>
    <cellStyle name="Normal 2 3 4 2 2 2 4 3" xfId="8793" xr:uid="{00000000-0005-0000-0000-0000BE180000}"/>
    <cellStyle name="Normal 2 3 4 2 2 2 4 3 2" xfId="39118" xr:uid="{00000000-0005-0000-0000-0000BF180000}"/>
    <cellStyle name="Normal 2 3 4 2 2 2 4 3 3" xfId="23894" xr:uid="{00000000-0005-0000-0000-0000C0180000}"/>
    <cellStyle name="Normal 2 3 4 2 2 2 4 4" xfId="34105" xr:uid="{00000000-0005-0000-0000-0000C1180000}"/>
    <cellStyle name="Normal 2 3 4 2 2 2 4 5" xfId="18881" xr:uid="{00000000-0005-0000-0000-0000C2180000}"/>
    <cellStyle name="Normal 2 3 4 2 2 2 5" xfId="5432" xr:uid="{00000000-0005-0000-0000-0000C3180000}"/>
    <cellStyle name="Normal 2 3 4 2 2 2 5 2" xfId="15484" xr:uid="{00000000-0005-0000-0000-0000C4180000}"/>
    <cellStyle name="Normal 2 3 4 2 2 2 5 2 2" xfId="45806" xr:uid="{00000000-0005-0000-0000-0000C5180000}"/>
    <cellStyle name="Normal 2 3 4 2 2 2 5 2 3" xfId="30582" xr:uid="{00000000-0005-0000-0000-0000C6180000}"/>
    <cellStyle name="Normal 2 3 4 2 2 2 5 3" xfId="10464" xr:uid="{00000000-0005-0000-0000-0000C7180000}"/>
    <cellStyle name="Normal 2 3 4 2 2 2 5 3 2" xfId="40789" xr:uid="{00000000-0005-0000-0000-0000C8180000}"/>
    <cellStyle name="Normal 2 3 4 2 2 2 5 3 3" xfId="25565" xr:uid="{00000000-0005-0000-0000-0000C9180000}"/>
    <cellStyle name="Normal 2 3 4 2 2 2 5 4" xfId="35776" xr:uid="{00000000-0005-0000-0000-0000CA180000}"/>
    <cellStyle name="Normal 2 3 4 2 2 2 5 5" xfId="20552" xr:uid="{00000000-0005-0000-0000-0000CB180000}"/>
    <cellStyle name="Normal 2 3 4 2 2 2 6" xfId="12142" xr:uid="{00000000-0005-0000-0000-0000CC180000}"/>
    <cellStyle name="Normal 2 3 4 2 2 2 6 2" xfId="42464" xr:uid="{00000000-0005-0000-0000-0000CD180000}"/>
    <cellStyle name="Normal 2 3 4 2 2 2 6 3" xfId="27240" xr:uid="{00000000-0005-0000-0000-0000CE180000}"/>
    <cellStyle name="Normal 2 3 4 2 2 2 7" xfId="7121" xr:uid="{00000000-0005-0000-0000-0000CF180000}"/>
    <cellStyle name="Normal 2 3 4 2 2 2 7 2" xfId="37447" xr:uid="{00000000-0005-0000-0000-0000D0180000}"/>
    <cellStyle name="Normal 2 3 4 2 2 2 7 3" xfId="22223" xr:uid="{00000000-0005-0000-0000-0000D1180000}"/>
    <cellStyle name="Normal 2 3 4 2 2 2 8" xfId="32435" xr:uid="{00000000-0005-0000-0000-0000D2180000}"/>
    <cellStyle name="Normal 2 3 4 2 2 2 9" xfId="17210" xr:uid="{00000000-0005-0000-0000-0000D3180000}"/>
    <cellStyle name="Normal 2 3 4 2 2 3" xfId="2257" xr:uid="{00000000-0005-0000-0000-0000D4180000}"/>
    <cellStyle name="Normal 2 3 4 2 2 3 2" xfId="3096" xr:uid="{00000000-0005-0000-0000-0000D5180000}"/>
    <cellStyle name="Normal 2 3 4 2 2 3 2 2" xfId="4786" xr:uid="{00000000-0005-0000-0000-0000D6180000}"/>
    <cellStyle name="Normal 2 3 4 2 2 3 2 2 2" xfId="14859" xr:uid="{00000000-0005-0000-0000-0000D7180000}"/>
    <cellStyle name="Normal 2 3 4 2 2 3 2 2 2 2" xfId="45181" xr:uid="{00000000-0005-0000-0000-0000D8180000}"/>
    <cellStyle name="Normal 2 3 4 2 2 3 2 2 2 3" xfId="29957" xr:uid="{00000000-0005-0000-0000-0000D9180000}"/>
    <cellStyle name="Normal 2 3 4 2 2 3 2 2 3" xfId="9839" xr:uid="{00000000-0005-0000-0000-0000DA180000}"/>
    <cellStyle name="Normal 2 3 4 2 2 3 2 2 3 2" xfId="40164" xr:uid="{00000000-0005-0000-0000-0000DB180000}"/>
    <cellStyle name="Normal 2 3 4 2 2 3 2 2 3 3" xfId="24940" xr:uid="{00000000-0005-0000-0000-0000DC180000}"/>
    <cellStyle name="Normal 2 3 4 2 2 3 2 2 4" xfId="35151" xr:uid="{00000000-0005-0000-0000-0000DD180000}"/>
    <cellStyle name="Normal 2 3 4 2 2 3 2 2 5" xfId="19927" xr:uid="{00000000-0005-0000-0000-0000DE180000}"/>
    <cellStyle name="Normal 2 3 4 2 2 3 2 3" xfId="6478" xr:uid="{00000000-0005-0000-0000-0000DF180000}"/>
    <cellStyle name="Normal 2 3 4 2 2 3 2 3 2" xfId="16530" xr:uid="{00000000-0005-0000-0000-0000E0180000}"/>
    <cellStyle name="Normal 2 3 4 2 2 3 2 3 2 2" xfId="46852" xr:uid="{00000000-0005-0000-0000-0000E1180000}"/>
    <cellStyle name="Normal 2 3 4 2 2 3 2 3 2 3" xfId="31628" xr:uid="{00000000-0005-0000-0000-0000E2180000}"/>
    <cellStyle name="Normal 2 3 4 2 2 3 2 3 3" xfId="11510" xr:uid="{00000000-0005-0000-0000-0000E3180000}"/>
    <cellStyle name="Normal 2 3 4 2 2 3 2 3 3 2" xfId="41835" xr:uid="{00000000-0005-0000-0000-0000E4180000}"/>
    <cellStyle name="Normal 2 3 4 2 2 3 2 3 3 3" xfId="26611" xr:uid="{00000000-0005-0000-0000-0000E5180000}"/>
    <cellStyle name="Normal 2 3 4 2 2 3 2 3 4" xfId="36822" xr:uid="{00000000-0005-0000-0000-0000E6180000}"/>
    <cellStyle name="Normal 2 3 4 2 2 3 2 3 5" xfId="21598" xr:uid="{00000000-0005-0000-0000-0000E7180000}"/>
    <cellStyle name="Normal 2 3 4 2 2 3 2 4" xfId="13188" xr:uid="{00000000-0005-0000-0000-0000E8180000}"/>
    <cellStyle name="Normal 2 3 4 2 2 3 2 4 2" xfId="43510" xr:uid="{00000000-0005-0000-0000-0000E9180000}"/>
    <cellStyle name="Normal 2 3 4 2 2 3 2 4 3" xfId="28286" xr:uid="{00000000-0005-0000-0000-0000EA180000}"/>
    <cellStyle name="Normal 2 3 4 2 2 3 2 5" xfId="8167" xr:uid="{00000000-0005-0000-0000-0000EB180000}"/>
    <cellStyle name="Normal 2 3 4 2 2 3 2 5 2" xfId="38493" xr:uid="{00000000-0005-0000-0000-0000EC180000}"/>
    <cellStyle name="Normal 2 3 4 2 2 3 2 5 3" xfId="23269" xr:uid="{00000000-0005-0000-0000-0000ED180000}"/>
    <cellStyle name="Normal 2 3 4 2 2 3 2 6" xfId="33481" xr:uid="{00000000-0005-0000-0000-0000EE180000}"/>
    <cellStyle name="Normal 2 3 4 2 2 3 2 7" xfId="18256" xr:uid="{00000000-0005-0000-0000-0000EF180000}"/>
    <cellStyle name="Normal 2 3 4 2 2 3 3" xfId="3949" xr:uid="{00000000-0005-0000-0000-0000F0180000}"/>
    <cellStyle name="Normal 2 3 4 2 2 3 3 2" xfId="14023" xr:uid="{00000000-0005-0000-0000-0000F1180000}"/>
    <cellStyle name="Normal 2 3 4 2 2 3 3 2 2" xfId="44345" xr:uid="{00000000-0005-0000-0000-0000F2180000}"/>
    <cellStyle name="Normal 2 3 4 2 2 3 3 2 3" xfId="29121" xr:uid="{00000000-0005-0000-0000-0000F3180000}"/>
    <cellStyle name="Normal 2 3 4 2 2 3 3 3" xfId="9003" xr:uid="{00000000-0005-0000-0000-0000F4180000}"/>
    <cellStyle name="Normal 2 3 4 2 2 3 3 3 2" xfId="39328" xr:uid="{00000000-0005-0000-0000-0000F5180000}"/>
    <cellStyle name="Normal 2 3 4 2 2 3 3 3 3" xfId="24104" xr:uid="{00000000-0005-0000-0000-0000F6180000}"/>
    <cellStyle name="Normal 2 3 4 2 2 3 3 4" xfId="34315" xr:uid="{00000000-0005-0000-0000-0000F7180000}"/>
    <cellStyle name="Normal 2 3 4 2 2 3 3 5" xfId="19091" xr:uid="{00000000-0005-0000-0000-0000F8180000}"/>
    <cellStyle name="Normal 2 3 4 2 2 3 4" xfId="5642" xr:uid="{00000000-0005-0000-0000-0000F9180000}"/>
    <cellStyle name="Normal 2 3 4 2 2 3 4 2" xfId="15694" xr:uid="{00000000-0005-0000-0000-0000FA180000}"/>
    <cellStyle name="Normal 2 3 4 2 2 3 4 2 2" xfId="46016" xr:uid="{00000000-0005-0000-0000-0000FB180000}"/>
    <cellStyle name="Normal 2 3 4 2 2 3 4 2 3" xfId="30792" xr:uid="{00000000-0005-0000-0000-0000FC180000}"/>
    <cellStyle name="Normal 2 3 4 2 2 3 4 3" xfId="10674" xr:uid="{00000000-0005-0000-0000-0000FD180000}"/>
    <cellStyle name="Normal 2 3 4 2 2 3 4 3 2" xfId="40999" xr:uid="{00000000-0005-0000-0000-0000FE180000}"/>
    <cellStyle name="Normal 2 3 4 2 2 3 4 3 3" xfId="25775" xr:uid="{00000000-0005-0000-0000-0000FF180000}"/>
    <cellStyle name="Normal 2 3 4 2 2 3 4 4" xfId="35986" xr:uid="{00000000-0005-0000-0000-000000190000}"/>
    <cellStyle name="Normal 2 3 4 2 2 3 4 5" xfId="20762" xr:uid="{00000000-0005-0000-0000-000001190000}"/>
    <cellStyle name="Normal 2 3 4 2 2 3 5" xfId="12352" xr:uid="{00000000-0005-0000-0000-000002190000}"/>
    <cellStyle name="Normal 2 3 4 2 2 3 5 2" xfId="42674" xr:uid="{00000000-0005-0000-0000-000003190000}"/>
    <cellStyle name="Normal 2 3 4 2 2 3 5 3" xfId="27450" xr:uid="{00000000-0005-0000-0000-000004190000}"/>
    <cellStyle name="Normal 2 3 4 2 2 3 6" xfId="7331" xr:uid="{00000000-0005-0000-0000-000005190000}"/>
    <cellStyle name="Normal 2 3 4 2 2 3 6 2" xfId="37657" xr:uid="{00000000-0005-0000-0000-000006190000}"/>
    <cellStyle name="Normal 2 3 4 2 2 3 6 3" xfId="22433" xr:uid="{00000000-0005-0000-0000-000007190000}"/>
    <cellStyle name="Normal 2 3 4 2 2 3 7" xfId="32645" xr:uid="{00000000-0005-0000-0000-000008190000}"/>
    <cellStyle name="Normal 2 3 4 2 2 3 8" xfId="17420" xr:uid="{00000000-0005-0000-0000-000009190000}"/>
    <cellStyle name="Normal 2 3 4 2 2 4" xfId="2678" xr:uid="{00000000-0005-0000-0000-00000A190000}"/>
    <cellStyle name="Normal 2 3 4 2 2 4 2" xfId="4368" xr:uid="{00000000-0005-0000-0000-00000B190000}"/>
    <cellStyle name="Normal 2 3 4 2 2 4 2 2" xfId="14441" xr:uid="{00000000-0005-0000-0000-00000C190000}"/>
    <cellStyle name="Normal 2 3 4 2 2 4 2 2 2" xfId="44763" xr:uid="{00000000-0005-0000-0000-00000D190000}"/>
    <cellStyle name="Normal 2 3 4 2 2 4 2 2 3" xfId="29539" xr:uid="{00000000-0005-0000-0000-00000E190000}"/>
    <cellStyle name="Normal 2 3 4 2 2 4 2 3" xfId="9421" xr:uid="{00000000-0005-0000-0000-00000F190000}"/>
    <cellStyle name="Normal 2 3 4 2 2 4 2 3 2" xfId="39746" xr:uid="{00000000-0005-0000-0000-000010190000}"/>
    <cellStyle name="Normal 2 3 4 2 2 4 2 3 3" xfId="24522" xr:uid="{00000000-0005-0000-0000-000011190000}"/>
    <cellStyle name="Normal 2 3 4 2 2 4 2 4" xfId="34733" xr:uid="{00000000-0005-0000-0000-000012190000}"/>
    <cellStyle name="Normal 2 3 4 2 2 4 2 5" xfId="19509" xr:uid="{00000000-0005-0000-0000-000013190000}"/>
    <cellStyle name="Normal 2 3 4 2 2 4 3" xfId="6060" xr:uid="{00000000-0005-0000-0000-000014190000}"/>
    <cellStyle name="Normal 2 3 4 2 2 4 3 2" xfId="16112" xr:uid="{00000000-0005-0000-0000-000015190000}"/>
    <cellStyle name="Normal 2 3 4 2 2 4 3 2 2" xfId="46434" xr:uid="{00000000-0005-0000-0000-000016190000}"/>
    <cellStyle name="Normal 2 3 4 2 2 4 3 2 3" xfId="31210" xr:uid="{00000000-0005-0000-0000-000017190000}"/>
    <cellStyle name="Normal 2 3 4 2 2 4 3 3" xfId="11092" xr:uid="{00000000-0005-0000-0000-000018190000}"/>
    <cellStyle name="Normal 2 3 4 2 2 4 3 3 2" xfId="41417" xr:uid="{00000000-0005-0000-0000-000019190000}"/>
    <cellStyle name="Normal 2 3 4 2 2 4 3 3 3" xfId="26193" xr:uid="{00000000-0005-0000-0000-00001A190000}"/>
    <cellStyle name="Normal 2 3 4 2 2 4 3 4" xfId="36404" xr:uid="{00000000-0005-0000-0000-00001B190000}"/>
    <cellStyle name="Normal 2 3 4 2 2 4 3 5" xfId="21180" xr:uid="{00000000-0005-0000-0000-00001C190000}"/>
    <cellStyle name="Normal 2 3 4 2 2 4 4" xfId="12770" xr:uid="{00000000-0005-0000-0000-00001D190000}"/>
    <cellStyle name="Normal 2 3 4 2 2 4 4 2" xfId="43092" xr:uid="{00000000-0005-0000-0000-00001E190000}"/>
    <cellStyle name="Normal 2 3 4 2 2 4 4 3" xfId="27868" xr:uid="{00000000-0005-0000-0000-00001F190000}"/>
    <cellStyle name="Normal 2 3 4 2 2 4 5" xfId="7749" xr:uid="{00000000-0005-0000-0000-000020190000}"/>
    <cellStyle name="Normal 2 3 4 2 2 4 5 2" xfId="38075" xr:uid="{00000000-0005-0000-0000-000021190000}"/>
    <cellStyle name="Normal 2 3 4 2 2 4 5 3" xfId="22851" xr:uid="{00000000-0005-0000-0000-000022190000}"/>
    <cellStyle name="Normal 2 3 4 2 2 4 6" xfId="33063" xr:uid="{00000000-0005-0000-0000-000023190000}"/>
    <cellStyle name="Normal 2 3 4 2 2 4 7" xfId="17838" xr:uid="{00000000-0005-0000-0000-000024190000}"/>
    <cellStyle name="Normal 2 3 4 2 2 5" xfId="3531" xr:uid="{00000000-0005-0000-0000-000025190000}"/>
    <cellStyle name="Normal 2 3 4 2 2 5 2" xfId="13605" xr:uid="{00000000-0005-0000-0000-000026190000}"/>
    <cellStyle name="Normal 2 3 4 2 2 5 2 2" xfId="43927" xr:uid="{00000000-0005-0000-0000-000027190000}"/>
    <cellStyle name="Normal 2 3 4 2 2 5 2 3" xfId="28703" xr:uid="{00000000-0005-0000-0000-000028190000}"/>
    <cellStyle name="Normal 2 3 4 2 2 5 3" xfId="8585" xr:uid="{00000000-0005-0000-0000-000029190000}"/>
    <cellStyle name="Normal 2 3 4 2 2 5 3 2" xfId="38910" xr:uid="{00000000-0005-0000-0000-00002A190000}"/>
    <cellStyle name="Normal 2 3 4 2 2 5 3 3" xfId="23686" xr:uid="{00000000-0005-0000-0000-00002B190000}"/>
    <cellStyle name="Normal 2 3 4 2 2 5 4" xfId="33897" xr:uid="{00000000-0005-0000-0000-00002C190000}"/>
    <cellStyle name="Normal 2 3 4 2 2 5 5" xfId="18673" xr:uid="{00000000-0005-0000-0000-00002D190000}"/>
    <cellStyle name="Normal 2 3 4 2 2 6" xfId="5224" xr:uid="{00000000-0005-0000-0000-00002E190000}"/>
    <cellStyle name="Normal 2 3 4 2 2 6 2" xfId="15276" xr:uid="{00000000-0005-0000-0000-00002F190000}"/>
    <cellStyle name="Normal 2 3 4 2 2 6 2 2" xfId="45598" xr:uid="{00000000-0005-0000-0000-000030190000}"/>
    <cellStyle name="Normal 2 3 4 2 2 6 2 3" xfId="30374" xr:uid="{00000000-0005-0000-0000-000031190000}"/>
    <cellStyle name="Normal 2 3 4 2 2 6 3" xfId="10256" xr:uid="{00000000-0005-0000-0000-000032190000}"/>
    <cellStyle name="Normal 2 3 4 2 2 6 3 2" xfId="40581" xr:uid="{00000000-0005-0000-0000-000033190000}"/>
    <cellStyle name="Normal 2 3 4 2 2 6 3 3" xfId="25357" xr:uid="{00000000-0005-0000-0000-000034190000}"/>
    <cellStyle name="Normal 2 3 4 2 2 6 4" xfId="35568" xr:uid="{00000000-0005-0000-0000-000035190000}"/>
    <cellStyle name="Normal 2 3 4 2 2 6 5" xfId="20344" xr:uid="{00000000-0005-0000-0000-000036190000}"/>
    <cellStyle name="Normal 2 3 4 2 2 7" xfId="11934" xr:uid="{00000000-0005-0000-0000-000037190000}"/>
    <cellStyle name="Normal 2 3 4 2 2 7 2" xfId="42256" xr:uid="{00000000-0005-0000-0000-000038190000}"/>
    <cellStyle name="Normal 2 3 4 2 2 7 3" xfId="27032" xr:uid="{00000000-0005-0000-0000-000039190000}"/>
    <cellStyle name="Normal 2 3 4 2 2 8" xfId="6913" xr:uid="{00000000-0005-0000-0000-00003A190000}"/>
    <cellStyle name="Normal 2 3 4 2 2 8 2" xfId="37239" xr:uid="{00000000-0005-0000-0000-00003B190000}"/>
    <cellStyle name="Normal 2 3 4 2 2 8 3" xfId="22015" xr:uid="{00000000-0005-0000-0000-00003C190000}"/>
    <cellStyle name="Normal 2 3 4 2 2 9" xfId="32227" xr:uid="{00000000-0005-0000-0000-00003D190000}"/>
    <cellStyle name="Normal 2 3 4 2 3" xfId="1940" xr:uid="{00000000-0005-0000-0000-00003E190000}"/>
    <cellStyle name="Normal 2 3 4 2 3 2" xfId="2361" xr:uid="{00000000-0005-0000-0000-00003F190000}"/>
    <cellStyle name="Normal 2 3 4 2 3 2 2" xfId="3200" xr:uid="{00000000-0005-0000-0000-000040190000}"/>
    <cellStyle name="Normal 2 3 4 2 3 2 2 2" xfId="4890" xr:uid="{00000000-0005-0000-0000-000041190000}"/>
    <cellStyle name="Normal 2 3 4 2 3 2 2 2 2" xfId="14963" xr:uid="{00000000-0005-0000-0000-000042190000}"/>
    <cellStyle name="Normal 2 3 4 2 3 2 2 2 2 2" xfId="45285" xr:uid="{00000000-0005-0000-0000-000043190000}"/>
    <cellStyle name="Normal 2 3 4 2 3 2 2 2 2 3" xfId="30061" xr:uid="{00000000-0005-0000-0000-000044190000}"/>
    <cellStyle name="Normal 2 3 4 2 3 2 2 2 3" xfId="9943" xr:uid="{00000000-0005-0000-0000-000045190000}"/>
    <cellStyle name="Normal 2 3 4 2 3 2 2 2 3 2" xfId="40268" xr:uid="{00000000-0005-0000-0000-000046190000}"/>
    <cellStyle name="Normal 2 3 4 2 3 2 2 2 3 3" xfId="25044" xr:uid="{00000000-0005-0000-0000-000047190000}"/>
    <cellStyle name="Normal 2 3 4 2 3 2 2 2 4" xfId="35255" xr:uid="{00000000-0005-0000-0000-000048190000}"/>
    <cellStyle name="Normal 2 3 4 2 3 2 2 2 5" xfId="20031" xr:uid="{00000000-0005-0000-0000-000049190000}"/>
    <cellStyle name="Normal 2 3 4 2 3 2 2 3" xfId="6582" xr:uid="{00000000-0005-0000-0000-00004A190000}"/>
    <cellStyle name="Normal 2 3 4 2 3 2 2 3 2" xfId="16634" xr:uid="{00000000-0005-0000-0000-00004B190000}"/>
    <cellStyle name="Normal 2 3 4 2 3 2 2 3 2 2" xfId="46956" xr:uid="{00000000-0005-0000-0000-00004C190000}"/>
    <cellStyle name="Normal 2 3 4 2 3 2 2 3 2 3" xfId="31732" xr:uid="{00000000-0005-0000-0000-00004D190000}"/>
    <cellStyle name="Normal 2 3 4 2 3 2 2 3 3" xfId="11614" xr:uid="{00000000-0005-0000-0000-00004E190000}"/>
    <cellStyle name="Normal 2 3 4 2 3 2 2 3 3 2" xfId="41939" xr:uid="{00000000-0005-0000-0000-00004F190000}"/>
    <cellStyle name="Normal 2 3 4 2 3 2 2 3 3 3" xfId="26715" xr:uid="{00000000-0005-0000-0000-000050190000}"/>
    <cellStyle name="Normal 2 3 4 2 3 2 2 3 4" xfId="36926" xr:uid="{00000000-0005-0000-0000-000051190000}"/>
    <cellStyle name="Normal 2 3 4 2 3 2 2 3 5" xfId="21702" xr:uid="{00000000-0005-0000-0000-000052190000}"/>
    <cellStyle name="Normal 2 3 4 2 3 2 2 4" xfId="13292" xr:uid="{00000000-0005-0000-0000-000053190000}"/>
    <cellStyle name="Normal 2 3 4 2 3 2 2 4 2" xfId="43614" xr:uid="{00000000-0005-0000-0000-000054190000}"/>
    <cellStyle name="Normal 2 3 4 2 3 2 2 4 3" xfId="28390" xr:uid="{00000000-0005-0000-0000-000055190000}"/>
    <cellStyle name="Normal 2 3 4 2 3 2 2 5" xfId="8271" xr:uid="{00000000-0005-0000-0000-000056190000}"/>
    <cellStyle name="Normal 2 3 4 2 3 2 2 5 2" xfId="38597" xr:uid="{00000000-0005-0000-0000-000057190000}"/>
    <cellStyle name="Normal 2 3 4 2 3 2 2 5 3" xfId="23373" xr:uid="{00000000-0005-0000-0000-000058190000}"/>
    <cellStyle name="Normal 2 3 4 2 3 2 2 6" xfId="33585" xr:uid="{00000000-0005-0000-0000-000059190000}"/>
    <cellStyle name="Normal 2 3 4 2 3 2 2 7" xfId="18360" xr:uid="{00000000-0005-0000-0000-00005A190000}"/>
    <cellStyle name="Normal 2 3 4 2 3 2 3" xfId="4053" xr:uid="{00000000-0005-0000-0000-00005B190000}"/>
    <cellStyle name="Normal 2 3 4 2 3 2 3 2" xfId="14127" xr:uid="{00000000-0005-0000-0000-00005C190000}"/>
    <cellStyle name="Normal 2 3 4 2 3 2 3 2 2" xfId="44449" xr:uid="{00000000-0005-0000-0000-00005D190000}"/>
    <cellStyle name="Normal 2 3 4 2 3 2 3 2 3" xfId="29225" xr:uid="{00000000-0005-0000-0000-00005E190000}"/>
    <cellStyle name="Normal 2 3 4 2 3 2 3 3" xfId="9107" xr:uid="{00000000-0005-0000-0000-00005F190000}"/>
    <cellStyle name="Normal 2 3 4 2 3 2 3 3 2" xfId="39432" xr:uid="{00000000-0005-0000-0000-000060190000}"/>
    <cellStyle name="Normal 2 3 4 2 3 2 3 3 3" xfId="24208" xr:uid="{00000000-0005-0000-0000-000061190000}"/>
    <cellStyle name="Normal 2 3 4 2 3 2 3 4" xfId="34419" xr:uid="{00000000-0005-0000-0000-000062190000}"/>
    <cellStyle name="Normal 2 3 4 2 3 2 3 5" xfId="19195" xr:uid="{00000000-0005-0000-0000-000063190000}"/>
    <cellStyle name="Normal 2 3 4 2 3 2 4" xfId="5746" xr:uid="{00000000-0005-0000-0000-000064190000}"/>
    <cellStyle name="Normal 2 3 4 2 3 2 4 2" xfId="15798" xr:uid="{00000000-0005-0000-0000-000065190000}"/>
    <cellStyle name="Normal 2 3 4 2 3 2 4 2 2" xfId="46120" xr:uid="{00000000-0005-0000-0000-000066190000}"/>
    <cellStyle name="Normal 2 3 4 2 3 2 4 2 3" xfId="30896" xr:uid="{00000000-0005-0000-0000-000067190000}"/>
    <cellStyle name="Normal 2 3 4 2 3 2 4 3" xfId="10778" xr:uid="{00000000-0005-0000-0000-000068190000}"/>
    <cellStyle name="Normal 2 3 4 2 3 2 4 3 2" xfId="41103" xr:uid="{00000000-0005-0000-0000-000069190000}"/>
    <cellStyle name="Normal 2 3 4 2 3 2 4 3 3" xfId="25879" xr:uid="{00000000-0005-0000-0000-00006A190000}"/>
    <cellStyle name="Normal 2 3 4 2 3 2 4 4" xfId="36090" xr:uid="{00000000-0005-0000-0000-00006B190000}"/>
    <cellStyle name="Normal 2 3 4 2 3 2 4 5" xfId="20866" xr:uid="{00000000-0005-0000-0000-00006C190000}"/>
    <cellStyle name="Normal 2 3 4 2 3 2 5" xfId="12456" xr:uid="{00000000-0005-0000-0000-00006D190000}"/>
    <cellStyle name="Normal 2 3 4 2 3 2 5 2" xfId="42778" xr:uid="{00000000-0005-0000-0000-00006E190000}"/>
    <cellStyle name="Normal 2 3 4 2 3 2 5 3" xfId="27554" xr:uid="{00000000-0005-0000-0000-00006F190000}"/>
    <cellStyle name="Normal 2 3 4 2 3 2 6" xfId="7435" xr:uid="{00000000-0005-0000-0000-000070190000}"/>
    <cellStyle name="Normal 2 3 4 2 3 2 6 2" xfId="37761" xr:uid="{00000000-0005-0000-0000-000071190000}"/>
    <cellStyle name="Normal 2 3 4 2 3 2 6 3" xfId="22537" xr:uid="{00000000-0005-0000-0000-000072190000}"/>
    <cellStyle name="Normal 2 3 4 2 3 2 7" xfId="32749" xr:uid="{00000000-0005-0000-0000-000073190000}"/>
    <cellStyle name="Normal 2 3 4 2 3 2 8" xfId="17524" xr:uid="{00000000-0005-0000-0000-000074190000}"/>
    <cellStyle name="Normal 2 3 4 2 3 3" xfId="2782" xr:uid="{00000000-0005-0000-0000-000075190000}"/>
    <cellStyle name="Normal 2 3 4 2 3 3 2" xfId="4472" xr:uid="{00000000-0005-0000-0000-000076190000}"/>
    <cellStyle name="Normal 2 3 4 2 3 3 2 2" xfId="14545" xr:uid="{00000000-0005-0000-0000-000077190000}"/>
    <cellStyle name="Normal 2 3 4 2 3 3 2 2 2" xfId="44867" xr:uid="{00000000-0005-0000-0000-000078190000}"/>
    <cellStyle name="Normal 2 3 4 2 3 3 2 2 3" xfId="29643" xr:uid="{00000000-0005-0000-0000-000079190000}"/>
    <cellStyle name="Normal 2 3 4 2 3 3 2 3" xfId="9525" xr:uid="{00000000-0005-0000-0000-00007A190000}"/>
    <cellStyle name="Normal 2 3 4 2 3 3 2 3 2" xfId="39850" xr:uid="{00000000-0005-0000-0000-00007B190000}"/>
    <cellStyle name="Normal 2 3 4 2 3 3 2 3 3" xfId="24626" xr:uid="{00000000-0005-0000-0000-00007C190000}"/>
    <cellStyle name="Normal 2 3 4 2 3 3 2 4" xfId="34837" xr:uid="{00000000-0005-0000-0000-00007D190000}"/>
    <cellStyle name="Normal 2 3 4 2 3 3 2 5" xfId="19613" xr:uid="{00000000-0005-0000-0000-00007E190000}"/>
    <cellStyle name="Normal 2 3 4 2 3 3 3" xfId="6164" xr:uid="{00000000-0005-0000-0000-00007F190000}"/>
    <cellStyle name="Normal 2 3 4 2 3 3 3 2" xfId="16216" xr:uid="{00000000-0005-0000-0000-000080190000}"/>
    <cellStyle name="Normal 2 3 4 2 3 3 3 2 2" xfId="46538" xr:uid="{00000000-0005-0000-0000-000081190000}"/>
    <cellStyle name="Normal 2 3 4 2 3 3 3 2 3" xfId="31314" xr:uid="{00000000-0005-0000-0000-000082190000}"/>
    <cellStyle name="Normal 2 3 4 2 3 3 3 3" xfId="11196" xr:uid="{00000000-0005-0000-0000-000083190000}"/>
    <cellStyle name="Normal 2 3 4 2 3 3 3 3 2" xfId="41521" xr:uid="{00000000-0005-0000-0000-000084190000}"/>
    <cellStyle name="Normal 2 3 4 2 3 3 3 3 3" xfId="26297" xr:uid="{00000000-0005-0000-0000-000085190000}"/>
    <cellStyle name="Normal 2 3 4 2 3 3 3 4" xfId="36508" xr:uid="{00000000-0005-0000-0000-000086190000}"/>
    <cellStyle name="Normal 2 3 4 2 3 3 3 5" xfId="21284" xr:uid="{00000000-0005-0000-0000-000087190000}"/>
    <cellStyle name="Normal 2 3 4 2 3 3 4" xfId="12874" xr:uid="{00000000-0005-0000-0000-000088190000}"/>
    <cellStyle name="Normal 2 3 4 2 3 3 4 2" xfId="43196" xr:uid="{00000000-0005-0000-0000-000089190000}"/>
    <cellStyle name="Normal 2 3 4 2 3 3 4 3" xfId="27972" xr:uid="{00000000-0005-0000-0000-00008A190000}"/>
    <cellStyle name="Normal 2 3 4 2 3 3 5" xfId="7853" xr:uid="{00000000-0005-0000-0000-00008B190000}"/>
    <cellStyle name="Normal 2 3 4 2 3 3 5 2" xfId="38179" xr:uid="{00000000-0005-0000-0000-00008C190000}"/>
    <cellStyle name="Normal 2 3 4 2 3 3 5 3" xfId="22955" xr:uid="{00000000-0005-0000-0000-00008D190000}"/>
    <cellStyle name="Normal 2 3 4 2 3 3 6" xfId="33167" xr:uid="{00000000-0005-0000-0000-00008E190000}"/>
    <cellStyle name="Normal 2 3 4 2 3 3 7" xfId="17942" xr:uid="{00000000-0005-0000-0000-00008F190000}"/>
    <cellStyle name="Normal 2 3 4 2 3 4" xfId="3635" xr:uid="{00000000-0005-0000-0000-000090190000}"/>
    <cellStyle name="Normal 2 3 4 2 3 4 2" xfId="13709" xr:uid="{00000000-0005-0000-0000-000091190000}"/>
    <cellStyle name="Normal 2 3 4 2 3 4 2 2" xfId="44031" xr:uid="{00000000-0005-0000-0000-000092190000}"/>
    <cellStyle name="Normal 2 3 4 2 3 4 2 3" xfId="28807" xr:uid="{00000000-0005-0000-0000-000093190000}"/>
    <cellStyle name="Normal 2 3 4 2 3 4 3" xfId="8689" xr:uid="{00000000-0005-0000-0000-000094190000}"/>
    <cellStyle name="Normal 2 3 4 2 3 4 3 2" xfId="39014" xr:uid="{00000000-0005-0000-0000-000095190000}"/>
    <cellStyle name="Normal 2 3 4 2 3 4 3 3" xfId="23790" xr:uid="{00000000-0005-0000-0000-000096190000}"/>
    <cellStyle name="Normal 2 3 4 2 3 4 4" xfId="34001" xr:uid="{00000000-0005-0000-0000-000097190000}"/>
    <cellStyle name="Normal 2 3 4 2 3 4 5" xfId="18777" xr:uid="{00000000-0005-0000-0000-000098190000}"/>
    <cellStyle name="Normal 2 3 4 2 3 5" xfId="5328" xr:uid="{00000000-0005-0000-0000-000099190000}"/>
    <cellStyle name="Normal 2 3 4 2 3 5 2" xfId="15380" xr:uid="{00000000-0005-0000-0000-00009A190000}"/>
    <cellStyle name="Normal 2 3 4 2 3 5 2 2" xfId="45702" xr:uid="{00000000-0005-0000-0000-00009B190000}"/>
    <cellStyle name="Normal 2 3 4 2 3 5 2 3" xfId="30478" xr:uid="{00000000-0005-0000-0000-00009C190000}"/>
    <cellStyle name="Normal 2 3 4 2 3 5 3" xfId="10360" xr:uid="{00000000-0005-0000-0000-00009D190000}"/>
    <cellStyle name="Normal 2 3 4 2 3 5 3 2" xfId="40685" xr:uid="{00000000-0005-0000-0000-00009E190000}"/>
    <cellStyle name="Normal 2 3 4 2 3 5 3 3" xfId="25461" xr:uid="{00000000-0005-0000-0000-00009F190000}"/>
    <cellStyle name="Normal 2 3 4 2 3 5 4" xfId="35672" xr:uid="{00000000-0005-0000-0000-0000A0190000}"/>
    <cellStyle name="Normal 2 3 4 2 3 5 5" xfId="20448" xr:uid="{00000000-0005-0000-0000-0000A1190000}"/>
    <cellStyle name="Normal 2 3 4 2 3 6" xfId="12038" xr:uid="{00000000-0005-0000-0000-0000A2190000}"/>
    <cellStyle name="Normal 2 3 4 2 3 6 2" xfId="42360" xr:uid="{00000000-0005-0000-0000-0000A3190000}"/>
    <cellStyle name="Normal 2 3 4 2 3 6 3" xfId="27136" xr:uid="{00000000-0005-0000-0000-0000A4190000}"/>
    <cellStyle name="Normal 2 3 4 2 3 7" xfId="7017" xr:uid="{00000000-0005-0000-0000-0000A5190000}"/>
    <cellStyle name="Normal 2 3 4 2 3 7 2" xfId="37343" xr:uid="{00000000-0005-0000-0000-0000A6190000}"/>
    <cellStyle name="Normal 2 3 4 2 3 7 3" xfId="22119" xr:uid="{00000000-0005-0000-0000-0000A7190000}"/>
    <cellStyle name="Normal 2 3 4 2 3 8" xfId="32331" xr:uid="{00000000-0005-0000-0000-0000A8190000}"/>
    <cellStyle name="Normal 2 3 4 2 3 9" xfId="17106" xr:uid="{00000000-0005-0000-0000-0000A9190000}"/>
    <cellStyle name="Normal 2 3 4 2 4" xfId="2153" xr:uid="{00000000-0005-0000-0000-0000AA190000}"/>
    <cellStyle name="Normal 2 3 4 2 4 2" xfId="2992" xr:uid="{00000000-0005-0000-0000-0000AB190000}"/>
    <cellStyle name="Normal 2 3 4 2 4 2 2" xfId="4682" xr:uid="{00000000-0005-0000-0000-0000AC190000}"/>
    <cellStyle name="Normal 2 3 4 2 4 2 2 2" xfId="14755" xr:uid="{00000000-0005-0000-0000-0000AD190000}"/>
    <cellStyle name="Normal 2 3 4 2 4 2 2 2 2" xfId="45077" xr:uid="{00000000-0005-0000-0000-0000AE190000}"/>
    <cellStyle name="Normal 2 3 4 2 4 2 2 2 3" xfId="29853" xr:uid="{00000000-0005-0000-0000-0000AF190000}"/>
    <cellStyle name="Normal 2 3 4 2 4 2 2 3" xfId="9735" xr:uid="{00000000-0005-0000-0000-0000B0190000}"/>
    <cellStyle name="Normal 2 3 4 2 4 2 2 3 2" xfId="40060" xr:uid="{00000000-0005-0000-0000-0000B1190000}"/>
    <cellStyle name="Normal 2 3 4 2 4 2 2 3 3" xfId="24836" xr:uid="{00000000-0005-0000-0000-0000B2190000}"/>
    <cellStyle name="Normal 2 3 4 2 4 2 2 4" xfId="35047" xr:uid="{00000000-0005-0000-0000-0000B3190000}"/>
    <cellStyle name="Normal 2 3 4 2 4 2 2 5" xfId="19823" xr:uid="{00000000-0005-0000-0000-0000B4190000}"/>
    <cellStyle name="Normal 2 3 4 2 4 2 3" xfId="6374" xr:uid="{00000000-0005-0000-0000-0000B5190000}"/>
    <cellStyle name="Normal 2 3 4 2 4 2 3 2" xfId="16426" xr:uid="{00000000-0005-0000-0000-0000B6190000}"/>
    <cellStyle name="Normal 2 3 4 2 4 2 3 2 2" xfId="46748" xr:uid="{00000000-0005-0000-0000-0000B7190000}"/>
    <cellStyle name="Normal 2 3 4 2 4 2 3 2 3" xfId="31524" xr:uid="{00000000-0005-0000-0000-0000B8190000}"/>
    <cellStyle name="Normal 2 3 4 2 4 2 3 3" xfId="11406" xr:uid="{00000000-0005-0000-0000-0000B9190000}"/>
    <cellStyle name="Normal 2 3 4 2 4 2 3 3 2" xfId="41731" xr:uid="{00000000-0005-0000-0000-0000BA190000}"/>
    <cellStyle name="Normal 2 3 4 2 4 2 3 3 3" xfId="26507" xr:uid="{00000000-0005-0000-0000-0000BB190000}"/>
    <cellStyle name="Normal 2 3 4 2 4 2 3 4" xfId="36718" xr:uid="{00000000-0005-0000-0000-0000BC190000}"/>
    <cellStyle name="Normal 2 3 4 2 4 2 3 5" xfId="21494" xr:uid="{00000000-0005-0000-0000-0000BD190000}"/>
    <cellStyle name="Normal 2 3 4 2 4 2 4" xfId="13084" xr:uid="{00000000-0005-0000-0000-0000BE190000}"/>
    <cellStyle name="Normal 2 3 4 2 4 2 4 2" xfId="43406" xr:uid="{00000000-0005-0000-0000-0000BF190000}"/>
    <cellStyle name="Normal 2 3 4 2 4 2 4 3" xfId="28182" xr:uid="{00000000-0005-0000-0000-0000C0190000}"/>
    <cellStyle name="Normal 2 3 4 2 4 2 5" xfId="8063" xr:uid="{00000000-0005-0000-0000-0000C1190000}"/>
    <cellStyle name="Normal 2 3 4 2 4 2 5 2" xfId="38389" xr:uid="{00000000-0005-0000-0000-0000C2190000}"/>
    <cellStyle name="Normal 2 3 4 2 4 2 5 3" xfId="23165" xr:uid="{00000000-0005-0000-0000-0000C3190000}"/>
    <cellStyle name="Normal 2 3 4 2 4 2 6" xfId="33377" xr:uid="{00000000-0005-0000-0000-0000C4190000}"/>
    <cellStyle name="Normal 2 3 4 2 4 2 7" xfId="18152" xr:uid="{00000000-0005-0000-0000-0000C5190000}"/>
    <cellStyle name="Normal 2 3 4 2 4 3" xfId="3845" xr:uid="{00000000-0005-0000-0000-0000C6190000}"/>
    <cellStyle name="Normal 2 3 4 2 4 3 2" xfId="13919" xr:uid="{00000000-0005-0000-0000-0000C7190000}"/>
    <cellStyle name="Normal 2 3 4 2 4 3 2 2" xfId="44241" xr:uid="{00000000-0005-0000-0000-0000C8190000}"/>
    <cellStyle name="Normal 2 3 4 2 4 3 2 3" xfId="29017" xr:uid="{00000000-0005-0000-0000-0000C9190000}"/>
    <cellStyle name="Normal 2 3 4 2 4 3 3" xfId="8899" xr:uid="{00000000-0005-0000-0000-0000CA190000}"/>
    <cellStyle name="Normal 2 3 4 2 4 3 3 2" xfId="39224" xr:uid="{00000000-0005-0000-0000-0000CB190000}"/>
    <cellStyle name="Normal 2 3 4 2 4 3 3 3" xfId="24000" xr:uid="{00000000-0005-0000-0000-0000CC190000}"/>
    <cellStyle name="Normal 2 3 4 2 4 3 4" xfId="34211" xr:uid="{00000000-0005-0000-0000-0000CD190000}"/>
    <cellStyle name="Normal 2 3 4 2 4 3 5" xfId="18987" xr:uid="{00000000-0005-0000-0000-0000CE190000}"/>
    <cellStyle name="Normal 2 3 4 2 4 4" xfId="5538" xr:uid="{00000000-0005-0000-0000-0000CF190000}"/>
    <cellStyle name="Normal 2 3 4 2 4 4 2" xfId="15590" xr:uid="{00000000-0005-0000-0000-0000D0190000}"/>
    <cellStyle name="Normal 2 3 4 2 4 4 2 2" xfId="45912" xr:uid="{00000000-0005-0000-0000-0000D1190000}"/>
    <cellStyle name="Normal 2 3 4 2 4 4 2 3" xfId="30688" xr:uid="{00000000-0005-0000-0000-0000D2190000}"/>
    <cellStyle name="Normal 2 3 4 2 4 4 3" xfId="10570" xr:uid="{00000000-0005-0000-0000-0000D3190000}"/>
    <cellStyle name="Normal 2 3 4 2 4 4 3 2" xfId="40895" xr:uid="{00000000-0005-0000-0000-0000D4190000}"/>
    <cellStyle name="Normal 2 3 4 2 4 4 3 3" xfId="25671" xr:uid="{00000000-0005-0000-0000-0000D5190000}"/>
    <cellStyle name="Normal 2 3 4 2 4 4 4" xfId="35882" xr:uid="{00000000-0005-0000-0000-0000D6190000}"/>
    <cellStyle name="Normal 2 3 4 2 4 4 5" xfId="20658" xr:uid="{00000000-0005-0000-0000-0000D7190000}"/>
    <cellStyle name="Normal 2 3 4 2 4 5" xfId="12248" xr:uid="{00000000-0005-0000-0000-0000D8190000}"/>
    <cellStyle name="Normal 2 3 4 2 4 5 2" xfId="42570" xr:uid="{00000000-0005-0000-0000-0000D9190000}"/>
    <cellStyle name="Normal 2 3 4 2 4 5 3" xfId="27346" xr:uid="{00000000-0005-0000-0000-0000DA190000}"/>
    <cellStyle name="Normal 2 3 4 2 4 6" xfId="7227" xr:uid="{00000000-0005-0000-0000-0000DB190000}"/>
    <cellStyle name="Normal 2 3 4 2 4 6 2" xfId="37553" xr:uid="{00000000-0005-0000-0000-0000DC190000}"/>
    <cellStyle name="Normal 2 3 4 2 4 6 3" xfId="22329" xr:uid="{00000000-0005-0000-0000-0000DD190000}"/>
    <cellStyle name="Normal 2 3 4 2 4 7" xfId="32541" xr:uid="{00000000-0005-0000-0000-0000DE190000}"/>
    <cellStyle name="Normal 2 3 4 2 4 8" xfId="17316" xr:uid="{00000000-0005-0000-0000-0000DF190000}"/>
    <cellStyle name="Normal 2 3 4 2 5" xfId="2574" xr:uid="{00000000-0005-0000-0000-0000E0190000}"/>
    <cellStyle name="Normal 2 3 4 2 5 2" xfId="4264" xr:uid="{00000000-0005-0000-0000-0000E1190000}"/>
    <cellStyle name="Normal 2 3 4 2 5 2 2" xfId="14337" xr:uid="{00000000-0005-0000-0000-0000E2190000}"/>
    <cellStyle name="Normal 2 3 4 2 5 2 2 2" xfId="44659" xr:uid="{00000000-0005-0000-0000-0000E3190000}"/>
    <cellStyle name="Normal 2 3 4 2 5 2 2 3" xfId="29435" xr:uid="{00000000-0005-0000-0000-0000E4190000}"/>
    <cellStyle name="Normal 2 3 4 2 5 2 3" xfId="9317" xr:uid="{00000000-0005-0000-0000-0000E5190000}"/>
    <cellStyle name="Normal 2 3 4 2 5 2 3 2" xfId="39642" xr:uid="{00000000-0005-0000-0000-0000E6190000}"/>
    <cellStyle name="Normal 2 3 4 2 5 2 3 3" xfId="24418" xr:uid="{00000000-0005-0000-0000-0000E7190000}"/>
    <cellStyle name="Normal 2 3 4 2 5 2 4" xfId="34629" xr:uid="{00000000-0005-0000-0000-0000E8190000}"/>
    <cellStyle name="Normal 2 3 4 2 5 2 5" xfId="19405" xr:uid="{00000000-0005-0000-0000-0000E9190000}"/>
    <cellStyle name="Normal 2 3 4 2 5 3" xfId="5956" xr:uid="{00000000-0005-0000-0000-0000EA190000}"/>
    <cellStyle name="Normal 2 3 4 2 5 3 2" xfId="16008" xr:uid="{00000000-0005-0000-0000-0000EB190000}"/>
    <cellStyle name="Normal 2 3 4 2 5 3 2 2" xfId="46330" xr:uid="{00000000-0005-0000-0000-0000EC190000}"/>
    <cellStyle name="Normal 2 3 4 2 5 3 2 3" xfId="31106" xr:uid="{00000000-0005-0000-0000-0000ED190000}"/>
    <cellStyle name="Normal 2 3 4 2 5 3 3" xfId="10988" xr:uid="{00000000-0005-0000-0000-0000EE190000}"/>
    <cellStyle name="Normal 2 3 4 2 5 3 3 2" xfId="41313" xr:uid="{00000000-0005-0000-0000-0000EF190000}"/>
    <cellStyle name="Normal 2 3 4 2 5 3 3 3" xfId="26089" xr:uid="{00000000-0005-0000-0000-0000F0190000}"/>
    <cellStyle name="Normal 2 3 4 2 5 3 4" xfId="36300" xr:uid="{00000000-0005-0000-0000-0000F1190000}"/>
    <cellStyle name="Normal 2 3 4 2 5 3 5" xfId="21076" xr:uid="{00000000-0005-0000-0000-0000F2190000}"/>
    <cellStyle name="Normal 2 3 4 2 5 4" xfId="12666" xr:uid="{00000000-0005-0000-0000-0000F3190000}"/>
    <cellStyle name="Normal 2 3 4 2 5 4 2" xfId="42988" xr:uid="{00000000-0005-0000-0000-0000F4190000}"/>
    <cellStyle name="Normal 2 3 4 2 5 4 3" xfId="27764" xr:uid="{00000000-0005-0000-0000-0000F5190000}"/>
    <cellStyle name="Normal 2 3 4 2 5 5" xfId="7645" xr:uid="{00000000-0005-0000-0000-0000F6190000}"/>
    <cellStyle name="Normal 2 3 4 2 5 5 2" xfId="37971" xr:uid="{00000000-0005-0000-0000-0000F7190000}"/>
    <cellStyle name="Normal 2 3 4 2 5 5 3" xfId="22747" xr:uid="{00000000-0005-0000-0000-0000F8190000}"/>
    <cellStyle name="Normal 2 3 4 2 5 6" xfId="32959" xr:uid="{00000000-0005-0000-0000-0000F9190000}"/>
    <cellStyle name="Normal 2 3 4 2 5 7" xfId="17734" xr:uid="{00000000-0005-0000-0000-0000FA190000}"/>
    <cellStyle name="Normal 2 3 4 2 6" xfId="3427" xr:uid="{00000000-0005-0000-0000-0000FB190000}"/>
    <cellStyle name="Normal 2 3 4 2 6 2" xfId="13501" xr:uid="{00000000-0005-0000-0000-0000FC190000}"/>
    <cellStyle name="Normal 2 3 4 2 6 2 2" xfId="43823" xr:uid="{00000000-0005-0000-0000-0000FD190000}"/>
    <cellStyle name="Normal 2 3 4 2 6 2 3" xfId="28599" xr:uid="{00000000-0005-0000-0000-0000FE190000}"/>
    <cellStyle name="Normal 2 3 4 2 6 3" xfId="8481" xr:uid="{00000000-0005-0000-0000-0000FF190000}"/>
    <cellStyle name="Normal 2 3 4 2 6 3 2" xfId="38806" xr:uid="{00000000-0005-0000-0000-0000001A0000}"/>
    <cellStyle name="Normal 2 3 4 2 6 3 3" xfId="23582" xr:uid="{00000000-0005-0000-0000-0000011A0000}"/>
    <cellStyle name="Normal 2 3 4 2 6 4" xfId="33793" xr:uid="{00000000-0005-0000-0000-0000021A0000}"/>
    <cellStyle name="Normal 2 3 4 2 6 5" xfId="18569" xr:uid="{00000000-0005-0000-0000-0000031A0000}"/>
    <cellStyle name="Normal 2 3 4 2 7" xfId="5120" xr:uid="{00000000-0005-0000-0000-0000041A0000}"/>
    <cellStyle name="Normal 2 3 4 2 7 2" xfId="15172" xr:uid="{00000000-0005-0000-0000-0000051A0000}"/>
    <cellStyle name="Normal 2 3 4 2 7 2 2" xfId="45494" xr:uid="{00000000-0005-0000-0000-0000061A0000}"/>
    <cellStyle name="Normal 2 3 4 2 7 2 3" xfId="30270" xr:uid="{00000000-0005-0000-0000-0000071A0000}"/>
    <cellStyle name="Normal 2 3 4 2 7 3" xfId="10152" xr:uid="{00000000-0005-0000-0000-0000081A0000}"/>
    <cellStyle name="Normal 2 3 4 2 7 3 2" xfId="40477" xr:uid="{00000000-0005-0000-0000-0000091A0000}"/>
    <cellStyle name="Normal 2 3 4 2 7 3 3" xfId="25253" xr:uid="{00000000-0005-0000-0000-00000A1A0000}"/>
    <cellStyle name="Normal 2 3 4 2 7 4" xfId="35464" xr:uid="{00000000-0005-0000-0000-00000B1A0000}"/>
    <cellStyle name="Normal 2 3 4 2 7 5" xfId="20240" xr:uid="{00000000-0005-0000-0000-00000C1A0000}"/>
    <cellStyle name="Normal 2 3 4 2 8" xfId="11830" xr:uid="{00000000-0005-0000-0000-00000D1A0000}"/>
    <cellStyle name="Normal 2 3 4 2 8 2" xfId="42152" xr:uid="{00000000-0005-0000-0000-00000E1A0000}"/>
    <cellStyle name="Normal 2 3 4 2 8 3" xfId="26928" xr:uid="{00000000-0005-0000-0000-00000F1A0000}"/>
    <cellStyle name="Normal 2 3 4 2 9" xfId="6809" xr:uid="{00000000-0005-0000-0000-0000101A0000}"/>
    <cellStyle name="Normal 2 3 4 2 9 2" xfId="37135" xr:uid="{00000000-0005-0000-0000-0000111A0000}"/>
    <cellStyle name="Normal 2 3 4 2 9 3" xfId="21911" xr:uid="{00000000-0005-0000-0000-0000121A0000}"/>
    <cellStyle name="Normal 2 3 4 3" xfId="1773" xr:uid="{00000000-0005-0000-0000-0000131A0000}"/>
    <cellStyle name="Normal 2 3 4 3 10" xfId="16950" xr:uid="{00000000-0005-0000-0000-0000141A0000}"/>
    <cellStyle name="Normal 2 3 4 3 2" xfId="1992" xr:uid="{00000000-0005-0000-0000-0000151A0000}"/>
    <cellStyle name="Normal 2 3 4 3 2 2" xfId="2413" xr:uid="{00000000-0005-0000-0000-0000161A0000}"/>
    <cellStyle name="Normal 2 3 4 3 2 2 2" xfId="3252" xr:uid="{00000000-0005-0000-0000-0000171A0000}"/>
    <cellStyle name="Normal 2 3 4 3 2 2 2 2" xfId="4942" xr:uid="{00000000-0005-0000-0000-0000181A0000}"/>
    <cellStyle name="Normal 2 3 4 3 2 2 2 2 2" xfId="15015" xr:uid="{00000000-0005-0000-0000-0000191A0000}"/>
    <cellStyle name="Normal 2 3 4 3 2 2 2 2 2 2" xfId="45337" xr:uid="{00000000-0005-0000-0000-00001A1A0000}"/>
    <cellStyle name="Normal 2 3 4 3 2 2 2 2 2 3" xfId="30113" xr:uid="{00000000-0005-0000-0000-00001B1A0000}"/>
    <cellStyle name="Normal 2 3 4 3 2 2 2 2 3" xfId="9995" xr:uid="{00000000-0005-0000-0000-00001C1A0000}"/>
    <cellStyle name="Normal 2 3 4 3 2 2 2 2 3 2" xfId="40320" xr:uid="{00000000-0005-0000-0000-00001D1A0000}"/>
    <cellStyle name="Normal 2 3 4 3 2 2 2 2 3 3" xfId="25096" xr:uid="{00000000-0005-0000-0000-00001E1A0000}"/>
    <cellStyle name="Normal 2 3 4 3 2 2 2 2 4" xfId="35307" xr:uid="{00000000-0005-0000-0000-00001F1A0000}"/>
    <cellStyle name="Normal 2 3 4 3 2 2 2 2 5" xfId="20083" xr:uid="{00000000-0005-0000-0000-0000201A0000}"/>
    <cellStyle name="Normal 2 3 4 3 2 2 2 3" xfId="6634" xr:uid="{00000000-0005-0000-0000-0000211A0000}"/>
    <cellStyle name="Normal 2 3 4 3 2 2 2 3 2" xfId="16686" xr:uid="{00000000-0005-0000-0000-0000221A0000}"/>
    <cellStyle name="Normal 2 3 4 3 2 2 2 3 2 2" xfId="47008" xr:uid="{00000000-0005-0000-0000-0000231A0000}"/>
    <cellStyle name="Normal 2 3 4 3 2 2 2 3 2 3" xfId="31784" xr:uid="{00000000-0005-0000-0000-0000241A0000}"/>
    <cellStyle name="Normal 2 3 4 3 2 2 2 3 3" xfId="11666" xr:uid="{00000000-0005-0000-0000-0000251A0000}"/>
    <cellStyle name="Normal 2 3 4 3 2 2 2 3 3 2" xfId="41991" xr:uid="{00000000-0005-0000-0000-0000261A0000}"/>
    <cellStyle name="Normal 2 3 4 3 2 2 2 3 3 3" xfId="26767" xr:uid="{00000000-0005-0000-0000-0000271A0000}"/>
    <cellStyle name="Normal 2 3 4 3 2 2 2 3 4" xfId="36978" xr:uid="{00000000-0005-0000-0000-0000281A0000}"/>
    <cellStyle name="Normal 2 3 4 3 2 2 2 3 5" xfId="21754" xr:uid="{00000000-0005-0000-0000-0000291A0000}"/>
    <cellStyle name="Normal 2 3 4 3 2 2 2 4" xfId="13344" xr:uid="{00000000-0005-0000-0000-00002A1A0000}"/>
    <cellStyle name="Normal 2 3 4 3 2 2 2 4 2" xfId="43666" xr:uid="{00000000-0005-0000-0000-00002B1A0000}"/>
    <cellStyle name="Normal 2 3 4 3 2 2 2 4 3" xfId="28442" xr:uid="{00000000-0005-0000-0000-00002C1A0000}"/>
    <cellStyle name="Normal 2 3 4 3 2 2 2 5" xfId="8323" xr:uid="{00000000-0005-0000-0000-00002D1A0000}"/>
    <cellStyle name="Normal 2 3 4 3 2 2 2 5 2" xfId="38649" xr:uid="{00000000-0005-0000-0000-00002E1A0000}"/>
    <cellStyle name="Normal 2 3 4 3 2 2 2 5 3" xfId="23425" xr:uid="{00000000-0005-0000-0000-00002F1A0000}"/>
    <cellStyle name="Normal 2 3 4 3 2 2 2 6" xfId="33637" xr:uid="{00000000-0005-0000-0000-0000301A0000}"/>
    <cellStyle name="Normal 2 3 4 3 2 2 2 7" xfId="18412" xr:uid="{00000000-0005-0000-0000-0000311A0000}"/>
    <cellStyle name="Normal 2 3 4 3 2 2 3" xfId="4105" xr:uid="{00000000-0005-0000-0000-0000321A0000}"/>
    <cellStyle name="Normal 2 3 4 3 2 2 3 2" xfId="14179" xr:uid="{00000000-0005-0000-0000-0000331A0000}"/>
    <cellStyle name="Normal 2 3 4 3 2 2 3 2 2" xfId="44501" xr:uid="{00000000-0005-0000-0000-0000341A0000}"/>
    <cellStyle name="Normal 2 3 4 3 2 2 3 2 3" xfId="29277" xr:uid="{00000000-0005-0000-0000-0000351A0000}"/>
    <cellStyle name="Normal 2 3 4 3 2 2 3 3" xfId="9159" xr:uid="{00000000-0005-0000-0000-0000361A0000}"/>
    <cellStyle name="Normal 2 3 4 3 2 2 3 3 2" xfId="39484" xr:uid="{00000000-0005-0000-0000-0000371A0000}"/>
    <cellStyle name="Normal 2 3 4 3 2 2 3 3 3" xfId="24260" xr:uid="{00000000-0005-0000-0000-0000381A0000}"/>
    <cellStyle name="Normal 2 3 4 3 2 2 3 4" xfId="34471" xr:uid="{00000000-0005-0000-0000-0000391A0000}"/>
    <cellStyle name="Normal 2 3 4 3 2 2 3 5" xfId="19247" xr:uid="{00000000-0005-0000-0000-00003A1A0000}"/>
    <cellStyle name="Normal 2 3 4 3 2 2 4" xfId="5798" xr:uid="{00000000-0005-0000-0000-00003B1A0000}"/>
    <cellStyle name="Normal 2 3 4 3 2 2 4 2" xfId="15850" xr:uid="{00000000-0005-0000-0000-00003C1A0000}"/>
    <cellStyle name="Normal 2 3 4 3 2 2 4 2 2" xfId="46172" xr:uid="{00000000-0005-0000-0000-00003D1A0000}"/>
    <cellStyle name="Normal 2 3 4 3 2 2 4 2 3" xfId="30948" xr:uid="{00000000-0005-0000-0000-00003E1A0000}"/>
    <cellStyle name="Normal 2 3 4 3 2 2 4 3" xfId="10830" xr:uid="{00000000-0005-0000-0000-00003F1A0000}"/>
    <cellStyle name="Normal 2 3 4 3 2 2 4 3 2" xfId="41155" xr:uid="{00000000-0005-0000-0000-0000401A0000}"/>
    <cellStyle name="Normal 2 3 4 3 2 2 4 3 3" xfId="25931" xr:uid="{00000000-0005-0000-0000-0000411A0000}"/>
    <cellStyle name="Normal 2 3 4 3 2 2 4 4" xfId="36142" xr:uid="{00000000-0005-0000-0000-0000421A0000}"/>
    <cellStyle name="Normal 2 3 4 3 2 2 4 5" xfId="20918" xr:uid="{00000000-0005-0000-0000-0000431A0000}"/>
    <cellStyle name="Normal 2 3 4 3 2 2 5" xfId="12508" xr:uid="{00000000-0005-0000-0000-0000441A0000}"/>
    <cellStyle name="Normal 2 3 4 3 2 2 5 2" xfId="42830" xr:uid="{00000000-0005-0000-0000-0000451A0000}"/>
    <cellStyle name="Normal 2 3 4 3 2 2 5 3" xfId="27606" xr:uid="{00000000-0005-0000-0000-0000461A0000}"/>
    <cellStyle name="Normal 2 3 4 3 2 2 6" xfId="7487" xr:uid="{00000000-0005-0000-0000-0000471A0000}"/>
    <cellStyle name="Normal 2 3 4 3 2 2 6 2" xfId="37813" xr:uid="{00000000-0005-0000-0000-0000481A0000}"/>
    <cellStyle name="Normal 2 3 4 3 2 2 6 3" xfId="22589" xr:uid="{00000000-0005-0000-0000-0000491A0000}"/>
    <cellStyle name="Normal 2 3 4 3 2 2 7" xfId="32801" xr:uid="{00000000-0005-0000-0000-00004A1A0000}"/>
    <cellStyle name="Normal 2 3 4 3 2 2 8" xfId="17576" xr:uid="{00000000-0005-0000-0000-00004B1A0000}"/>
    <cellStyle name="Normal 2 3 4 3 2 3" xfId="2834" xr:uid="{00000000-0005-0000-0000-00004C1A0000}"/>
    <cellStyle name="Normal 2 3 4 3 2 3 2" xfId="4524" xr:uid="{00000000-0005-0000-0000-00004D1A0000}"/>
    <cellStyle name="Normal 2 3 4 3 2 3 2 2" xfId="14597" xr:uid="{00000000-0005-0000-0000-00004E1A0000}"/>
    <cellStyle name="Normal 2 3 4 3 2 3 2 2 2" xfId="44919" xr:uid="{00000000-0005-0000-0000-00004F1A0000}"/>
    <cellStyle name="Normal 2 3 4 3 2 3 2 2 3" xfId="29695" xr:uid="{00000000-0005-0000-0000-0000501A0000}"/>
    <cellStyle name="Normal 2 3 4 3 2 3 2 3" xfId="9577" xr:uid="{00000000-0005-0000-0000-0000511A0000}"/>
    <cellStyle name="Normal 2 3 4 3 2 3 2 3 2" xfId="39902" xr:uid="{00000000-0005-0000-0000-0000521A0000}"/>
    <cellStyle name="Normal 2 3 4 3 2 3 2 3 3" xfId="24678" xr:uid="{00000000-0005-0000-0000-0000531A0000}"/>
    <cellStyle name="Normal 2 3 4 3 2 3 2 4" xfId="34889" xr:uid="{00000000-0005-0000-0000-0000541A0000}"/>
    <cellStyle name="Normal 2 3 4 3 2 3 2 5" xfId="19665" xr:uid="{00000000-0005-0000-0000-0000551A0000}"/>
    <cellStyle name="Normal 2 3 4 3 2 3 3" xfId="6216" xr:uid="{00000000-0005-0000-0000-0000561A0000}"/>
    <cellStyle name="Normal 2 3 4 3 2 3 3 2" xfId="16268" xr:uid="{00000000-0005-0000-0000-0000571A0000}"/>
    <cellStyle name="Normal 2 3 4 3 2 3 3 2 2" xfId="46590" xr:uid="{00000000-0005-0000-0000-0000581A0000}"/>
    <cellStyle name="Normal 2 3 4 3 2 3 3 2 3" xfId="31366" xr:uid="{00000000-0005-0000-0000-0000591A0000}"/>
    <cellStyle name="Normal 2 3 4 3 2 3 3 3" xfId="11248" xr:uid="{00000000-0005-0000-0000-00005A1A0000}"/>
    <cellStyle name="Normal 2 3 4 3 2 3 3 3 2" xfId="41573" xr:uid="{00000000-0005-0000-0000-00005B1A0000}"/>
    <cellStyle name="Normal 2 3 4 3 2 3 3 3 3" xfId="26349" xr:uid="{00000000-0005-0000-0000-00005C1A0000}"/>
    <cellStyle name="Normal 2 3 4 3 2 3 3 4" xfId="36560" xr:uid="{00000000-0005-0000-0000-00005D1A0000}"/>
    <cellStyle name="Normal 2 3 4 3 2 3 3 5" xfId="21336" xr:uid="{00000000-0005-0000-0000-00005E1A0000}"/>
    <cellStyle name="Normal 2 3 4 3 2 3 4" xfId="12926" xr:uid="{00000000-0005-0000-0000-00005F1A0000}"/>
    <cellStyle name="Normal 2 3 4 3 2 3 4 2" xfId="43248" xr:uid="{00000000-0005-0000-0000-0000601A0000}"/>
    <cellStyle name="Normal 2 3 4 3 2 3 4 3" xfId="28024" xr:uid="{00000000-0005-0000-0000-0000611A0000}"/>
    <cellStyle name="Normal 2 3 4 3 2 3 5" xfId="7905" xr:uid="{00000000-0005-0000-0000-0000621A0000}"/>
    <cellStyle name="Normal 2 3 4 3 2 3 5 2" xfId="38231" xr:uid="{00000000-0005-0000-0000-0000631A0000}"/>
    <cellStyle name="Normal 2 3 4 3 2 3 5 3" xfId="23007" xr:uid="{00000000-0005-0000-0000-0000641A0000}"/>
    <cellStyle name="Normal 2 3 4 3 2 3 6" xfId="33219" xr:uid="{00000000-0005-0000-0000-0000651A0000}"/>
    <cellStyle name="Normal 2 3 4 3 2 3 7" xfId="17994" xr:uid="{00000000-0005-0000-0000-0000661A0000}"/>
    <cellStyle name="Normal 2 3 4 3 2 4" xfId="3687" xr:uid="{00000000-0005-0000-0000-0000671A0000}"/>
    <cellStyle name="Normal 2 3 4 3 2 4 2" xfId="13761" xr:uid="{00000000-0005-0000-0000-0000681A0000}"/>
    <cellStyle name="Normal 2 3 4 3 2 4 2 2" xfId="44083" xr:uid="{00000000-0005-0000-0000-0000691A0000}"/>
    <cellStyle name="Normal 2 3 4 3 2 4 2 3" xfId="28859" xr:uid="{00000000-0005-0000-0000-00006A1A0000}"/>
    <cellStyle name="Normal 2 3 4 3 2 4 3" xfId="8741" xr:uid="{00000000-0005-0000-0000-00006B1A0000}"/>
    <cellStyle name="Normal 2 3 4 3 2 4 3 2" xfId="39066" xr:uid="{00000000-0005-0000-0000-00006C1A0000}"/>
    <cellStyle name="Normal 2 3 4 3 2 4 3 3" xfId="23842" xr:uid="{00000000-0005-0000-0000-00006D1A0000}"/>
    <cellStyle name="Normal 2 3 4 3 2 4 4" xfId="34053" xr:uid="{00000000-0005-0000-0000-00006E1A0000}"/>
    <cellStyle name="Normal 2 3 4 3 2 4 5" xfId="18829" xr:uid="{00000000-0005-0000-0000-00006F1A0000}"/>
    <cellStyle name="Normal 2 3 4 3 2 5" xfId="5380" xr:uid="{00000000-0005-0000-0000-0000701A0000}"/>
    <cellStyle name="Normal 2 3 4 3 2 5 2" xfId="15432" xr:uid="{00000000-0005-0000-0000-0000711A0000}"/>
    <cellStyle name="Normal 2 3 4 3 2 5 2 2" xfId="45754" xr:uid="{00000000-0005-0000-0000-0000721A0000}"/>
    <cellStyle name="Normal 2 3 4 3 2 5 2 3" xfId="30530" xr:uid="{00000000-0005-0000-0000-0000731A0000}"/>
    <cellStyle name="Normal 2 3 4 3 2 5 3" xfId="10412" xr:uid="{00000000-0005-0000-0000-0000741A0000}"/>
    <cellStyle name="Normal 2 3 4 3 2 5 3 2" xfId="40737" xr:uid="{00000000-0005-0000-0000-0000751A0000}"/>
    <cellStyle name="Normal 2 3 4 3 2 5 3 3" xfId="25513" xr:uid="{00000000-0005-0000-0000-0000761A0000}"/>
    <cellStyle name="Normal 2 3 4 3 2 5 4" xfId="35724" xr:uid="{00000000-0005-0000-0000-0000771A0000}"/>
    <cellStyle name="Normal 2 3 4 3 2 5 5" xfId="20500" xr:uid="{00000000-0005-0000-0000-0000781A0000}"/>
    <cellStyle name="Normal 2 3 4 3 2 6" xfId="12090" xr:uid="{00000000-0005-0000-0000-0000791A0000}"/>
    <cellStyle name="Normal 2 3 4 3 2 6 2" xfId="42412" xr:uid="{00000000-0005-0000-0000-00007A1A0000}"/>
    <cellStyle name="Normal 2 3 4 3 2 6 3" xfId="27188" xr:uid="{00000000-0005-0000-0000-00007B1A0000}"/>
    <cellStyle name="Normal 2 3 4 3 2 7" xfId="7069" xr:uid="{00000000-0005-0000-0000-00007C1A0000}"/>
    <cellStyle name="Normal 2 3 4 3 2 7 2" xfId="37395" xr:uid="{00000000-0005-0000-0000-00007D1A0000}"/>
    <cellStyle name="Normal 2 3 4 3 2 7 3" xfId="22171" xr:uid="{00000000-0005-0000-0000-00007E1A0000}"/>
    <cellStyle name="Normal 2 3 4 3 2 8" xfId="32383" xr:uid="{00000000-0005-0000-0000-00007F1A0000}"/>
    <cellStyle name="Normal 2 3 4 3 2 9" xfId="17158" xr:uid="{00000000-0005-0000-0000-0000801A0000}"/>
    <cellStyle name="Normal 2 3 4 3 3" xfId="2205" xr:uid="{00000000-0005-0000-0000-0000811A0000}"/>
    <cellStyle name="Normal 2 3 4 3 3 2" xfId="3044" xr:uid="{00000000-0005-0000-0000-0000821A0000}"/>
    <cellStyle name="Normal 2 3 4 3 3 2 2" xfId="4734" xr:uid="{00000000-0005-0000-0000-0000831A0000}"/>
    <cellStyle name="Normal 2 3 4 3 3 2 2 2" xfId="14807" xr:uid="{00000000-0005-0000-0000-0000841A0000}"/>
    <cellStyle name="Normal 2 3 4 3 3 2 2 2 2" xfId="45129" xr:uid="{00000000-0005-0000-0000-0000851A0000}"/>
    <cellStyle name="Normal 2 3 4 3 3 2 2 2 3" xfId="29905" xr:uid="{00000000-0005-0000-0000-0000861A0000}"/>
    <cellStyle name="Normal 2 3 4 3 3 2 2 3" xfId="9787" xr:uid="{00000000-0005-0000-0000-0000871A0000}"/>
    <cellStyle name="Normal 2 3 4 3 3 2 2 3 2" xfId="40112" xr:uid="{00000000-0005-0000-0000-0000881A0000}"/>
    <cellStyle name="Normal 2 3 4 3 3 2 2 3 3" xfId="24888" xr:uid="{00000000-0005-0000-0000-0000891A0000}"/>
    <cellStyle name="Normal 2 3 4 3 3 2 2 4" xfId="35099" xr:uid="{00000000-0005-0000-0000-00008A1A0000}"/>
    <cellStyle name="Normal 2 3 4 3 3 2 2 5" xfId="19875" xr:uid="{00000000-0005-0000-0000-00008B1A0000}"/>
    <cellStyle name="Normal 2 3 4 3 3 2 3" xfId="6426" xr:uid="{00000000-0005-0000-0000-00008C1A0000}"/>
    <cellStyle name="Normal 2 3 4 3 3 2 3 2" xfId="16478" xr:uid="{00000000-0005-0000-0000-00008D1A0000}"/>
    <cellStyle name="Normal 2 3 4 3 3 2 3 2 2" xfId="46800" xr:uid="{00000000-0005-0000-0000-00008E1A0000}"/>
    <cellStyle name="Normal 2 3 4 3 3 2 3 2 3" xfId="31576" xr:uid="{00000000-0005-0000-0000-00008F1A0000}"/>
    <cellStyle name="Normal 2 3 4 3 3 2 3 3" xfId="11458" xr:uid="{00000000-0005-0000-0000-0000901A0000}"/>
    <cellStyle name="Normal 2 3 4 3 3 2 3 3 2" xfId="41783" xr:uid="{00000000-0005-0000-0000-0000911A0000}"/>
    <cellStyle name="Normal 2 3 4 3 3 2 3 3 3" xfId="26559" xr:uid="{00000000-0005-0000-0000-0000921A0000}"/>
    <cellStyle name="Normal 2 3 4 3 3 2 3 4" xfId="36770" xr:uid="{00000000-0005-0000-0000-0000931A0000}"/>
    <cellStyle name="Normal 2 3 4 3 3 2 3 5" xfId="21546" xr:uid="{00000000-0005-0000-0000-0000941A0000}"/>
    <cellStyle name="Normal 2 3 4 3 3 2 4" xfId="13136" xr:uid="{00000000-0005-0000-0000-0000951A0000}"/>
    <cellStyle name="Normal 2 3 4 3 3 2 4 2" xfId="43458" xr:uid="{00000000-0005-0000-0000-0000961A0000}"/>
    <cellStyle name="Normal 2 3 4 3 3 2 4 3" xfId="28234" xr:uid="{00000000-0005-0000-0000-0000971A0000}"/>
    <cellStyle name="Normal 2 3 4 3 3 2 5" xfId="8115" xr:uid="{00000000-0005-0000-0000-0000981A0000}"/>
    <cellStyle name="Normal 2 3 4 3 3 2 5 2" xfId="38441" xr:uid="{00000000-0005-0000-0000-0000991A0000}"/>
    <cellStyle name="Normal 2 3 4 3 3 2 5 3" xfId="23217" xr:uid="{00000000-0005-0000-0000-00009A1A0000}"/>
    <cellStyle name="Normal 2 3 4 3 3 2 6" xfId="33429" xr:uid="{00000000-0005-0000-0000-00009B1A0000}"/>
    <cellStyle name="Normal 2 3 4 3 3 2 7" xfId="18204" xr:uid="{00000000-0005-0000-0000-00009C1A0000}"/>
    <cellStyle name="Normal 2 3 4 3 3 3" xfId="3897" xr:uid="{00000000-0005-0000-0000-00009D1A0000}"/>
    <cellStyle name="Normal 2 3 4 3 3 3 2" xfId="13971" xr:uid="{00000000-0005-0000-0000-00009E1A0000}"/>
    <cellStyle name="Normal 2 3 4 3 3 3 2 2" xfId="44293" xr:uid="{00000000-0005-0000-0000-00009F1A0000}"/>
    <cellStyle name="Normal 2 3 4 3 3 3 2 3" xfId="29069" xr:uid="{00000000-0005-0000-0000-0000A01A0000}"/>
    <cellStyle name="Normal 2 3 4 3 3 3 3" xfId="8951" xr:uid="{00000000-0005-0000-0000-0000A11A0000}"/>
    <cellStyle name="Normal 2 3 4 3 3 3 3 2" xfId="39276" xr:uid="{00000000-0005-0000-0000-0000A21A0000}"/>
    <cellStyle name="Normal 2 3 4 3 3 3 3 3" xfId="24052" xr:uid="{00000000-0005-0000-0000-0000A31A0000}"/>
    <cellStyle name="Normal 2 3 4 3 3 3 4" xfId="34263" xr:uid="{00000000-0005-0000-0000-0000A41A0000}"/>
    <cellStyle name="Normal 2 3 4 3 3 3 5" xfId="19039" xr:uid="{00000000-0005-0000-0000-0000A51A0000}"/>
    <cellStyle name="Normal 2 3 4 3 3 4" xfId="5590" xr:uid="{00000000-0005-0000-0000-0000A61A0000}"/>
    <cellStyle name="Normal 2 3 4 3 3 4 2" xfId="15642" xr:uid="{00000000-0005-0000-0000-0000A71A0000}"/>
    <cellStyle name="Normal 2 3 4 3 3 4 2 2" xfId="45964" xr:uid="{00000000-0005-0000-0000-0000A81A0000}"/>
    <cellStyle name="Normal 2 3 4 3 3 4 2 3" xfId="30740" xr:uid="{00000000-0005-0000-0000-0000A91A0000}"/>
    <cellStyle name="Normal 2 3 4 3 3 4 3" xfId="10622" xr:uid="{00000000-0005-0000-0000-0000AA1A0000}"/>
    <cellStyle name="Normal 2 3 4 3 3 4 3 2" xfId="40947" xr:uid="{00000000-0005-0000-0000-0000AB1A0000}"/>
    <cellStyle name="Normal 2 3 4 3 3 4 3 3" xfId="25723" xr:uid="{00000000-0005-0000-0000-0000AC1A0000}"/>
    <cellStyle name="Normal 2 3 4 3 3 4 4" xfId="35934" xr:uid="{00000000-0005-0000-0000-0000AD1A0000}"/>
    <cellStyle name="Normal 2 3 4 3 3 4 5" xfId="20710" xr:uid="{00000000-0005-0000-0000-0000AE1A0000}"/>
    <cellStyle name="Normal 2 3 4 3 3 5" xfId="12300" xr:uid="{00000000-0005-0000-0000-0000AF1A0000}"/>
    <cellStyle name="Normal 2 3 4 3 3 5 2" xfId="42622" xr:uid="{00000000-0005-0000-0000-0000B01A0000}"/>
    <cellStyle name="Normal 2 3 4 3 3 5 3" xfId="27398" xr:uid="{00000000-0005-0000-0000-0000B11A0000}"/>
    <cellStyle name="Normal 2 3 4 3 3 6" xfId="7279" xr:uid="{00000000-0005-0000-0000-0000B21A0000}"/>
    <cellStyle name="Normal 2 3 4 3 3 6 2" xfId="37605" xr:uid="{00000000-0005-0000-0000-0000B31A0000}"/>
    <cellStyle name="Normal 2 3 4 3 3 6 3" xfId="22381" xr:uid="{00000000-0005-0000-0000-0000B41A0000}"/>
    <cellStyle name="Normal 2 3 4 3 3 7" xfId="32593" xr:uid="{00000000-0005-0000-0000-0000B51A0000}"/>
    <cellStyle name="Normal 2 3 4 3 3 8" xfId="17368" xr:uid="{00000000-0005-0000-0000-0000B61A0000}"/>
    <cellStyle name="Normal 2 3 4 3 4" xfId="2626" xr:uid="{00000000-0005-0000-0000-0000B71A0000}"/>
    <cellStyle name="Normal 2 3 4 3 4 2" xfId="4316" xr:uid="{00000000-0005-0000-0000-0000B81A0000}"/>
    <cellStyle name="Normal 2 3 4 3 4 2 2" xfId="14389" xr:uid="{00000000-0005-0000-0000-0000B91A0000}"/>
    <cellStyle name="Normal 2 3 4 3 4 2 2 2" xfId="44711" xr:uid="{00000000-0005-0000-0000-0000BA1A0000}"/>
    <cellStyle name="Normal 2 3 4 3 4 2 2 3" xfId="29487" xr:uid="{00000000-0005-0000-0000-0000BB1A0000}"/>
    <cellStyle name="Normal 2 3 4 3 4 2 3" xfId="9369" xr:uid="{00000000-0005-0000-0000-0000BC1A0000}"/>
    <cellStyle name="Normal 2 3 4 3 4 2 3 2" xfId="39694" xr:uid="{00000000-0005-0000-0000-0000BD1A0000}"/>
    <cellStyle name="Normal 2 3 4 3 4 2 3 3" xfId="24470" xr:uid="{00000000-0005-0000-0000-0000BE1A0000}"/>
    <cellStyle name="Normal 2 3 4 3 4 2 4" xfId="34681" xr:uid="{00000000-0005-0000-0000-0000BF1A0000}"/>
    <cellStyle name="Normal 2 3 4 3 4 2 5" xfId="19457" xr:uid="{00000000-0005-0000-0000-0000C01A0000}"/>
    <cellStyle name="Normal 2 3 4 3 4 3" xfId="6008" xr:uid="{00000000-0005-0000-0000-0000C11A0000}"/>
    <cellStyle name="Normal 2 3 4 3 4 3 2" xfId="16060" xr:uid="{00000000-0005-0000-0000-0000C21A0000}"/>
    <cellStyle name="Normal 2 3 4 3 4 3 2 2" xfId="46382" xr:uid="{00000000-0005-0000-0000-0000C31A0000}"/>
    <cellStyle name="Normal 2 3 4 3 4 3 2 3" xfId="31158" xr:uid="{00000000-0005-0000-0000-0000C41A0000}"/>
    <cellStyle name="Normal 2 3 4 3 4 3 3" xfId="11040" xr:uid="{00000000-0005-0000-0000-0000C51A0000}"/>
    <cellStyle name="Normal 2 3 4 3 4 3 3 2" xfId="41365" xr:uid="{00000000-0005-0000-0000-0000C61A0000}"/>
    <cellStyle name="Normal 2 3 4 3 4 3 3 3" xfId="26141" xr:uid="{00000000-0005-0000-0000-0000C71A0000}"/>
    <cellStyle name="Normal 2 3 4 3 4 3 4" xfId="36352" xr:uid="{00000000-0005-0000-0000-0000C81A0000}"/>
    <cellStyle name="Normal 2 3 4 3 4 3 5" xfId="21128" xr:uid="{00000000-0005-0000-0000-0000C91A0000}"/>
    <cellStyle name="Normal 2 3 4 3 4 4" xfId="12718" xr:uid="{00000000-0005-0000-0000-0000CA1A0000}"/>
    <cellStyle name="Normal 2 3 4 3 4 4 2" xfId="43040" xr:uid="{00000000-0005-0000-0000-0000CB1A0000}"/>
    <cellStyle name="Normal 2 3 4 3 4 4 3" xfId="27816" xr:uid="{00000000-0005-0000-0000-0000CC1A0000}"/>
    <cellStyle name="Normal 2 3 4 3 4 5" xfId="7697" xr:uid="{00000000-0005-0000-0000-0000CD1A0000}"/>
    <cellStyle name="Normal 2 3 4 3 4 5 2" xfId="38023" xr:uid="{00000000-0005-0000-0000-0000CE1A0000}"/>
    <cellStyle name="Normal 2 3 4 3 4 5 3" xfId="22799" xr:uid="{00000000-0005-0000-0000-0000CF1A0000}"/>
    <cellStyle name="Normal 2 3 4 3 4 6" xfId="33011" xr:uid="{00000000-0005-0000-0000-0000D01A0000}"/>
    <cellStyle name="Normal 2 3 4 3 4 7" xfId="17786" xr:uid="{00000000-0005-0000-0000-0000D11A0000}"/>
    <cellStyle name="Normal 2 3 4 3 5" xfId="3479" xr:uid="{00000000-0005-0000-0000-0000D21A0000}"/>
    <cellStyle name="Normal 2 3 4 3 5 2" xfId="13553" xr:uid="{00000000-0005-0000-0000-0000D31A0000}"/>
    <cellStyle name="Normal 2 3 4 3 5 2 2" xfId="43875" xr:uid="{00000000-0005-0000-0000-0000D41A0000}"/>
    <cellStyle name="Normal 2 3 4 3 5 2 3" xfId="28651" xr:uid="{00000000-0005-0000-0000-0000D51A0000}"/>
    <cellStyle name="Normal 2 3 4 3 5 3" xfId="8533" xr:uid="{00000000-0005-0000-0000-0000D61A0000}"/>
    <cellStyle name="Normal 2 3 4 3 5 3 2" xfId="38858" xr:uid="{00000000-0005-0000-0000-0000D71A0000}"/>
    <cellStyle name="Normal 2 3 4 3 5 3 3" xfId="23634" xr:uid="{00000000-0005-0000-0000-0000D81A0000}"/>
    <cellStyle name="Normal 2 3 4 3 5 4" xfId="33845" xr:uid="{00000000-0005-0000-0000-0000D91A0000}"/>
    <cellStyle name="Normal 2 3 4 3 5 5" xfId="18621" xr:uid="{00000000-0005-0000-0000-0000DA1A0000}"/>
    <cellStyle name="Normal 2 3 4 3 6" xfId="5172" xr:uid="{00000000-0005-0000-0000-0000DB1A0000}"/>
    <cellStyle name="Normal 2 3 4 3 6 2" xfId="15224" xr:uid="{00000000-0005-0000-0000-0000DC1A0000}"/>
    <cellStyle name="Normal 2 3 4 3 6 2 2" xfId="45546" xr:uid="{00000000-0005-0000-0000-0000DD1A0000}"/>
    <cellStyle name="Normal 2 3 4 3 6 2 3" xfId="30322" xr:uid="{00000000-0005-0000-0000-0000DE1A0000}"/>
    <cellStyle name="Normal 2 3 4 3 6 3" xfId="10204" xr:uid="{00000000-0005-0000-0000-0000DF1A0000}"/>
    <cellStyle name="Normal 2 3 4 3 6 3 2" xfId="40529" xr:uid="{00000000-0005-0000-0000-0000E01A0000}"/>
    <cellStyle name="Normal 2 3 4 3 6 3 3" xfId="25305" xr:uid="{00000000-0005-0000-0000-0000E11A0000}"/>
    <cellStyle name="Normal 2 3 4 3 6 4" xfId="35516" xr:uid="{00000000-0005-0000-0000-0000E21A0000}"/>
    <cellStyle name="Normal 2 3 4 3 6 5" xfId="20292" xr:uid="{00000000-0005-0000-0000-0000E31A0000}"/>
    <cellStyle name="Normal 2 3 4 3 7" xfId="11882" xr:uid="{00000000-0005-0000-0000-0000E41A0000}"/>
    <cellStyle name="Normal 2 3 4 3 7 2" xfId="42204" xr:uid="{00000000-0005-0000-0000-0000E51A0000}"/>
    <cellStyle name="Normal 2 3 4 3 7 3" xfId="26980" xr:uid="{00000000-0005-0000-0000-0000E61A0000}"/>
    <cellStyle name="Normal 2 3 4 3 8" xfId="6861" xr:uid="{00000000-0005-0000-0000-0000E71A0000}"/>
    <cellStyle name="Normal 2 3 4 3 8 2" xfId="37187" xr:uid="{00000000-0005-0000-0000-0000E81A0000}"/>
    <cellStyle name="Normal 2 3 4 3 8 3" xfId="21963" xr:uid="{00000000-0005-0000-0000-0000E91A0000}"/>
    <cellStyle name="Normal 2 3 4 3 9" xfId="32176" xr:uid="{00000000-0005-0000-0000-0000EA1A0000}"/>
    <cellStyle name="Normal 2 3 4 4" xfId="1886" xr:uid="{00000000-0005-0000-0000-0000EB1A0000}"/>
    <cellStyle name="Normal 2 3 4 4 2" xfId="2309" xr:uid="{00000000-0005-0000-0000-0000EC1A0000}"/>
    <cellStyle name="Normal 2 3 4 4 2 2" xfId="3148" xr:uid="{00000000-0005-0000-0000-0000ED1A0000}"/>
    <cellStyle name="Normal 2 3 4 4 2 2 2" xfId="4838" xr:uid="{00000000-0005-0000-0000-0000EE1A0000}"/>
    <cellStyle name="Normal 2 3 4 4 2 2 2 2" xfId="14911" xr:uid="{00000000-0005-0000-0000-0000EF1A0000}"/>
    <cellStyle name="Normal 2 3 4 4 2 2 2 2 2" xfId="45233" xr:uid="{00000000-0005-0000-0000-0000F01A0000}"/>
    <cellStyle name="Normal 2 3 4 4 2 2 2 2 3" xfId="30009" xr:uid="{00000000-0005-0000-0000-0000F11A0000}"/>
    <cellStyle name="Normal 2 3 4 4 2 2 2 3" xfId="9891" xr:uid="{00000000-0005-0000-0000-0000F21A0000}"/>
    <cellStyle name="Normal 2 3 4 4 2 2 2 3 2" xfId="40216" xr:uid="{00000000-0005-0000-0000-0000F31A0000}"/>
    <cellStyle name="Normal 2 3 4 4 2 2 2 3 3" xfId="24992" xr:uid="{00000000-0005-0000-0000-0000F41A0000}"/>
    <cellStyle name="Normal 2 3 4 4 2 2 2 4" xfId="35203" xr:uid="{00000000-0005-0000-0000-0000F51A0000}"/>
    <cellStyle name="Normal 2 3 4 4 2 2 2 5" xfId="19979" xr:uid="{00000000-0005-0000-0000-0000F61A0000}"/>
    <cellStyle name="Normal 2 3 4 4 2 2 3" xfId="6530" xr:uid="{00000000-0005-0000-0000-0000F71A0000}"/>
    <cellStyle name="Normal 2 3 4 4 2 2 3 2" xfId="16582" xr:uid="{00000000-0005-0000-0000-0000F81A0000}"/>
    <cellStyle name="Normal 2 3 4 4 2 2 3 2 2" xfId="46904" xr:uid="{00000000-0005-0000-0000-0000F91A0000}"/>
    <cellStyle name="Normal 2 3 4 4 2 2 3 2 3" xfId="31680" xr:uid="{00000000-0005-0000-0000-0000FA1A0000}"/>
    <cellStyle name="Normal 2 3 4 4 2 2 3 3" xfId="11562" xr:uid="{00000000-0005-0000-0000-0000FB1A0000}"/>
    <cellStyle name="Normal 2 3 4 4 2 2 3 3 2" xfId="41887" xr:uid="{00000000-0005-0000-0000-0000FC1A0000}"/>
    <cellStyle name="Normal 2 3 4 4 2 2 3 3 3" xfId="26663" xr:uid="{00000000-0005-0000-0000-0000FD1A0000}"/>
    <cellStyle name="Normal 2 3 4 4 2 2 3 4" xfId="36874" xr:uid="{00000000-0005-0000-0000-0000FE1A0000}"/>
    <cellStyle name="Normal 2 3 4 4 2 2 3 5" xfId="21650" xr:uid="{00000000-0005-0000-0000-0000FF1A0000}"/>
    <cellStyle name="Normal 2 3 4 4 2 2 4" xfId="13240" xr:uid="{00000000-0005-0000-0000-0000001B0000}"/>
    <cellStyle name="Normal 2 3 4 4 2 2 4 2" xfId="43562" xr:uid="{00000000-0005-0000-0000-0000011B0000}"/>
    <cellStyle name="Normal 2 3 4 4 2 2 4 3" xfId="28338" xr:uid="{00000000-0005-0000-0000-0000021B0000}"/>
    <cellStyle name="Normal 2 3 4 4 2 2 5" xfId="8219" xr:uid="{00000000-0005-0000-0000-0000031B0000}"/>
    <cellStyle name="Normal 2 3 4 4 2 2 5 2" xfId="38545" xr:uid="{00000000-0005-0000-0000-0000041B0000}"/>
    <cellStyle name="Normal 2 3 4 4 2 2 5 3" xfId="23321" xr:uid="{00000000-0005-0000-0000-0000051B0000}"/>
    <cellStyle name="Normal 2 3 4 4 2 2 6" xfId="33533" xr:uid="{00000000-0005-0000-0000-0000061B0000}"/>
    <cellStyle name="Normal 2 3 4 4 2 2 7" xfId="18308" xr:uid="{00000000-0005-0000-0000-0000071B0000}"/>
    <cellStyle name="Normal 2 3 4 4 2 3" xfId="4001" xr:uid="{00000000-0005-0000-0000-0000081B0000}"/>
    <cellStyle name="Normal 2 3 4 4 2 3 2" xfId="14075" xr:uid="{00000000-0005-0000-0000-0000091B0000}"/>
    <cellStyle name="Normal 2 3 4 4 2 3 2 2" xfId="44397" xr:uid="{00000000-0005-0000-0000-00000A1B0000}"/>
    <cellStyle name="Normal 2 3 4 4 2 3 2 3" xfId="29173" xr:uid="{00000000-0005-0000-0000-00000B1B0000}"/>
    <cellStyle name="Normal 2 3 4 4 2 3 3" xfId="9055" xr:uid="{00000000-0005-0000-0000-00000C1B0000}"/>
    <cellStyle name="Normal 2 3 4 4 2 3 3 2" xfId="39380" xr:uid="{00000000-0005-0000-0000-00000D1B0000}"/>
    <cellStyle name="Normal 2 3 4 4 2 3 3 3" xfId="24156" xr:uid="{00000000-0005-0000-0000-00000E1B0000}"/>
    <cellStyle name="Normal 2 3 4 4 2 3 4" xfId="34367" xr:uid="{00000000-0005-0000-0000-00000F1B0000}"/>
    <cellStyle name="Normal 2 3 4 4 2 3 5" xfId="19143" xr:uid="{00000000-0005-0000-0000-0000101B0000}"/>
    <cellStyle name="Normal 2 3 4 4 2 4" xfId="5694" xr:uid="{00000000-0005-0000-0000-0000111B0000}"/>
    <cellStyle name="Normal 2 3 4 4 2 4 2" xfId="15746" xr:uid="{00000000-0005-0000-0000-0000121B0000}"/>
    <cellStyle name="Normal 2 3 4 4 2 4 2 2" xfId="46068" xr:uid="{00000000-0005-0000-0000-0000131B0000}"/>
    <cellStyle name="Normal 2 3 4 4 2 4 2 3" xfId="30844" xr:uid="{00000000-0005-0000-0000-0000141B0000}"/>
    <cellStyle name="Normal 2 3 4 4 2 4 3" xfId="10726" xr:uid="{00000000-0005-0000-0000-0000151B0000}"/>
    <cellStyle name="Normal 2 3 4 4 2 4 3 2" xfId="41051" xr:uid="{00000000-0005-0000-0000-0000161B0000}"/>
    <cellStyle name="Normal 2 3 4 4 2 4 3 3" xfId="25827" xr:uid="{00000000-0005-0000-0000-0000171B0000}"/>
    <cellStyle name="Normal 2 3 4 4 2 4 4" xfId="36038" xr:uid="{00000000-0005-0000-0000-0000181B0000}"/>
    <cellStyle name="Normal 2 3 4 4 2 4 5" xfId="20814" xr:uid="{00000000-0005-0000-0000-0000191B0000}"/>
    <cellStyle name="Normal 2 3 4 4 2 5" xfId="12404" xr:uid="{00000000-0005-0000-0000-00001A1B0000}"/>
    <cellStyle name="Normal 2 3 4 4 2 5 2" xfId="42726" xr:uid="{00000000-0005-0000-0000-00001B1B0000}"/>
    <cellStyle name="Normal 2 3 4 4 2 5 3" xfId="27502" xr:uid="{00000000-0005-0000-0000-00001C1B0000}"/>
    <cellStyle name="Normal 2 3 4 4 2 6" xfId="7383" xr:uid="{00000000-0005-0000-0000-00001D1B0000}"/>
    <cellStyle name="Normal 2 3 4 4 2 6 2" xfId="37709" xr:uid="{00000000-0005-0000-0000-00001E1B0000}"/>
    <cellStyle name="Normal 2 3 4 4 2 6 3" xfId="22485" xr:uid="{00000000-0005-0000-0000-00001F1B0000}"/>
    <cellStyle name="Normal 2 3 4 4 2 7" xfId="32697" xr:uid="{00000000-0005-0000-0000-0000201B0000}"/>
    <cellStyle name="Normal 2 3 4 4 2 8" xfId="17472" xr:uid="{00000000-0005-0000-0000-0000211B0000}"/>
    <cellStyle name="Normal 2 3 4 4 3" xfId="2730" xr:uid="{00000000-0005-0000-0000-0000221B0000}"/>
    <cellStyle name="Normal 2 3 4 4 3 2" xfId="4420" xr:uid="{00000000-0005-0000-0000-0000231B0000}"/>
    <cellStyle name="Normal 2 3 4 4 3 2 2" xfId="14493" xr:uid="{00000000-0005-0000-0000-0000241B0000}"/>
    <cellStyle name="Normal 2 3 4 4 3 2 2 2" xfId="44815" xr:uid="{00000000-0005-0000-0000-0000251B0000}"/>
    <cellStyle name="Normal 2 3 4 4 3 2 2 3" xfId="29591" xr:uid="{00000000-0005-0000-0000-0000261B0000}"/>
    <cellStyle name="Normal 2 3 4 4 3 2 3" xfId="9473" xr:uid="{00000000-0005-0000-0000-0000271B0000}"/>
    <cellStyle name="Normal 2 3 4 4 3 2 3 2" xfId="39798" xr:uid="{00000000-0005-0000-0000-0000281B0000}"/>
    <cellStyle name="Normal 2 3 4 4 3 2 3 3" xfId="24574" xr:uid="{00000000-0005-0000-0000-0000291B0000}"/>
    <cellStyle name="Normal 2 3 4 4 3 2 4" xfId="34785" xr:uid="{00000000-0005-0000-0000-00002A1B0000}"/>
    <cellStyle name="Normal 2 3 4 4 3 2 5" xfId="19561" xr:uid="{00000000-0005-0000-0000-00002B1B0000}"/>
    <cellStyle name="Normal 2 3 4 4 3 3" xfId="6112" xr:uid="{00000000-0005-0000-0000-00002C1B0000}"/>
    <cellStyle name="Normal 2 3 4 4 3 3 2" xfId="16164" xr:uid="{00000000-0005-0000-0000-00002D1B0000}"/>
    <cellStyle name="Normal 2 3 4 4 3 3 2 2" xfId="46486" xr:uid="{00000000-0005-0000-0000-00002E1B0000}"/>
    <cellStyle name="Normal 2 3 4 4 3 3 2 3" xfId="31262" xr:uid="{00000000-0005-0000-0000-00002F1B0000}"/>
    <cellStyle name="Normal 2 3 4 4 3 3 3" xfId="11144" xr:uid="{00000000-0005-0000-0000-0000301B0000}"/>
    <cellStyle name="Normal 2 3 4 4 3 3 3 2" xfId="41469" xr:uid="{00000000-0005-0000-0000-0000311B0000}"/>
    <cellStyle name="Normal 2 3 4 4 3 3 3 3" xfId="26245" xr:uid="{00000000-0005-0000-0000-0000321B0000}"/>
    <cellStyle name="Normal 2 3 4 4 3 3 4" xfId="36456" xr:uid="{00000000-0005-0000-0000-0000331B0000}"/>
    <cellStyle name="Normal 2 3 4 4 3 3 5" xfId="21232" xr:uid="{00000000-0005-0000-0000-0000341B0000}"/>
    <cellStyle name="Normal 2 3 4 4 3 4" xfId="12822" xr:uid="{00000000-0005-0000-0000-0000351B0000}"/>
    <cellStyle name="Normal 2 3 4 4 3 4 2" xfId="43144" xr:uid="{00000000-0005-0000-0000-0000361B0000}"/>
    <cellStyle name="Normal 2 3 4 4 3 4 3" xfId="27920" xr:uid="{00000000-0005-0000-0000-0000371B0000}"/>
    <cellStyle name="Normal 2 3 4 4 3 5" xfId="7801" xr:uid="{00000000-0005-0000-0000-0000381B0000}"/>
    <cellStyle name="Normal 2 3 4 4 3 5 2" xfId="38127" xr:uid="{00000000-0005-0000-0000-0000391B0000}"/>
    <cellStyle name="Normal 2 3 4 4 3 5 3" xfId="22903" xr:uid="{00000000-0005-0000-0000-00003A1B0000}"/>
    <cellStyle name="Normal 2 3 4 4 3 6" xfId="33115" xr:uid="{00000000-0005-0000-0000-00003B1B0000}"/>
    <cellStyle name="Normal 2 3 4 4 3 7" xfId="17890" xr:uid="{00000000-0005-0000-0000-00003C1B0000}"/>
    <cellStyle name="Normal 2 3 4 4 4" xfId="3583" xr:uid="{00000000-0005-0000-0000-00003D1B0000}"/>
    <cellStyle name="Normal 2 3 4 4 4 2" xfId="13657" xr:uid="{00000000-0005-0000-0000-00003E1B0000}"/>
    <cellStyle name="Normal 2 3 4 4 4 2 2" xfId="43979" xr:uid="{00000000-0005-0000-0000-00003F1B0000}"/>
    <cellStyle name="Normal 2 3 4 4 4 2 3" xfId="28755" xr:uid="{00000000-0005-0000-0000-0000401B0000}"/>
    <cellStyle name="Normal 2 3 4 4 4 3" xfId="8637" xr:uid="{00000000-0005-0000-0000-0000411B0000}"/>
    <cellStyle name="Normal 2 3 4 4 4 3 2" xfId="38962" xr:uid="{00000000-0005-0000-0000-0000421B0000}"/>
    <cellStyle name="Normal 2 3 4 4 4 3 3" xfId="23738" xr:uid="{00000000-0005-0000-0000-0000431B0000}"/>
    <cellStyle name="Normal 2 3 4 4 4 4" xfId="33949" xr:uid="{00000000-0005-0000-0000-0000441B0000}"/>
    <cellStyle name="Normal 2 3 4 4 4 5" xfId="18725" xr:uid="{00000000-0005-0000-0000-0000451B0000}"/>
    <cellStyle name="Normal 2 3 4 4 5" xfId="5276" xr:uid="{00000000-0005-0000-0000-0000461B0000}"/>
    <cellStyle name="Normal 2 3 4 4 5 2" xfId="15328" xr:uid="{00000000-0005-0000-0000-0000471B0000}"/>
    <cellStyle name="Normal 2 3 4 4 5 2 2" xfId="45650" xr:uid="{00000000-0005-0000-0000-0000481B0000}"/>
    <cellStyle name="Normal 2 3 4 4 5 2 3" xfId="30426" xr:uid="{00000000-0005-0000-0000-0000491B0000}"/>
    <cellStyle name="Normal 2 3 4 4 5 3" xfId="10308" xr:uid="{00000000-0005-0000-0000-00004A1B0000}"/>
    <cellStyle name="Normal 2 3 4 4 5 3 2" xfId="40633" xr:uid="{00000000-0005-0000-0000-00004B1B0000}"/>
    <cellStyle name="Normal 2 3 4 4 5 3 3" xfId="25409" xr:uid="{00000000-0005-0000-0000-00004C1B0000}"/>
    <cellStyle name="Normal 2 3 4 4 5 4" xfId="35620" xr:uid="{00000000-0005-0000-0000-00004D1B0000}"/>
    <cellStyle name="Normal 2 3 4 4 5 5" xfId="20396" xr:uid="{00000000-0005-0000-0000-00004E1B0000}"/>
    <cellStyle name="Normal 2 3 4 4 6" xfId="11986" xr:uid="{00000000-0005-0000-0000-00004F1B0000}"/>
    <cellStyle name="Normal 2 3 4 4 6 2" xfId="42308" xr:uid="{00000000-0005-0000-0000-0000501B0000}"/>
    <cellStyle name="Normal 2 3 4 4 6 3" xfId="27084" xr:uid="{00000000-0005-0000-0000-0000511B0000}"/>
    <cellStyle name="Normal 2 3 4 4 7" xfId="6965" xr:uid="{00000000-0005-0000-0000-0000521B0000}"/>
    <cellStyle name="Normal 2 3 4 4 7 2" xfId="37291" xr:uid="{00000000-0005-0000-0000-0000531B0000}"/>
    <cellStyle name="Normal 2 3 4 4 7 3" xfId="22067" xr:uid="{00000000-0005-0000-0000-0000541B0000}"/>
    <cellStyle name="Normal 2 3 4 4 8" xfId="32279" xr:uid="{00000000-0005-0000-0000-0000551B0000}"/>
    <cellStyle name="Normal 2 3 4 4 9" xfId="17054" xr:uid="{00000000-0005-0000-0000-0000561B0000}"/>
    <cellStyle name="Normal 2 3 4 5" xfId="2099" xr:uid="{00000000-0005-0000-0000-0000571B0000}"/>
    <cellStyle name="Normal 2 3 4 5 2" xfId="2940" xr:uid="{00000000-0005-0000-0000-0000581B0000}"/>
    <cellStyle name="Normal 2 3 4 5 2 2" xfId="4630" xr:uid="{00000000-0005-0000-0000-0000591B0000}"/>
    <cellStyle name="Normal 2 3 4 5 2 2 2" xfId="14703" xr:uid="{00000000-0005-0000-0000-00005A1B0000}"/>
    <cellStyle name="Normal 2 3 4 5 2 2 2 2" xfId="45025" xr:uid="{00000000-0005-0000-0000-00005B1B0000}"/>
    <cellStyle name="Normal 2 3 4 5 2 2 2 3" xfId="29801" xr:uid="{00000000-0005-0000-0000-00005C1B0000}"/>
    <cellStyle name="Normal 2 3 4 5 2 2 3" xfId="9683" xr:uid="{00000000-0005-0000-0000-00005D1B0000}"/>
    <cellStyle name="Normal 2 3 4 5 2 2 3 2" xfId="40008" xr:uid="{00000000-0005-0000-0000-00005E1B0000}"/>
    <cellStyle name="Normal 2 3 4 5 2 2 3 3" xfId="24784" xr:uid="{00000000-0005-0000-0000-00005F1B0000}"/>
    <cellStyle name="Normal 2 3 4 5 2 2 4" xfId="34995" xr:uid="{00000000-0005-0000-0000-0000601B0000}"/>
    <cellStyle name="Normal 2 3 4 5 2 2 5" xfId="19771" xr:uid="{00000000-0005-0000-0000-0000611B0000}"/>
    <cellStyle name="Normal 2 3 4 5 2 3" xfId="6322" xr:uid="{00000000-0005-0000-0000-0000621B0000}"/>
    <cellStyle name="Normal 2 3 4 5 2 3 2" xfId="16374" xr:uid="{00000000-0005-0000-0000-0000631B0000}"/>
    <cellStyle name="Normal 2 3 4 5 2 3 2 2" xfId="46696" xr:uid="{00000000-0005-0000-0000-0000641B0000}"/>
    <cellStyle name="Normal 2 3 4 5 2 3 2 3" xfId="31472" xr:uid="{00000000-0005-0000-0000-0000651B0000}"/>
    <cellStyle name="Normal 2 3 4 5 2 3 3" xfId="11354" xr:uid="{00000000-0005-0000-0000-0000661B0000}"/>
    <cellStyle name="Normal 2 3 4 5 2 3 3 2" xfId="41679" xr:uid="{00000000-0005-0000-0000-0000671B0000}"/>
    <cellStyle name="Normal 2 3 4 5 2 3 3 3" xfId="26455" xr:uid="{00000000-0005-0000-0000-0000681B0000}"/>
    <cellStyle name="Normal 2 3 4 5 2 3 4" xfId="36666" xr:uid="{00000000-0005-0000-0000-0000691B0000}"/>
    <cellStyle name="Normal 2 3 4 5 2 3 5" xfId="21442" xr:uid="{00000000-0005-0000-0000-00006A1B0000}"/>
    <cellStyle name="Normal 2 3 4 5 2 4" xfId="13032" xr:uid="{00000000-0005-0000-0000-00006B1B0000}"/>
    <cellStyle name="Normal 2 3 4 5 2 4 2" xfId="43354" xr:uid="{00000000-0005-0000-0000-00006C1B0000}"/>
    <cellStyle name="Normal 2 3 4 5 2 4 3" xfId="28130" xr:uid="{00000000-0005-0000-0000-00006D1B0000}"/>
    <cellStyle name="Normal 2 3 4 5 2 5" xfId="8011" xr:uid="{00000000-0005-0000-0000-00006E1B0000}"/>
    <cellStyle name="Normal 2 3 4 5 2 5 2" xfId="38337" xr:uid="{00000000-0005-0000-0000-00006F1B0000}"/>
    <cellStyle name="Normal 2 3 4 5 2 5 3" xfId="23113" xr:uid="{00000000-0005-0000-0000-0000701B0000}"/>
    <cellStyle name="Normal 2 3 4 5 2 6" xfId="33325" xr:uid="{00000000-0005-0000-0000-0000711B0000}"/>
    <cellStyle name="Normal 2 3 4 5 2 7" xfId="18100" xr:uid="{00000000-0005-0000-0000-0000721B0000}"/>
    <cellStyle name="Normal 2 3 4 5 3" xfId="3793" xr:uid="{00000000-0005-0000-0000-0000731B0000}"/>
    <cellStyle name="Normal 2 3 4 5 3 2" xfId="13867" xr:uid="{00000000-0005-0000-0000-0000741B0000}"/>
    <cellStyle name="Normal 2 3 4 5 3 2 2" xfId="44189" xr:uid="{00000000-0005-0000-0000-0000751B0000}"/>
    <cellStyle name="Normal 2 3 4 5 3 2 3" xfId="28965" xr:uid="{00000000-0005-0000-0000-0000761B0000}"/>
    <cellStyle name="Normal 2 3 4 5 3 3" xfId="8847" xr:uid="{00000000-0005-0000-0000-0000771B0000}"/>
    <cellStyle name="Normal 2 3 4 5 3 3 2" xfId="39172" xr:uid="{00000000-0005-0000-0000-0000781B0000}"/>
    <cellStyle name="Normal 2 3 4 5 3 3 3" xfId="23948" xr:uid="{00000000-0005-0000-0000-0000791B0000}"/>
    <cellStyle name="Normal 2 3 4 5 3 4" xfId="34159" xr:uid="{00000000-0005-0000-0000-00007A1B0000}"/>
    <cellStyle name="Normal 2 3 4 5 3 5" xfId="18935" xr:uid="{00000000-0005-0000-0000-00007B1B0000}"/>
    <cellStyle name="Normal 2 3 4 5 4" xfId="5486" xr:uid="{00000000-0005-0000-0000-00007C1B0000}"/>
    <cellStyle name="Normal 2 3 4 5 4 2" xfId="15538" xr:uid="{00000000-0005-0000-0000-00007D1B0000}"/>
    <cellStyle name="Normal 2 3 4 5 4 2 2" xfId="45860" xr:uid="{00000000-0005-0000-0000-00007E1B0000}"/>
    <cellStyle name="Normal 2 3 4 5 4 2 3" xfId="30636" xr:uid="{00000000-0005-0000-0000-00007F1B0000}"/>
    <cellStyle name="Normal 2 3 4 5 4 3" xfId="10518" xr:uid="{00000000-0005-0000-0000-0000801B0000}"/>
    <cellStyle name="Normal 2 3 4 5 4 3 2" xfId="40843" xr:uid="{00000000-0005-0000-0000-0000811B0000}"/>
    <cellStyle name="Normal 2 3 4 5 4 3 3" xfId="25619" xr:uid="{00000000-0005-0000-0000-0000821B0000}"/>
    <cellStyle name="Normal 2 3 4 5 4 4" xfId="35830" xr:uid="{00000000-0005-0000-0000-0000831B0000}"/>
    <cellStyle name="Normal 2 3 4 5 4 5" xfId="20606" xr:uid="{00000000-0005-0000-0000-0000841B0000}"/>
    <cellStyle name="Normal 2 3 4 5 5" xfId="12196" xr:uid="{00000000-0005-0000-0000-0000851B0000}"/>
    <cellStyle name="Normal 2 3 4 5 5 2" xfId="42518" xr:uid="{00000000-0005-0000-0000-0000861B0000}"/>
    <cellStyle name="Normal 2 3 4 5 5 3" xfId="27294" xr:uid="{00000000-0005-0000-0000-0000871B0000}"/>
    <cellStyle name="Normal 2 3 4 5 6" xfId="7175" xr:uid="{00000000-0005-0000-0000-0000881B0000}"/>
    <cellStyle name="Normal 2 3 4 5 6 2" xfId="37501" xr:uid="{00000000-0005-0000-0000-0000891B0000}"/>
    <cellStyle name="Normal 2 3 4 5 6 3" xfId="22277" xr:uid="{00000000-0005-0000-0000-00008A1B0000}"/>
    <cellStyle name="Normal 2 3 4 5 7" xfId="32489" xr:uid="{00000000-0005-0000-0000-00008B1B0000}"/>
    <cellStyle name="Normal 2 3 4 5 8" xfId="17264" xr:uid="{00000000-0005-0000-0000-00008C1B0000}"/>
    <cellStyle name="Normal 2 3 4 6" xfId="2520" xr:uid="{00000000-0005-0000-0000-00008D1B0000}"/>
    <cellStyle name="Normal 2 3 4 6 2" xfId="4212" xr:uid="{00000000-0005-0000-0000-00008E1B0000}"/>
    <cellStyle name="Normal 2 3 4 6 2 2" xfId="14285" xr:uid="{00000000-0005-0000-0000-00008F1B0000}"/>
    <cellStyle name="Normal 2 3 4 6 2 2 2" xfId="44607" xr:uid="{00000000-0005-0000-0000-0000901B0000}"/>
    <cellStyle name="Normal 2 3 4 6 2 2 3" xfId="29383" xr:uid="{00000000-0005-0000-0000-0000911B0000}"/>
    <cellStyle name="Normal 2 3 4 6 2 3" xfId="9265" xr:uid="{00000000-0005-0000-0000-0000921B0000}"/>
    <cellStyle name="Normal 2 3 4 6 2 3 2" xfId="39590" xr:uid="{00000000-0005-0000-0000-0000931B0000}"/>
    <cellStyle name="Normal 2 3 4 6 2 3 3" xfId="24366" xr:uid="{00000000-0005-0000-0000-0000941B0000}"/>
    <cellStyle name="Normal 2 3 4 6 2 4" xfId="34577" xr:uid="{00000000-0005-0000-0000-0000951B0000}"/>
    <cellStyle name="Normal 2 3 4 6 2 5" xfId="19353" xr:uid="{00000000-0005-0000-0000-0000961B0000}"/>
    <cellStyle name="Normal 2 3 4 6 3" xfId="5904" xr:uid="{00000000-0005-0000-0000-0000971B0000}"/>
    <cellStyle name="Normal 2 3 4 6 3 2" xfId="15956" xr:uid="{00000000-0005-0000-0000-0000981B0000}"/>
    <cellStyle name="Normal 2 3 4 6 3 2 2" xfId="46278" xr:uid="{00000000-0005-0000-0000-0000991B0000}"/>
    <cellStyle name="Normal 2 3 4 6 3 2 3" xfId="31054" xr:uid="{00000000-0005-0000-0000-00009A1B0000}"/>
    <cellStyle name="Normal 2 3 4 6 3 3" xfId="10936" xr:uid="{00000000-0005-0000-0000-00009B1B0000}"/>
    <cellStyle name="Normal 2 3 4 6 3 3 2" xfId="41261" xr:uid="{00000000-0005-0000-0000-00009C1B0000}"/>
    <cellStyle name="Normal 2 3 4 6 3 3 3" xfId="26037" xr:uid="{00000000-0005-0000-0000-00009D1B0000}"/>
    <cellStyle name="Normal 2 3 4 6 3 4" xfId="36248" xr:uid="{00000000-0005-0000-0000-00009E1B0000}"/>
    <cellStyle name="Normal 2 3 4 6 3 5" xfId="21024" xr:uid="{00000000-0005-0000-0000-00009F1B0000}"/>
    <cellStyle name="Normal 2 3 4 6 4" xfId="12614" xr:uid="{00000000-0005-0000-0000-0000A01B0000}"/>
    <cellStyle name="Normal 2 3 4 6 4 2" xfId="42936" xr:uid="{00000000-0005-0000-0000-0000A11B0000}"/>
    <cellStyle name="Normal 2 3 4 6 4 3" xfId="27712" xr:uid="{00000000-0005-0000-0000-0000A21B0000}"/>
    <cellStyle name="Normal 2 3 4 6 5" xfId="7593" xr:uid="{00000000-0005-0000-0000-0000A31B0000}"/>
    <cellStyle name="Normal 2 3 4 6 5 2" xfId="37919" xr:uid="{00000000-0005-0000-0000-0000A41B0000}"/>
    <cellStyle name="Normal 2 3 4 6 5 3" xfId="22695" xr:uid="{00000000-0005-0000-0000-0000A51B0000}"/>
    <cellStyle name="Normal 2 3 4 6 6" xfId="32907" xr:uid="{00000000-0005-0000-0000-0000A61B0000}"/>
    <cellStyle name="Normal 2 3 4 6 7" xfId="17682" xr:uid="{00000000-0005-0000-0000-0000A71B0000}"/>
    <cellStyle name="Normal 2 3 4 7" xfId="3371" xr:uid="{00000000-0005-0000-0000-0000A81B0000}"/>
    <cellStyle name="Normal 2 3 4 7 2" xfId="13449" xr:uid="{00000000-0005-0000-0000-0000A91B0000}"/>
    <cellStyle name="Normal 2 3 4 7 2 2" xfId="43771" xr:uid="{00000000-0005-0000-0000-0000AA1B0000}"/>
    <cellStyle name="Normal 2 3 4 7 2 3" xfId="28547" xr:uid="{00000000-0005-0000-0000-0000AB1B0000}"/>
    <cellStyle name="Normal 2 3 4 7 3" xfId="8429" xr:uid="{00000000-0005-0000-0000-0000AC1B0000}"/>
    <cellStyle name="Normal 2 3 4 7 3 2" xfId="38754" xr:uid="{00000000-0005-0000-0000-0000AD1B0000}"/>
    <cellStyle name="Normal 2 3 4 7 3 3" xfId="23530" xr:uid="{00000000-0005-0000-0000-0000AE1B0000}"/>
    <cellStyle name="Normal 2 3 4 7 4" xfId="33741" xr:uid="{00000000-0005-0000-0000-0000AF1B0000}"/>
    <cellStyle name="Normal 2 3 4 7 5" xfId="18517" xr:uid="{00000000-0005-0000-0000-0000B01B0000}"/>
    <cellStyle name="Normal 2 3 4 8" xfId="5065" xr:uid="{00000000-0005-0000-0000-0000B11B0000}"/>
    <cellStyle name="Normal 2 3 4 8 2" xfId="15120" xr:uid="{00000000-0005-0000-0000-0000B21B0000}"/>
    <cellStyle name="Normal 2 3 4 8 2 2" xfId="45442" xr:uid="{00000000-0005-0000-0000-0000B31B0000}"/>
    <cellStyle name="Normal 2 3 4 8 2 3" xfId="30218" xr:uid="{00000000-0005-0000-0000-0000B41B0000}"/>
    <cellStyle name="Normal 2 3 4 8 3" xfId="10100" xr:uid="{00000000-0005-0000-0000-0000B51B0000}"/>
    <cellStyle name="Normal 2 3 4 8 3 2" xfId="40425" xr:uid="{00000000-0005-0000-0000-0000B61B0000}"/>
    <cellStyle name="Normal 2 3 4 8 3 3" xfId="25201" xr:uid="{00000000-0005-0000-0000-0000B71B0000}"/>
    <cellStyle name="Normal 2 3 4 8 4" xfId="35412" xr:uid="{00000000-0005-0000-0000-0000B81B0000}"/>
    <cellStyle name="Normal 2 3 4 8 5" xfId="20188" xr:uid="{00000000-0005-0000-0000-0000B91B0000}"/>
    <cellStyle name="Normal 2 3 4 9" xfId="11776" xr:uid="{00000000-0005-0000-0000-0000BA1B0000}"/>
    <cellStyle name="Normal 2 3 4 9 2" xfId="42100" xr:uid="{00000000-0005-0000-0000-0000BB1B0000}"/>
    <cellStyle name="Normal 2 3 4 9 3" xfId="26876" xr:uid="{00000000-0005-0000-0000-0000BC1B0000}"/>
    <cellStyle name="Normal 2 3 5" xfId="1427" xr:uid="{00000000-0005-0000-0000-0000BD1B0000}"/>
    <cellStyle name="Normal 2 3 5 10" xfId="6756" xr:uid="{00000000-0005-0000-0000-0000BE1B0000}"/>
    <cellStyle name="Normal 2 3 5 10 2" xfId="37084" xr:uid="{00000000-0005-0000-0000-0000BF1B0000}"/>
    <cellStyle name="Normal 2 3 5 10 3" xfId="21860" xr:uid="{00000000-0005-0000-0000-0000C01B0000}"/>
    <cellStyle name="Normal 2 3 5 11" xfId="32075" xr:uid="{00000000-0005-0000-0000-0000C11B0000}"/>
    <cellStyle name="Normal 2 3 5 12" xfId="16845" xr:uid="{00000000-0005-0000-0000-0000C21B0000}"/>
    <cellStyle name="Normal 2 3 5 13" xfId="47284" xr:uid="{00000000-0005-0000-0000-0000C31B0000}"/>
    <cellStyle name="Normal 2 3 5 2" xfId="1720" xr:uid="{00000000-0005-0000-0000-0000C41B0000}"/>
    <cellStyle name="Normal 2 3 5 2 10" xfId="32127" xr:uid="{00000000-0005-0000-0000-0000C51B0000}"/>
    <cellStyle name="Normal 2 3 5 2 11" xfId="16899" xr:uid="{00000000-0005-0000-0000-0000C61B0000}"/>
    <cellStyle name="Normal 2 3 5 2 2" xfId="1828" xr:uid="{00000000-0005-0000-0000-0000C71B0000}"/>
    <cellStyle name="Normal 2 3 5 2 2 10" xfId="17003" xr:uid="{00000000-0005-0000-0000-0000C81B0000}"/>
    <cellStyle name="Normal 2 3 5 2 2 2" xfId="2045" xr:uid="{00000000-0005-0000-0000-0000C91B0000}"/>
    <cellStyle name="Normal 2 3 5 2 2 2 2" xfId="2466" xr:uid="{00000000-0005-0000-0000-0000CA1B0000}"/>
    <cellStyle name="Normal 2 3 5 2 2 2 2 2" xfId="3305" xr:uid="{00000000-0005-0000-0000-0000CB1B0000}"/>
    <cellStyle name="Normal 2 3 5 2 2 2 2 2 2" xfId="4995" xr:uid="{00000000-0005-0000-0000-0000CC1B0000}"/>
    <cellStyle name="Normal 2 3 5 2 2 2 2 2 2 2" xfId="15068" xr:uid="{00000000-0005-0000-0000-0000CD1B0000}"/>
    <cellStyle name="Normal 2 3 5 2 2 2 2 2 2 2 2" xfId="45390" xr:uid="{00000000-0005-0000-0000-0000CE1B0000}"/>
    <cellStyle name="Normal 2 3 5 2 2 2 2 2 2 2 3" xfId="30166" xr:uid="{00000000-0005-0000-0000-0000CF1B0000}"/>
    <cellStyle name="Normal 2 3 5 2 2 2 2 2 2 3" xfId="10048" xr:uid="{00000000-0005-0000-0000-0000D01B0000}"/>
    <cellStyle name="Normal 2 3 5 2 2 2 2 2 2 3 2" xfId="40373" xr:uid="{00000000-0005-0000-0000-0000D11B0000}"/>
    <cellStyle name="Normal 2 3 5 2 2 2 2 2 2 3 3" xfId="25149" xr:uid="{00000000-0005-0000-0000-0000D21B0000}"/>
    <cellStyle name="Normal 2 3 5 2 2 2 2 2 2 4" xfId="35360" xr:uid="{00000000-0005-0000-0000-0000D31B0000}"/>
    <cellStyle name="Normal 2 3 5 2 2 2 2 2 2 5" xfId="20136" xr:uid="{00000000-0005-0000-0000-0000D41B0000}"/>
    <cellStyle name="Normal 2 3 5 2 2 2 2 2 3" xfId="6687" xr:uid="{00000000-0005-0000-0000-0000D51B0000}"/>
    <cellStyle name="Normal 2 3 5 2 2 2 2 2 3 2" xfId="16739" xr:uid="{00000000-0005-0000-0000-0000D61B0000}"/>
    <cellStyle name="Normal 2 3 5 2 2 2 2 2 3 2 2" xfId="47061" xr:uid="{00000000-0005-0000-0000-0000D71B0000}"/>
    <cellStyle name="Normal 2 3 5 2 2 2 2 2 3 2 3" xfId="31837" xr:uid="{00000000-0005-0000-0000-0000D81B0000}"/>
    <cellStyle name="Normal 2 3 5 2 2 2 2 2 3 3" xfId="11719" xr:uid="{00000000-0005-0000-0000-0000D91B0000}"/>
    <cellStyle name="Normal 2 3 5 2 2 2 2 2 3 3 2" xfId="42044" xr:uid="{00000000-0005-0000-0000-0000DA1B0000}"/>
    <cellStyle name="Normal 2 3 5 2 2 2 2 2 3 3 3" xfId="26820" xr:uid="{00000000-0005-0000-0000-0000DB1B0000}"/>
    <cellStyle name="Normal 2 3 5 2 2 2 2 2 3 4" xfId="37031" xr:uid="{00000000-0005-0000-0000-0000DC1B0000}"/>
    <cellStyle name="Normal 2 3 5 2 2 2 2 2 3 5" xfId="21807" xr:uid="{00000000-0005-0000-0000-0000DD1B0000}"/>
    <cellStyle name="Normal 2 3 5 2 2 2 2 2 4" xfId="13397" xr:uid="{00000000-0005-0000-0000-0000DE1B0000}"/>
    <cellStyle name="Normal 2 3 5 2 2 2 2 2 4 2" xfId="43719" xr:uid="{00000000-0005-0000-0000-0000DF1B0000}"/>
    <cellStyle name="Normal 2 3 5 2 2 2 2 2 4 3" xfId="28495" xr:uid="{00000000-0005-0000-0000-0000E01B0000}"/>
    <cellStyle name="Normal 2 3 5 2 2 2 2 2 5" xfId="8376" xr:uid="{00000000-0005-0000-0000-0000E11B0000}"/>
    <cellStyle name="Normal 2 3 5 2 2 2 2 2 5 2" xfId="38702" xr:uid="{00000000-0005-0000-0000-0000E21B0000}"/>
    <cellStyle name="Normal 2 3 5 2 2 2 2 2 5 3" xfId="23478" xr:uid="{00000000-0005-0000-0000-0000E31B0000}"/>
    <cellStyle name="Normal 2 3 5 2 2 2 2 2 6" xfId="33690" xr:uid="{00000000-0005-0000-0000-0000E41B0000}"/>
    <cellStyle name="Normal 2 3 5 2 2 2 2 2 7" xfId="18465" xr:uid="{00000000-0005-0000-0000-0000E51B0000}"/>
    <cellStyle name="Normal 2 3 5 2 2 2 2 3" xfId="4158" xr:uid="{00000000-0005-0000-0000-0000E61B0000}"/>
    <cellStyle name="Normal 2 3 5 2 2 2 2 3 2" xfId="14232" xr:uid="{00000000-0005-0000-0000-0000E71B0000}"/>
    <cellStyle name="Normal 2 3 5 2 2 2 2 3 2 2" xfId="44554" xr:uid="{00000000-0005-0000-0000-0000E81B0000}"/>
    <cellStyle name="Normal 2 3 5 2 2 2 2 3 2 3" xfId="29330" xr:uid="{00000000-0005-0000-0000-0000E91B0000}"/>
    <cellStyle name="Normal 2 3 5 2 2 2 2 3 3" xfId="9212" xr:uid="{00000000-0005-0000-0000-0000EA1B0000}"/>
    <cellStyle name="Normal 2 3 5 2 2 2 2 3 3 2" xfId="39537" xr:uid="{00000000-0005-0000-0000-0000EB1B0000}"/>
    <cellStyle name="Normal 2 3 5 2 2 2 2 3 3 3" xfId="24313" xr:uid="{00000000-0005-0000-0000-0000EC1B0000}"/>
    <cellStyle name="Normal 2 3 5 2 2 2 2 3 4" xfId="34524" xr:uid="{00000000-0005-0000-0000-0000ED1B0000}"/>
    <cellStyle name="Normal 2 3 5 2 2 2 2 3 5" xfId="19300" xr:uid="{00000000-0005-0000-0000-0000EE1B0000}"/>
    <cellStyle name="Normal 2 3 5 2 2 2 2 4" xfId="5851" xr:uid="{00000000-0005-0000-0000-0000EF1B0000}"/>
    <cellStyle name="Normal 2 3 5 2 2 2 2 4 2" xfId="15903" xr:uid="{00000000-0005-0000-0000-0000F01B0000}"/>
    <cellStyle name="Normal 2 3 5 2 2 2 2 4 2 2" xfId="46225" xr:uid="{00000000-0005-0000-0000-0000F11B0000}"/>
    <cellStyle name="Normal 2 3 5 2 2 2 2 4 2 3" xfId="31001" xr:uid="{00000000-0005-0000-0000-0000F21B0000}"/>
    <cellStyle name="Normal 2 3 5 2 2 2 2 4 3" xfId="10883" xr:uid="{00000000-0005-0000-0000-0000F31B0000}"/>
    <cellStyle name="Normal 2 3 5 2 2 2 2 4 3 2" xfId="41208" xr:uid="{00000000-0005-0000-0000-0000F41B0000}"/>
    <cellStyle name="Normal 2 3 5 2 2 2 2 4 3 3" xfId="25984" xr:uid="{00000000-0005-0000-0000-0000F51B0000}"/>
    <cellStyle name="Normal 2 3 5 2 2 2 2 4 4" xfId="36195" xr:uid="{00000000-0005-0000-0000-0000F61B0000}"/>
    <cellStyle name="Normal 2 3 5 2 2 2 2 4 5" xfId="20971" xr:uid="{00000000-0005-0000-0000-0000F71B0000}"/>
    <cellStyle name="Normal 2 3 5 2 2 2 2 5" xfId="12561" xr:uid="{00000000-0005-0000-0000-0000F81B0000}"/>
    <cellStyle name="Normal 2 3 5 2 2 2 2 5 2" xfId="42883" xr:uid="{00000000-0005-0000-0000-0000F91B0000}"/>
    <cellStyle name="Normal 2 3 5 2 2 2 2 5 3" xfId="27659" xr:uid="{00000000-0005-0000-0000-0000FA1B0000}"/>
    <cellStyle name="Normal 2 3 5 2 2 2 2 6" xfId="7540" xr:uid="{00000000-0005-0000-0000-0000FB1B0000}"/>
    <cellStyle name="Normal 2 3 5 2 2 2 2 6 2" xfId="37866" xr:uid="{00000000-0005-0000-0000-0000FC1B0000}"/>
    <cellStyle name="Normal 2 3 5 2 2 2 2 6 3" xfId="22642" xr:uid="{00000000-0005-0000-0000-0000FD1B0000}"/>
    <cellStyle name="Normal 2 3 5 2 2 2 2 7" xfId="32854" xr:uid="{00000000-0005-0000-0000-0000FE1B0000}"/>
    <cellStyle name="Normal 2 3 5 2 2 2 2 8" xfId="17629" xr:uid="{00000000-0005-0000-0000-0000FF1B0000}"/>
    <cellStyle name="Normal 2 3 5 2 2 2 3" xfId="2887" xr:uid="{00000000-0005-0000-0000-0000001C0000}"/>
    <cellStyle name="Normal 2 3 5 2 2 2 3 2" xfId="4577" xr:uid="{00000000-0005-0000-0000-0000011C0000}"/>
    <cellStyle name="Normal 2 3 5 2 2 2 3 2 2" xfId="14650" xr:uid="{00000000-0005-0000-0000-0000021C0000}"/>
    <cellStyle name="Normal 2 3 5 2 2 2 3 2 2 2" xfId="44972" xr:uid="{00000000-0005-0000-0000-0000031C0000}"/>
    <cellStyle name="Normal 2 3 5 2 2 2 3 2 2 3" xfId="29748" xr:uid="{00000000-0005-0000-0000-0000041C0000}"/>
    <cellStyle name="Normal 2 3 5 2 2 2 3 2 3" xfId="9630" xr:uid="{00000000-0005-0000-0000-0000051C0000}"/>
    <cellStyle name="Normal 2 3 5 2 2 2 3 2 3 2" xfId="39955" xr:uid="{00000000-0005-0000-0000-0000061C0000}"/>
    <cellStyle name="Normal 2 3 5 2 2 2 3 2 3 3" xfId="24731" xr:uid="{00000000-0005-0000-0000-0000071C0000}"/>
    <cellStyle name="Normal 2 3 5 2 2 2 3 2 4" xfId="34942" xr:uid="{00000000-0005-0000-0000-0000081C0000}"/>
    <cellStyle name="Normal 2 3 5 2 2 2 3 2 5" xfId="19718" xr:uid="{00000000-0005-0000-0000-0000091C0000}"/>
    <cellStyle name="Normal 2 3 5 2 2 2 3 3" xfId="6269" xr:uid="{00000000-0005-0000-0000-00000A1C0000}"/>
    <cellStyle name="Normal 2 3 5 2 2 2 3 3 2" xfId="16321" xr:uid="{00000000-0005-0000-0000-00000B1C0000}"/>
    <cellStyle name="Normal 2 3 5 2 2 2 3 3 2 2" xfId="46643" xr:uid="{00000000-0005-0000-0000-00000C1C0000}"/>
    <cellStyle name="Normal 2 3 5 2 2 2 3 3 2 3" xfId="31419" xr:uid="{00000000-0005-0000-0000-00000D1C0000}"/>
    <cellStyle name="Normal 2 3 5 2 2 2 3 3 3" xfId="11301" xr:uid="{00000000-0005-0000-0000-00000E1C0000}"/>
    <cellStyle name="Normal 2 3 5 2 2 2 3 3 3 2" xfId="41626" xr:uid="{00000000-0005-0000-0000-00000F1C0000}"/>
    <cellStyle name="Normal 2 3 5 2 2 2 3 3 3 3" xfId="26402" xr:uid="{00000000-0005-0000-0000-0000101C0000}"/>
    <cellStyle name="Normal 2 3 5 2 2 2 3 3 4" xfId="36613" xr:uid="{00000000-0005-0000-0000-0000111C0000}"/>
    <cellStyle name="Normal 2 3 5 2 2 2 3 3 5" xfId="21389" xr:uid="{00000000-0005-0000-0000-0000121C0000}"/>
    <cellStyle name="Normal 2 3 5 2 2 2 3 4" xfId="12979" xr:uid="{00000000-0005-0000-0000-0000131C0000}"/>
    <cellStyle name="Normal 2 3 5 2 2 2 3 4 2" xfId="43301" xr:uid="{00000000-0005-0000-0000-0000141C0000}"/>
    <cellStyle name="Normal 2 3 5 2 2 2 3 4 3" xfId="28077" xr:uid="{00000000-0005-0000-0000-0000151C0000}"/>
    <cellStyle name="Normal 2 3 5 2 2 2 3 5" xfId="7958" xr:uid="{00000000-0005-0000-0000-0000161C0000}"/>
    <cellStyle name="Normal 2 3 5 2 2 2 3 5 2" xfId="38284" xr:uid="{00000000-0005-0000-0000-0000171C0000}"/>
    <cellStyle name="Normal 2 3 5 2 2 2 3 5 3" xfId="23060" xr:uid="{00000000-0005-0000-0000-0000181C0000}"/>
    <cellStyle name="Normal 2 3 5 2 2 2 3 6" xfId="33272" xr:uid="{00000000-0005-0000-0000-0000191C0000}"/>
    <cellStyle name="Normal 2 3 5 2 2 2 3 7" xfId="18047" xr:uid="{00000000-0005-0000-0000-00001A1C0000}"/>
    <cellStyle name="Normal 2 3 5 2 2 2 4" xfId="3740" xr:uid="{00000000-0005-0000-0000-00001B1C0000}"/>
    <cellStyle name="Normal 2 3 5 2 2 2 4 2" xfId="13814" xr:uid="{00000000-0005-0000-0000-00001C1C0000}"/>
    <cellStyle name="Normal 2 3 5 2 2 2 4 2 2" xfId="44136" xr:uid="{00000000-0005-0000-0000-00001D1C0000}"/>
    <cellStyle name="Normal 2 3 5 2 2 2 4 2 3" xfId="28912" xr:uid="{00000000-0005-0000-0000-00001E1C0000}"/>
    <cellStyle name="Normal 2 3 5 2 2 2 4 3" xfId="8794" xr:uid="{00000000-0005-0000-0000-00001F1C0000}"/>
    <cellStyle name="Normal 2 3 5 2 2 2 4 3 2" xfId="39119" xr:uid="{00000000-0005-0000-0000-0000201C0000}"/>
    <cellStyle name="Normal 2 3 5 2 2 2 4 3 3" xfId="23895" xr:uid="{00000000-0005-0000-0000-0000211C0000}"/>
    <cellStyle name="Normal 2 3 5 2 2 2 4 4" xfId="34106" xr:uid="{00000000-0005-0000-0000-0000221C0000}"/>
    <cellStyle name="Normal 2 3 5 2 2 2 4 5" xfId="18882" xr:uid="{00000000-0005-0000-0000-0000231C0000}"/>
    <cellStyle name="Normal 2 3 5 2 2 2 5" xfId="5433" xr:uid="{00000000-0005-0000-0000-0000241C0000}"/>
    <cellStyle name="Normal 2 3 5 2 2 2 5 2" xfId="15485" xr:uid="{00000000-0005-0000-0000-0000251C0000}"/>
    <cellStyle name="Normal 2 3 5 2 2 2 5 2 2" xfId="45807" xr:uid="{00000000-0005-0000-0000-0000261C0000}"/>
    <cellStyle name="Normal 2 3 5 2 2 2 5 2 3" xfId="30583" xr:uid="{00000000-0005-0000-0000-0000271C0000}"/>
    <cellStyle name="Normal 2 3 5 2 2 2 5 3" xfId="10465" xr:uid="{00000000-0005-0000-0000-0000281C0000}"/>
    <cellStyle name="Normal 2 3 5 2 2 2 5 3 2" xfId="40790" xr:uid="{00000000-0005-0000-0000-0000291C0000}"/>
    <cellStyle name="Normal 2 3 5 2 2 2 5 3 3" xfId="25566" xr:uid="{00000000-0005-0000-0000-00002A1C0000}"/>
    <cellStyle name="Normal 2 3 5 2 2 2 5 4" xfId="35777" xr:uid="{00000000-0005-0000-0000-00002B1C0000}"/>
    <cellStyle name="Normal 2 3 5 2 2 2 5 5" xfId="20553" xr:uid="{00000000-0005-0000-0000-00002C1C0000}"/>
    <cellStyle name="Normal 2 3 5 2 2 2 6" xfId="12143" xr:uid="{00000000-0005-0000-0000-00002D1C0000}"/>
    <cellStyle name="Normal 2 3 5 2 2 2 6 2" xfId="42465" xr:uid="{00000000-0005-0000-0000-00002E1C0000}"/>
    <cellStyle name="Normal 2 3 5 2 2 2 6 3" xfId="27241" xr:uid="{00000000-0005-0000-0000-00002F1C0000}"/>
    <cellStyle name="Normal 2 3 5 2 2 2 7" xfId="7122" xr:uid="{00000000-0005-0000-0000-0000301C0000}"/>
    <cellStyle name="Normal 2 3 5 2 2 2 7 2" xfId="37448" xr:uid="{00000000-0005-0000-0000-0000311C0000}"/>
    <cellStyle name="Normal 2 3 5 2 2 2 7 3" xfId="22224" xr:uid="{00000000-0005-0000-0000-0000321C0000}"/>
    <cellStyle name="Normal 2 3 5 2 2 2 8" xfId="32436" xr:uid="{00000000-0005-0000-0000-0000331C0000}"/>
    <cellStyle name="Normal 2 3 5 2 2 2 9" xfId="17211" xr:uid="{00000000-0005-0000-0000-0000341C0000}"/>
    <cellStyle name="Normal 2 3 5 2 2 3" xfId="2258" xr:uid="{00000000-0005-0000-0000-0000351C0000}"/>
    <cellStyle name="Normal 2 3 5 2 2 3 2" xfId="3097" xr:uid="{00000000-0005-0000-0000-0000361C0000}"/>
    <cellStyle name="Normal 2 3 5 2 2 3 2 2" xfId="4787" xr:uid="{00000000-0005-0000-0000-0000371C0000}"/>
    <cellStyle name="Normal 2 3 5 2 2 3 2 2 2" xfId="14860" xr:uid="{00000000-0005-0000-0000-0000381C0000}"/>
    <cellStyle name="Normal 2 3 5 2 2 3 2 2 2 2" xfId="45182" xr:uid="{00000000-0005-0000-0000-0000391C0000}"/>
    <cellStyle name="Normal 2 3 5 2 2 3 2 2 2 3" xfId="29958" xr:uid="{00000000-0005-0000-0000-00003A1C0000}"/>
    <cellStyle name="Normal 2 3 5 2 2 3 2 2 3" xfId="9840" xr:uid="{00000000-0005-0000-0000-00003B1C0000}"/>
    <cellStyle name="Normal 2 3 5 2 2 3 2 2 3 2" xfId="40165" xr:uid="{00000000-0005-0000-0000-00003C1C0000}"/>
    <cellStyle name="Normal 2 3 5 2 2 3 2 2 3 3" xfId="24941" xr:uid="{00000000-0005-0000-0000-00003D1C0000}"/>
    <cellStyle name="Normal 2 3 5 2 2 3 2 2 4" xfId="35152" xr:uid="{00000000-0005-0000-0000-00003E1C0000}"/>
    <cellStyle name="Normal 2 3 5 2 2 3 2 2 5" xfId="19928" xr:uid="{00000000-0005-0000-0000-00003F1C0000}"/>
    <cellStyle name="Normal 2 3 5 2 2 3 2 3" xfId="6479" xr:uid="{00000000-0005-0000-0000-0000401C0000}"/>
    <cellStyle name="Normal 2 3 5 2 2 3 2 3 2" xfId="16531" xr:uid="{00000000-0005-0000-0000-0000411C0000}"/>
    <cellStyle name="Normal 2 3 5 2 2 3 2 3 2 2" xfId="46853" xr:uid="{00000000-0005-0000-0000-0000421C0000}"/>
    <cellStyle name="Normal 2 3 5 2 2 3 2 3 2 3" xfId="31629" xr:uid="{00000000-0005-0000-0000-0000431C0000}"/>
    <cellStyle name="Normal 2 3 5 2 2 3 2 3 3" xfId="11511" xr:uid="{00000000-0005-0000-0000-0000441C0000}"/>
    <cellStyle name="Normal 2 3 5 2 2 3 2 3 3 2" xfId="41836" xr:uid="{00000000-0005-0000-0000-0000451C0000}"/>
    <cellStyle name="Normal 2 3 5 2 2 3 2 3 3 3" xfId="26612" xr:uid="{00000000-0005-0000-0000-0000461C0000}"/>
    <cellStyle name="Normal 2 3 5 2 2 3 2 3 4" xfId="36823" xr:uid="{00000000-0005-0000-0000-0000471C0000}"/>
    <cellStyle name="Normal 2 3 5 2 2 3 2 3 5" xfId="21599" xr:uid="{00000000-0005-0000-0000-0000481C0000}"/>
    <cellStyle name="Normal 2 3 5 2 2 3 2 4" xfId="13189" xr:uid="{00000000-0005-0000-0000-0000491C0000}"/>
    <cellStyle name="Normal 2 3 5 2 2 3 2 4 2" xfId="43511" xr:uid="{00000000-0005-0000-0000-00004A1C0000}"/>
    <cellStyle name="Normal 2 3 5 2 2 3 2 4 3" xfId="28287" xr:uid="{00000000-0005-0000-0000-00004B1C0000}"/>
    <cellStyle name="Normal 2 3 5 2 2 3 2 5" xfId="8168" xr:uid="{00000000-0005-0000-0000-00004C1C0000}"/>
    <cellStyle name="Normal 2 3 5 2 2 3 2 5 2" xfId="38494" xr:uid="{00000000-0005-0000-0000-00004D1C0000}"/>
    <cellStyle name="Normal 2 3 5 2 2 3 2 5 3" xfId="23270" xr:uid="{00000000-0005-0000-0000-00004E1C0000}"/>
    <cellStyle name="Normal 2 3 5 2 2 3 2 6" xfId="33482" xr:uid="{00000000-0005-0000-0000-00004F1C0000}"/>
    <cellStyle name="Normal 2 3 5 2 2 3 2 7" xfId="18257" xr:uid="{00000000-0005-0000-0000-0000501C0000}"/>
    <cellStyle name="Normal 2 3 5 2 2 3 3" xfId="3950" xr:uid="{00000000-0005-0000-0000-0000511C0000}"/>
    <cellStyle name="Normal 2 3 5 2 2 3 3 2" xfId="14024" xr:uid="{00000000-0005-0000-0000-0000521C0000}"/>
    <cellStyle name="Normal 2 3 5 2 2 3 3 2 2" xfId="44346" xr:uid="{00000000-0005-0000-0000-0000531C0000}"/>
    <cellStyle name="Normal 2 3 5 2 2 3 3 2 3" xfId="29122" xr:uid="{00000000-0005-0000-0000-0000541C0000}"/>
    <cellStyle name="Normal 2 3 5 2 2 3 3 3" xfId="9004" xr:uid="{00000000-0005-0000-0000-0000551C0000}"/>
    <cellStyle name="Normal 2 3 5 2 2 3 3 3 2" xfId="39329" xr:uid="{00000000-0005-0000-0000-0000561C0000}"/>
    <cellStyle name="Normal 2 3 5 2 2 3 3 3 3" xfId="24105" xr:uid="{00000000-0005-0000-0000-0000571C0000}"/>
    <cellStyle name="Normal 2 3 5 2 2 3 3 4" xfId="34316" xr:uid="{00000000-0005-0000-0000-0000581C0000}"/>
    <cellStyle name="Normal 2 3 5 2 2 3 3 5" xfId="19092" xr:uid="{00000000-0005-0000-0000-0000591C0000}"/>
    <cellStyle name="Normal 2 3 5 2 2 3 4" xfId="5643" xr:uid="{00000000-0005-0000-0000-00005A1C0000}"/>
    <cellStyle name="Normal 2 3 5 2 2 3 4 2" xfId="15695" xr:uid="{00000000-0005-0000-0000-00005B1C0000}"/>
    <cellStyle name="Normal 2 3 5 2 2 3 4 2 2" xfId="46017" xr:uid="{00000000-0005-0000-0000-00005C1C0000}"/>
    <cellStyle name="Normal 2 3 5 2 2 3 4 2 3" xfId="30793" xr:uid="{00000000-0005-0000-0000-00005D1C0000}"/>
    <cellStyle name="Normal 2 3 5 2 2 3 4 3" xfId="10675" xr:uid="{00000000-0005-0000-0000-00005E1C0000}"/>
    <cellStyle name="Normal 2 3 5 2 2 3 4 3 2" xfId="41000" xr:uid="{00000000-0005-0000-0000-00005F1C0000}"/>
    <cellStyle name="Normal 2 3 5 2 2 3 4 3 3" xfId="25776" xr:uid="{00000000-0005-0000-0000-0000601C0000}"/>
    <cellStyle name="Normal 2 3 5 2 2 3 4 4" xfId="35987" xr:uid="{00000000-0005-0000-0000-0000611C0000}"/>
    <cellStyle name="Normal 2 3 5 2 2 3 4 5" xfId="20763" xr:uid="{00000000-0005-0000-0000-0000621C0000}"/>
    <cellStyle name="Normal 2 3 5 2 2 3 5" xfId="12353" xr:uid="{00000000-0005-0000-0000-0000631C0000}"/>
    <cellStyle name="Normal 2 3 5 2 2 3 5 2" xfId="42675" xr:uid="{00000000-0005-0000-0000-0000641C0000}"/>
    <cellStyle name="Normal 2 3 5 2 2 3 5 3" xfId="27451" xr:uid="{00000000-0005-0000-0000-0000651C0000}"/>
    <cellStyle name="Normal 2 3 5 2 2 3 6" xfId="7332" xr:uid="{00000000-0005-0000-0000-0000661C0000}"/>
    <cellStyle name="Normal 2 3 5 2 2 3 6 2" xfId="37658" xr:uid="{00000000-0005-0000-0000-0000671C0000}"/>
    <cellStyle name="Normal 2 3 5 2 2 3 6 3" xfId="22434" xr:uid="{00000000-0005-0000-0000-0000681C0000}"/>
    <cellStyle name="Normal 2 3 5 2 2 3 7" xfId="32646" xr:uid="{00000000-0005-0000-0000-0000691C0000}"/>
    <cellStyle name="Normal 2 3 5 2 2 3 8" xfId="17421" xr:uid="{00000000-0005-0000-0000-00006A1C0000}"/>
    <cellStyle name="Normal 2 3 5 2 2 4" xfId="2679" xr:uid="{00000000-0005-0000-0000-00006B1C0000}"/>
    <cellStyle name="Normal 2 3 5 2 2 4 2" xfId="4369" xr:uid="{00000000-0005-0000-0000-00006C1C0000}"/>
    <cellStyle name="Normal 2 3 5 2 2 4 2 2" xfId="14442" xr:uid="{00000000-0005-0000-0000-00006D1C0000}"/>
    <cellStyle name="Normal 2 3 5 2 2 4 2 2 2" xfId="44764" xr:uid="{00000000-0005-0000-0000-00006E1C0000}"/>
    <cellStyle name="Normal 2 3 5 2 2 4 2 2 3" xfId="29540" xr:uid="{00000000-0005-0000-0000-00006F1C0000}"/>
    <cellStyle name="Normal 2 3 5 2 2 4 2 3" xfId="9422" xr:uid="{00000000-0005-0000-0000-0000701C0000}"/>
    <cellStyle name="Normal 2 3 5 2 2 4 2 3 2" xfId="39747" xr:uid="{00000000-0005-0000-0000-0000711C0000}"/>
    <cellStyle name="Normal 2 3 5 2 2 4 2 3 3" xfId="24523" xr:uid="{00000000-0005-0000-0000-0000721C0000}"/>
    <cellStyle name="Normal 2 3 5 2 2 4 2 4" xfId="34734" xr:uid="{00000000-0005-0000-0000-0000731C0000}"/>
    <cellStyle name="Normal 2 3 5 2 2 4 2 5" xfId="19510" xr:uid="{00000000-0005-0000-0000-0000741C0000}"/>
    <cellStyle name="Normal 2 3 5 2 2 4 3" xfId="6061" xr:uid="{00000000-0005-0000-0000-0000751C0000}"/>
    <cellStyle name="Normal 2 3 5 2 2 4 3 2" xfId="16113" xr:uid="{00000000-0005-0000-0000-0000761C0000}"/>
    <cellStyle name="Normal 2 3 5 2 2 4 3 2 2" xfId="46435" xr:uid="{00000000-0005-0000-0000-0000771C0000}"/>
    <cellStyle name="Normal 2 3 5 2 2 4 3 2 3" xfId="31211" xr:uid="{00000000-0005-0000-0000-0000781C0000}"/>
    <cellStyle name="Normal 2 3 5 2 2 4 3 3" xfId="11093" xr:uid="{00000000-0005-0000-0000-0000791C0000}"/>
    <cellStyle name="Normal 2 3 5 2 2 4 3 3 2" xfId="41418" xr:uid="{00000000-0005-0000-0000-00007A1C0000}"/>
    <cellStyle name="Normal 2 3 5 2 2 4 3 3 3" xfId="26194" xr:uid="{00000000-0005-0000-0000-00007B1C0000}"/>
    <cellStyle name="Normal 2 3 5 2 2 4 3 4" xfId="36405" xr:uid="{00000000-0005-0000-0000-00007C1C0000}"/>
    <cellStyle name="Normal 2 3 5 2 2 4 3 5" xfId="21181" xr:uid="{00000000-0005-0000-0000-00007D1C0000}"/>
    <cellStyle name="Normal 2 3 5 2 2 4 4" xfId="12771" xr:uid="{00000000-0005-0000-0000-00007E1C0000}"/>
    <cellStyle name="Normal 2 3 5 2 2 4 4 2" xfId="43093" xr:uid="{00000000-0005-0000-0000-00007F1C0000}"/>
    <cellStyle name="Normal 2 3 5 2 2 4 4 3" xfId="27869" xr:uid="{00000000-0005-0000-0000-0000801C0000}"/>
    <cellStyle name="Normal 2 3 5 2 2 4 5" xfId="7750" xr:uid="{00000000-0005-0000-0000-0000811C0000}"/>
    <cellStyle name="Normal 2 3 5 2 2 4 5 2" xfId="38076" xr:uid="{00000000-0005-0000-0000-0000821C0000}"/>
    <cellStyle name="Normal 2 3 5 2 2 4 5 3" xfId="22852" xr:uid="{00000000-0005-0000-0000-0000831C0000}"/>
    <cellStyle name="Normal 2 3 5 2 2 4 6" xfId="33064" xr:uid="{00000000-0005-0000-0000-0000841C0000}"/>
    <cellStyle name="Normal 2 3 5 2 2 4 7" xfId="17839" xr:uid="{00000000-0005-0000-0000-0000851C0000}"/>
    <cellStyle name="Normal 2 3 5 2 2 5" xfId="3532" xr:uid="{00000000-0005-0000-0000-0000861C0000}"/>
    <cellStyle name="Normal 2 3 5 2 2 5 2" xfId="13606" xr:uid="{00000000-0005-0000-0000-0000871C0000}"/>
    <cellStyle name="Normal 2 3 5 2 2 5 2 2" xfId="43928" xr:uid="{00000000-0005-0000-0000-0000881C0000}"/>
    <cellStyle name="Normal 2 3 5 2 2 5 2 3" xfId="28704" xr:uid="{00000000-0005-0000-0000-0000891C0000}"/>
    <cellStyle name="Normal 2 3 5 2 2 5 3" xfId="8586" xr:uid="{00000000-0005-0000-0000-00008A1C0000}"/>
    <cellStyle name="Normal 2 3 5 2 2 5 3 2" xfId="38911" xr:uid="{00000000-0005-0000-0000-00008B1C0000}"/>
    <cellStyle name="Normal 2 3 5 2 2 5 3 3" xfId="23687" xr:uid="{00000000-0005-0000-0000-00008C1C0000}"/>
    <cellStyle name="Normal 2 3 5 2 2 5 4" xfId="33898" xr:uid="{00000000-0005-0000-0000-00008D1C0000}"/>
    <cellStyle name="Normal 2 3 5 2 2 5 5" xfId="18674" xr:uid="{00000000-0005-0000-0000-00008E1C0000}"/>
    <cellStyle name="Normal 2 3 5 2 2 6" xfId="5225" xr:uid="{00000000-0005-0000-0000-00008F1C0000}"/>
    <cellStyle name="Normal 2 3 5 2 2 6 2" xfId="15277" xr:uid="{00000000-0005-0000-0000-0000901C0000}"/>
    <cellStyle name="Normal 2 3 5 2 2 6 2 2" xfId="45599" xr:uid="{00000000-0005-0000-0000-0000911C0000}"/>
    <cellStyle name="Normal 2 3 5 2 2 6 2 3" xfId="30375" xr:uid="{00000000-0005-0000-0000-0000921C0000}"/>
    <cellStyle name="Normal 2 3 5 2 2 6 3" xfId="10257" xr:uid="{00000000-0005-0000-0000-0000931C0000}"/>
    <cellStyle name="Normal 2 3 5 2 2 6 3 2" xfId="40582" xr:uid="{00000000-0005-0000-0000-0000941C0000}"/>
    <cellStyle name="Normal 2 3 5 2 2 6 3 3" xfId="25358" xr:uid="{00000000-0005-0000-0000-0000951C0000}"/>
    <cellStyle name="Normal 2 3 5 2 2 6 4" xfId="35569" xr:uid="{00000000-0005-0000-0000-0000961C0000}"/>
    <cellStyle name="Normal 2 3 5 2 2 6 5" xfId="20345" xr:uid="{00000000-0005-0000-0000-0000971C0000}"/>
    <cellStyle name="Normal 2 3 5 2 2 7" xfId="11935" xr:uid="{00000000-0005-0000-0000-0000981C0000}"/>
    <cellStyle name="Normal 2 3 5 2 2 7 2" xfId="42257" xr:uid="{00000000-0005-0000-0000-0000991C0000}"/>
    <cellStyle name="Normal 2 3 5 2 2 7 3" xfId="27033" xr:uid="{00000000-0005-0000-0000-00009A1C0000}"/>
    <cellStyle name="Normal 2 3 5 2 2 8" xfId="6914" xr:uid="{00000000-0005-0000-0000-00009B1C0000}"/>
    <cellStyle name="Normal 2 3 5 2 2 8 2" xfId="37240" xr:uid="{00000000-0005-0000-0000-00009C1C0000}"/>
    <cellStyle name="Normal 2 3 5 2 2 8 3" xfId="22016" xr:uid="{00000000-0005-0000-0000-00009D1C0000}"/>
    <cellStyle name="Normal 2 3 5 2 2 9" xfId="32228" xr:uid="{00000000-0005-0000-0000-00009E1C0000}"/>
    <cellStyle name="Normal 2 3 5 2 3" xfId="1941" xr:uid="{00000000-0005-0000-0000-00009F1C0000}"/>
    <cellStyle name="Normal 2 3 5 2 3 2" xfId="2362" xr:uid="{00000000-0005-0000-0000-0000A01C0000}"/>
    <cellStyle name="Normal 2 3 5 2 3 2 2" xfId="3201" xr:uid="{00000000-0005-0000-0000-0000A11C0000}"/>
    <cellStyle name="Normal 2 3 5 2 3 2 2 2" xfId="4891" xr:uid="{00000000-0005-0000-0000-0000A21C0000}"/>
    <cellStyle name="Normal 2 3 5 2 3 2 2 2 2" xfId="14964" xr:uid="{00000000-0005-0000-0000-0000A31C0000}"/>
    <cellStyle name="Normal 2 3 5 2 3 2 2 2 2 2" xfId="45286" xr:uid="{00000000-0005-0000-0000-0000A41C0000}"/>
    <cellStyle name="Normal 2 3 5 2 3 2 2 2 2 3" xfId="30062" xr:uid="{00000000-0005-0000-0000-0000A51C0000}"/>
    <cellStyle name="Normal 2 3 5 2 3 2 2 2 3" xfId="9944" xr:uid="{00000000-0005-0000-0000-0000A61C0000}"/>
    <cellStyle name="Normal 2 3 5 2 3 2 2 2 3 2" xfId="40269" xr:uid="{00000000-0005-0000-0000-0000A71C0000}"/>
    <cellStyle name="Normal 2 3 5 2 3 2 2 2 3 3" xfId="25045" xr:uid="{00000000-0005-0000-0000-0000A81C0000}"/>
    <cellStyle name="Normal 2 3 5 2 3 2 2 2 4" xfId="35256" xr:uid="{00000000-0005-0000-0000-0000A91C0000}"/>
    <cellStyle name="Normal 2 3 5 2 3 2 2 2 5" xfId="20032" xr:uid="{00000000-0005-0000-0000-0000AA1C0000}"/>
    <cellStyle name="Normal 2 3 5 2 3 2 2 3" xfId="6583" xr:uid="{00000000-0005-0000-0000-0000AB1C0000}"/>
    <cellStyle name="Normal 2 3 5 2 3 2 2 3 2" xfId="16635" xr:uid="{00000000-0005-0000-0000-0000AC1C0000}"/>
    <cellStyle name="Normal 2 3 5 2 3 2 2 3 2 2" xfId="46957" xr:uid="{00000000-0005-0000-0000-0000AD1C0000}"/>
    <cellStyle name="Normal 2 3 5 2 3 2 2 3 2 3" xfId="31733" xr:uid="{00000000-0005-0000-0000-0000AE1C0000}"/>
    <cellStyle name="Normal 2 3 5 2 3 2 2 3 3" xfId="11615" xr:uid="{00000000-0005-0000-0000-0000AF1C0000}"/>
    <cellStyle name="Normal 2 3 5 2 3 2 2 3 3 2" xfId="41940" xr:uid="{00000000-0005-0000-0000-0000B01C0000}"/>
    <cellStyle name="Normal 2 3 5 2 3 2 2 3 3 3" xfId="26716" xr:uid="{00000000-0005-0000-0000-0000B11C0000}"/>
    <cellStyle name="Normal 2 3 5 2 3 2 2 3 4" xfId="36927" xr:uid="{00000000-0005-0000-0000-0000B21C0000}"/>
    <cellStyle name="Normal 2 3 5 2 3 2 2 3 5" xfId="21703" xr:uid="{00000000-0005-0000-0000-0000B31C0000}"/>
    <cellStyle name="Normal 2 3 5 2 3 2 2 4" xfId="13293" xr:uid="{00000000-0005-0000-0000-0000B41C0000}"/>
    <cellStyle name="Normal 2 3 5 2 3 2 2 4 2" xfId="43615" xr:uid="{00000000-0005-0000-0000-0000B51C0000}"/>
    <cellStyle name="Normal 2 3 5 2 3 2 2 4 3" xfId="28391" xr:uid="{00000000-0005-0000-0000-0000B61C0000}"/>
    <cellStyle name="Normal 2 3 5 2 3 2 2 5" xfId="8272" xr:uid="{00000000-0005-0000-0000-0000B71C0000}"/>
    <cellStyle name="Normal 2 3 5 2 3 2 2 5 2" xfId="38598" xr:uid="{00000000-0005-0000-0000-0000B81C0000}"/>
    <cellStyle name="Normal 2 3 5 2 3 2 2 5 3" xfId="23374" xr:uid="{00000000-0005-0000-0000-0000B91C0000}"/>
    <cellStyle name="Normal 2 3 5 2 3 2 2 6" xfId="33586" xr:uid="{00000000-0005-0000-0000-0000BA1C0000}"/>
    <cellStyle name="Normal 2 3 5 2 3 2 2 7" xfId="18361" xr:uid="{00000000-0005-0000-0000-0000BB1C0000}"/>
    <cellStyle name="Normal 2 3 5 2 3 2 3" xfId="4054" xr:uid="{00000000-0005-0000-0000-0000BC1C0000}"/>
    <cellStyle name="Normal 2 3 5 2 3 2 3 2" xfId="14128" xr:uid="{00000000-0005-0000-0000-0000BD1C0000}"/>
    <cellStyle name="Normal 2 3 5 2 3 2 3 2 2" xfId="44450" xr:uid="{00000000-0005-0000-0000-0000BE1C0000}"/>
    <cellStyle name="Normal 2 3 5 2 3 2 3 2 3" xfId="29226" xr:uid="{00000000-0005-0000-0000-0000BF1C0000}"/>
    <cellStyle name="Normal 2 3 5 2 3 2 3 3" xfId="9108" xr:uid="{00000000-0005-0000-0000-0000C01C0000}"/>
    <cellStyle name="Normal 2 3 5 2 3 2 3 3 2" xfId="39433" xr:uid="{00000000-0005-0000-0000-0000C11C0000}"/>
    <cellStyle name="Normal 2 3 5 2 3 2 3 3 3" xfId="24209" xr:uid="{00000000-0005-0000-0000-0000C21C0000}"/>
    <cellStyle name="Normal 2 3 5 2 3 2 3 4" xfId="34420" xr:uid="{00000000-0005-0000-0000-0000C31C0000}"/>
    <cellStyle name="Normal 2 3 5 2 3 2 3 5" xfId="19196" xr:uid="{00000000-0005-0000-0000-0000C41C0000}"/>
    <cellStyle name="Normal 2 3 5 2 3 2 4" xfId="5747" xr:uid="{00000000-0005-0000-0000-0000C51C0000}"/>
    <cellStyle name="Normal 2 3 5 2 3 2 4 2" xfId="15799" xr:uid="{00000000-0005-0000-0000-0000C61C0000}"/>
    <cellStyle name="Normal 2 3 5 2 3 2 4 2 2" xfId="46121" xr:uid="{00000000-0005-0000-0000-0000C71C0000}"/>
    <cellStyle name="Normal 2 3 5 2 3 2 4 2 3" xfId="30897" xr:uid="{00000000-0005-0000-0000-0000C81C0000}"/>
    <cellStyle name="Normal 2 3 5 2 3 2 4 3" xfId="10779" xr:uid="{00000000-0005-0000-0000-0000C91C0000}"/>
    <cellStyle name="Normal 2 3 5 2 3 2 4 3 2" xfId="41104" xr:uid="{00000000-0005-0000-0000-0000CA1C0000}"/>
    <cellStyle name="Normal 2 3 5 2 3 2 4 3 3" xfId="25880" xr:uid="{00000000-0005-0000-0000-0000CB1C0000}"/>
    <cellStyle name="Normal 2 3 5 2 3 2 4 4" xfId="36091" xr:uid="{00000000-0005-0000-0000-0000CC1C0000}"/>
    <cellStyle name="Normal 2 3 5 2 3 2 4 5" xfId="20867" xr:uid="{00000000-0005-0000-0000-0000CD1C0000}"/>
    <cellStyle name="Normal 2 3 5 2 3 2 5" xfId="12457" xr:uid="{00000000-0005-0000-0000-0000CE1C0000}"/>
    <cellStyle name="Normal 2 3 5 2 3 2 5 2" xfId="42779" xr:uid="{00000000-0005-0000-0000-0000CF1C0000}"/>
    <cellStyle name="Normal 2 3 5 2 3 2 5 3" xfId="27555" xr:uid="{00000000-0005-0000-0000-0000D01C0000}"/>
    <cellStyle name="Normal 2 3 5 2 3 2 6" xfId="7436" xr:uid="{00000000-0005-0000-0000-0000D11C0000}"/>
    <cellStyle name="Normal 2 3 5 2 3 2 6 2" xfId="37762" xr:uid="{00000000-0005-0000-0000-0000D21C0000}"/>
    <cellStyle name="Normal 2 3 5 2 3 2 6 3" xfId="22538" xr:uid="{00000000-0005-0000-0000-0000D31C0000}"/>
    <cellStyle name="Normal 2 3 5 2 3 2 7" xfId="32750" xr:uid="{00000000-0005-0000-0000-0000D41C0000}"/>
    <cellStyle name="Normal 2 3 5 2 3 2 8" xfId="17525" xr:uid="{00000000-0005-0000-0000-0000D51C0000}"/>
    <cellStyle name="Normal 2 3 5 2 3 3" xfId="2783" xr:uid="{00000000-0005-0000-0000-0000D61C0000}"/>
    <cellStyle name="Normal 2 3 5 2 3 3 2" xfId="4473" xr:uid="{00000000-0005-0000-0000-0000D71C0000}"/>
    <cellStyle name="Normal 2 3 5 2 3 3 2 2" xfId="14546" xr:uid="{00000000-0005-0000-0000-0000D81C0000}"/>
    <cellStyle name="Normal 2 3 5 2 3 3 2 2 2" xfId="44868" xr:uid="{00000000-0005-0000-0000-0000D91C0000}"/>
    <cellStyle name="Normal 2 3 5 2 3 3 2 2 3" xfId="29644" xr:uid="{00000000-0005-0000-0000-0000DA1C0000}"/>
    <cellStyle name="Normal 2 3 5 2 3 3 2 3" xfId="9526" xr:uid="{00000000-0005-0000-0000-0000DB1C0000}"/>
    <cellStyle name="Normal 2 3 5 2 3 3 2 3 2" xfId="39851" xr:uid="{00000000-0005-0000-0000-0000DC1C0000}"/>
    <cellStyle name="Normal 2 3 5 2 3 3 2 3 3" xfId="24627" xr:uid="{00000000-0005-0000-0000-0000DD1C0000}"/>
    <cellStyle name="Normal 2 3 5 2 3 3 2 4" xfId="34838" xr:uid="{00000000-0005-0000-0000-0000DE1C0000}"/>
    <cellStyle name="Normal 2 3 5 2 3 3 2 5" xfId="19614" xr:uid="{00000000-0005-0000-0000-0000DF1C0000}"/>
    <cellStyle name="Normal 2 3 5 2 3 3 3" xfId="6165" xr:uid="{00000000-0005-0000-0000-0000E01C0000}"/>
    <cellStyle name="Normal 2 3 5 2 3 3 3 2" xfId="16217" xr:uid="{00000000-0005-0000-0000-0000E11C0000}"/>
    <cellStyle name="Normal 2 3 5 2 3 3 3 2 2" xfId="46539" xr:uid="{00000000-0005-0000-0000-0000E21C0000}"/>
    <cellStyle name="Normal 2 3 5 2 3 3 3 2 3" xfId="31315" xr:uid="{00000000-0005-0000-0000-0000E31C0000}"/>
    <cellStyle name="Normal 2 3 5 2 3 3 3 3" xfId="11197" xr:uid="{00000000-0005-0000-0000-0000E41C0000}"/>
    <cellStyle name="Normal 2 3 5 2 3 3 3 3 2" xfId="41522" xr:uid="{00000000-0005-0000-0000-0000E51C0000}"/>
    <cellStyle name="Normal 2 3 5 2 3 3 3 3 3" xfId="26298" xr:uid="{00000000-0005-0000-0000-0000E61C0000}"/>
    <cellStyle name="Normal 2 3 5 2 3 3 3 4" xfId="36509" xr:uid="{00000000-0005-0000-0000-0000E71C0000}"/>
    <cellStyle name="Normal 2 3 5 2 3 3 3 5" xfId="21285" xr:uid="{00000000-0005-0000-0000-0000E81C0000}"/>
    <cellStyle name="Normal 2 3 5 2 3 3 4" xfId="12875" xr:uid="{00000000-0005-0000-0000-0000E91C0000}"/>
    <cellStyle name="Normal 2 3 5 2 3 3 4 2" xfId="43197" xr:uid="{00000000-0005-0000-0000-0000EA1C0000}"/>
    <cellStyle name="Normal 2 3 5 2 3 3 4 3" xfId="27973" xr:uid="{00000000-0005-0000-0000-0000EB1C0000}"/>
    <cellStyle name="Normal 2 3 5 2 3 3 5" xfId="7854" xr:uid="{00000000-0005-0000-0000-0000EC1C0000}"/>
    <cellStyle name="Normal 2 3 5 2 3 3 5 2" xfId="38180" xr:uid="{00000000-0005-0000-0000-0000ED1C0000}"/>
    <cellStyle name="Normal 2 3 5 2 3 3 5 3" xfId="22956" xr:uid="{00000000-0005-0000-0000-0000EE1C0000}"/>
    <cellStyle name="Normal 2 3 5 2 3 3 6" xfId="33168" xr:uid="{00000000-0005-0000-0000-0000EF1C0000}"/>
    <cellStyle name="Normal 2 3 5 2 3 3 7" xfId="17943" xr:uid="{00000000-0005-0000-0000-0000F01C0000}"/>
    <cellStyle name="Normal 2 3 5 2 3 4" xfId="3636" xr:uid="{00000000-0005-0000-0000-0000F11C0000}"/>
    <cellStyle name="Normal 2 3 5 2 3 4 2" xfId="13710" xr:uid="{00000000-0005-0000-0000-0000F21C0000}"/>
    <cellStyle name="Normal 2 3 5 2 3 4 2 2" xfId="44032" xr:uid="{00000000-0005-0000-0000-0000F31C0000}"/>
    <cellStyle name="Normal 2 3 5 2 3 4 2 3" xfId="28808" xr:uid="{00000000-0005-0000-0000-0000F41C0000}"/>
    <cellStyle name="Normal 2 3 5 2 3 4 3" xfId="8690" xr:uid="{00000000-0005-0000-0000-0000F51C0000}"/>
    <cellStyle name="Normal 2 3 5 2 3 4 3 2" xfId="39015" xr:uid="{00000000-0005-0000-0000-0000F61C0000}"/>
    <cellStyle name="Normal 2 3 5 2 3 4 3 3" xfId="23791" xr:uid="{00000000-0005-0000-0000-0000F71C0000}"/>
    <cellStyle name="Normal 2 3 5 2 3 4 4" xfId="34002" xr:uid="{00000000-0005-0000-0000-0000F81C0000}"/>
    <cellStyle name="Normal 2 3 5 2 3 4 5" xfId="18778" xr:uid="{00000000-0005-0000-0000-0000F91C0000}"/>
    <cellStyle name="Normal 2 3 5 2 3 5" xfId="5329" xr:uid="{00000000-0005-0000-0000-0000FA1C0000}"/>
    <cellStyle name="Normal 2 3 5 2 3 5 2" xfId="15381" xr:uid="{00000000-0005-0000-0000-0000FB1C0000}"/>
    <cellStyle name="Normal 2 3 5 2 3 5 2 2" xfId="45703" xr:uid="{00000000-0005-0000-0000-0000FC1C0000}"/>
    <cellStyle name="Normal 2 3 5 2 3 5 2 3" xfId="30479" xr:uid="{00000000-0005-0000-0000-0000FD1C0000}"/>
    <cellStyle name="Normal 2 3 5 2 3 5 3" xfId="10361" xr:uid="{00000000-0005-0000-0000-0000FE1C0000}"/>
    <cellStyle name="Normal 2 3 5 2 3 5 3 2" xfId="40686" xr:uid="{00000000-0005-0000-0000-0000FF1C0000}"/>
    <cellStyle name="Normal 2 3 5 2 3 5 3 3" xfId="25462" xr:uid="{00000000-0005-0000-0000-0000001D0000}"/>
    <cellStyle name="Normal 2 3 5 2 3 5 4" xfId="35673" xr:uid="{00000000-0005-0000-0000-0000011D0000}"/>
    <cellStyle name="Normal 2 3 5 2 3 5 5" xfId="20449" xr:uid="{00000000-0005-0000-0000-0000021D0000}"/>
    <cellStyle name="Normal 2 3 5 2 3 6" xfId="12039" xr:uid="{00000000-0005-0000-0000-0000031D0000}"/>
    <cellStyle name="Normal 2 3 5 2 3 6 2" xfId="42361" xr:uid="{00000000-0005-0000-0000-0000041D0000}"/>
    <cellStyle name="Normal 2 3 5 2 3 6 3" xfId="27137" xr:uid="{00000000-0005-0000-0000-0000051D0000}"/>
    <cellStyle name="Normal 2 3 5 2 3 7" xfId="7018" xr:uid="{00000000-0005-0000-0000-0000061D0000}"/>
    <cellStyle name="Normal 2 3 5 2 3 7 2" xfId="37344" xr:uid="{00000000-0005-0000-0000-0000071D0000}"/>
    <cellStyle name="Normal 2 3 5 2 3 7 3" xfId="22120" xr:uid="{00000000-0005-0000-0000-0000081D0000}"/>
    <cellStyle name="Normal 2 3 5 2 3 8" xfId="32332" xr:uid="{00000000-0005-0000-0000-0000091D0000}"/>
    <cellStyle name="Normal 2 3 5 2 3 9" xfId="17107" xr:uid="{00000000-0005-0000-0000-00000A1D0000}"/>
    <cellStyle name="Normal 2 3 5 2 4" xfId="2154" xr:uid="{00000000-0005-0000-0000-00000B1D0000}"/>
    <cellStyle name="Normal 2 3 5 2 4 2" xfId="2993" xr:uid="{00000000-0005-0000-0000-00000C1D0000}"/>
    <cellStyle name="Normal 2 3 5 2 4 2 2" xfId="4683" xr:uid="{00000000-0005-0000-0000-00000D1D0000}"/>
    <cellStyle name="Normal 2 3 5 2 4 2 2 2" xfId="14756" xr:uid="{00000000-0005-0000-0000-00000E1D0000}"/>
    <cellStyle name="Normal 2 3 5 2 4 2 2 2 2" xfId="45078" xr:uid="{00000000-0005-0000-0000-00000F1D0000}"/>
    <cellStyle name="Normal 2 3 5 2 4 2 2 2 3" xfId="29854" xr:uid="{00000000-0005-0000-0000-0000101D0000}"/>
    <cellStyle name="Normal 2 3 5 2 4 2 2 3" xfId="9736" xr:uid="{00000000-0005-0000-0000-0000111D0000}"/>
    <cellStyle name="Normal 2 3 5 2 4 2 2 3 2" xfId="40061" xr:uid="{00000000-0005-0000-0000-0000121D0000}"/>
    <cellStyle name="Normal 2 3 5 2 4 2 2 3 3" xfId="24837" xr:uid="{00000000-0005-0000-0000-0000131D0000}"/>
    <cellStyle name="Normal 2 3 5 2 4 2 2 4" xfId="35048" xr:uid="{00000000-0005-0000-0000-0000141D0000}"/>
    <cellStyle name="Normal 2 3 5 2 4 2 2 5" xfId="19824" xr:uid="{00000000-0005-0000-0000-0000151D0000}"/>
    <cellStyle name="Normal 2 3 5 2 4 2 3" xfId="6375" xr:uid="{00000000-0005-0000-0000-0000161D0000}"/>
    <cellStyle name="Normal 2 3 5 2 4 2 3 2" xfId="16427" xr:uid="{00000000-0005-0000-0000-0000171D0000}"/>
    <cellStyle name="Normal 2 3 5 2 4 2 3 2 2" xfId="46749" xr:uid="{00000000-0005-0000-0000-0000181D0000}"/>
    <cellStyle name="Normal 2 3 5 2 4 2 3 2 3" xfId="31525" xr:uid="{00000000-0005-0000-0000-0000191D0000}"/>
    <cellStyle name="Normal 2 3 5 2 4 2 3 3" xfId="11407" xr:uid="{00000000-0005-0000-0000-00001A1D0000}"/>
    <cellStyle name="Normal 2 3 5 2 4 2 3 3 2" xfId="41732" xr:uid="{00000000-0005-0000-0000-00001B1D0000}"/>
    <cellStyle name="Normal 2 3 5 2 4 2 3 3 3" xfId="26508" xr:uid="{00000000-0005-0000-0000-00001C1D0000}"/>
    <cellStyle name="Normal 2 3 5 2 4 2 3 4" xfId="36719" xr:uid="{00000000-0005-0000-0000-00001D1D0000}"/>
    <cellStyle name="Normal 2 3 5 2 4 2 3 5" xfId="21495" xr:uid="{00000000-0005-0000-0000-00001E1D0000}"/>
    <cellStyle name="Normal 2 3 5 2 4 2 4" xfId="13085" xr:uid="{00000000-0005-0000-0000-00001F1D0000}"/>
    <cellStyle name="Normal 2 3 5 2 4 2 4 2" xfId="43407" xr:uid="{00000000-0005-0000-0000-0000201D0000}"/>
    <cellStyle name="Normal 2 3 5 2 4 2 4 3" xfId="28183" xr:uid="{00000000-0005-0000-0000-0000211D0000}"/>
    <cellStyle name="Normal 2 3 5 2 4 2 5" xfId="8064" xr:uid="{00000000-0005-0000-0000-0000221D0000}"/>
    <cellStyle name="Normal 2 3 5 2 4 2 5 2" xfId="38390" xr:uid="{00000000-0005-0000-0000-0000231D0000}"/>
    <cellStyle name="Normal 2 3 5 2 4 2 5 3" xfId="23166" xr:uid="{00000000-0005-0000-0000-0000241D0000}"/>
    <cellStyle name="Normal 2 3 5 2 4 2 6" xfId="33378" xr:uid="{00000000-0005-0000-0000-0000251D0000}"/>
    <cellStyle name="Normal 2 3 5 2 4 2 7" xfId="18153" xr:uid="{00000000-0005-0000-0000-0000261D0000}"/>
    <cellStyle name="Normal 2 3 5 2 4 3" xfId="3846" xr:uid="{00000000-0005-0000-0000-0000271D0000}"/>
    <cellStyle name="Normal 2 3 5 2 4 3 2" xfId="13920" xr:uid="{00000000-0005-0000-0000-0000281D0000}"/>
    <cellStyle name="Normal 2 3 5 2 4 3 2 2" xfId="44242" xr:uid="{00000000-0005-0000-0000-0000291D0000}"/>
    <cellStyle name="Normal 2 3 5 2 4 3 2 3" xfId="29018" xr:uid="{00000000-0005-0000-0000-00002A1D0000}"/>
    <cellStyle name="Normal 2 3 5 2 4 3 3" xfId="8900" xr:uid="{00000000-0005-0000-0000-00002B1D0000}"/>
    <cellStyle name="Normal 2 3 5 2 4 3 3 2" xfId="39225" xr:uid="{00000000-0005-0000-0000-00002C1D0000}"/>
    <cellStyle name="Normal 2 3 5 2 4 3 3 3" xfId="24001" xr:uid="{00000000-0005-0000-0000-00002D1D0000}"/>
    <cellStyle name="Normal 2 3 5 2 4 3 4" xfId="34212" xr:uid="{00000000-0005-0000-0000-00002E1D0000}"/>
    <cellStyle name="Normal 2 3 5 2 4 3 5" xfId="18988" xr:uid="{00000000-0005-0000-0000-00002F1D0000}"/>
    <cellStyle name="Normal 2 3 5 2 4 4" xfId="5539" xr:uid="{00000000-0005-0000-0000-0000301D0000}"/>
    <cellStyle name="Normal 2 3 5 2 4 4 2" xfId="15591" xr:uid="{00000000-0005-0000-0000-0000311D0000}"/>
    <cellStyle name="Normal 2 3 5 2 4 4 2 2" xfId="45913" xr:uid="{00000000-0005-0000-0000-0000321D0000}"/>
    <cellStyle name="Normal 2 3 5 2 4 4 2 3" xfId="30689" xr:uid="{00000000-0005-0000-0000-0000331D0000}"/>
    <cellStyle name="Normal 2 3 5 2 4 4 3" xfId="10571" xr:uid="{00000000-0005-0000-0000-0000341D0000}"/>
    <cellStyle name="Normal 2 3 5 2 4 4 3 2" xfId="40896" xr:uid="{00000000-0005-0000-0000-0000351D0000}"/>
    <cellStyle name="Normal 2 3 5 2 4 4 3 3" xfId="25672" xr:uid="{00000000-0005-0000-0000-0000361D0000}"/>
    <cellStyle name="Normal 2 3 5 2 4 4 4" xfId="35883" xr:uid="{00000000-0005-0000-0000-0000371D0000}"/>
    <cellStyle name="Normal 2 3 5 2 4 4 5" xfId="20659" xr:uid="{00000000-0005-0000-0000-0000381D0000}"/>
    <cellStyle name="Normal 2 3 5 2 4 5" xfId="12249" xr:uid="{00000000-0005-0000-0000-0000391D0000}"/>
    <cellStyle name="Normal 2 3 5 2 4 5 2" xfId="42571" xr:uid="{00000000-0005-0000-0000-00003A1D0000}"/>
    <cellStyle name="Normal 2 3 5 2 4 5 3" xfId="27347" xr:uid="{00000000-0005-0000-0000-00003B1D0000}"/>
    <cellStyle name="Normal 2 3 5 2 4 6" xfId="7228" xr:uid="{00000000-0005-0000-0000-00003C1D0000}"/>
    <cellStyle name="Normal 2 3 5 2 4 6 2" xfId="37554" xr:uid="{00000000-0005-0000-0000-00003D1D0000}"/>
    <cellStyle name="Normal 2 3 5 2 4 6 3" xfId="22330" xr:uid="{00000000-0005-0000-0000-00003E1D0000}"/>
    <cellStyle name="Normal 2 3 5 2 4 7" xfId="32542" xr:uid="{00000000-0005-0000-0000-00003F1D0000}"/>
    <cellStyle name="Normal 2 3 5 2 4 8" xfId="17317" xr:uid="{00000000-0005-0000-0000-0000401D0000}"/>
    <cellStyle name="Normal 2 3 5 2 5" xfId="2575" xr:uid="{00000000-0005-0000-0000-0000411D0000}"/>
    <cellStyle name="Normal 2 3 5 2 5 2" xfId="4265" xr:uid="{00000000-0005-0000-0000-0000421D0000}"/>
    <cellStyle name="Normal 2 3 5 2 5 2 2" xfId="14338" xr:uid="{00000000-0005-0000-0000-0000431D0000}"/>
    <cellStyle name="Normal 2 3 5 2 5 2 2 2" xfId="44660" xr:uid="{00000000-0005-0000-0000-0000441D0000}"/>
    <cellStyle name="Normal 2 3 5 2 5 2 2 3" xfId="29436" xr:uid="{00000000-0005-0000-0000-0000451D0000}"/>
    <cellStyle name="Normal 2 3 5 2 5 2 3" xfId="9318" xr:uid="{00000000-0005-0000-0000-0000461D0000}"/>
    <cellStyle name="Normal 2 3 5 2 5 2 3 2" xfId="39643" xr:uid="{00000000-0005-0000-0000-0000471D0000}"/>
    <cellStyle name="Normal 2 3 5 2 5 2 3 3" xfId="24419" xr:uid="{00000000-0005-0000-0000-0000481D0000}"/>
    <cellStyle name="Normal 2 3 5 2 5 2 4" xfId="34630" xr:uid="{00000000-0005-0000-0000-0000491D0000}"/>
    <cellStyle name="Normal 2 3 5 2 5 2 5" xfId="19406" xr:uid="{00000000-0005-0000-0000-00004A1D0000}"/>
    <cellStyle name="Normal 2 3 5 2 5 3" xfId="5957" xr:uid="{00000000-0005-0000-0000-00004B1D0000}"/>
    <cellStyle name="Normal 2 3 5 2 5 3 2" xfId="16009" xr:uid="{00000000-0005-0000-0000-00004C1D0000}"/>
    <cellStyle name="Normal 2 3 5 2 5 3 2 2" xfId="46331" xr:uid="{00000000-0005-0000-0000-00004D1D0000}"/>
    <cellStyle name="Normal 2 3 5 2 5 3 2 3" xfId="31107" xr:uid="{00000000-0005-0000-0000-00004E1D0000}"/>
    <cellStyle name="Normal 2 3 5 2 5 3 3" xfId="10989" xr:uid="{00000000-0005-0000-0000-00004F1D0000}"/>
    <cellStyle name="Normal 2 3 5 2 5 3 3 2" xfId="41314" xr:uid="{00000000-0005-0000-0000-0000501D0000}"/>
    <cellStyle name="Normal 2 3 5 2 5 3 3 3" xfId="26090" xr:uid="{00000000-0005-0000-0000-0000511D0000}"/>
    <cellStyle name="Normal 2 3 5 2 5 3 4" xfId="36301" xr:uid="{00000000-0005-0000-0000-0000521D0000}"/>
    <cellStyle name="Normal 2 3 5 2 5 3 5" xfId="21077" xr:uid="{00000000-0005-0000-0000-0000531D0000}"/>
    <cellStyle name="Normal 2 3 5 2 5 4" xfId="12667" xr:uid="{00000000-0005-0000-0000-0000541D0000}"/>
    <cellStyle name="Normal 2 3 5 2 5 4 2" xfId="42989" xr:uid="{00000000-0005-0000-0000-0000551D0000}"/>
    <cellStyle name="Normal 2 3 5 2 5 4 3" xfId="27765" xr:uid="{00000000-0005-0000-0000-0000561D0000}"/>
    <cellStyle name="Normal 2 3 5 2 5 5" xfId="7646" xr:uid="{00000000-0005-0000-0000-0000571D0000}"/>
    <cellStyle name="Normal 2 3 5 2 5 5 2" xfId="37972" xr:uid="{00000000-0005-0000-0000-0000581D0000}"/>
    <cellStyle name="Normal 2 3 5 2 5 5 3" xfId="22748" xr:uid="{00000000-0005-0000-0000-0000591D0000}"/>
    <cellStyle name="Normal 2 3 5 2 5 6" xfId="32960" xr:uid="{00000000-0005-0000-0000-00005A1D0000}"/>
    <cellStyle name="Normal 2 3 5 2 5 7" xfId="17735" xr:uid="{00000000-0005-0000-0000-00005B1D0000}"/>
    <cellStyle name="Normal 2 3 5 2 6" xfId="3428" xr:uid="{00000000-0005-0000-0000-00005C1D0000}"/>
    <cellStyle name="Normal 2 3 5 2 6 2" xfId="13502" xr:uid="{00000000-0005-0000-0000-00005D1D0000}"/>
    <cellStyle name="Normal 2 3 5 2 6 2 2" xfId="43824" xr:uid="{00000000-0005-0000-0000-00005E1D0000}"/>
    <cellStyle name="Normal 2 3 5 2 6 2 3" xfId="28600" xr:uid="{00000000-0005-0000-0000-00005F1D0000}"/>
    <cellStyle name="Normal 2 3 5 2 6 3" xfId="8482" xr:uid="{00000000-0005-0000-0000-0000601D0000}"/>
    <cellStyle name="Normal 2 3 5 2 6 3 2" xfId="38807" xr:uid="{00000000-0005-0000-0000-0000611D0000}"/>
    <cellStyle name="Normal 2 3 5 2 6 3 3" xfId="23583" xr:uid="{00000000-0005-0000-0000-0000621D0000}"/>
    <cellStyle name="Normal 2 3 5 2 6 4" xfId="33794" xr:uid="{00000000-0005-0000-0000-0000631D0000}"/>
    <cellStyle name="Normal 2 3 5 2 6 5" xfId="18570" xr:uid="{00000000-0005-0000-0000-0000641D0000}"/>
    <cellStyle name="Normal 2 3 5 2 7" xfId="5121" xr:uid="{00000000-0005-0000-0000-0000651D0000}"/>
    <cellStyle name="Normal 2 3 5 2 7 2" xfId="15173" xr:uid="{00000000-0005-0000-0000-0000661D0000}"/>
    <cellStyle name="Normal 2 3 5 2 7 2 2" xfId="45495" xr:uid="{00000000-0005-0000-0000-0000671D0000}"/>
    <cellStyle name="Normal 2 3 5 2 7 2 3" xfId="30271" xr:uid="{00000000-0005-0000-0000-0000681D0000}"/>
    <cellStyle name="Normal 2 3 5 2 7 3" xfId="10153" xr:uid="{00000000-0005-0000-0000-0000691D0000}"/>
    <cellStyle name="Normal 2 3 5 2 7 3 2" xfId="40478" xr:uid="{00000000-0005-0000-0000-00006A1D0000}"/>
    <cellStyle name="Normal 2 3 5 2 7 3 3" xfId="25254" xr:uid="{00000000-0005-0000-0000-00006B1D0000}"/>
    <cellStyle name="Normal 2 3 5 2 7 4" xfId="35465" xr:uid="{00000000-0005-0000-0000-00006C1D0000}"/>
    <cellStyle name="Normal 2 3 5 2 7 5" xfId="20241" xr:uid="{00000000-0005-0000-0000-00006D1D0000}"/>
    <cellStyle name="Normal 2 3 5 2 8" xfId="11831" xr:uid="{00000000-0005-0000-0000-00006E1D0000}"/>
    <cellStyle name="Normal 2 3 5 2 8 2" xfId="42153" xr:uid="{00000000-0005-0000-0000-00006F1D0000}"/>
    <cellStyle name="Normal 2 3 5 2 8 3" xfId="26929" xr:uid="{00000000-0005-0000-0000-0000701D0000}"/>
    <cellStyle name="Normal 2 3 5 2 9" xfId="6810" xr:uid="{00000000-0005-0000-0000-0000711D0000}"/>
    <cellStyle name="Normal 2 3 5 2 9 2" xfId="37136" xr:uid="{00000000-0005-0000-0000-0000721D0000}"/>
    <cellStyle name="Normal 2 3 5 2 9 3" xfId="21912" xr:uid="{00000000-0005-0000-0000-0000731D0000}"/>
    <cellStyle name="Normal 2 3 5 3" xfId="1774" xr:uid="{00000000-0005-0000-0000-0000741D0000}"/>
    <cellStyle name="Normal 2 3 5 3 10" xfId="16951" xr:uid="{00000000-0005-0000-0000-0000751D0000}"/>
    <cellStyle name="Normal 2 3 5 3 2" xfId="1993" xr:uid="{00000000-0005-0000-0000-0000761D0000}"/>
    <cellStyle name="Normal 2 3 5 3 2 2" xfId="2414" xr:uid="{00000000-0005-0000-0000-0000771D0000}"/>
    <cellStyle name="Normal 2 3 5 3 2 2 2" xfId="3253" xr:uid="{00000000-0005-0000-0000-0000781D0000}"/>
    <cellStyle name="Normal 2 3 5 3 2 2 2 2" xfId="4943" xr:uid="{00000000-0005-0000-0000-0000791D0000}"/>
    <cellStyle name="Normal 2 3 5 3 2 2 2 2 2" xfId="15016" xr:uid="{00000000-0005-0000-0000-00007A1D0000}"/>
    <cellStyle name="Normal 2 3 5 3 2 2 2 2 2 2" xfId="45338" xr:uid="{00000000-0005-0000-0000-00007B1D0000}"/>
    <cellStyle name="Normal 2 3 5 3 2 2 2 2 2 3" xfId="30114" xr:uid="{00000000-0005-0000-0000-00007C1D0000}"/>
    <cellStyle name="Normal 2 3 5 3 2 2 2 2 3" xfId="9996" xr:uid="{00000000-0005-0000-0000-00007D1D0000}"/>
    <cellStyle name="Normal 2 3 5 3 2 2 2 2 3 2" xfId="40321" xr:uid="{00000000-0005-0000-0000-00007E1D0000}"/>
    <cellStyle name="Normal 2 3 5 3 2 2 2 2 3 3" xfId="25097" xr:uid="{00000000-0005-0000-0000-00007F1D0000}"/>
    <cellStyle name="Normal 2 3 5 3 2 2 2 2 4" xfId="35308" xr:uid="{00000000-0005-0000-0000-0000801D0000}"/>
    <cellStyle name="Normal 2 3 5 3 2 2 2 2 5" xfId="20084" xr:uid="{00000000-0005-0000-0000-0000811D0000}"/>
    <cellStyle name="Normal 2 3 5 3 2 2 2 3" xfId="6635" xr:uid="{00000000-0005-0000-0000-0000821D0000}"/>
    <cellStyle name="Normal 2 3 5 3 2 2 2 3 2" xfId="16687" xr:uid="{00000000-0005-0000-0000-0000831D0000}"/>
    <cellStyle name="Normal 2 3 5 3 2 2 2 3 2 2" xfId="47009" xr:uid="{00000000-0005-0000-0000-0000841D0000}"/>
    <cellStyle name="Normal 2 3 5 3 2 2 2 3 2 3" xfId="31785" xr:uid="{00000000-0005-0000-0000-0000851D0000}"/>
    <cellStyle name="Normal 2 3 5 3 2 2 2 3 3" xfId="11667" xr:uid="{00000000-0005-0000-0000-0000861D0000}"/>
    <cellStyle name="Normal 2 3 5 3 2 2 2 3 3 2" xfId="41992" xr:uid="{00000000-0005-0000-0000-0000871D0000}"/>
    <cellStyle name="Normal 2 3 5 3 2 2 2 3 3 3" xfId="26768" xr:uid="{00000000-0005-0000-0000-0000881D0000}"/>
    <cellStyle name="Normal 2 3 5 3 2 2 2 3 4" xfId="36979" xr:uid="{00000000-0005-0000-0000-0000891D0000}"/>
    <cellStyle name="Normal 2 3 5 3 2 2 2 3 5" xfId="21755" xr:uid="{00000000-0005-0000-0000-00008A1D0000}"/>
    <cellStyle name="Normal 2 3 5 3 2 2 2 4" xfId="13345" xr:uid="{00000000-0005-0000-0000-00008B1D0000}"/>
    <cellStyle name="Normal 2 3 5 3 2 2 2 4 2" xfId="43667" xr:uid="{00000000-0005-0000-0000-00008C1D0000}"/>
    <cellStyle name="Normal 2 3 5 3 2 2 2 4 3" xfId="28443" xr:uid="{00000000-0005-0000-0000-00008D1D0000}"/>
    <cellStyle name="Normal 2 3 5 3 2 2 2 5" xfId="8324" xr:uid="{00000000-0005-0000-0000-00008E1D0000}"/>
    <cellStyle name="Normal 2 3 5 3 2 2 2 5 2" xfId="38650" xr:uid="{00000000-0005-0000-0000-00008F1D0000}"/>
    <cellStyle name="Normal 2 3 5 3 2 2 2 5 3" xfId="23426" xr:uid="{00000000-0005-0000-0000-0000901D0000}"/>
    <cellStyle name="Normal 2 3 5 3 2 2 2 6" xfId="33638" xr:uid="{00000000-0005-0000-0000-0000911D0000}"/>
    <cellStyle name="Normal 2 3 5 3 2 2 2 7" xfId="18413" xr:uid="{00000000-0005-0000-0000-0000921D0000}"/>
    <cellStyle name="Normal 2 3 5 3 2 2 3" xfId="4106" xr:uid="{00000000-0005-0000-0000-0000931D0000}"/>
    <cellStyle name="Normal 2 3 5 3 2 2 3 2" xfId="14180" xr:uid="{00000000-0005-0000-0000-0000941D0000}"/>
    <cellStyle name="Normal 2 3 5 3 2 2 3 2 2" xfId="44502" xr:uid="{00000000-0005-0000-0000-0000951D0000}"/>
    <cellStyle name="Normal 2 3 5 3 2 2 3 2 3" xfId="29278" xr:uid="{00000000-0005-0000-0000-0000961D0000}"/>
    <cellStyle name="Normal 2 3 5 3 2 2 3 3" xfId="9160" xr:uid="{00000000-0005-0000-0000-0000971D0000}"/>
    <cellStyle name="Normal 2 3 5 3 2 2 3 3 2" xfId="39485" xr:uid="{00000000-0005-0000-0000-0000981D0000}"/>
    <cellStyle name="Normal 2 3 5 3 2 2 3 3 3" xfId="24261" xr:uid="{00000000-0005-0000-0000-0000991D0000}"/>
    <cellStyle name="Normal 2 3 5 3 2 2 3 4" xfId="34472" xr:uid="{00000000-0005-0000-0000-00009A1D0000}"/>
    <cellStyle name="Normal 2 3 5 3 2 2 3 5" xfId="19248" xr:uid="{00000000-0005-0000-0000-00009B1D0000}"/>
    <cellStyle name="Normal 2 3 5 3 2 2 4" xfId="5799" xr:uid="{00000000-0005-0000-0000-00009C1D0000}"/>
    <cellStyle name="Normal 2 3 5 3 2 2 4 2" xfId="15851" xr:uid="{00000000-0005-0000-0000-00009D1D0000}"/>
    <cellStyle name="Normal 2 3 5 3 2 2 4 2 2" xfId="46173" xr:uid="{00000000-0005-0000-0000-00009E1D0000}"/>
    <cellStyle name="Normal 2 3 5 3 2 2 4 2 3" xfId="30949" xr:uid="{00000000-0005-0000-0000-00009F1D0000}"/>
    <cellStyle name="Normal 2 3 5 3 2 2 4 3" xfId="10831" xr:uid="{00000000-0005-0000-0000-0000A01D0000}"/>
    <cellStyle name="Normal 2 3 5 3 2 2 4 3 2" xfId="41156" xr:uid="{00000000-0005-0000-0000-0000A11D0000}"/>
    <cellStyle name="Normal 2 3 5 3 2 2 4 3 3" xfId="25932" xr:uid="{00000000-0005-0000-0000-0000A21D0000}"/>
    <cellStyle name="Normal 2 3 5 3 2 2 4 4" xfId="36143" xr:uid="{00000000-0005-0000-0000-0000A31D0000}"/>
    <cellStyle name="Normal 2 3 5 3 2 2 4 5" xfId="20919" xr:uid="{00000000-0005-0000-0000-0000A41D0000}"/>
    <cellStyle name="Normal 2 3 5 3 2 2 5" xfId="12509" xr:uid="{00000000-0005-0000-0000-0000A51D0000}"/>
    <cellStyle name="Normal 2 3 5 3 2 2 5 2" xfId="42831" xr:uid="{00000000-0005-0000-0000-0000A61D0000}"/>
    <cellStyle name="Normal 2 3 5 3 2 2 5 3" xfId="27607" xr:uid="{00000000-0005-0000-0000-0000A71D0000}"/>
    <cellStyle name="Normal 2 3 5 3 2 2 6" xfId="7488" xr:uid="{00000000-0005-0000-0000-0000A81D0000}"/>
    <cellStyle name="Normal 2 3 5 3 2 2 6 2" xfId="37814" xr:uid="{00000000-0005-0000-0000-0000A91D0000}"/>
    <cellStyle name="Normal 2 3 5 3 2 2 6 3" xfId="22590" xr:uid="{00000000-0005-0000-0000-0000AA1D0000}"/>
    <cellStyle name="Normal 2 3 5 3 2 2 7" xfId="32802" xr:uid="{00000000-0005-0000-0000-0000AB1D0000}"/>
    <cellStyle name="Normal 2 3 5 3 2 2 8" xfId="17577" xr:uid="{00000000-0005-0000-0000-0000AC1D0000}"/>
    <cellStyle name="Normal 2 3 5 3 2 3" xfId="2835" xr:uid="{00000000-0005-0000-0000-0000AD1D0000}"/>
    <cellStyle name="Normal 2 3 5 3 2 3 2" xfId="4525" xr:uid="{00000000-0005-0000-0000-0000AE1D0000}"/>
    <cellStyle name="Normal 2 3 5 3 2 3 2 2" xfId="14598" xr:uid="{00000000-0005-0000-0000-0000AF1D0000}"/>
    <cellStyle name="Normal 2 3 5 3 2 3 2 2 2" xfId="44920" xr:uid="{00000000-0005-0000-0000-0000B01D0000}"/>
    <cellStyle name="Normal 2 3 5 3 2 3 2 2 3" xfId="29696" xr:uid="{00000000-0005-0000-0000-0000B11D0000}"/>
    <cellStyle name="Normal 2 3 5 3 2 3 2 3" xfId="9578" xr:uid="{00000000-0005-0000-0000-0000B21D0000}"/>
    <cellStyle name="Normal 2 3 5 3 2 3 2 3 2" xfId="39903" xr:uid="{00000000-0005-0000-0000-0000B31D0000}"/>
    <cellStyle name="Normal 2 3 5 3 2 3 2 3 3" xfId="24679" xr:uid="{00000000-0005-0000-0000-0000B41D0000}"/>
    <cellStyle name="Normal 2 3 5 3 2 3 2 4" xfId="34890" xr:uid="{00000000-0005-0000-0000-0000B51D0000}"/>
    <cellStyle name="Normal 2 3 5 3 2 3 2 5" xfId="19666" xr:uid="{00000000-0005-0000-0000-0000B61D0000}"/>
    <cellStyle name="Normal 2 3 5 3 2 3 3" xfId="6217" xr:uid="{00000000-0005-0000-0000-0000B71D0000}"/>
    <cellStyle name="Normal 2 3 5 3 2 3 3 2" xfId="16269" xr:uid="{00000000-0005-0000-0000-0000B81D0000}"/>
    <cellStyle name="Normal 2 3 5 3 2 3 3 2 2" xfId="46591" xr:uid="{00000000-0005-0000-0000-0000B91D0000}"/>
    <cellStyle name="Normal 2 3 5 3 2 3 3 2 3" xfId="31367" xr:uid="{00000000-0005-0000-0000-0000BA1D0000}"/>
    <cellStyle name="Normal 2 3 5 3 2 3 3 3" xfId="11249" xr:uid="{00000000-0005-0000-0000-0000BB1D0000}"/>
    <cellStyle name="Normal 2 3 5 3 2 3 3 3 2" xfId="41574" xr:uid="{00000000-0005-0000-0000-0000BC1D0000}"/>
    <cellStyle name="Normal 2 3 5 3 2 3 3 3 3" xfId="26350" xr:uid="{00000000-0005-0000-0000-0000BD1D0000}"/>
    <cellStyle name="Normal 2 3 5 3 2 3 3 4" xfId="36561" xr:uid="{00000000-0005-0000-0000-0000BE1D0000}"/>
    <cellStyle name="Normal 2 3 5 3 2 3 3 5" xfId="21337" xr:uid="{00000000-0005-0000-0000-0000BF1D0000}"/>
    <cellStyle name="Normal 2 3 5 3 2 3 4" xfId="12927" xr:uid="{00000000-0005-0000-0000-0000C01D0000}"/>
    <cellStyle name="Normal 2 3 5 3 2 3 4 2" xfId="43249" xr:uid="{00000000-0005-0000-0000-0000C11D0000}"/>
    <cellStyle name="Normal 2 3 5 3 2 3 4 3" xfId="28025" xr:uid="{00000000-0005-0000-0000-0000C21D0000}"/>
    <cellStyle name="Normal 2 3 5 3 2 3 5" xfId="7906" xr:uid="{00000000-0005-0000-0000-0000C31D0000}"/>
    <cellStyle name="Normal 2 3 5 3 2 3 5 2" xfId="38232" xr:uid="{00000000-0005-0000-0000-0000C41D0000}"/>
    <cellStyle name="Normal 2 3 5 3 2 3 5 3" xfId="23008" xr:uid="{00000000-0005-0000-0000-0000C51D0000}"/>
    <cellStyle name="Normal 2 3 5 3 2 3 6" xfId="33220" xr:uid="{00000000-0005-0000-0000-0000C61D0000}"/>
    <cellStyle name="Normal 2 3 5 3 2 3 7" xfId="17995" xr:uid="{00000000-0005-0000-0000-0000C71D0000}"/>
    <cellStyle name="Normal 2 3 5 3 2 4" xfId="3688" xr:uid="{00000000-0005-0000-0000-0000C81D0000}"/>
    <cellStyle name="Normal 2 3 5 3 2 4 2" xfId="13762" xr:uid="{00000000-0005-0000-0000-0000C91D0000}"/>
    <cellStyle name="Normal 2 3 5 3 2 4 2 2" xfId="44084" xr:uid="{00000000-0005-0000-0000-0000CA1D0000}"/>
    <cellStyle name="Normal 2 3 5 3 2 4 2 3" xfId="28860" xr:uid="{00000000-0005-0000-0000-0000CB1D0000}"/>
    <cellStyle name="Normal 2 3 5 3 2 4 3" xfId="8742" xr:uid="{00000000-0005-0000-0000-0000CC1D0000}"/>
    <cellStyle name="Normal 2 3 5 3 2 4 3 2" xfId="39067" xr:uid="{00000000-0005-0000-0000-0000CD1D0000}"/>
    <cellStyle name="Normal 2 3 5 3 2 4 3 3" xfId="23843" xr:uid="{00000000-0005-0000-0000-0000CE1D0000}"/>
    <cellStyle name="Normal 2 3 5 3 2 4 4" xfId="34054" xr:uid="{00000000-0005-0000-0000-0000CF1D0000}"/>
    <cellStyle name="Normal 2 3 5 3 2 4 5" xfId="18830" xr:uid="{00000000-0005-0000-0000-0000D01D0000}"/>
    <cellStyle name="Normal 2 3 5 3 2 5" xfId="5381" xr:uid="{00000000-0005-0000-0000-0000D11D0000}"/>
    <cellStyle name="Normal 2 3 5 3 2 5 2" xfId="15433" xr:uid="{00000000-0005-0000-0000-0000D21D0000}"/>
    <cellStyle name="Normal 2 3 5 3 2 5 2 2" xfId="45755" xr:uid="{00000000-0005-0000-0000-0000D31D0000}"/>
    <cellStyle name="Normal 2 3 5 3 2 5 2 3" xfId="30531" xr:uid="{00000000-0005-0000-0000-0000D41D0000}"/>
    <cellStyle name="Normal 2 3 5 3 2 5 3" xfId="10413" xr:uid="{00000000-0005-0000-0000-0000D51D0000}"/>
    <cellStyle name="Normal 2 3 5 3 2 5 3 2" xfId="40738" xr:uid="{00000000-0005-0000-0000-0000D61D0000}"/>
    <cellStyle name="Normal 2 3 5 3 2 5 3 3" xfId="25514" xr:uid="{00000000-0005-0000-0000-0000D71D0000}"/>
    <cellStyle name="Normal 2 3 5 3 2 5 4" xfId="35725" xr:uid="{00000000-0005-0000-0000-0000D81D0000}"/>
    <cellStyle name="Normal 2 3 5 3 2 5 5" xfId="20501" xr:uid="{00000000-0005-0000-0000-0000D91D0000}"/>
    <cellStyle name="Normal 2 3 5 3 2 6" xfId="12091" xr:uid="{00000000-0005-0000-0000-0000DA1D0000}"/>
    <cellStyle name="Normal 2 3 5 3 2 6 2" xfId="42413" xr:uid="{00000000-0005-0000-0000-0000DB1D0000}"/>
    <cellStyle name="Normal 2 3 5 3 2 6 3" xfId="27189" xr:uid="{00000000-0005-0000-0000-0000DC1D0000}"/>
    <cellStyle name="Normal 2 3 5 3 2 7" xfId="7070" xr:uid="{00000000-0005-0000-0000-0000DD1D0000}"/>
    <cellStyle name="Normal 2 3 5 3 2 7 2" xfId="37396" xr:uid="{00000000-0005-0000-0000-0000DE1D0000}"/>
    <cellStyle name="Normal 2 3 5 3 2 7 3" xfId="22172" xr:uid="{00000000-0005-0000-0000-0000DF1D0000}"/>
    <cellStyle name="Normal 2 3 5 3 2 8" xfId="32384" xr:uid="{00000000-0005-0000-0000-0000E01D0000}"/>
    <cellStyle name="Normal 2 3 5 3 2 9" xfId="17159" xr:uid="{00000000-0005-0000-0000-0000E11D0000}"/>
    <cellStyle name="Normal 2 3 5 3 3" xfId="2206" xr:uid="{00000000-0005-0000-0000-0000E21D0000}"/>
    <cellStyle name="Normal 2 3 5 3 3 2" xfId="3045" xr:uid="{00000000-0005-0000-0000-0000E31D0000}"/>
    <cellStyle name="Normal 2 3 5 3 3 2 2" xfId="4735" xr:uid="{00000000-0005-0000-0000-0000E41D0000}"/>
    <cellStyle name="Normal 2 3 5 3 3 2 2 2" xfId="14808" xr:uid="{00000000-0005-0000-0000-0000E51D0000}"/>
    <cellStyle name="Normal 2 3 5 3 3 2 2 2 2" xfId="45130" xr:uid="{00000000-0005-0000-0000-0000E61D0000}"/>
    <cellStyle name="Normal 2 3 5 3 3 2 2 2 3" xfId="29906" xr:uid="{00000000-0005-0000-0000-0000E71D0000}"/>
    <cellStyle name="Normal 2 3 5 3 3 2 2 3" xfId="9788" xr:uid="{00000000-0005-0000-0000-0000E81D0000}"/>
    <cellStyle name="Normal 2 3 5 3 3 2 2 3 2" xfId="40113" xr:uid="{00000000-0005-0000-0000-0000E91D0000}"/>
    <cellStyle name="Normal 2 3 5 3 3 2 2 3 3" xfId="24889" xr:uid="{00000000-0005-0000-0000-0000EA1D0000}"/>
    <cellStyle name="Normal 2 3 5 3 3 2 2 4" xfId="35100" xr:uid="{00000000-0005-0000-0000-0000EB1D0000}"/>
    <cellStyle name="Normal 2 3 5 3 3 2 2 5" xfId="19876" xr:uid="{00000000-0005-0000-0000-0000EC1D0000}"/>
    <cellStyle name="Normal 2 3 5 3 3 2 3" xfId="6427" xr:uid="{00000000-0005-0000-0000-0000ED1D0000}"/>
    <cellStyle name="Normal 2 3 5 3 3 2 3 2" xfId="16479" xr:uid="{00000000-0005-0000-0000-0000EE1D0000}"/>
    <cellStyle name="Normal 2 3 5 3 3 2 3 2 2" xfId="46801" xr:uid="{00000000-0005-0000-0000-0000EF1D0000}"/>
    <cellStyle name="Normal 2 3 5 3 3 2 3 2 3" xfId="31577" xr:uid="{00000000-0005-0000-0000-0000F01D0000}"/>
    <cellStyle name="Normal 2 3 5 3 3 2 3 3" xfId="11459" xr:uid="{00000000-0005-0000-0000-0000F11D0000}"/>
    <cellStyle name="Normal 2 3 5 3 3 2 3 3 2" xfId="41784" xr:uid="{00000000-0005-0000-0000-0000F21D0000}"/>
    <cellStyle name="Normal 2 3 5 3 3 2 3 3 3" xfId="26560" xr:uid="{00000000-0005-0000-0000-0000F31D0000}"/>
    <cellStyle name="Normal 2 3 5 3 3 2 3 4" xfId="36771" xr:uid="{00000000-0005-0000-0000-0000F41D0000}"/>
    <cellStyle name="Normal 2 3 5 3 3 2 3 5" xfId="21547" xr:uid="{00000000-0005-0000-0000-0000F51D0000}"/>
    <cellStyle name="Normal 2 3 5 3 3 2 4" xfId="13137" xr:uid="{00000000-0005-0000-0000-0000F61D0000}"/>
    <cellStyle name="Normal 2 3 5 3 3 2 4 2" xfId="43459" xr:uid="{00000000-0005-0000-0000-0000F71D0000}"/>
    <cellStyle name="Normal 2 3 5 3 3 2 4 3" xfId="28235" xr:uid="{00000000-0005-0000-0000-0000F81D0000}"/>
    <cellStyle name="Normal 2 3 5 3 3 2 5" xfId="8116" xr:uid="{00000000-0005-0000-0000-0000F91D0000}"/>
    <cellStyle name="Normal 2 3 5 3 3 2 5 2" xfId="38442" xr:uid="{00000000-0005-0000-0000-0000FA1D0000}"/>
    <cellStyle name="Normal 2 3 5 3 3 2 5 3" xfId="23218" xr:uid="{00000000-0005-0000-0000-0000FB1D0000}"/>
    <cellStyle name="Normal 2 3 5 3 3 2 6" xfId="33430" xr:uid="{00000000-0005-0000-0000-0000FC1D0000}"/>
    <cellStyle name="Normal 2 3 5 3 3 2 7" xfId="18205" xr:uid="{00000000-0005-0000-0000-0000FD1D0000}"/>
    <cellStyle name="Normal 2 3 5 3 3 3" xfId="3898" xr:uid="{00000000-0005-0000-0000-0000FE1D0000}"/>
    <cellStyle name="Normal 2 3 5 3 3 3 2" xfId="13972" xr:uid="{00000000-0005-0000-0000-0000FF1D0000}"/>
    <cellStyle name="Normal 2 3 5 3 3 3 2 2" xfId="44294" xr:uid="{00000000-0005-0000-0000-0000001E0000}"/>
    <cellStyle name="Normal 2 3 5 3 3 3 2 3" xfId="29070" xr:uid="{00000000-0005-0000-0000-0000011E0000}"/>
    <cellStyle name="Normal 2 3 5 3 3 3 3" xfId="8952" xr:uid="{00000000-0005-0000-0000-0000021E0000}"/>
    <cellStyle name="Normal 2 3 5 3 3 3 3 2" xfId="39277" xr:uid="{00000000-0005-0000-0000-0000031E0000}"/>
    <cellStyle name="Normal 2 3 5 3 3 3 3 3" xfId="24053" xr:uid="{00000000-0005-0000-0000-0000041E0000}"/>
    <cellStyle name="Normal 2 3 5 3 3 3 4" xfId="34264" xr:uid="{00000000-0005-0000-0000-0000051E0000}"/>
    <cellStyle name="Normal 2 3 5 3 3 3 5" xfId="19040" xr:uid="{00000000-0005-0000-0000-0000061E0000}"/>
    <cellStyle name="Normal 2 3 5 3 3 4" xfId="5591" xr:uid="{00000000-0005-0000-0000-0000071E0000}"/>
    <cellStyle name="Normal 2 3 5 3 3 4 2" xfId="15643" xr:uid="{00000000-0005-0000-0000-0000081E0000}"/>
    <cellStyle name="Normal 2 3 5 3 3 4 2 2" xfId="45965" xr:uid="{00000000-0005-0000-0000-0000091E0000}"/>
    <cellStyle name="Normal 2 3 5 3 3 4 2 3" xfId="30741" xr:uid="{00000000-0005-0000-0000-00000A1E0000}"/>
    <cellStyle name="Normal 2 3 5 3 3 4 3" xfId="10623" xr:uid="{00000000-0005-0000-0000-00000B1E0000}"/>
    <cellStyle name="Normal 2 3 5 3 3 4 3 2" xfId="40948" xr:uid="{00000000-0005-0000-0000-00000C1E0000}"/>
    <cellStyle name="Normal 2 3 5 3 3 4 3 3" xfId="25724" xr:uid="{00000000-0005-0000-0000-00000D1E0000}"/>
    <cellStyle name="Normal 2 3 5 3 3 4 4" xfId="35935" xr:uid="{00000000-0005-0000-0000-00000E1E0000}"/>
    <cellStyle name="Normal 2 3 5 3 3 4 5" xfId="20711" xr:uid="{00000000-0005-0000-0000-00000F1E0000}"/>
    <cellStyle name="Normal 2 3 5 3 3 5" xfId="12301" xr:uid="{00000000-0005-0000-0000-0000101E0000}"/>
    <cellStyle name="Normal 2 3 5 3 3 5 2" xfId="42623" xr:uid="{00000000-0005-0000-0000-0000111E0000}"/>
    <cellStyle name="Normal 2 3 5 3 3 5 3" xfId="27399" xr:uid="{00000000-0005-0000-0000-0000121E0000}"/>
    <cellStyle name="Normal 2 3 5 3 3 6" xfId="7280" xr:uid="{00000000-0005-0000-0000-0000131E0000}"/>
    <cellStyle name="Normal 2 3 5 3 3 6 2" xfId="37606" xr:uid="{00000000-0005-0000-0000-0000141E0000}"/>
    <cellStyle name="Normal 2 3 5 3 3 6 3" xfId="22382" xr:uid="{00000000-0005-0000-0000-0000151E0000}"/>
    <cellStyle name="Normal 2 3 5 3 3 7" xfId="32594" xr:uid="{00000000-0005-0000-0000-0000161E0000}"/>
    <cellStyle name="Normal 2 3 5 3 3 8" xfId="17369" xr:uid="{00000000-0005-0000-0000-0000171E0000}"/>
    <cellStyle name="Normal 2 3 5 3 4" xfId="2627" xr:uid="{00000000-0005-0000-0000-0000181E0000}"/>
    <cellStyle name="Normal 2 3 5 3 4 2" xfId="4317" xr:uid="{00000000-0005-0000-0000-0000191E0000}"/>
    <cellStyle name="Normal 2 3 5 3 4 2 2" xfId="14390" xr:uid="{00000000-0005-0000-0000-00001A1E0000}"/>
    <cellStyle name="Normal 2 3 5 3 4 2 2 2" xfId="44712" xr:uid="{00000000-0005-0000-0000-00001B1E0000}"/>
    <cellStyle name="Normal 2 3 5 3 4 2 2 3" xfId="29488" xr:uid="{00000000-0005-0000-0000-00001C1E0000}"/>
    <cellStyle name="Normal 2 3 5 3 4 2 3" xfId="9370" xr:uid="{00000000-0005-0000-0000-00001D1E0000}"/>
    <cellStyle name="Normal 2 3 5 3 4 2 3 2" xfId="39695" xr:uid="{00000000-0005-0000-0000-00001E1E0000}"/>
    <cellStyle name="Normal 2 3 5 3 4 2 3 3" xfId="24471" xr:uid="{00000000-0005-0000-0000-00001F1E0000}"/>
    <cellStyle name="Normal 2 3 5 3 4 2 4" xfId="34682" xr:uid="{00000000-0005-0000-0000-0000201E0000}"/>
    <cellStyle name="Normal 2 3 5 3 4 2 5" xfId="19458" xr:uid="{00000000-0005-0000-0000-0000211E0000}"/>
    <cellStyle name="Normal 2 3 5 3 4 3" xfId="6009" xr:uid="{00000000-0005-0000-0000-0000221E0000}"/>
    <cellStyle name="Normal 2 3 5 3 4 3 2" xfId="16061" xr:uid="{00000000-0005-0000-0000-0000231E0000}"/>
    <cellStyle name="Normal 2 3 5 3 4 3 2 2" xfId="46383" xr:uid="{00000000-0005-0000-0000-0000241E0000}"/>
    <cellStyle name="Normal 2 3 5 3 4 3 2 3" xfId="31159" xr:uid="{00000000-0005-0000-0000-0000251E0000}"/>
    <cellStyle name="Normal 2 3 5 3 4 3 3" xfId="11041" xr:uid="{00000000-0005-0000-0000-0000261E0000}"/>
    <cellStyle name="Normal 2 3 5 3 4 3 3 2" xfId="41366" xr:uid="{00000000-0005-0000-0000-0000271E0000}"/>
    <cellStyle name="Normal 2 3 5 3 4 3 3 3" xfId="26142" xr:uid="{00000000-0005-0000-0000-0000281E0000}"/>
    <cellStyle name="Normal 2 3 5 3 4 3 4" xfId="36353" xr:uid="{00000000-0005-0000-0000-0000291E0000}"/>
    <cellStyle name="Normal 2 3 5 3 4 3 5" xfId="21129" xr:uid="{00000000-0005-0000-0000-00002A1E0000}"/>
    <cellStyle name="Normal 2 3 5 3 4 4" xfId="12719" xr:uid="{00000000-0005-0000-0000-00002B1E0000}"/>
    <cellStyle name="Normal 2 3 5 3 4 4 2" xfId="43041" xr:uid="{00000000-0005-0000-0000-00002C1E0000}"/>
    <cellStyle name="Normal 2 3 5 3 4 4 3" xfId="27817" xr:uid="{00000000-0005-0000-0000-00002D1E0000}"/>
    <cellStyle name="Normal 2 3 5 3 4 5" xfId="7698" xr:uid="{00000000-0005-0000-0000-00002E1E0000}"/>
    <cellStyle name="Normal 2 3 5 3 4 5 2" xfId="38024" xr:uid="{00000000-0005-0000-0000-00002F1E0000}"/>
    <cellStyle name="Normal 2 3 5 3 4 5 3" xfId="22800" xr:uid="{00000000-0005-0000-0000-0000301E0000}"/>
    <cellStyle name="Normal 2 3 5 3 4 6" xfId="33012" xr:uid="{00000000-0005-0000-0000-0000311E0000}"/>
    <cellStyle name="Normal 2 3 5 3 4 7" xfId="17787" xr:uid="{00000000-0005-0000-0000-0000321E0000}"/>
    <cellStyle name="Normal 2 3 5 3 5" xfId="3480" xr:uid="{00000000-0005-0000-0000-0000331E0000}"/>
    <cellStyle name="Normal 2 3 5 3 5 2" xfId="13554" xr:uid="{00000000-0005-0000-0000-0000341E0000}"/>
    <cellStyle name="Normal 2 3 5 3 5 2 2" xfId="43876" xr:uid="{00000000-0005-0000-0000-0000351E0000}"/>
    <cellStyle name="Normal 2 3 5 3 5 2 3" xfId="28652" xr:uid="{00000000-0005-0000-0000-0000361E0000}"/>
    <cellStyle name="Normal 2 3 5 3 5 3" xfId="8534" xr:uid="{00000000-0005-0000-0000-0000371E0000}"/>
    <cellStyle name="Normal 2 3 5 3 5 3 2" xfId="38859" xr:uid="{00000000-0005-0000-0000-0000381E0000}"/>
    <cellStyle name="Normal 2 3 5 3 5 3 3" xfId="23635" xr:uid="{00000000-0005-0000-0000-0000391E0000}"/>
    <cellStyle name="Normal 2 3 5 3 5 4" xfId="33846" xr:uid="{00000000-0005-0000-0000-00003A1E0000}"/>
    <cellStyle name="Normal 2 3 5 3 5 5" xfId="18622" xr:uid="{00000000-0005-0000-0000-00003B1E0000}"/>
    <cellStyle name="Normal 2 3 5 3 6" xfId="5173" xr:uid="{00000000-0005-0000-0000-00003C1E0000}"/>
    <cellStyle name="Normal 2 3 5 3 6 2" xfId="15225" xr:uid="{00000000-0005-0000-0000-00003D1E0000}"/>
    <cellStyle name="Normal 2 3 5 3 6 2 2" xfId="45547" xr:uid="{00000000-0005-0000-0000-00003E1E0000}"/>
    <cellStyle name="Normal 2 3 5 3 6 2 3" xfId="30323" xr:uid="{00000000-0005-0000-0000-00003F1E0000}"/>
    <cellStyle name="Normal 2 3 5 3 6 3" xfId="10205" xr:uid="{00000000-0005-0000-0000-0000401E0000}"/>
    <cellStyle name="Normal 2 3 5 3 6 3 2" xfId="40530" xr:uid="{00000000-0005-0000-0000-0000411E0000}"/>
    <cellStyle name="Normal 2 3 5 3 6 3 3" xfId="25306" xr:uid="{00000000-0005-0000-0000-0000421E0000}"/>
    <cellStyle name="Normal 2 3 5 3 6 4" xfId="35517" xr:uid="{00000000-0005-0000-0000-0000431E0000}"/>
    <cellStyle name="Normal 2 3 5 3 6 5" xfId="20293" xr:uid="{00000000-0005-0000-0000-0000441E0000}"/>
    <cellStyle name="Normal 2 3 5 3 7" xfId="11883" xr:uid="{00000000-0005-0000-0000-0000451E0000}"/>
    <cellStyle name="Normal 2 3 5 3 7 2" xfId="42205" xr:uid="{00000000-0005-0000-0000-0000461E0000}"/>
    <cellStyle name="Normal 2 3 5 3 7 3" xfId="26981" xr:uid="{00000000-0005-0000-0000-0000471E0000}"/>
    <cellStyle name="Normal 2 3 5 3 8" xfId="6862" xr:uid="{00000000-0005-0000-0000-0000481E0000}"/>
    <cellStyle name="Normal 2 3 5 3 8 2" xfId="37188" xr:uid="{00000000-0005-0000-0000-0000491E0000}"/>
    <cellStyle name="Normal 2 3 5 3 8 3" xfId="21964" xr:uid="{00000000-0005-0000-0000-00004A1E0000}"/>
    <cellStyle name="Normal 2 3 5 3 9" xfId="32177" xr:uid="{00000000-0005-0000-0000-00004B1E0000}"/>
    <cellStyle name="Normal 2 3 5 4" xfId="1887" xr:uid="{00000000-0005-0000-0000-00004C1E0000}"/>
    <cellStyle name="Normal 2 3 5 4 2" xfId="2310" xr:uid="{00000000-0005-0000-0000-00004D1E0000}"/>
    <cellStyle name="Normal 2 3 5 4 2 2" xfId="3149" xr:uid="{00000000-0005-0000-0000-00004E1E0000}"/>
    <cellStyle name="Normal 2 3 5 4 2 2 2" xfId="4839" xr:uid="{00000000-0005-0000-0000-00004F1E0000}"/>
    <cellStyle name="Normal 2 3 5 4 2 2 2 2" xfId="14912" xr:uid="{00000000-0005-0000-0000-0000501E0000}"/>
    <cellStyle name="Normal 2 3 5 4 2 2 2 2 2" xfId="45234" xr:uid="{00000000-0005-0000-0000-0000511E0000}"/>
    <cellStyle name="Normal 2 3 5 4 2 2 2 2 3" xfId="30010" xr:uid="{00000000-0005-0000-0000-0000521E0000}"/>
    <cellStyle name="Normal 2 3 5 4 2 2 2 3" xfId="9892" xr:uid="{00000000-0005-0000-0000-0000531E0000}"/>
    <cellStyle name="Normal 2 3 5 4 2 2 2 3 2" xfId="40217" xr:uid="{00000000-0005-0000-0000-0000541E0000}"/>
    <cellStyle name="Normal 2 3 5 4 2 2 2 3 3" xfId="24993" xr:uid="{00000000-0005-0000-0000-0000551E0000}"/>
    <cellStyle name="Normal 2 3 5 4 2 2 2 4" xfId="35204" xr:uid="{00000000-0005-0000-0000-0000561E0000}"/>
    <cellStyle name="Normal 2 3 5 4 2 2 2 5" xfId="19980" xr:uid="{00000000-0005-0000-0000-0000571E0000}"/>
    <cellStyle name="Normal 2 3 5 4 2 2 3" xfId="6531" xr:uid="{00000000-0005-0000-0000-0000581E0000}"/>
    <cellStyle name="Normal 2 3 5 4 2 2 3 2" xfId="16583" xr:uid="{00000000-0005-0000-0000-0000591E0000}"/>
    <cellStyle name="Normal 2 3 5 4 2 2 3 2 2" xfId="46905" xr:uid="{00000000-0005-0000-0000-00005A1E0000}"/>
    <cellStyle name="Normal 2 3 5 4 2 2 3 2 3" xfId="31681" xr:uid="{00000000-0005-0000-0000-00005B1E0000}"/>
    <cellStyle name="Normal 2 3 5 4 2 2 3 3" xfId="11563" xr:uid="{00000000-0005-0000-0000-00005C1E0000}"/>
    <cellStyle name="Normal 2 3 5 4 2 2 3 3 2" xfId="41888" xr:uid="{00000000-0005-0000-0000-00005D1E0000}"/>
    <cellStyle name="Normal 2 3 5 4 2 2 3 3 3" xfId="26664" xr:uid="{00000000-0005-0000-0000-00005E1E0000}"/>
    <cellStyle name="Normal 2 3 5 4 2 2 3 4" xfId="36875" xr:uid="{00000000-0005-0000-0000-00005F1E0000}"/>
    <cellStyle name="Normal 2 3 5 4 2 2 3 5" xfId="21651" xr:uid="{00000000-0005-0000-0000-0000601E0000}"/>
    <cellStyle name="Normal 2 3 5 4 2 2 4" xfId="13241" xr:uid="{00000000-0005-0000-0000-0000611E0000}"/>
    <cellStyle name="Normal 2 3 5 4 2 2 4 2" xfId="43563" xr:uid="{00000000-0005-0000-0000-0000621E0000}"/>
    <cellStyle name="Normal 2 3 5 4 2 2 4 3" xfId="28339" xr:uid="{00000000-0005-0000-0000-0000631E0000}"/>
    <cellStyle name="Normal 2 3 5 4 2 2 5" xfId="8220" xr:uid="{00000000-0005-0000-0000-0000641E0000}"/>
    <cellStyle name="Normal 2 3 5 4 2 2 5 2" xfId="38546" xr:uid="{00000000-0005-0000-0000-0000651E0000}"/>
    <cellStyle name="Normal 2 3 5 4 2 2 5 3" xfId="23322" xr:uid="{00000000-0005-0000-0000-0000661E0000}"/>
    <cellStyle name="Normal 2 3 5 4 2 2 6" xfId="33534" xr:uid="{00000000-0005-0000-0000-0000671E0000}"/>
    <cellStyle name="Normal 2 3 5 4 2 2 7" xfId="18309" xr:uid="{00000000-0005-0000-0000-0000681E0000}"/>
    <cellStyle name="Normal 2 3 5 4 2 3" xfId="4002" xr:uid="{00000000-0005-0000-0000-0000691E0000}"/>
    <cellStyle name="Normal 2 3 5 4 2 3 2" xfId="14076" xr:uid="{00000000-0005-0000-0000-00006A1E0000}"/>
    <cellStyle name="Normal 2 3 5 4 2 3 2 2" xfId="44398" xr:uid="{00000000-0005-0000-0000-00006B1E0000}"/>
    <cellStyle name="Normal 2 3 5 4 2 3 2 3" xfId="29174" xr:uid="{00000000-0005-0000-0000-00006C1E0000}"/>
    <cellStyle name="Normal 2 3 5 4 2 3 3" xfId="9056" xr:uid="{00000000-0005-0000-0000-00006D1E0000}"/>
    <cellStyle name="Normal 2 3 5 4 2 3 3 2" xfId="39381" xr:uid="{00000000-0005-0000-0000-00006E1E0000}"/>
    <cellStyle name="Normal 2 3 5 4 2 3 3 3" xfId="24157" xr:uid="{00000000-0005-0000-0000-00006F1E0000}"/>
    <cellStyle name="Normal 2 3 5 4 2 3 4" xfId="34368" xr:uid="{00000000-0005-0000-0000-0000701E0000}"/>
    <cellStyle name="Normal 2 3 5 4 2 3 5" xfId="19144" xr:uid="{00000000-0005-0000-0000-0000711E0000}"/>
    <cellStyle name="Normal 2 3 5 4 2 4" xfId="5695" xr:uid="{00000000-0005-0000-0000-0000721E0000}"/>
    <cellStyle name="Normal 2 3 5 4 2 4 2" xfId="15747" xr:uid="{00000000-0005-0000-0000-0000731E0000}"/>
    <cellStyle name="Normal 2 3 5 4 2 4 2 2" xfId="46069" xr:uid="{00000000-0005-0000-0000-0000741E0000}"/>
    <cellStyle name="Normal 2 3 5 4 2 4 2 3" xfId="30845" xr:uid="{00000000-0005-0000-0000-0000751E0000}"/>
    <cellStyle name="Normal 2 3 5 4 2 4 3" xfId="10727" xr:uid="{00000000-0005-0000-0000-0000761E0000}"/>
    <cellStyle name="Normal 2 3 5 4 2 4 3 2" xfId="41052" xr:uid="{00000000-0005-0000-0000-0000771E0000}"/>
    <cellStyle name="Normal 2 3 5 4 2 4 3 3" xfId="25828" xr:uid="{00000000-0005-0000-0000-0000781E0000}"/>
    <cellStyle name="Normal 2 3 5 4 2 4 4" xfId="36039" xr:uid="{00000000-0005-0000-0000-0000791E0000}"/>
    <cellStyle name="Normal 2 3 5 4 2 4 5" xfId="20815" xr:uid="{00000000-0005-0000-0000-00007A1E0000}"/>
    <cellStyle name="Normal 2 3 5 4 2 5" xfId="12405" xr:uid="{00000000-0005-0000-0000-00007B1E0000}"/>
    <cellStyle name="Normal 2 3 5 4 2 5 2" xfId="42727" xr:uid="{00000000-0005-0000-0000-00007C1E0000}"/>
    <cellStyle name="Normal 2 3 5 4 2 5 3" xfId="27503" xr:uid="{00000000-0005-0000-0000-00007D1E0000}"/>
    <cellStyle name="Normal 2 3 5 4 2 6" xfId="7384" xr:uid="{00000000-0005-0000-0000-00007E1E0000}"/>
    <cellStyle name="Normal 2 3 5 4 2 6 2" xfId="37710" xr:uid="{00000000-0005-0000-0000-00007F1E0000}"/>
    <cellStyle name="Normal 2 3 5 4 2 6 3" xfId="22486" xr:uid="{00000000-0005-0000-0000-0000801E0000}"/>
    <cellStyle name="Normal 2 3 5 4 2 7" xfId="32698" xr:uid="{00000000-0005-0000-0000-0000811E0000}"/>
    <cellStyle name="Normal 2 3 5 4 2 8" xfId="17473" xr:uid="{00000000-0005-0000-0000-0000821E0000}"/>
    <cellStyle name="Normal 2 3 5 4 3" xfId="2731" xr:uid="{00000000-0005-0000-0000-0000831E0000}"/>
    <cellStyle name="Normal 2 3 5 4 3 2" xfId="4421" xr:uid="{00000000-0005-0000-0000-0000841E0000}"/>
    <cellStyle name="Normal 2 3 5 4 3 2 2" xfId="14494" xr:uid="{00000000-0005-0000-0000-0000851E0000}"/>
    <cellStyle name="Normal 2 3 5 4 3 2 2 2" xfId="44816" xr:uid="{00000000-0005-0000-0000-0000861E0000}"/>
    <cellStyle name="Normal 2 3 5 4 3 2 2 3" xfId="29592" xr:uid="{00000000-0005-0000-0000-0000871E0000}"/>
    <cellStyle name="Normal 2 3 5 4 3 2 3" xfId="9474" xr:uid="{00000000-0005-0000-0000-0000881E0000}"/>
    <cellStyle name="Normal 2 3 5 4 3 2 3 2" xfId="39799" xr:uid="{00000000-0005-0000-0000-0000891E0000}"/>
    <cellStyle name="Normal 2 3 5 4 3 2 3 3" xfId="24575" xr:uid="{00000000-0005-0000-0000-00008A1E0000}"/>
    <cellStyle name="Normal 2 3 5 4 3 2 4" xfId="34786" xr:uid="{00000000-0005-0000-0000-00008B1E0000}"/>
    <cellStyle name="Normal 2 3 5 4 3 2 5" xfId="19562" xr:uid="{00000000-0005-0000-0000-00008C1E0000}"/>
    <cellStyle name="Normal 2 3 5 4 3 3" xfId="6113" xr:uid="{00000000-0005-0000-0000-00008D1E0000}"/>
    <cellStyle name="Normal 2 3 5 4 3 3 2" xfId="16165" xr:uid="{00000000-0005-0000-0000-00008E1E0000}"/>
    <cellStyle name="Normal 2 3 5 4 3 3 2 2" xfId="46487" xr:uid="{00000000-0005-0000-0000-00008F1E0000}"/>
    <cellStyle name="Normal 2 3 5 4 3 3 2 3" xfId="31263" xr:uid="{00000000-0005-0000-0000-0000901E0000}"/>
    <cellStyle name="Normal 2 3 5 4 3 3 3" xfId="11145" xr:uid="{00000000-0005-0000-0000-0000911E0000}"/>
    <cellStyle name="Normal 2 3 5 4 3 3 3 2" xfId="41470" xr:uid="{00000000-0005-0000-0000-0000921E0000}"/>
    <cellStyle name="Normal 2 3 5 4 3 3 3 3" xfId="26246" xr:uid="{00000000-0005-0000-0000-0000931E0000}"/>
    <cellStyle name="Normal 2 3 5 4 3 3 4" xfId="36457" xr:uid="{00000000-0005-0000-0000-0000941E0000}"/>
    <cellStyle name="Normal 2 3 5 4 3 3 5" xfId="21233" xr:uid="{00000000-0005-0000-0000-0000951E0000}"/>
    <cellStyle name="Normal 2 3 5 4 3 4" xfId="12823" xr:uid="{00000000-0005-0000-0000-0000961E0000}"/>
    <cellStyle name="Normal 2 3 5 4 3 4 2" xfId="43145" xr:uid="{00000000-0005-0000-0000-0000971E0000}"/>
    <cellStyle name="Normal 2 3 5 4 3 4 3" xfId="27921" xr:uid="{00000000-0005-0000-0000-0000981E0000}"/>
    <cellStyle name="Normal 2 3 5 4 3 5" xfId="7802" xr:uid="{00000000-0005-0000-0000-0000991E0000}"/>
    <cellStyle name="Normal 2 3 5 4 3 5 2" xfId="38128" xr:uid="{00000000-0005-0000-0000-00009A1E0000}"/>
    <cellStyle name="Normal 2 3 5 4 3 5 3" xfId="22904" xr:uid="{00000000-0005-0000-0000-00009B1E0000}"/>
    <cellStyle name="Normal 2 3 5 4 3 6" xfId="33116" xr:uid="{00000000-0005-0000-0000-00009C1E0000}"/>
    <cellStyle name="Normal 2 3 5 4 3 7" xfId="17891" xr:uid="{00000000-0005-0000-0000-00009D1E0000}"/>
    <cellStyle name="Normal 2 3 5 4 4" xfId="3584" xr:uid="{00000000-0005-0000-0000-00009E1E0000}"/>
    <cellStyle name="Normal 2 3 5 4 4 2" xfId="13658" xr:uid="{00000000-0005-0000-0000-00009F1E0000}"/>
    <cellStyle name="Normal 2 3 5 4 4 2 2" xfId="43980" xr:uid="{00000000-0005-0000-0000-0000A01E0000}"/>
    <cellStyle name="Normal 2 3 5 4 4 2 3" xfId="28756" xr:uid="{00000000-0005-0000-0000-0000A11E0000}"/>
    <cellStyle name="Normal 2 3 5 4 4 3" xfId="8638" xr:uid="{00000000-0005-0000-0000-0000A21E0000}"/>
    <cellStyle name="Normal 2 3 5 4 4 3 2" xfId="38963" xr:uid="{00000000-0005-0000-0000-0000A31E0000}"/>
    <cellStyle name="Normal 2 3 5 4 4 3 3" xfId="23739" xr:uid="{00000000-0005-0000-0000-0000A41E0000}"/>
    <cellStyle name="Normal 2 3 5 4 4 4" xfId="33950" xr:uid="{00000000-0005-0000-0000-0000A51E0000}"/>
    <cellStyle name="Normal 2 3 5 4 4 5" xfId="18726" xr:uid="{00000000-0005-0000-0000-0000A61E0000}"/>
    <cellStyle name="Normal 2 3 5 4 5" xfId="5277" xr:uid="{00000000-0005-0000-0000-0000A71E0000}"/>
    <cellStyle name="Normal 2 3 5 4 5 2" xfId="15329" xr:uid="{00000000-0005-0000-0000-0000A81E0000}"/>
    <cellStyle name="Normal 2 3 5 4 5 2 2" xfId="45651" xr:uid="{00000000-0005-0000-0000-0000A91E0000}"/>
    <cellStyle name="Normal 2 3 5 4 5 2 3" xfId="30427" xr:uid="{00000000-0005-0000-0000-0000AA1E0000}"/>
    <cellStyle name="Normal 2 3 5 4 5 3" xfId="10309" xr:uid="{00000000-0005-0000-0000-0000AB1E0000}"/>
    <cellStyle name="Normal 2 3 5 4 5 3 2" xfId="40634" xr:uid="{00000000-0005-0000-0000-0000AC1E0000}"/>
    <cellStyle name="Normal 2 3 5 4 5 3 3" xfId="25410" xr:uid="{00000000-0005-0000-0000-0000AD1E0000}"/>
    <cellStyle name="Normal 2 3 5 4 5 4" xfId="35621" xr:uid="{00000000-0005-0000-0000-0000AE1E0000}"/>
    <cellStyle name="Normal 2 3 5 4 5 5" xfId="20397" xr:uid="{00000000-0005-0000-0000-0000AF1E0000}"/>
    <cellStyle name="Normal 2 3 5 4 6" xfId="11987" xr:uid="{00000000-0005-0000-0000-0000B01E0000}"/>
    <cellStyle name="Normal 2 3 5 4 6 2" xfId="42309" xr:uid="{00000000-0005-0000-0000-0000B11E0000}"/>
    <cellStyle name="Normal 2 3 5 4 6 3" xfId="27085" xr:uid="{00000000-0005-0000-0000-0000B21E0000}"/>
    <cellStyle name="Normal 2 3 5 4 7" xfId="6966" xr:uid="{00000000-0005-0000-0000-0000B31E0000}"/>
    <cellStyle name="Normal 2 3 5 4 7 2" xfId="37292" xr:uid="{00000000-0005-0000-0000-0000B41E0000}"/>
    <cellStyle name="Normal 2 3 5 4 7 3" xfId="22068" xr:uid="{00000000-0005-0000-0000-0000B51E0000}"/>
    <cellStyle name="Normal 2 3 5 4 8" xfId="32280" xr:uid="{00000000-0005-0000-0000-0000B61E0000}"/>
    <cellStyle name="Normal 2 3 5 4 9" xfId="17055" xr:uid="{00000000-0005-0000-0000-0000B71E0000}"/>
    <cellStyle name="Normal 2 3 5 5" xfId="2100" xr:uid="{00000000-0005-0000-0000-0000B81E0000}"/>
    <cellStyle name="Normal 2 3 5 5 2" xfId="2941" xr:uid="{00000000-0005-0000-0000-0000B91E0000}"/>
    <cellStyle name="Normal 2 3 5 5 2 2" xfId="4631" xr:uid="{00000000-0005-0000-0000-0000BA1E0000}"/>
    <cellStyle name="Normal 2 3 5 5 2 2 2" xfId="14704" xr:uid="{00000000-0005-0000-0000-0000BB1E0000}"/>
    <cellStyle name="Normal 2 3 5 5 2 2 2 2" xfId="45026" xr:uid="{00000000-0005-0000-0000-0000BC1E0000}"/>
    <cellStyle name="Normal 2 3 5 5 2 2 2 3" xfId="29802" xr:uid="{00000000-0005-0000-0000-0000BD1E0000}"/>
    <cellStyle name="Normal 2 3 5 5 2 2 3" xfId="9684" xr:uid="{00000000-0005-0000-0000-0000BE1E0000}"/>
    <cellStyle name="Normal 2 3 5 5 2 2 3 2" xfId="40009" xr:uid="{00000000-0005-0000-0000-0000BF1E0000}"/>
    <cellStyle name="Normal 2 3 5 5 2 2 3 3" xfId="24785" xr:uid="{00000000-0005-0000-0000-0000C01E0000}"/>
    <cellStyle name="Normal 2 3 5 5 2 2 4" xfId="34996" xr:uid="{00000000-0005-0000-0000-0000C11E0000}"/>
    <cellStyle name="Normal 2 3 5 5 2 2 5" xfId="19772" xr:uid="{00000000-0005-0000-0000-0000C21E0000}"/>
    <cellStyle name="Normal 2 3 5 5 2 3" xfId="6323" xr:uid="{00000000-0005-0000-0000-0000C31E0000}"/>
    <cellStyle name="Normal 2 3 5 5 2 3 2" xfId="16375" xr:uid="{00000000-0005-0000-0000-0000C41E0000}"/>
    <cellStyle name="Normal 2 3 5 5 2 3 2 2" xfId="46697" xr:uid="{00000000-0005-0000-0000-0000C51E0000}"/>
    <cellStyle name="Normal 2 3 5 5 2 3 2 3" xfId="31473" xr:uid="{00000000-0005-0000-0000-0000C61E0000}"/>
    <cellStyle name="Normal 2 3 5 5 2 3 3" xfId="11355" xr:uid="{00000000-0005-0000-0000-0000C71E0000}"/>
    <cellStyle name="Normal 2 3 5 5 2 3 3 2" xfId="41680" xr:uid="{00000000-0005-0000-0000-0000C81E0000}"/>
    <cellStyle name="Normal 2 3 5 5 2 3 3 3" xfId="26456" xr:uid="{00000000-0005-0000-0000-0000C91E0000}"/>
    <cellStyle name="Normal 2 3 5 5 2 3 4" xfId="36667" xr:uid="{00000000-0005-0000-0000-0000CA1E0000}"/>
    <cellStyle name="Normal 2 3 5 5 2 3 5" xfId="21443" xr:uid="{00000000-0005-0000-0000-0000CB1E0000}"/>
    <cellStyle name="Normal 2 3 5 5 2 4" xfId="13033" xr:uid="{00000000-0005-0000-0000-0000CC1E0000}"/>
    <cellStyle name="Normal 2 3 5 5 2 4 2" xfId="43355" xr:uid="{00000000-0005-0000-0000-0000CD1E0000}"/>
    <cellStyle name="Normal 2 3 5 5 2 4 3" xfId="28131" xr:uid="{00000000-0005-0000-0000-0000CE1E0000}"/>
    <cellStyle name="Normal 2 3 5 5 2 5" xfId="8012" xr:uid="{00000000-0005-0000-0000-0000CF1E0000}"/>
    <cellStyle name="Normal 2 3 5 5 2 5 2" xfId="38338" xr:uid="{00000000-0005-0000-0000-0000D01E0000}"/>
    <cellStyle name="Normal 2 3 5 5 2 5 3" xfId="23114" xr:uid="{00000000-0005-0000-0000-0000D11E0000}"/>
    <cellStyle name="Normal 2 3 5 5 2 6" xfId="33326" xr:uid="{00000000-0005-0000-0000-0000D21E0000}"/>
    <cellStyle name="Normal 2 3 5 5 2 7" xfId="18101" xr:uid="{00000000-0005-0000-0000-0000D31E0000}"/>
    <cellStyle name="Normal 2 3 5 5 3" xfId="3794" xr:uid="{00000000-0005-0000-0000-0000D41E0000}"/>
    <cellStyle name="Normal 2 3 5 5 3 2" xfId="13868" xr:uid="{00000000-0005-0000-0000-0000D51E0000}"/>
    <cellStyle name="Normal 2 3 5 5 3 2 2" xfId="44190" xr:uid="{00000000-0005-0000-0000-0000D61E0000}"/>
    <cellStyle name="Normal 2 3 5 5 3 2 3" xfId="28966" xr:uid="{00000000-0005-0000-0000-0000D71E0000}"/>
    <cellStyle name="Normal 2 3 5 5 3 3" xfId="8848" xr:uid="{00000000-0005-0000-0000-0000D81E0000}"/>
    <cellStyle name="Normal 2 3 5 5 3 3 2" xfId="39173" xr:uid="{00000000-0005-0000-0000-0000D91E0000}"/>
    <cellStyle name="Normal 2 3 5 5 3 3 3" xfId="23949" xr:uid="{00000000-0005-0000-0000-0000DA1E0000}"/>
    <cellStyle name="Normal 2 3 5 5 3 4" xfId="34160" xr:uid="{00000000-0005-0000-0000-0000DB1E0000}"/>
    <cellStyle name="Normal 2 3 5 5 3 5" xfId="18936" xr:uid="{00000000-0005-0000-0000-0000DC1E0000}"/>
    <cellStyle name="Normal 2 3 5 5 4" xfId="5487" xr:uid="{00000000-0005-0000-0000-0000DD1E0000}"/>
    <cellStyle name="Normal 2 3 5 5 4 2" xfId="15539" xr:uid="{00000000-0005-0000-0000-0000DE1E0000}"/>
    <cellStyle name="Normal 2 3 5 5 4 2 2" xfId="45861" xr:uid="{00000000-0005-0000-0000-0000DF1E0000}"/>
    <cellStyle name="Normal 2 3 5 5 4 2 3" xfId="30637" xr:uid="{00000000-0005-0000-0000-0000E01E0000}"/>
    <cellStyle name="Normal 2 3 5 5 4 3" xfId="10519" xr:uid="{00000000-0005-0000-0000-0000E11E0000}"/>
    <cellStyle name="Normal 2 3 5 5 4 3 2" xfId="40844" xr:uid="{00000000-0005-0000-0000-0000E21E0000}"/>
    <cellStyle name="Normal 2 3 5 5 4 3 3" xfId="25620" xr:uid="{00000000-0005-0000-0000-0000E31E0000}"/>
    <cellStyle name="Normal 2 3 5 5 4 4" xfId="35831" xr:uid="{00000000-0005-0000-0000-0000E41E0000}"/>
    <cellStyle name="Normal 2 3 5 5 4 5" xfId="20607" xr:uid="{00000000-0005-0000-0000-0000E51E0000}"/>
    <cellStyle name="Normal 2 3 5 5 5" xfId="12197" xr:uid="{00000000-0005-0000-0000-0000E61E0000}"/>
    <cellStyle name="Normal 2 3 5 5 5 2" xfId="42519" xr:uid="{00000000-0005-0000-0000-0000E71E0000}"/>
    <cellStyle name="Normal 2 3 5 5 5 3" xfId="27295" xr:uid="{00000000-0005-0000-0000-0000E81E0000}"/>
    <cellStyle name="Normal 2 3 5 5 6" xfId="7176" xr:uid="{00000000-0005-0000-0000-0000E91E0000}"/>
    <cellStyle name="Normal 2 3 5 5 6 2" xfId="37502" xr:uid="{00000000-0005-0000-0000-0000EA1E0000}"/>
    <cellStyle name="Normal 2 3 5 5 6 3" xfId="22278" xr:uid="{00000000-0005-0000-0000-0000EB1E0000}"/>
    <cellStyle name="Normal 2 3 5 5 7" xfId="32490" xr:uid="{00000000-0005-0000-0000-0000EC1E0000}"/>
    <cellStyle name="Normal 2 3 5 5 8" xfId="17265" xr:uid="{00000000-0005-0000-0000-0000ED1E0000}"/>
    <cellStyle name="Normal 2 3 5 6" xfId="2521" xr:uid="{00000000-0005-0000-0000-0000EE1E0000}"/>
    <cellStyle name="Normal 2 3 5 6 2" xfId="4213" xr:uid="{00000000-0005-0000-0000-0000EF1E0000}"/>
    <cellStyle name="Normal 2 3 5 6 2 2" xfId="14286" xr:uid="{00000000-0005-0000-0000-0000F01E0000}"/>
    <cellStyle name="Normal 2 3 5 6 2 2 2" xfId="44608" xr:uid="{00000000-0005-0000-0000-0000F11E0000}"/>
    <cellStyle name="Normal 2 3 5 6 2 2 3" xfId="29384" xr:uid="{00000000-0005-0000-0000-0000F21E0000}"/>
    <cellStyle name="Normal 2 3 5 6 2 3" xfId="9266" xr:uid="{00000000-0005-0000-0000-0000F31E0000}"/>
    <cellStyle name="Normal 2 3 5 6 2 3 2" xfId="39591" xr:uid="{00000000-0005-0000-0000-0000F41E0000}"/>
    <cellStyle name="Normal 2 3 5 6 2 3 3" xfId="24367" xr:uid="{00000000-0005-0000-0000-0000F51E0000}"/>
    <cellStyle name="Normal 2 3 5 6 2 4" xfId="34578" xr:uid="{00000000-0005-0000-0000-0000F61E0000}"/>
    <cellStyle name="Normal 2 3 5 6 2 5" xfId="19354" xr:uid="{00000000-0005-0000-0000-0000F71E0000}"/>
    <cellStyle name="Normal 2 3 5 6 3" xfId="5905" xr:uid="{00000000-0005-0000-0000-0000F81E0000}"/>
    <cellStyle name="Normal 2 3 5 6 3 2" xfId="15957" xr:uid="{00000000-0005-0000-0000-0000F91E0000}"/>
    <cellStyle name="Normal 2 3 5 6 3 2 2" xfId="46279" xr:uid="{00000000-0005-0000-0000-0000FA1E0000}"/>
    <cellStyle name="Normal 2 3 5 6 3 2 3" xfId="31055" xr:uid="{00000000-0005-0000-0000-0000FB1E0000}"/>
    <cellStyle name="Normal 2 3 5 6 3 3" xfId="10937" xr:uid="{00000000-0005-0000-0000-0000FC1E0000}"/>
    <cellStyle name="Normal 2 3 5 6 3 3 2" xfId="41262" xr:uid="{00000000-0005-0000-0000-0000FD1E0000}"/>
    <cellStyle name="Normal 2 3 5 6 3 3 3" xfId="26038" xr:uid="{00000000-0005-0000-0000-0000FE1E0000}"/>
    <cellStyle name="Normal 2 3 5 6 3 4" xfId="36249" xr:uid="{00000000-0005-0000-0000-0000FF1E0000}"/>
    <cellStyle name="Normal 2 3 5 6 3 5" xfId="21025" xr:uid="{00000000-0005-0000-0000-0000001F0000}"/>
    <cellStyle name="Normal 2 3 5 6 4" xfId="12615" xr:uid="{00000000-0005-0000-0000-0000011F0000}"/>
    <cellStyle name="Normal 2 3 5 6 4 2" xfId="42937" xr:uid="{00000000-0005-0000-0000-0000021F0000}"/>
    <cellStyle name="Normal 2 3 5 6 4 3" xfId="27713" xr:uid="{00000000-0005-0000-0000-0000031F0000}"/>
    <cellStyle name="Normal 2 3 5 6 5" xfId="7594" xr:uid="{00000000-0005-0000-0000-0000041F0000}"/>
    <cellStyle name="Normal 2 3 5 6 5 2" xfId="37920" xr:uid="{00000000-0005-0000-0000-0000051F0000}"/>
    <cellStyle name="Normal 2 3 5 6 5 3" xfId="22696" xr:uid="{00000000-0005-0000-0000-0000061F0000}"/>
    <cellStyle name="Normal 2 3 5 6 6" xfId="32908" xr:uid="{00000000-0005-0000-0000-0000071F0000}"/>
    <cellStyle name="Normal 2 3 5 6 7" xfId="17683" xr:uid="{00000000-0005-0000-0000-0000081F0000}"/>
    <cellStyle name="Normal 2 3 5 7" xfId="3372" xr:uid="{00000000-0005-0000-0000-0000091F0000}"/>
    <cellStyle name="Normal 2 3 5 7 2" xfId="13450" xr:uid="{00000000-0005-0000-0000-00000A1F0000}"/>
    <cellStyle name="Normal 2 3 5 7 2 2" xfId="43772" xr:uid="{00000000-0005-0000-0000-00000B1F0000}"/>
    <cellStyle name="Normal 2 3 5 7 2 3" xfId="28548" xr:uid="{00000000-0005-0000-0000-00000C1F0000}"/>
    <cellStyle name="Normal 2 3 5 7 3" xfId="8430" xr:uid="{00000000-0005-0000-0000-00000D1F0000}"/>
    <cellStyle name="Normal 2 3 5 7 3 2" xfId="38755" xr:uid="{00000000-0005-0000-0000-00000E1F0000}"/>
    <cellStyle name="Normal 2 3 5 7 3 3" xfId="23531" xr:uid="{00000000-0005-0000-0000-00000F1F0000}"/>
    <cellStyle name="Normal 2 3 5 7 4" xfId="33742" xr:uid="{00000000-0005-0000-0000-0000101F0000}"/>
    <cellStyle name="Normal 2 3 5 7 5" xfId="18518" xr:uid="{00000000-0005-0000-0000-0000111F0000}"/>
    <cellStyle name="Normal 2 3 5 8" xfId="5066" xr:uid="{00000000-0005-0000-0000-0000121F0000}"/>
    <cellStyle name="Normal 2 3 5 8 2" xfId="15121" xr:uid="{00000000-0005-0000-0000-0000131F0000}"/>
    <cellStyle name="Normal 2 3 5 8 2 2" xfId="45443" xr:uid="{00000000-0005-0000-0000-0000141F0000}"/>
    <cellStyle name="Normal 2 3 5 8 2 3" xfId="30219" xr:uid="{00000000-0005-0000-0000-0000151F0000}"/>
    <cellStyle name="Normal 2 3 5 8 3" xfId="10101" xr:uid="{00000000-0005-0000-0000-0000161F0000}"/>
    <cellStyle name="Normal 2 3 5 8 3 2" xfId="40426" xr:uid="{00000000-0005-0000-0000-0000171F0000}"/>
    <cellStyle name="Normal 2 3 5 8 3 3" xfId="25202" xr:uid="{00000000-0005-0000-0000-0000181F0000}"/>
    <cellStyle name="Normal 2 3 5 8 4" xfId="35413" xr:uid="{00000000-0005-0000-0000-0000191F0000}"/>
    <cellStyle name="Normal 2 3 5 8 5" xfId="20189" xr:uid="{00000000-0005-0000-0000-00001A1F0000}"/>
    <cellStyle name="Normal 2 3 5 9" xfId="11777" xr:uid="{00000000-0005-0000-0000-00001B1F0000}"/>
    <cellStyle name="Normal 2 3 5 9 2" xfId="42101" xr:uid="{00000000-0005-0000-0000-00001C1F0000}"/>
    <cellStyle name="Normal 2 3 5 9 3" xfId="26877" xr:uid="{00000000-0005-0000-0000-00001D1F0000}"/>
    <cellStyle name="Normal 2 3 6" xfId="1423" xr:uid="{00000000-0005-0000-0000-00001E1F0000}"/>
    <cellStyle name="Normal 2 3 6 10" xfId="6753" xr:uid="{00000000-0005-0000-0000-00001F1F0000}"/>
    <cellStyle name="Normal 2 3 6 10 2" xfId="37081" xr:uid="{00000000-0005-0000-0000-0000201F0000}"/>
    <cellStyle name="Normal 2 3 6 10 3" xfId="21857" xr:uid="{00000000-0005-0000-0000-0000211F0000}"/>
    <cellStyle name="Normal 2 3 6 11" xfId="32072" xr:uid="{00000000-0005-0000-0000-0000221F0000}"/>
    <cellStyle name="Normal 2 3 6 12" xfId="16842" xr:uid="{00000000-0005-0000-0000-0000231F0000}"/>
    <cellStyle name="Normal 2 3 6 2" xfId="1717" xr:uid="{00000000-0005-0000-0000-0000241F0000}"/>
    <cellStyle name="Normal 2 3 6 2 10" xfId="32124" xr:uid="{00000000-0005-0000-0000-0000251F0000}"/>
    <cellStyle name="Normal 2 3 6 2 11" xfId="16896" xr:uid="{00000000-0005-0000-0000-0000261F0000}"/>
    <cellStyle name="Normal 2 3 6 2 2" xfId="1825" xr:uid="{00000000-0005-0000-0000-0000271F0000}"/>
    <cellStyle name="Normal 2 3 6 2 2 10" xfId="17000" xr:uid="{00000000-0005-0000-0000-0000281F0000}"/>
    <cellStyle name="Normal 2 3 6 2 2 2" xfId="2042" xr:uid="{00000000-0005-0000-0000-0000291F0000}"/>
    <cellStyle name="Normal 2 3 6 2 2 2 2" xfId="2463" xr:uid="{00000000-0005-0000-0000-00002A1F0000}"/>
    <cellStyle name="Normal 2 3 6 2 2 2 2 2" xfId="3302" xr:uid="{00000000-0005-0000-0000-00002B1F0000}"/>
    <cellStyle name="Normal 2 3 6 2 2 2 2 2 2" xfId="4992" xr:uid="{00000000-0005-0000-0000-00002C1F0000}"/>
    <cellStyle name="Normal 2 3 6 2 2 2 2 2 2 2" xfId="15065" xr:uid="{00000000-0005-0000-0000-00002D1F0000}"/>
    <cellStyle name="Normal 2 3 6 2 2 2 2 2 2 2 2" xfId="45387" xr:uid="{00000000-0005-0000-0000-00002E1F0000}"/>
    <cellStyle name="Normal 2 3 6 2 2 2 2 2 2 2 3" xfId="30163" xr:uid="{00000000-0005-0000-0000-00002F1F0000}"/>
    <cellStyle name="Normal 2 3 6 2 2 2 2 2 2 3" xfId="10045" xr:uid="{00000000-0005-0000-0000-0000301F0000}"/>
    <cellStyle name="Normal 2 3 6 2 2 2 2 2 2 3 2" xfId="40370" xr:uid="{00000000-0005-0000-0000-0000311F0000}"/>
    <cellStyle name="Normal 2 3 6 2 2 2 2 2 2 3 3" xfId="25146" xr:uid="{00000000-0005-0000-0000-0000321F0000}"/>
    <cellStyle name="Normal 2 3 6 2 2 2 2 2 2 4" xfId="35357" xr:uid="{00000000-0005-0000-0000-0000331F0000}"/>
    <cellStyle name="Normal 2 3 6 2 2 2 2 2 2 5" xfId="20133" xr:uid="{00000000-0005-0000-0000-0000341F0000}"/>
    <cellStyle name="Normal 2 3 6 2 2 2 2 2 3" xfId="6684" xr:uid="{00000000-0005-0000-0000-0000351F0000}"/>
    <cellStyle name="Normal 2 3 6 2 2 2 2 2 3 2" xfId="16736" xr:uid="{00000000-0005-0000-0000-0000361F0000}"/>
    <cellStyle name="Normal 2 3 6 2 2 2 2 2 3 2 2" xfId="47058" xr:uid="{00000000-0005-0000-0000-0000371F0000}"/>
    <cellStyle name="Normal 2 3 6 2 2 2 2 2 3 2 3" xfId="31834" xr:uid="{00000000-0005-0000-0000-0000381F0000}"/>
    <cellStyle name="Normal 2 3 6 2 2 2 2 2 3 3" xfId="11716" xr:uid="{00000000-0005-0000-0000-0000391F0000}"/>
    <cellStyle name="Normal 2 3 6 2 2 2 2 2 3 3 2" xfId="42041" xr:uid="{00000000-0005-0000-0000-00003A1F0000}"/>
    <cellStyle name="Normal 2 3 6 2 2 2 2 2 3 3 3" xfId="26817" xr:uid="{00000000-0005-0000-0000-00003B1F0000}"/>
    <cellStyle name="Normal 2 3 6 2 2 2 2 2 3 4" xfId="37028" xr:uid="{00000000-0005-0000-0000-00003C1F0000}"/>
    <cellStyle name="Normal 2 3 6 2 2 2 2 2 3 5" xfId="21804" xr:uid="{00000000-0005-0000-0000-00003D1F0000}"/>
    <cellStyle name="Normal 2 3 6 2 2 2 2 2 4" xfId="13394" xr:uid="{00000000-0005-0000-0000-00003E1F0000}"/>
    <cellStyle name="Normal 2 3 6 2 2 2 2 2 4 2" xfId="43716" xr:uid="{00000000-0005-0000-0000-00003F1F0000}"/>
    <cellStyle name="Normal 2 3 6 2 2 2 2 2 4 3" xfId="28492" xr:uid="{00000000-0005-0000-0000-0000401F0000}"/>
    <cellStyle name="Normal 2 3 6 2 2 2 2 2 5" xfId="8373" xr:uid="{00000000-0005-0000-0000-0000411F0000}"/>
    <cellStyle name="Normal 2 3 6 2 2 2 2 2 5 2" xfId="38699" xr:uid="{00000000-0005-0000-0000-0000421F0000}"/>
    <cellStyle name="Normal 2 3 6 2 2 2 2 2 5 3" xfId="23475" xr:uid="{00000000-0005-0000-0000-0000431F0000}"/>
    <cellStyle name="Normal 2 3 6 2 2 2 2 2 6" xfId="33687" xr:uid="{00000000-0005-0000-0000-0000441F0000}"/>
    <cellStyle name="Normal 2 3 6 2 2 2 2 2 7" xfId="18462" xr:uid="{00000000-0005-0000-0000-0000451F0000}"/>
    <cellStyle name="Normal 2 3 6 2 2 2 2 3" xfId="4155" xr:uid="{00000000-0005-0000-0000-0000461F0000}"/>
    <cellStyle name="Normal 2 3 6 2 2 2 2 3 2" xfId="14229" xr:uid="{00000000-0005-0000-0000-0000471F0000}"/>
    <cellStyle name="Normal 2 3 6 2 2 2 2 3 2 2" xfId="44551" xr:uid="{00000000-0005-0000-0000-0000481F0000}"/>
    <cellStyle name="Normal 2 3 6 2 2 2 2 3 2 3" xfId="29327" xr:uid="{00000000-0005-0000-0000-0000491F0000}"/>
    <cellStyle name="Normal 2 3 6 2 2 2 2 3 3" xfId="9209" xr:uid="{00000000-0005-0000-0000-00004A1F0000}"/>
    <cellStyle name="Normal 2 3 6 2 2 2 2 3 3 2" xfId="39534" xr:uid="{00000000-0005-0000-0000-00004B1F0000}"/>
    <cellStyle name="Normal 2 3 6 2 2 2 2 3 3 3" xfId="24310" xr:uid="{00000000-0005-0000-0000-00004C1F0000}"/>
    <cellStyle name="Normal 2 3 6 2 2 2 2 3 4" xfId="34521" xr:uid="{00000000-0005-0000-0000-00004D1F0000}"/>
    <cellStyle name="Normal 2 3 6 2 2 2 2 3 5" xfId="19297" xr:uid="{00000000-0005-0000-0000-00004E1F0000}"/>
    <cellStyle name="Normal 2 3 6 2 2 2 2 4" xfId="5848" xr:uid="{00000000-0005-0000-0000-00004F1F0000}"/>
    <cellStyle name="Normal 2 3 6 2 2 2 2 4 2" xfId="15900" xr:uid="{00000000-0005-0000-0000-0000501F0000}"/>
    <cellStyle name="Normal 2 3 6 2 2 2 2 4 2 2" xfId="46222" xr:uid="{00000000-0005-0000-0000-0000511F0000}"/>
    <cellStyle name="Normal 2 3 6 2 2 2 2 4 2 3" xfId="30998" xr:uid="{00000000-0005-0000-0000-0000521F0000}"/>
    <cellStyle name="Normal 2 3 6 2 2 2 2 4 3" xfId="10880" xr:uid="{00000000-0005-0000-0000-0000531F0000}"/>
    <cellStyle name="Normal 2 3 6 2 2 2 2 4 3 2" xfId="41205" xr:uid="{00000000-0005-0000-0000-0000541F0000}"/>
    <cellStyle name="Normal 2 3 6 2 2 2 2 4 3 3" xfId="25981" xr:uid="{00000000-0005-0000-0000-0000551F0000}"/>
    <cellStyle name="Normal 2 3 6 2 2 2 2 4 4" xfId="36192" xr:uid="{00000000-0005-0000-0000-0000561F0000}"/>
    <cellStyle name="Normal 2 3 6 2 2 2 2 4 5" xfId="20968" xr:uid="{00000000-0005-0000-0000-0000571F0000}"/>
    <cellStyle name="Normal 2 3 6 2 2 2 2 5" xfId="12558" xr:uid="{00000000-0005-0000-0000-0000581F0000}"/>
    <cellStyle name="Normal 2 3 6 2 2 2 2 5 2" xfId="42880" xr:uid="{00000000-0005-0000-0000-0000591F0000}"/>
    <cellStyle name="Normal 2 3 6 2 2 2 2 5 3" xfId="27656" xr:uid="{00000000-0005-0000-0000-00005A1F0000}"/>
    <cellStyle name="Normal 2 3 6 2 2 2 2 6" xfId="7537" xr:uid="{00000000-0005-0000-0000-00005B1F0000}"/>
    <cellStyle name="Normal 2 3 6 2 2 2 2 6 2" xfId="37863" xr:uid="{00000000-0005-0000-0000-00005C1F0000}"/>
    <cellStyle name="Normal 2 3 6 2 2 2 2 6 3" xfId="22639" xr:uid="{00000000-0005-0000-0000-00005D1F0000}"/>
    <cellStyle name="Normal 2 3 6 2 2 2 2 7" xfId="32851" xr:uid="{00000000-0005-0000-0000-00005E1F0000}"/>
    <cellStyle name="Normal 2 3 6 2 2 2 2 8" xfId="17626" xr:uid="{00000000-0005-0000-0000-00005F1F0000}"/>
    <cellStyle name="Normal 2 3 6 2 2 2 3" xfId="2884" xr:uid="{00000000-0005-0000-0000-0000601F0000}"/>
    <cellStyle name="Normal 2 3 6 2 2 2 3 2" xfId="4574" xr:uid="{00000000-0005-0000-0000-0000611F0000}"/>
    <cellStyle name="Normal 2 3 6 2 2 2 3 2 2" xfId="14647" xr:uid="{00000000-0005-0000-0000-0000621F0000}"/>
    <cellStyle name="Normal 2 3 6 2 2 2 3 2 2 2" xfId="44969" xr:uid="{00000000-0005-0000-0000-0000631F0000}"/>
    <cellStyle name="Normal 2 3 6 2 2 2 3 2 2 3" xfId="29745" xr:uid="{00000000-0005-0000-0000-0000641F0000}"/>
    <cellStyle name="Normal 2 3 6 2 2 2 3 2 3" xfId="9627" xr:uid="{00000000-0005-0000-0000-0000651F0000}"/>
    <cellStyle name="Normal 2 3 6 2 2 2 3 2 3 2" xfId="39952" xr:uid="{00000000-0005-0000-0000-0000661F0000}"/>
    <cellStyle name="Normal 2 3 6 2 2 2 3 2 3 3" xfId="24728" xr:uid="{00000000-0005-0000-0000-0000671F0000}"/>
    <cellStyle name="Normal 2 3 6 2 2 2 3 2 4" xfId="34939" xr:uid="{00000000-0005-0000-0000-0000681F0000}"/>
    <cellStyle name="Normal 2 3 6 2 2 2 3 2 5" xfId="19715" xr:uid="{00000000-0005-0000-0000-0000691F0000}"/>
    <cellStyle name="Normal 2 3 6 2 2 2 3 3" xfId="6266" xr:uid="{00000000-0005-0000-0000-00006A1F0000}"/>
    <cellStyle name="Normal 2 3 6 2 2 2 3 3 2" xfId="16318" xr:uid="{00000000-0005-0000-0000-00006B1F0000}"/>
    <cellStyle name="Normal 2 3 6 2 2 2 3 3 2 2" xfId="46640" xr:uid="{00000000-0005-0000-0000-00006C1F0000}"/>
    <cellStyle name="Normal 2 3 6 2 2 2 3 3 2 3" xfId="31416" xr:uid="{00000000-0005-0000-0000-00006D1F0000}"/>
    <cellStyle name="Normal 2 3 6 2 2 2 3 3 3" xfId="11298" xr:uid="{00000000-0005-0000-0000-00006E1F0000}"/>
    <cellStyle name="Normal 2 3 6 2 2 2 3 3 3 2" xfId="41623" xr:uid="{00000000-0005-0000-0000-00006F1F0000}"/>
    <cellStyle name="Normal 2 3 6 2 2 2 3 3 3 3" xfId="26399" xr:uid="{00000000-0005-0000-0000-0000701F0000}"/>
    <cellStyle name="Normal 2 3 6 2 2 2 3 3 4" xfId="36610" xr:uid="{00000000-0005-0000-0000-0000711F0000}"/>
    <cellStyle name="Normal 2 3 6 2 2 2 3 3 5" xfId="21386" xr:uid="{00000000-0005-0000-0000-0000721F0000}"/>
    <cellStyle name="Normal 2 3 6 2 2 2 3 4" xfId="12976" xr:uid="{00000000-0005-0000-0000-0000731F0000}"/>
    <cellStyle name="Normal 2 3 6 2 2 2 3 4 2" xfId="43298" xr:uid="{00000000-0005-0000-0000-0000741F0000}"/>
    <cellStyle name="Normal 2 3 6 2 2 2 3 4 3" xfId="28074" xr:uid="{00000000-0005-0000-0000-0000751F0000}"/>
    <cellStyle name="Normal 2 3 6 2 2 2 3 5" xfId="7955" xr:uid="{00000000-0005-0000-0000-0000761F0000}"/>
    <cellStyle name="Normal 2 3 6 2 2 2 3 5 2" xfId="38281" xr:uid="{00000000-0005-0000-0000-0000771F0000}"/>
    <cellStyle name="Normal 2 3 6 2 2 2 3 5 3" xfId="23057" xr:uid="{00000000-0005-0000-0000-0000781F0000}"/>
    <cellStyle name="Normal 2 3 6 2 2 2 3 6" xfId="33269" xr:uid="{00000000-0005-0000-0000-0000791F0000}"/>
    <cellStyle name="Normal 2 3 6 2 2 2 3 7" xfId="18044" xr:uid="{00000000-0005-0000-0000-00007A1F0000}"/>
    <cellStyle name="Normal 2 3 6 2 2 2 4" xfId="3737" xr:uid="{00000000-0005-0000-0000-00007B1F0000}"/>
    <cellStyle name="Normal 2 3 6 2 2 2 4 2" xfId="13811" xr:uid="{00000000-0005-0000-0000-00007C1F0000}"/>
    <cellStyle name="Normal 2 3 6 2 2 2 4 2 2" xfId="44133" xr:uid="{00000000-0005-0000-0000-00007D1F0000}"/>
    <cellStyle name="Normal 2 3 6 2 2 2 4 2 3" xfId="28909" xr:uid="{00000000-0005-0000-0000-00007E1F0000}"/>
    <cellStyle name="Normal 2 3 6 2 2 2 4 3" xfId="8791" xr:uid="{00000000-0005-0000-0000-00007F1F0000}"/>
    <cellStyle name="Normal 2 3 6 2 2 2 4 3 2" xfId="39116" xr:uid="{00000000-0005-0000-0000-0000801F0000}"/>
    <cellStyle name="Normal 2 3 6 2 2 2 4 3 3" xfId="23892" xr:uid="{00000000-0005-0000-0000-0000811F0000}"/>
    <cellStyle name="Normal 2 3 6 2 2 2 4 4" xfId="34103" xr:uid="{00000000-0005-0000-0000-0000821F0000}"/>
    <cellStyle name="Normal 2 3 6 2 2 2 4 5" xfId="18879" xr:uid="{00000000-0005-0000-0000-0000831F0000}"/>
    <cellStyle name="Normal 2 3 6 2 2 2 5" xfId="5430" xr:uid="{00000000-0005-0000-0000-0000841F0000}"/>
    <cellStyle name="Normal 2 3 6 2 2 2 5 2" xfId="15482" xr:uid="{00000000-0005-0000-0000-0000851F0000}"/>
    <cellStyle name="Normal 2 3 6 2 2 2 5 2 2" xfId="45804" xr:uid="{00000000-0005-0000-0000-0000861F0000}"/>
    <cellStyle name="Normal 2 3 6 2 2 2 5 2 3" xfId="30580" xr:uid="{00000000-0005-0000-0000-0000871F0000}"/>
    <cellStyle name="Normal 2 3 6 2 2 2 5 3" xfId="10462" xr:uid="{00000000-0005-0000-0000-0000881F0000}"/>
    <cellStyle name="Normal 2 3 6 2 2 2 5 3 2" xfId="40787" xr:uid="{00000000-0005-0000-0000-0000891F0000}"/>
    <cellStyle name="Normal 2 3 6 2 2 2 5 3 3" xfId="25563" xr:uid="{00000000-0005-0000-0000-00008A1F0000}"/>
    <cellStyle name="Normal 2 3 6 2 2 2 5 4" xfId="35774" xr:uid="{00000000-0005-0000-0000-00008B1F0000}"/>
    <cellStyle name="Normal 2 3 6 2 2 2 5 5" xfId="20550" xr:uid="{00000000-0005-0000-0000-00008C1F0000}"/>
    <cellStyle name="Normal 2 3 6 2 2 2 6" xfId="12140" xr:uid="{00000000-0005-0000-0000-00008D1F0000}"/>
    <cellStyle name="Normal 2 3 6 2 2 2 6 2" xfId="42462" xr:uid="{00000000-0005-0000-0000-00008E1F0000}"/>
    <cellStyle name="Normal 2 3 6 2 2 2 6 3" xfId="27238" xr:uid="{00000000-0005-0000-0000-00008F1F0000}"/>
    <cellStyle name="Normal 2 3 6 2 2 2 7" xfId="7119" xr:uid="{00000000-0005-0000-0000-0000901F0000}"/>
    <cellStyle name="Normal 2 3 6 2 2 2 7 2" xfId="37445" xr:uid="{00000000-0005-0000-0000-0000911F0000}"/>
    <cellStyle name="Normal 2 3 6 2 2 2 7 3" xfId="22221" xr:uid="{00000000-0005-0000-0000-0000921F0000}"/>
    <cellStyle name="Normal 2 3 6 2 2 2 8" xfId="32433" xr:uid="{00000000-0005-0000-0000-0000931F0000}"/>
    <cellStyle name="Normal 2 3 6 2 2 2 9" xfId="17208" xr:uid="{00000000-0005-0000-0000-0000941F0000}"/>
    <cellStyle name="Normal 2 3 6 2 2 3" xfId="2255" xr:uid="{00000000-0005-0000-0000-0000951F0000}"/>
    <cellStyle name="Normal 2 3 6 2 2 3 2" xfId="3094" xr:uid="{00000000-0005-0000-0000-0000961F0000}"/>
    <cellStyle name="Normal 2 3 6 2 2 3 2 2" xfId="4784" xr:uid="{00000000-0005-0000-0000-0000971F0000}"/>
    <cellStyle name="Normal 2 3 6 2 2 3 2 2 2" xfId="14857" xr:uid="{00000000-0005-0000-0000-0000981F0000}"/>
    <cellStyle name="Normal 2 3 6 2 2 3 2 2 2 2" xfId="45179" xr:uid="{00000000-0005-0000-0000-0000991F0000}"/>
    <cellStyle name="Normal 2 3 6 2 2 3 2 2 2 3" xfId="29955" xr:uid="{00000000-0005-0000-0000-00009A1F0000}"/>
    <cellStyle name="Normal 2 3 6 2 2 3 2 2 3" xfId="9837" xr:uid="{00000000-0005-0000-0000-00009B1F0000}"/>
    <cellStyle name="Normal 2 3 6 2 2 3 2 2 3 2" xfId="40162" xr:uid="{00000000-0005-0000-0000-00009C1F0000}"/>
    <cellStyle name="Normal 2 3 6 2 2 3 2 2 3 3" xfId="24938" xr:uid="{00000000-0005-0000-0000-00009D1F0000}"/>
    <cellStyle name="Normal 2 3 6 2 2 3 2 2 4" xfId="35149" xr:uid="{00000000-0005-0000-0000-00009E1F0000}"/>
    <cellStyle name="Normal 2 3 6 2 2 3 2 2 5" xfId="19925" xr:uid="{00000000-0005-0000-0000-00009F1F0000}"/>
    <cellStyle name="Normal 2 3 6 2 2 3 2 3" xfId="6476" xr:uid="{00000000-0005-0000-0000-0000A01F0000}"/>
    <cellStyle name="Normal 2 3 6 2 2 3 2 3 2" xfId="16528" xr:uid="{00000000-0005-0000-0000-0000A11F0000}"/>
    <cellStyle name="Normal 2 3 6 2 2 3 2 3 2 2" xfId="46850" xr:uid="{00000000-0005-0000-0000-0000A21F0000}"/>
    <cellStyle name="Normal 2 3 6 2 2 3 2 3 2 3" xfId="31626" xr:uid="{00000000-0005-0000-0000-0000A31F0000}"/>
    <cellStyle name="Normal 2 3 6 2 2 3 2 3 3" xfId="11508" xr:uid="{00000000-0005-0000-0000-0000A41F0000}"/>
    <cellStyle name="Normal 2 3 6 2 2 3 2 3 3 2" xfId="41833" xr:uid="{00000000-0005-0000-0000-0000A51F0000}"/>
    <cellStyle name="Normal 2 3 6 2 2 3 2 3 3 3" xfId="26609" xr:uid="{00000000-0005-0000-0000-0000A61F0000}"/>
    <cellStyle name="Normal 2 3 6 2 2 3 2 3 4" xfId="36820" xr:uid="{00000000-0005-0000-0000-0000A71F0000}"/>
    <cellStyle name="Normal 2 3 6 2 2 3 2 3 5" xfId="21596" xr:uid="{00000000-0005-0000-0000-0000A81F0000}"/>
    <cellStyle name="Normal 2 3 6 2 2 3 2 4" xfId="13186" xr:uid="{00000000-0005-0000-0000-0000A91F0000}"/>
    <cellStyle name="Normal 2 3 6 2 2 3 2 4 2" xfId="43508" xr:uid="{00000000-0005-0000-0000-0000AA1F0000}"/>
    <cellStyle name="Normal 2 3 6 2 2 3 2 4 3" xfId="28284" xr:uid="{00000000-0005-0000-0000-0000AB1F0000}"/>
    <cellStyle name="Normal 2 3 6 2 2 3 2 5" xfId="8165" xr:uid="{00000000-0005-0000-0000-0000AC1F0000}"/>
    <cellStyle name="Normal 2 3 6 2 2 3 2 5 2" xfId="38491" xr:uid="{00000000-0005-0000-0000-0000AD1F0000}"/>
    <cellStyle name="Normal 2 3 6 2 2 3 2 5 3" xfId="23267" xr:uid="{00000000-0005-0000-0000-0000AE1F0000}"/>
    <cellStyle name="Normal 2 3 6 2 2 3 2 6" xfId="33479" xr:uid="{00000000-0005-0000-0000-0000AF1F0000}"/>
    <cellStyle name="Normal 2 3 6 2 2 3 2 7" xfId="18254" xr:uid="{00000000-0005-0000-0000-0000B01F0000}"/>
    <cellStyle name="Normal 2 3 6 2 2 3 3" xfId="3947" xr:uid="{00000000-0005-0000-0000-0000B11F0000}"/>
    <cellStyle name="Normal 2 3 6 2 2 3 3 2" xfId="14021" xr:uid="{00000000-0005-0000-0000-0000B21F0000}"/>
    <cellStyle name="Normal 2 3 6 2 2 3 3 2 2" xfId="44343" xr:uid="{00000000-0005-0000-0000-0000B31F0000}"/>
    <cellStyle name="Normal 2 3 6 2 2 3 3 2 3" xfId="29119" xr:uid="{00000000-0005-0000-0000-0000B41F0000}"/>
    <cellStyle name="Normal 2 3 6 2 2 3 3 3" xfId="9001" xr:uid="{00000000-0005-0000-0000-0000B51F0000}"/>
    <cellStyle name="Normal 2 3 6 2 2 3 3 3 2" xfId="39326" xr:uid="{00000000-0005-0000-0000-0000B61F0000}"/>
    <cellStyle name="Normal 2 3 6 2 2 3 3 3 3" xfId="24102" xr:uid="{00000000-0005-0000-0000-0000B71F0000}"/>
    <cellStyle name="Normal 2 3 6 2 2 3 3 4" xfId="34313" xr:uid="{00000000-0005-0000-0000-0000B81F0000}"/>
    <cellStyle name="Normal 2 3 6 2 2 3 3 5" xfId="19089" xr:uid="{00000000-0005-0000-0000-0000B91F0000}"/>
    <cellStyle name="Normal 2 3 6 2 2 3 4" xfId="5640" xr:uid="{00000000-0005-0000-0000-0000BA1F0000}"/>
    <cellStyle name="Normal 2 3 6 2 2 3 4 2" xfId="15692" xr:uid="{00000000-0005-0000-0000-0000BB1F0000}"/>
    <cellStyle name="Normal 2 3 6 2 2 3 4 2 2" xfId="46014" xr:uid="{00000000-0005-0000-0000-0000BC1F0000}"/>
    <cellStyle name="Normal 2 3 6 2 2 3 4 2 3" xfId="30790" xr:uid="{00000000-0005-0000-0000-0000BD1F0000}"/>
    <cellStyle name="Normal 2 3 6 2 2 3 4 3" xfId="10672" xr:uid="{00000000-0005-0000-0000-0000BE1F0000}"/>
    <cellStyle name="Normal 2 3 6 2 2 3 4 3 2" xfId="40997" xr:uid="{00000000-0005-0000-0000-0000BF1F0000}"/>
    <cellStyle name="Normal 2 3 6 2 2 3 4 3 3" xfId="25773" xr:uid="{00000000-0005-0000-0000-0000C01F0000}"/>
    <cellStyle name="Normal 2 3 6 2 2 3 4 4" xfId="35984" xr:uid="{00000000-0005-0000-0000-0000C11F0000}"/>
    <cellStyle name="Normal 2 3 6 2 2 3 4 5" xfId="20760" xr:uid="{00000000-0005-0000-0000-0000C21F0000}"/>
    <cellStyle name="Normal 2 3 6 2 2 3 5" xfId="12350" xr:uid="{00000000-0005-0000-0000-0000C31F0000}"/>
    <cellStyle name="Normal 2 3 6 2 2 3 5 2" xfId="42672" xr:uid="{00000000-0005-0000-0000-0000C41F0000}"/>
    <cellStyle name="Normal 2 3 6 2 2 3 5 3" xfId="27448" xr:uid="{00000000-0005-0000-0000-0000C51F0000}"/>
    <cellStyle name="Normal 2 3 6 2 2 3 6" xfId="7329" xr:uid="{00000000-0005-0000-0000-0000C61F0000}"/>
    <cellStyle name="Normal 2 3 6 2 2 3 6 2" xfId="37655" xr:uid="{00000000-0005-0000-0000-0000C71F0000}"/>
    <cellStyle name="Normal 2 3 6 2 2 3 6 3" xfId="22431" xr:uid="{00000000-0005-0000-0000-0000C81F0000}"/>
    <cellStyle name="Normal 2 3 6 2 2 3 7" xfId="32643" xr:uid="{00000000-0005-0000-0000-0000C91F0000}"/>
    <cellStyle name="Normal 2 3 6 2 2 3 8" xfId="17418" xr:uid="{00000000-0005-0000-0000-0000CA1F0000}"/>
    <cellStyle name="Normal 2 3 6 2 2 4" xfId="2676" xr:uid="{00000000-0005-0000-0000-0000CB1F0000}"/>
    <cellStyle name="Normal 2 3 6 2 2 4 2" xfId="4366" xr:uid="{00000000-0005-0000-0000-0000CC1F0000}"/>
    <cellStyle name="Normal 2 3 6 2 2 4 2 2" xfId="14439" xr:uid="{00000000-0005-0000-0000-0000CD1F0000}"/>
    <cellStyle name="Normal 2 3 6 2 2 4 2 2 2" xfId="44761" xr:uid="{00000000-0005-0000-0000-0000CE1F0000}"/>
    <cellStyle name="Normal 2 3 6 2 2 4 2 2 3" xfId="29537" xr:uid="{00000000-0005-0000-0000-0000CF1F0000}"/>
    <cellStyle name="Normal 2 3 6 2 2 4 2 3" xfId="9419" xr:uid="{00000000-0005-0000-0000-0000D01F0000}"/>
    <cellStyle name="Normal 2 3 6 2 2 4 2 3 2" xfId="39744" xr:uid="{00000000-0005-0000-0000-0000D11F0000}"/>
    <cellStyle name="Normal 2 3 6 2 2 4 2 3 3" xfId="24520" xr:uid="{00000000-0005-0000-0000-0000D21F0000}"/>
    <cellStyle name="Normal 2 3 6 2 2 4 2 4" xfId="34731" xr:uid="{00000000-0005-0000-0000-0000D31F0000}"/>
    <cellStyle name="Normal 2 3 6 2 2 4 2 5" xfId="19507" xr:uid="{00000000-0005-0000-0000-0000D41F0000}"/>
    <cellStyle name="Normal 2 3 6 2 2 4 3" xfId="6058" xr:uid="{00000000-0005-0000-0000-0000D51F0000}"/>
    <cellStyle name="Normal 2 3 6 2 2 4 3 2" xfId="16110" xr:uid="{00000000-0005-0000-0000-0000D61F0000}"/>
    <cellStyle name="Normal 2 3 6 2 2 4 3 2 2" xfId="46432" xr:uid="{00000000-0005-0000-0000-0000D71F0000}"/>
    <cellStyle name="Normal 2 3 6 2 2 4 3 2 3" xfId="31208" xr:uid="{00000000-0005-0000-0000-0000D81F0000}"/>
    <cellStyle name="Normal 2 3 6 2 2 4 3 3" xfId="11090" xr:uid="{00000000-0005-0000-0000-0000D91F0000}"/>
    <cellStyle name="Normal 2 3 6 2 2 4 3 3 2" xfId="41415" xr:uid="{00000000-0005-0000-0000-0000DA1F0000}"/>
    <cellStyle name="Normal 2 3 6 2 2 4 3 3 3" xfId="26191" xr:uid="{00000000-0005-0000-0000-0000DB1F0000}"/>
    <cellStyle name="Normal 2 3 6 2 2 4 3 4" xfId="36402" xr:uid="{00000000-0005-0000-0000-0000DC1F0000}"/>
    <cellStyle name="Normal 2 3 6 2 2 4 3 5" xfId="21178" xr:uid="{00000000-0005-0000-0000-0000DD1F0000}"/>
    <cellStyle name="Normal 2 3 6 2 2 4 4" xfId="12768" xr:uid="{00000000-0005-0000-0000-0000DE1F0000}"/>
    <cellStyle name="Normal 2 3 6 2 2 4 4 2" xfId="43090" xr:uid="{00000000-0005-0000-0000-0000DF1F0000}"/>
    <cellStyle name="Normal 2 3 6 2 2 4 4 3" xfId="27866" xr:uid="{00000000-0005-0000-0000-0000E01F0000}"/>
    <cellStyle name="Normal 2 3 6 2 2 4 5" xfId="7747" xr:uid="{00000000-0005-0000-0000-0000E11F0000}"/>
    <cellStyle name="Normal 2 3 6 2 2 4 5 2" xfId="38073" xr:uid="{00000000-0005-0000-0000-0000E21F0000}"/>
    <cellStyle name="Normal 2 3 6 2 2 4 5 3" xfId="22849" xr:uid="{00000000-0005-0000-0000-0000E31F0000}"/>
    <cellStyle name="Normal 2 3 6 2 2 4 6" xfId="33061" xr:uid="{00000000-0005-0000-0000-0000E41F0000}"/>
    <cellStyle name="Normal 2 3 6 2 2 4 7" xfId="17836" xr:uid="{00000000-0005-0000-0000-0000E51F0000}"/>
    <cellStyle name="Normal 2 3 6 2 2 5" xfId="3529" xr:uid="{00000000-0005-0000-0000-0000E61F0000}"/>
    <cellStyle name="Normal 2 3 6 2 2 5 2" xfId="13603" xr:uid="{00000000-0005-0000-0000-0000E71F0000}"/>
    <cellStyle name="Normal 2 3 6 2 2 5 2 2" xfId="43925" xr:uid="{00000000-0005-0000-0000-0000E81F0000}"/>
    <cellStyle name="Normal 2 3 6 2 2 5 2 3" xfId="28701" xr:uid="{00000000-0005-0000-0000-0000E91F0000}"/>
    <cellStyle name="Normal 2 3 6 2 2 5 3" xfId="8583" xr:uid="{00000000-0005-0000-0000-0000EA1F0000}"/>
    <cellStyle name="Normal 2 3 6 2 2 5 3 2" xfId="38908" xr:uid="{00000000-0005-0000-0000-0000EB1F0000}"/>
    <cellStyle name="Normal 2 3 6 2 2 5 3 3" xfId="23684" xr:uid="{00000000-0005-0000-0000-0000EC1F0000}"/>
    <cellStyle name="Normal 2 3 6 2 2 5 4" xfId="33895" xr:uid="{00000000-0005-0000-0000-0000ED1F0000}"/>
    <cellStyle name="Normal 2 3 6 2 2 5 5" xfId="18671" xr:uid="{00000000-0005-0000-0000-0000EE1F0000}"/>
    <cellStyle name="Normal 2 3 6 2 2 6" xfId="5222" xr:uid="{00000000-0005-0000-0000-0000EF1F0000}"/>
    <cellStyle name="Normal 2 3 6 2 2 6 2" xfId="15274" xr:uid="{00000000-0005-0000-0000-0000F01F0000}"/>
    <cellStyle name="Normal 2 3 6 2 2 6 2 2" xfId="45596" xr:uid="{00000000-0005-0000-0000-0000F11F0000}"/>
    <cellStyle name="Normal 2 3 6 2 2 6 2 3" xfId="30372" xr:uid="{00000000-0005-0000-0000-0000F21F0000}"/>
    <cellStyle name="Normal 2 3 6 2 2 6 3" xfId="10254" xr:uid="{00000000-0005-0000-0000-0000F31F0000}"/>
    <cellStyle name="Normal 2 3 6 2 2 6 3 2" xfId="40579" xr:uid="{00000000-0005-0000-0000-0000F41F0000}"/>
    <cellStyle name="Normal 2 3 6 2 2 6 3 3" xfId="25355" xr:uid="{00000000-0005-0000-0000-0000F51F0000}"/>
    <cellStyle name="Normal 2 3 6 2 2 6 4" xfId="35566" xr:uid="{00000000-0005-0000-0000-0000F61F0000}"/>
    <cellStyle name="Normal 2 3 6 2 2 6 5" xfId="20342" xr:uid="{00000000-0005-0000-0000-0000F71F0000}"/>
    <cellStyle name="Normal 2 3 6 2 2 7" xfId="11932" xr:uid="{00000000-0005-0000-0000-0000F81F0000}"/>
    <cellStyle name="Normal 2 3 6 2 2 7 2" xfId="42254" xr:uid="{00000000-0005-0000-0000-0000F91F0000}"/>
    <cellStyle name="Normal 2 3 6 2 2 7 3" xfId="27030" xr:uid="{00000000-0005-0000-0000-0000FA1F0000}"/>
    <cellStyle name="Normal 2 3 6 2 2 8" xfId="6911" xr:uid="{00000000-0005-0000-0000-0000FB1F0000}"/>
    <cellStyle name="Normal 2 3 6 2 2 8 2" xfId="37237" xr:uid="{00000000-0005-0000-0000-0000FC1F0000}"/>
    <cellStyle name="Normal 2 3 6 2 2 8 3" xfId="22013" xr:uid="{00000000-0005-0000-0000-0000FD1F0000}"/>
    <cellStyle name="Normal 2 3 6 2 2 9" xfId="32225" xr:uid="{00000000-0005-0000-0000-0000FE1F0000}"/>
    <cellStyle name="Normal 2 3 6 2 3" xfId="1938" xr:uid="{00000000-0005-0000-0000-0000FF1F0000}"/>
    <cellStyle name="Normal 2 3 6 2 3 2" xfId="2359" xr:uid="{00000000-0005-0000-0000-000000200000}"/>
    <cellStyle name="Normal 2 3 6 2 3 2 2" xfId="3198" xr:uid="{00000000-0005-0000-0000-000001200000}"/>
    <cellStyle name="Normal 2 3 6 2 3 2 2 2" xfId="4888" xr:uid="{00000000-0005-0000-0000-000002200000}"/>
    <cellStyle name="Normal 2 3 6 2 3 2 2 2 2" xfId="14961" xr:uid="{00000000-0005-0000-0000-000003200000}"/>
    <cellStyle name="Normal 2 3 6 2 3 2 2 2 2 2" xfId="45283" xr:uid="{00000000-0005-0000-0000-000004200000}"/>
    <cellStyle name="Normal 2 3 6 2 3 2 2 2 2 3" xfId="30059" xr:uid="{00000000-0005-0000-0000-000005200000}"/>
    <cellStyle name="Normal 2 3 6 2 3 2 2 2 3" xfId="9941" xr:uid="{00000000-0005-0000-0000-000006200000}"/>
    <cellStyle name="Normal 2 3 6 2 3 2 2 2 3 2" xfId="40266" xr:uid="{00000000-0005-0000-0000-000007200000}"/>
    <cellStyle name="Normal 2 3 6 2 3 2 2 2 3 3" xfId="25042" xr:uid="{00000000-0005-0000-0000-000008200000}"/>
    <cellStyle name="Normal 2 3 6 2 3 2 2 2 4" xfId="35253" xr:uid="{00000000-0005-0000-0000-000009200000}"/>
    <cellStyle name="Normal 2 3 6 2 3 2 2 2 5" xfId="20029" xr:uid="{00000000-0005-0000-0000-00000A200000}"/>
    <cellStyle name="Normal 2 3 6 2 3 2 2 3" xfId="6580" xr:uid="{00000000-0005-0000-0000-00000B200000}"/>
    <cellStyle name="Normal 2 3 6 2 3 2 2 3 2" xfId="16632" xr:uid="{00000000-0005-0000-0000-00000C200000}"/>
    <cellStyle name="Normal 2 3 6 2 3 2 2 3 2 2" xfId="46954" xr:uid="{00000000-0005-0000-0000-00000D200000}"/>
    <cellStyle name="Normal 2 3 6 2 3 2 2 3 2 3" xfId="31730" xr:uid="{00000000-0005-0000-0000-00000E200000}"/>
    <cellStyle name="Normal 2 3 6 2 3 2 2 3 3" xfId="11612" xr:uid="{00000000-0005-0000-0000-00000F200000}"/>
    <cellStyle name="Normal 2 3 6 2 3 2 2 3 3 2" xfId="41937" xr:uid="{00000000-0005-0000-0000-000010200000}"/>
    <cellStyle name="Normal 2 3 6 2 3 2 2 3 3 3" xfId="26713" xr:uid="{00000000-0005-0000-0000-000011200000}"/>
    <cellStyle name="Normal 2 3 6 2 3 2 2 3 4" xfId="36924" xr:uid="{00000000-0005-0000-0000-000012200000}"/>
    <cellStyle name="Normal 2 3 6 2 3 2 2 3 5" xfId="21700" xr:uid="{00000000-0005-0000-0000-000013200000}"/>
    <cellStyle name="Normal 2 3 6 2 3 2 2 4" xfId="13290" xr:uid="{00000000-0005-0000-0000-000014200000}"/>
    <cellStyle name="Normal 2 3 6 2 3 2 2 4 2" xfId="43612" xr:uid="{00000000-0005-0000-0000-000015200000}"/>
    <cellStyle name="Normal 2 3 6 2 3 2 2 4 3" xfId="28388" xr:uid="{00000000-0005-0000-0000-000016200000}"/>
    <cellStyle name="Normal 2 3 6 2 3 2 2 5" xfId="8269" xr:uid="{00000000-0005-0000-0000-000017200000}"/>
    <cellStyle name="Normal 2 3 6 2 3 2 2 5 2" xfId="38595" xr:uid="{00000000-0005-0000-0000-000018200000}"/>
    <cellStyle name="Normal 2 3 6 2 3 2 2 5 3" xfId="23371" xr:uid="{00000000-0005-0000-0000-000019200000}"/>
    <cellStyle name="Normal 2 3 6 2 3 2 2 6" xfId="33583" xr:uid="{00000000-0005-0000-0000-00001A200000}"/>
    <cellStyle name="Normal 2 3 6 2 3 2 2 7" xfId="18358" xr:uid="{00000000-0005-0000-0000-00001B200000}"/>
    <cellStyle name="Normal 2 3 6 2 3 2 3" xfId="4051" xr:uid="{00000000-0005-0000-0000-00001C200000}"/>
    <cellStyle name="Normal 2 3 6 2 3 2 3 2" xfId="14125" xr:uid="{00000000-0005-0000-0000-00001D200000}"/>
    <cellStyle name="Normal 2 3 6 2 3 2 3 2 2" xfId="44447" xr:uid="{00000000-0005-0000-0000-00001E200000}"/>
    <cellStyle name="Normal 2 3 6 2 3 2 3 2 3" xfId="29223" xr:uid="{00000000-0005-0000-0000-00001F200000}"/>
    <cellStyle name="Normal 2 3 6 2 3 2 3 3" xfId="9105" xr:uid="{00000000-0005-0000-0000-000020200000}"/>
    <cellStyle name="Normal 2 3 6 2 3 2 3 3 2" xfId="39430" xr:uid="{00000000-0005-0000-0000-000021200000}"/>
    <cellStyle name="Normal 2 3 6 2 3 2 3 3 3" xfId="24206" xr:uid="{00000000-0005-0000-0000-000022200000}"/>
    <cellStyle name="Normal 2 3 6 2 3 2 3 4" xfId="34417" xr:uid="{00000000-0005-0000-0000-000023200000}"/>
    <cellStyle name="Normal 2 3 6 2 3 2 3 5" xfId="19193" xr:uid="{00000000-0005-0000-0000-000024200000}"/>
    <cellStyle name="Normal 2 3 6 2 3 2 4" xfId="5744" xr:uid="{00000000-0005-0000-0000-000025200000}"/>
    <cellStyle name="Normal 2 3 6 2 3 2 4 2" xfId="15796" xr:uid="{00000000-0005-0000-0000-000026200000}"/>
    <cellStyle name="Normal 2 3 6 2 3 2 4 2 2" xfId="46118" xr:uid="{00000000-0005-0000-0000-000027200000}"/>
    <cellStyle name="Normal 2 3 6 2 3 2 4 2 3" xfId="30894" xr:uid="{00000000-0005-0000-0000-000028200000}"/>
    <cellStyle name="Normal 2 3 6 2 3 2 4 3" xfId="10776" xr:uid="{00000000-0005-0000-0000-000029200000}"/>
    <cellStyle name="Normal 2 3 6 2 3 2 4 3 2" xfId="41101" xr:uid="{00000000-0005-0000-0000-00002A200000}"/>
    <cellStyle name="Normal 2 3 6 2 3 2 4 3 3" xfId="25877" xr:uid="{00000000-0005-0000-0000-00002B200000}"/>
    <cellStyle name="Normal 2 3 6 2 3 2 4 4" xfId="36088" xr:uid="{00000000-0005-0000-0000-00002C200000}"/>
    <cellStyle name="Normal 2 3 6 2 3 2 4 5" xfId="20864" xr:uid="{00000000-0005-0000-0000-00002D200000}"/>
    <cellStyle name="Normal 2 3 6 2 3 2 5" xfId="12454" xr:uid="{00000000-0005-0000-0000-00002E200000}"/>
    <cellStyle name="Normal 2 3 6 2 3 2 5 2" xfId="42776" xr:uid="{00000000-0005-0000-0000-00002F200000}"/>
    <cellStyle name="Normal 2 3 6 2 3 2 5 3" xfId="27552" xr:uid="{00000000-0005-0000-0000-000030200000}"/>
    <cellStyle name="Normal 2 3 6 2 3 2 6" xfId="7433" xr:uid="{00000000-0005-0000-0000-000031200000}"/>
    <cellStyle name="Normal 2 3 6 2 3 2 6 2" xfId="37759" xr:uid="{00000000-0005-0000-0000-000032200000}"/>
    <cellStyle name="Normal 2 3 6 2 3 2 6 3" xfId="22535" xr:uid="{00000000-0005-0000-0000-000033200000}"/>
    <cellStyle name="Normal 2 3 6 2 3 2 7" xfId="32747" xr:uid="{00000000-0005-0000-0000-000034200000}"/>
    <cellStyle name="Normal 2 3 6 2 3 2 8" xfId="17522" xr:uid="{00000000-0005-0000-0000-000035200000}"/>
    <cellStyle name="Normal 2 3 6 2 3 3" xfId="2780" xr:uid="{00000000-0005-0000-0000-000036200000}"/>
    <cellStyle name="Normal 2 3 6 2 3 3 2" xfId="4470" xr:uid="{00000000-0005-0000-0000-000037200000}"/>
    <cellStyle name="Normal 2 3 6 2 3 3 2 2" xfId="14543" xr:uid="{00000000-0005-0000-0000-000038200000}"/>
    <cellStyle name="Normal 2 3 6 2 3 3 2 2 2" xfId="44865" xr:uid="{00000000-0005-0000-0000-000039200000}"/>
    <cellStyle name="Normal 2 3 6 2 3 3 2 2 3" xfId="29641" xr:uid="{00000000-0005-0000-0000-00003A200000}"/>
    <cellStyle name="Normal 2 3 6 2 3 3 2 3" xfId="9523" xr:uid="{00000000-0005-0000-0000-00003B200000}"/>
    <cellStyle name="Normal 2 3 6 2 3 3 2 3 2" xfId="39848" xr:uid="{00000000-0005-0000-0000-00003C200000}"/>
    <cellStyle name="Normal 2 3 6 2 3 3 2 3 3" xfId="24624" xr:uid="{00000000-0005-0000-0000-00003D200000}"/>
    <cellStyle name="Normal 2 3 6 2 3 3 2 4" xfId="34835" xr:uid="{00000000-0005-0000-0000-00003E200000}"/>
    <cellStyle name="Normal 2 3 6 2 3 3 2 5" xfId="19611" xr:uid="{00000000-0005-0000-0000-00003F200000}"/>
    <cellStyle name="Normal 2 3 6 2 3 3 3" xfId="6162" xr:uid="{00000000-0005-0000-0000-000040200000}"/>
    <cellStyle name="Normal 2 3 6 2 3 3 3 2" xfId="16214" xr:uid="{00000000-0005-0000-0000-000041200000}"/>
    <cellStyle name="Normal 2 3 6 2 3 3 3 2 2" xfId="46536" xr:uid="{00000000-0005-0000-0000-000042200000}"/>
    <cellStyle name="Normal 2 3 6 2 3 3 3 2 3" xfId="31312" xr:uid="{00000000-0005-0000-0000-000043200000}"/>
    <cellStyle name="Normal 2 3 6 2 3 3 3 3" xfId="11194" xr:uid="{00000000-0005-0000-0000-000044200000}"/>
    <cellStyle name="Normal 2 3 6 2 3 3 3 3 2" xfId="41519" xr:uid="{00000000-0005-0000-0000-000045200000}"/>
    <cellStyle name="Normal 2 3 6 2 3 3 3 3 3" xfId="26295" xr:uid="{00000000-0005-0000-0000-000046200000}"/>
    <cellStyle name="Normal 2 3 6 2 3 3 3 4" xfId="36506" xr:uid="{00000000-0005-0000-0000-000047200000}"/>
    <cellStyle name="Normal 2 3 6 2 3 3 3 5" xfId="21282" xr:uid="{00000000-0005-0000-0000-000048200000}"/>
    <cellStyle name="Normal 2 3 6 2 3 3 4" xfId="12872" xr:uid="{00000000-0005-0000-0000-000049200000}"/>
    <cellStyle name="Normal 2 3 6 2 3 3 4 2" xfId="43194" xr:uid="{00000000-0005-0000-0000-00004A200000}"/>
    <cellStyle name="Normal 2 3 6 2 3 3 4 3" xfId="27970" xr:uid="{00000000-0005-0000-0000-00004B200000}"/>
    <cellStyle name="Normal 2 3 6 2 3 3 5" xfId="7851" xr:uid="{00000000-0005-0000-0000-00004C200000}"/>
    <cellStyle name="Normal 2 3 6 2 3 3 5 2" xfId="38177" xr:uid="{00000000-0005-0000-0000-00004D200000}"/>
    <cellStyle name="Normal 2 3 6 2 3 3 5 3" xfId="22953" xr:uid="{00000000-0005-0000-0000-00004E200000}"/>
    <cellStyle name="Normal 2 3 6 2 3 3 6" xfId="33165" xr:uid="{00000000-0005-0000-0000-00004F200000}"/>
    <cellStyle name="Normal 2 3 6 2 3 3 7" xfId="17940" xr:uid="{00000000-0005-0000-0000-000050200000}"/>
    <cellStyle name="Normal 2 3 6 2 3 4" xfId="3633" xr:uid="{00000000-0005-0000-0000-000051200000}"/>
    <cellStyle name="Normal 2 3 6 2 3 4 2" xfId="13707" xr:uid="{00000000-0005-0000-0000-000052200000}"/>
    <cellStyle name="Normal 2 3 6 2 3 4 2 2" xfId="44029" xr:uid="{00000000-0005-0000-0000-000053200000}"/>
    <cellStyle name="Normal 2 3 6 2 3 4 2 3" xfId="28805" xr:uid="{00000000-0005-0000-0000-000054200000}"/>
    <cellStyle name="Normal 2 3 6 2 3 4 3" xfId="8687" xr:uid="{00000000-0005-0000-0000-000055200000}"/>
    <cellStyle name="Normal 2 3 6 2 3 4 3 2" xfId="39012" xr:uid="{00000000-0005-0000-0000-000056200000}"/>
    <cellStyle name="Normal 2 3 6 2 3 4 3 3" xfId="23788" xr:uid="{00000000-0005-0000-0000-000057200000}"/>
    <cellStyle name="Normal 2 3 6 2 3 4 4" xfId="33999" xr:uid="{00000000-0005-0000-0000-000058200000}"/>
    <cellStyle name="Normal 2 3 6 2 3 4 5" xfId="18775" xr:uid="{00000000-0005-0000-0000-000059200000}"/>
    <cellStyle name="Normal 2 3 6 2 3 5" xfId="5326" xr:uid="{00000000-0005-0000-0000-00005A200000}"/>
    <cellStyle name="Normal 2 3 6 2 3 5 2" xfId="15378" xr:uid="{00000000-0005-0000-0000-00005B200000}"/>
    <cellStyle name="Normal 2 3 6 2 3 5 2 2" xfId="45700" xr:uid="{00000000-0005-0000-0000-00005C200000}"/>
    <cellStyle name="Normal 2 3 6 2 3 5 2 3" xfId="30476" xr:uid="{00000000-0005-0000-0000-00005D200000}"/>
    <cellStyle name="Normal 2 3 6 2 3 5 3" xfId="10358" xr:uid="{00000000-0005-0000-0000-00005E200000}"/>
    <cellStyle name="Normal 2 3 6 2 3 5 3 2" xfId="40683" xr:uid="{00000000-0005-0000-0000-00005F200000}"/>
    <cellStyle name="Normal 2 3 6 2 3 5 3 3" xfId="25459" xr:uid="{00000000-0005-0000-0000-000060200000}"/>
    <cellStyle name="Normal 2 3 6 2 3 5 4" xfId="35670" xr:uid="{00000000-0005-0000-0000-000061200000}"/>
    <cellStyle name="Normal 2 3 6 2 3 5 5" xfId="20446" xr:uid="{00000000-0005-0000-0000-000062200000}"/>
    <cellStyle name="Normal 2 3 6 2 3 6" xfId="12036" xr:uid="{00000000-0005-0000-0000-000063200000}"/>
    <cellStyle name="Normal 2 3 6 2 3 6 2" xfId="42358" xr:uid="{00000000-0005-0000-0000-000064200000}"/>
    <cellStyle name="Normal 2 3 6 2 3 6 3" xfId="27134" xr:uid="{00000000-0005-0000-0000-000065200000}"/>
    <cellStyle name="Normal 2 3 6 2 3 7" xfId="7015" xr:uid="{00000000-0005-0000-0000-000066200000}"/>
    <cellStyle name="Normal 2 3 6 2 3 7 2" xfId="37341" xr:uid="{00000000-0005-0000-0000-000067200000}"/>
    <cellStyle name="Normal 2 3 6 2 3 7 3" xfId="22117" xr:uid="{00000000-0005-0000-0000-000068200000}"/>
    <cellStyle name="Normal 2 3 6 2 3 8" xfId="32329" xr:uid="{00000000-0005-0000-0000-000069200000}"/>
    <cellStyle name="Normal 2 3 6 2 3 9" xfId="17104" xr:uid="{00000000-0005-0000-0000-00006A200000}"/>
    <cellStyle name="Normal 2 3 6 2 4" xfId="2151" xr:uid="{00000000-0005-0000-0000-00006B200000}"/>
    <cellStyle name="Normal 2 3 6 2 4 2" xfId="2990" xr:uid="{00000000-0005-0000-0000-00006C200000}"/>
    <cellStyle name="Normal 2 3 6 2 4 2 2" xfId="4680" xr:uid="{00000000-0005-0000-0000-00006D200000}"/>
    <cellStyle name="Normal 2 3 6 2 4 2 2 2" xfId="14753" xr:uid="{00000000-0005-0000-0000-00006E200000}"/>
    <cellStyle name="Normal 2 3 6 2 4 2 2 2 2" xfId="45075" xr:uid="{00000000-0005-0000-0000-00006F200000}"/>
    <cellStyle name="Normal 2 3 6 2 4 2 2 2 3" xfId="29851" xr:uid="{00000000-0005-0000-0000-000070200000}"/>
    <cellStyle name="Normal 2 3 6 2 4 2 2 3" xfId="9733" xr:uid="{00000000-0005-0000-0000-000071200000}"/>
    <cellStyle name="Normal 2 3 6 2 4 2 2 3 2" xfId="40058" xr:uid="{00000000-0005-0000-0000-000072200000}"/>
    <cellStyle name="Normal 2 3 6 2 4 2 2 3 3" xfId="24834" xr:uid="{00000000-0005-0000-0000-000073200000}"/>
    <cellStyle name="Normal 2 3 6 2 4 2 2 4" xfId="35045" xr:uid="{00000000-0005-0000-0000-000074200000}"/>
    <cellStyle name="Normal 2 3 6 2 4 2 2 5" xfId="19821" xr:uid="{00000000-0005-0000-0000-000075200000}"/>
    <cellStyle name="Normal 2 3 6 2 4 2 3" xfId="6372" xr:uid="{00000000-0005-0000-0000-000076200000}"/>
    <cellStyle name="Normal 2 3 6 2 4 2 3 2" xfId="16424" xr:uid="{00000000-0005-0000-0000-000077200000}"/>
    <cellStyle name="Normal 2 3 6 2 4 2 3 2 2" xfId="46746" xr:uid="{00000000-0005-0000-0000-000078200000}"/>
    <cellStyle name="Normal 2 3 6 2 4 2 3 2 3" xfId="31522" xr:uid="{00000000-0005-0000-0000-000079200000}"/>
    <cellStyle name="Normal 2 3 6 2 4 2 3 3" xfId="11404" xr:uid="{00000000-0005-0000-0000-00007A200000}"/>
    <cellStyle name="Normal 2 3 6 2 4 2 3 3 2" xfId="41729" xr:uid="{00000000-0005-0000-0000-00007B200000}"/>
    <cellStyle name="Normal 2 3 6 2 4 2 3 3 3" xfId="26505" xr:uid="{00000000-0005-0000-0000-00007C200000}"/>
    <cellStyle name="Normal 2 3 6 2 4 2 3 4" xfId="36716" xr:uid="{00000000-0005-0000-0000-00007D200000}"/>
    <cellStyle name="Normal 2 3 6 2 4 2 3 5" xfId="21492" xr:uid="{00000000-0005-0000-0000-00007E200000}"/>
    <cellStyle name="Normal 2 3 6 2 4 2 4" xfId="13082" xr:uid="{00000000-0005-0000-0000-00007F200000}"/>
    <cellStyle name="Normal 2 3 6 2 4 2 4 2" xfId="43404" xr:uid="{00000000-0005-0000-0000-000080200000}"/>
    <cellStyle name="Normal 2 3 6 2 4 2 4 3" xfId="28180" xr:uid="{00000000-0005-0000-0000-000081200000}"/>
    <cellStyle name="Normal 2 3 6 2 4 2 5" xfId="8061" xr:uid="{00000000-0005-0000-0000-000082200000}"/>
    <cellStyle name="Normal 2 3 6 2 4 2 5 2" xfId="38387" xr:uid="{00000000-0005-0000-0000-000083200000}"/>
    <cellStyle name="Normal 2 3 6 2 4 2 5 3" xfId="23163" xr:uid="{00000000-0005-0000-0000-000084200000}"/>
    <cellStyle name="Normal 2 3 6 2 4 2 6" xfId="33375" xr:uid="{00000000-0005-0000-0000-000085200000}"/>
    <cellStyle name="Normal 2 3 6 2 4 2 7" xfId="18150" xr:uid="{00000000-0005-0000-0000-000086200000}"/>
    <cellStyle name="Normal 2 3 6 2 4 3" xfId="3843" xr:uid="{00000000-0005-0000-0000-000087200000}"/>
    <cellStyle name="Normal 2 3 6 2 4 3 2" xfId="13917" xr:uid="{00000000-0005-0000-0000-000088200000}"/>
    <cellStyle name="Normal 2 3 6 2 4 3 2 2" xfId="44239" xr:uid="{00000000-0005-0000-0000-000089200000}"/>
    <cellStyle name="Normal 2 3 6 2 4 3 2 3" xfId="29015" xr:uid="{00000000-0005-0000-0000-00008A200000}"/>
    <cellStyle name="Normal 2 3 6 2 4 3 3" xfId="8897" xr:uid="{00000000-0005-0000-0000-00008B200000}"/>
    <cellStyle name="Normal 2 3 6 2 4 3 3 2" xfId="39222" xr:uid="{00000000-0005-0000-0000-00008C200000}"/>
    <cellStyle name="Normal 2 3 6 2 4 3 3 3" xfId="23998" xr:uid="{00000000-0005-0000-0000-00008D200000}"/>
    <cellStyle name="Normal 2 3 6 2 4 3 4" xfId="34209" xr:uid="{00000000-0005-0000-0000-00008E200000}"/>
    <cellStyle name="Normal 2 3 6 2 4 3 5" xfId="18985" xr:uid="{00000000-0005-0000-0000-00008F200000}"/>
    <cellStyle name="Normal 2 3 6 2 4 4" xfId="5536" xr:uid="{00000000-0005-0000-0000-000090200000}"/>
    <cellStyle name="Normal 2 3 6 2 4 4 2" xfId="15588" xr:uid="{00000000-0005-0000-0000-000091200000}"/>
    <cellStyle name="Normal 2 3 6 2 4 4 2 2" xfId="45910" xr:uid="{00000000-0005-0000-0000-000092200000}"/>
    <cellStyle name="Normal 2 3 6 2 4 4 2 3" xfId="30686" xr:uid="{00000000-0005-0000-0000-000093200000}"/>
    <cellStyle name="Normal 2 3 6 2 4 4 3" xfId="10568" xr:uid="{00000000-0005-0000-0000-000094200000}"/>
    <cellStyle name="Normal 2 3 6 2 4 4 3 2" xfId="40893" xr:uid="{00000000-0005-0000-0000-000095200000}"/>
    <cellStyle name="Normal 2 3 6 2 4 4 3 3" xfId="25669" xr:uid="{00000000-0005-0000-0000-000096200000}"/>
    <cellStyle name="Normal 2 3 6 2 4 4 4" xfId="35880" xr:uid="{00000000-0005-0000-0000-000097200000}"/>
    <cellStyle name="Normal 2 3 6 2 4 4 5" xfId="20656" xr:uid="{00000000-0005-0000-0000-000098200000}"/>
    <cellStyle name="Normal 2 3 6 2 4 5" xfId="12246" xr:uid="{00000000-0005-0000-0000-000099200000}"/>
    <cellStyle name="Normal 2 3 6 2 4 5 2" xfId="42568" xr:uid="{00000000-0005-0000-0000-00009A200000}"/>
    <cellStyle name="Normal 2 3 6 2 4 5 3" xfId="27344" xr:uid="{00000000-0005-0000-0000-00009B200000}"/>
    <cellStyle name="Normal 2 3 6 2 4 6" xfId="7225" xr:uid="{00000000-0005-0000-0000-00009C200000}"/>
    <cellStyle name="Normal 2 3 6 2 4 6 2" xfId="37551" xr:uid="{00000000-0005-0000-0000-00009D200000}"/>
    <cellStyle name="Normal 2 3 6 2 4 6 3" xfId="22327" xr:uid="{00000000-0005-0000-0000-00009E200000}"/>
    <cellStyle name="Normal 2 3 6 2 4 7" xfId="32539" xr:uid="{00000000-0005-0000-0000-00009F200000}"/>
    <cellStyle name="Normal 2 3 6 2 4 8" xfId="17314" xr:uid="{00000000-0005-0000-0000-0000A0200000}"/>
    <cellStyle name="Normal 2 3 6 2 5" xfId="2572" xr:uid="{00000000-0005-0000-0000-0000A1200000}"/>
    <cellStyle name="Normal 2 3 6 2 5 2" xfId="4262" xr:uid="{00000000-0005-0000-0000-0000A2200000}"/>
    <cellStyle name="Normal 2 3 6 2 5 2 2" xfId="14335" xr:uid="{00000000-0005-0000-0000-0000A3200000}"/>
    <cellStyle name="Normal 2 3 6 2 5 2 2 2" xfId="44657" xr:uid="{00000000-0005-0000-0000-0000A4200000}"/>
    <cellStyle name="Normal 2 3 6 2 5 2 2 3" xfId="29433" xr:uid="{00000000-0005-0000-0000-0000A5200000}"/>
    <cellStyle name="Normal 2 3 6 2 5 2 3" xfId="9315" xr:uid="{00000000-0005-0000-0000-0000A6200000}"/>
    <cellStyle name="Normal 2 3 6 2 5 2 3 2" xfId="39640" xr:uid="{00000000-0005-0000-0000-0000A7200000}"/>
    <cellStyle name="Normal 2 3 6 2 5 2 3 3" xfId="24416" xr:uid="{00000000-0005-0000-0000-0000A8200000}"/>
    <cellStyle name="Normal 2 3 6 2 5 2 4" xfId="34627" xr:uid="{00000000-0005-0000-0000-0000A9200000}"/>
    <cellStyle name="Normal 2 3 6 2 5 2 5" xfId="19403" xr:uid="{00000000-0005-0000-0000-0000AA200000}"/>
    <cellStyle name="Normal 2 3 6 2 5 3" xfId="5954" xr:uid="{00000000-0005-0000-0000-0000AB200000}"/>
    <cellStyle name="Normal 2 3 6 2 5 3 2" xfId="16006" xr:uid="{00000000-0005-0000-0000-0000AC200000}"/>
    <cellStyle name="Normal 2 3 6 2 5 3 2 2" xfId="46328" xr:uid="{00000000-0005-0000-0000-0000AD200000}"/>
    <cellStyle name="Normal 2 3 6 2 5 3 2 3" xfId="31104" xr:uid="{00000000-0005-0000-0000-0000AE200000}"/>
    <cellStyle name="Normal 2 3 6 2 5 3 3" xfId="10986" xr:uid="{00000000-0005-0000-0000-0000AF200000}"/>
    <cellStyle name="Normal 2 3 6 2 5 3 3 2" xfId="41311" xr:uid="{00000000-0005-0000-0000-0000B0200000}"/>
    <cellStyle name="Normal 2 3 6 2 5 3 3 3" xfId="26087" xr:uid="{00000000-0005-0000-0000-0000B1200000}"/>
    <cellStyle name="Normal 2 3 6 2 5 3 4" xfId="36298" xr:uid="{00000000-0005-0000-0000-0000B2200000}"/>
    <cellStyle name="Normal 2 3 6 2 5 3 5" xfId="21074" xr:uid="{00000000-0005-0000-0000-0000B3200000}"/>
    <cellStyle name="Normal 2 3 6 2 5 4" xfId="12664" xr:uid="{00000000-0005-0000-0000-0000B4200000}"/>
    <cellStyle name="Normal 2 3 6 2 5 4 2" xfId="42986" xr:uid="{00000000-0005-0000-0000-0000B5200000}"/>
    <cellStyle name="Normal 2 3 6 2 5 4 3" xfId="27762" xr:uid="{00000000-0005-0000-0000-0000B6200000}"/>
    <cellStyle name="Normal 2 3 6 2 5 5" xfId="7643" xr:uid="{00000000-0005-0000-0000-0000B7200000}"/>
    <cellStyle name="Normal 2 3 6 2 5 5 2" xfId="37969" xr:uid="{00000000-0005-0000-0000-0000B8200000}"/>
    <cellStyle name="Normal 2 3 6 2 5 5 3" xfId="22745" xr:uid="{00000000-0005-0000-0000-0000B9200000}"/>
    <cellStyle name="Normal 2 3 6 2 5 6" xfId="32957" xr:uid="{00000000-0005-0000-0000-0000BA200000}"/>
    <cellStyle name="Normal 2 3 6 2 5 7" xfId="17732" xr:uid="{00000000-0005-0000-0000-0000BB200000}"/>
    <cellStyle name="Normal 2 3 6 2 6" xfId="3425" xr:uid="{00000000-0005-0000-0000-0000BC200000}"/>
    <cellStyle name="Normal 2 3 6 2 6 2" xfId="13499" xr:uid="{00000000-0005-0000-0000-0000BD200000}"/>
    <cellStyle name="Normal 2 3 6 2 6 2 2" xfId="43821" xr:uid="{00000000-0005-0000-0000-0000BE200000}"/>
    <cellStyle name="Normal 2 3 6 2 6 2 3" xfId="28597" xr:uid="{00000000-0005-0000-0000-0000BF200000}"/>
    <cellStyle name="Normal 2 3 6 2 6 3" xfId="8479" xr:uid="{00000000-0005-0000-0000-0000C0200000}"/>
    <cellStyle name="Normal 2 3 6 2 6 3 2" xfId="38804" xr:uid="{00000000-0005-0000-0000-0000C1200000}"/>
    <cellStyle name="Normal 2 3 6 2 6 3 3" xfId="23580" xr:uid="{00000000-0005-0000-0000-0000C2200000}"/>
    <cellStyle name="Normal 2 3 6 2 6 4" xfId="33791" xr:uid="{00000000-0005-0000-0000-0000C3200000}"/>
    <cellStyle name="Normal 2 3 6 2 6 5" xfId="18567" xr:uid="{00000000-0005-0000-0000-0000C4200000}"/>
    <cellStyle name="Normal 2 3 6 2 7" xfId="5118" xr:uid="{00000000-0005-0000-0000-0000C5200000}"/>
    <cellStyle name="Normal 2 3 6 2 7 2" xfId="15170" xr:uid="{00000000-0005-0000-0000-0000C6200000}"/>
    <cellStyle name="Normal 2 3 6 2 7 2 2" xfId="45492" xr:uid="{00000000-0005-0000-0000-0000C7200000}"/>
    <cellStyle name="Normal 2 3 6 2 7 2 3" xfId="30268" xr:uid="{00000000-0005-0000-0000-0000C8200000}"/>
    <cellStyle name="Normal 2 3 6 2 7 3" xfId="10150" xr:uid="{00000000-0005-0000-0000-0000C9200000}"/>
    <cellStyle name="Normal 2 3 6 2 7 3 2" xfId="40475" xr:uid="{00000000-0005-0000-0000-0000CA200000}"/>
    <cellStyle name="Normal 2 3 6 2 7 3 3" xfId="25251" xr:uid="{00000000-0005-0000-0000-0000CB200000}"/>
    <cellStyle name="Normal 2 3 6 2 7 4" xfId="35462" xr:uid="{00000000-0005-0000-0000-0000CC200000}"/>
    <cellStyle name="Normal 2 3 6 2 7 5" xfId="20238" xr:uid="{00000000-0005-0000-0000-0000CD200000}"/>
    <cellStyle name="Normal 2 3 6 2 8" xfId="11828" xr:uid="{00000000-0005-0000-0000-0000CE200000}"/>
    <cellStyle name="Normal 2 3 6 2 8 2" xfId="42150" xr:uid="{00000000-0005-0000-0000-0000CF200000}"/>
    <cellStyle name="Normal 2 3 6 2 8 3" xfId="26926" xr:uid="{00000000-0005-0000-0000-0000D0200000}"/>
    <cellStyle name="Normal 2 3 6 2 9" xfId="6807" xr:uid="{00000000-0005-0000-0000-0000D1200000}"/>
    <cellStyle name="Normal 2 3 6 2 9 2" xfId="37133" xr:uid="{00000000-0005-0000-0000-0000D2200000}"/>
    <cellStyle name="Normal 2 3 6 2 9 3" xfId="21909" xr:uid="{00000000-0005-0000-0000-0000D3200000}"/>
    <cellStyle name="Normal 2 3 6 3" xfId="1771" xr:uid="{00000000-0005-0000-0000-0000D4200000}"/>
    <cellStyle name="Normal 2 3 6 3 10" xfId="16948" xr:uid="{00000000-0005-0000-0000-0000D5200000}"/>
    <cellStyle name="Normal 2 3 6 3 2" xfId="1990" xr:uid="{00000000-0005-0000-0000-0000D6200000}"/>
    <cellStyle name="Normal 2 3 6 3 2 2" xfId="2411" xr:uid="{00000000-0005-0000-0000-0000D7200000}"/>
    <cellStyle name="Normal 2 3 6 3 2 2 2" xfId="3250" xr:uid="{00000000-0005-0000-0000-0000D8200000}"/>
    <cellStyle name="Normal 2 3 6 3 2 2 2 2" xfId="4940" xr:uid="{00000000-0005-0000-0000-0000D9200000}"/>
    <cellStyle name="Normal 2 3 6 3 2 2 2 2 2" xfId="15013" xr:uid="{00000000-0005-0000-0000-0000DA200000}"/>
    <cellStyle name="Normal 2 3 6 3 2 2 2 2 2 2" xfId="45335" xr:uid="{00000000-0005-0000-0000-0000DB200000}"/>
    <cellStyle name="Normal 2 3 6 3 2 2 2 2 2 3" xfId="30111" xr:uid="{00000000-0005-0000-0000-0000DC200000}"/>
    <cellStyle name="Normal 2 3 6 3 2 2 2 2 3" xfId="9993" xr:uid="{00000000-0005-0000-0000-0000DD200000}"/>
    <cellStyle name="Normal 2 3 6 3 2 2 2 2 3 2" xfId="40318" xr:uid="{00000000-0005-0000-0000-0000DE200000}"/>
    <cellStyle name="Normal 2 3 6 3 2 2 2 2 3 3" xfId="25094" xr:uid="{00000000-0005-0000-0000-0000DF200000}"/>
    <cellStyle name="Normal 2 3 6 3 2 2 2 2 4" xfId="35305" xr:uid="{00000000-0005-0000-0000-0000E0200000}"/>
    <cellStyle name="Normal 2 3 6 3 2 2 2 2 5" xfId="20081" xr:uid="{00000000-0005-0000-0000-0000E1200000}"/>
    <cellStyle name="Normal 2 3 6 3 2 2 2 3" xfId="6632" xr:uid="{00000000-0005-0000-0000-0000E2200000}"/>
    <cellStyle name="Normal 2 3 6 3 2 2 2 3 2" xfId="16684" xr:uid="{00000000-0005-0000-0000-0000E3200000}"/>
    <cellStyle name="Normal 2 3 6 3 2 2 2 3 2 2" xfId="47006" xr:uid="{00000000-0005-0000-0000-0000E4200000}"/>
    <cellStyle name="Normal 2 3 6 3 2 2 2 3 2 3" xfId="31782" xr:uid="{00000000-0005-0000-0000-0000E5200000}"/>
    <cellStyle name="Normal 2 3 6 3 2 2 2 3 3" xfId="11664" xr:uid="{00000000-0005-0000-0000-0000E6200000}"/>
    <cellStyle name="Normal 2 3 6 3 2 2 2 3 3 2" xfId="41989" xr:uid="{00000000-0005-0000-0000-0000E7200000}"/>
    <cellStyle name="Normal 2 3 6 3 2 2 2 3 3 3" xfId="26765" xr:uid="{00000000-0005-0000-0000-0000E8200000}"/>
    <cellStyle name="Normal 2 3 6 3 2 2 2 3 4" xfId="36976" xr:uid="{00000000-0005-0000-0000-0000E9200000}"/>
    <cellStyle name="Normal 2 3 6 3 2 2 2 3 5" xfId="21752" xr:uid="{00000000-0005-0000-0000-0000EA200000}"/>
    <cellStyle name="Normal 2 3 6 3 2 2 2 4" xfId="13342" xr:uid="{00000000-0005-0000-0000-0000EB200000}"/>
    <cellStyle name="Normal 2 3 6 3 2 2 2 4 2" xfId="43664" xr:uid="{00000000-0005-0000-0000-0000EC200000}"/>
    <cellStyle name="Normal 2 3 6 3 2 2 2 4 3" xfId="28440" xr:uid="{00000000-0005-0000-0000-0000ED200000}"/>
    <cellStyle name="Normal 2 3 6 3 2 2 2 5" xfId="8321" xr:uid="{00000000-0005-0000-0000-0000EE200000}"/>
    <cellStyle name="Normal 2 3 6 3 2 2 2 5 2" xfId="38647" xr:uid="{00000000-0005-0000-0000-0000EF200000}"/>
    <cellStyle name="Normal 2 3 6 3 2 2 2 5 3" xfId="23423" xr:uid="{00000000-0005-0000-0000-0000F0200000}"/>
    <cellStyle name="Normal 2 3 6 3 2 2 2 6" xfId="33635" xr:uid="{00000000-0005-0000-0000-0000F1200000}"/>
    <cellStyle name="Normal 2 3 6 3 2 2 2 7" xfId="18410" xr:uid="{00000000-0005-0000-0000-0000F2200000}"/>
    <cellStyle name="Normal 2 3 6 3 2 2 3" xfId="4103" xr:uid="{00000000-0005-0000-0000-0000F3200000}"/>
    <cellStyle name="Normal 2 3 6 3 2 2 3 2" xfId="14177" xr:uid="{00000000-0005-0000-0000-0000F4200000}"/>
    <cellStyle name="Normal 2 3 6 3 2 2 3 2 2" xfId="44499" xr:uid="{00000000-0005-0000-0000-0000F5200000}"/>
    <cellStyle name="Normal 2 3 6 3 2 2 3 2 3" xfId="29275" xr:uid="{00000000-0005-0000-0000-0000F6200000}"/>
    <cellStyle name="Normal 2 3 6 3 2 2 3 3" xfId="9157" xr:uid="{00000000-0005-0000-0000-0000F7200000}"/>
    <cellStyle name="Normal 2 3 6 3 2 2 3 3 2" xfId="39482" xr:uid="{00000000-0005-0000-0000-0000F8200000}"/>
    <cellStyle name="Normal 2 3 6 3 2 2 3 3 3" xfId="24258" xr:uid="{00000000-0005-0000-0000-0000F9200000}"/>
    <cellStyle name="Normal 2 3 6 3 2 2 3 4" xfId="34469" xr:uid="{00000000-0005-0000-0000-0000FA200000}"/>
    <cellStyle name="Normal 2 3 6 3 2 2 3 5" xfId="19245" xr:uid="{00000000-0005-0000-0000-0000FB200000}"/>
    <cellStyle name="Normal 2 3 6 3 2 2 4" xfId="5796" xr:uid="{00000000-0005-0000-0000-0000FC200000}"/>
    <cellStyle name="Normal 2 3 6 3 2 2 4 2" xfId="15848" xr:uid="{00000000-0005-0000-0000-0000FD200000}"/>
    <cellStyle name="Normal 2 3 6 3 2 2 4 2 2" xfId="46170" xr:uid="{00000000-0005-0000-0000-0000FE200000}"/>
    <cellStyle name="Normal 2 3 6 3 2 2 4 2 3" xfId="30946" xr:uid="{00000000-0005-0000-0000-0000FF200000}"/>
    <cellStyle name="Normal 2 3 6 3 2 2 4 3" xfId="10828" xr:uid="{00000000-0005-0000-0000-000000210000}"/>
    <cellStyle name="Normal 2 3 6 3 2 2 4 3 2" xfId="41153" xr:uid="{00000000-0005-0000-0000-000001210000}"/>
    <cellStyle name="Normal 2 3 6 3 2 2 4 3 3" xfId="25929" xr:uid="{00000000-0005-0000-0000-000002210000}"/>
    <cellStyle name="Normal 2 3 6 3 2 2 4 4" xfId="36140" xr:uid="{00000000-0005-0000-0000-000003210000}"/>
    <cellStyle name="Normal 2 3 6 3 2 2 4 5" xfId="20916" xr:uid="{00000000-0005-0000-0000-000004210000}"/>
    <cellStyle name="Normal 2 3 6 3 2 2 5" xfId="12506" xr:uid="{00000000-0005-0000-0000-000005210000}"/>
    <cellStyle name="Normal 2 3 6 3 2 2 5 2" xfId="42828" xr:uid="{00000000-0005-0000-0000-000006210000}"/>
    <cellStyle name="Normal 2 3 6 3 2 2 5 3" xfId="27604" xr:uid="{00000000-0005-0000-0000-000007210000}"/>
    <cellStyle name="Normal 2 3 6 3 2 2 6" xfId="7485" xr:uid="{00000000-0005-0000-0000-000008210000}"/>
    <cellStyle name="Normal 2 3 6 3 2 2 6 2" xfId="37811" xr:uid="{00000000-0005-0000-0000-000009210000}"/>
    <cellStyle name="Normal 2 3 6 3 2 2 6 3" xfId="22587" xr:uid="{00000000-0005-0000-0000-00000A210000}"/>
    <cellStyle name="Normal 2 3 6 3 2 2 7" xfId="32799" xr:uid="{00000000-0005-0000-0000-00000B210000}"/>
    <cellStyle name="Normal 2 3 6 3 2 2 8" xfId="17574" xr:uid="{00000000-0005-0000-0000-00000C210000}"/>
    <cellStyle name="Normal 2 3 6 3 2 3" xfId="2832" xr:uid="{00000000-0005-0000-0000-00000D210000}"/>
    <cellStyle name="Normal 2 3 6 3 2 3 2" xfId="4522" xr:uid="{00000000-0005-0000-0000-00000E210000}"/>
    <cellStyle name="Normal 2 3 6 3 2 3 2 2" xfId="14595" xr:uid="{00000000-0005-0000-0000-00000F210000}"/>
    <cellStyle name="Normal 2 3 6 3 2 3 2 2 2" xfId="44917" xr:uid="{00000000-0005-0000-0000-000010210000}"/>
    <cellStyle name="Normal 2 3 6 3 2 3 2 2 3" xfId="29693" xr:uid="{00000000-0005-0000-0000-000011210000}"/>
    <cellStyle name="Normal 2 3 6 3 2 3 2 3" xfId="9575" xr:uid="{00000000-0005-0000-0000-000012210000}"/>
    <cellStyle name="Normal 2 3 6 3 2 3 2 3 2" xfId="39900" xr:uid="{00000000-0005-0000-0000-000013210000}"/>
    <cellStyle name="Normal 2 3 6 3 2 3 2 3 3" xfId="24676" xr:uid="{00000000-0005-0000-0000-000014210000}"/>
    <cellStyle name="Normal 2 3 6 3 2 3 2 4" xfId="34887" xr:uid="{00000000-0005-0000-0000-000015210000}"/>
    <cellStyle name="Normal 2 3 6 3 2 3 2 5" xfId="19663" xr:uid="{00000000-0005-0000-0000-000016210000}"/>
    <cellStyle name="Normal 2 3 6 3 2 3 3" xfId="6214" xr:uid="{00000000-0005-0000-0000-000017210000}"/>
    <cellStyle name="Normal 2 3 6 3 2 3 3 2" xfId="16266" xr:uid="{00000000-0005-0000-0000-000018210000}"/>
    <cellStyle name="Normal 2 3 6 3 2 3 3 2 2" xfId="46588" xr:uid="{00000000-0005-0000-0000-000019210000}"/>
    <cellStyle name="Normal 2 3 6 3 2 3 3 2 3" xfId="31364" xr:uid="{00000000-0005-0000-0000-00001A210000}"/>
    <cellStyle name="Normal 2 3 6 3 2 3 3 3" xfId="11246" xr:uid="{00000000-0005-0000-0000-00001B210000}"/>
    <cellStyle name="Normal 2 3 6 3 2 3 3 3 2" xfId="41571" xr:uid="{00000000-0005-0000-0000-00001C210000}"/>
    <cellStyle name="Normal 2 3 6 3 2 3 3 3 3" xfId="26347" xr:uid="{00000000-0005-0000-0000-00001D210000}"/>
    <cellStyle name="Normal 2 3 6 3 2 3 3 4" xfId="36558" xr:uid="{00000000-0005-0000-0000-00001E210000}"/>
    <cellStyle name="Normal 2 3 6 3 2 3 3 5" xfId="21334" xr:uid="{00000000-0005-0000-0000-00001F210000}"/>
    <cellStyle name="Normal 2 3 6 3 2 3 4" xfId="12924" xr:uid="{00000000-0005-0000-0000-000020210000}"/>
    <cellStyle name="Normal 2 3 6 3 2 3 4 2" xfId="43246" xr:uid="{00000000-0005-0000-0000-000021210000}"/>
    <cellStyle name="Normal 2 3 6 3 2 3 4 3" xfId="28022" xr:uid="{00000000-0005-0000-0000-000022210000}"/>
    <cellStyle name="Normal 2 3 6 3 2 3 5" xfId="7903" xr:uid="{00000000-0005-0000-0000-000023210000}"/>
    <cellStyle name="Normal 2 3 6 3 2 3 5 2" xfId="38229" xr:uid="{00000000-0005-0000-0000-000024210000}"/>
    <cellStyle name="Normal 2 3 6 3 2 3 5 3" xfId="23005" xr:uid="{00000000-0005-0000-0000-000025210000}"/>
    <cellStyle name="Normal 2 3 6 3 2 3 6" xfId="33217" xr:uid="{00000000-0005-0000-0000-000026210000}"/>
    <cellStyle name="Normal 2 3 6 3 2 3 7" xfId="17992" xr:uid="{00000000-0005-0000-0000-000027210000}"/>
    <cellStyle name="Normal 2 3 6 3 2 4" xfId="3685" xr:uid="{00000000-0005-0000-0000-000028210000}"/>
    <cellStyle name="Normal 2 3 6 3 2 4 2" xfId="13759" xr:uid="{00000000-0005-0000-0000-000029210000}"/>
    <cellStyle name="Normal 2 3 6 3 2 4 2 2" xfId="44081" xr:uid="{00000000-0005-0000-0000-00002A210000}"/>
    <cellStyle name="Normal 2 3 6 3 2 4 2 3" xfId="28857" xr:uid="{00000000-0005-0000-0000-00002B210000}"/>
    <cellStyle name="Normal 2 3 6 3 2 4 3" xfId="8739" xr:uid="{00000000-0005-0000-0000-00002C210000}"/>
    <cellStyle name="Normal 2 3 6 3 2 4 3 2" xfId="39064" xr:uid="{00000000-0005-0000-0000-00002D210000}"/>
    <cellStyle name="Normal 2 3 6 3 2 4 3 3" xfId="23840" xr:uid="{00000000-0005-0000-0000-00002E210000}"/>
    <cellStyle name="Normal 2 3 6 3 2 4 4" xfId="34051" xr:uid="{00000000-0005-0000-0000-00002F210000}"/>
    <cellStyle name="Normal 2 3 6 3 2 4 5" xfId="18827" xr:uid="{00000000-0005-0000-0000-000030210000}"/>
    <cellStyle name="Normal 2 3 6 3 2 5" xfId="5378" xr:uid="{00000000-0005-0000-0000-000031210000}"/>
    <cellStyle name="Normal 2 3 6 3 2 5 2" xfId="15430" xr:uid="{00000000-0005-0000-0000-000032210000}"/>
    <cellStyle name="Normal 2 3 6 3 2 5 2 2" xfId="45752" xr:uid="{00000000-0005-0000-0000-000033210000}"/>
    <cellStyle name="Normal 2 3 6 3 2 5 2 3" xfId="30528" xr:uid="{00000000-0005-0000-0000-000034210000}"/>
    <cellStyle name="Normal 2 3 6 3 2 5 3" xfId="10410" xr:uid="{00000000-0005-0000-0000-000035210000}"/>
    <cellStyle name="Normal 2 3 6 3 2 5 3 2" xfId="40735" xr:uid="{00000000-0005-0000-0000-000036210000}"/>
    <cellStyle name="Normal 2 3 6 3 2 5 3 3" xfId="25511" xr:uid="{00000000-0005-0000-0000-000037210000}"/>
    <cellStyle name="Normal 2 3 6 3 2 5 4" xfId="35722" xr:uid="{00000000-0005-0000-0000-000038210000}"/>
    <cellStyle name="Normal 2 3 6 3 2 5 5" xfId="20498" xr:uid="{00000000-0005-0000-0000-000039210000}"/>
    <cellStyle name="Normal 2 3 6 3 2 6" xfId="12088" xr:uid="{00000000-0005-0000-0000-00003A210000}"/>
    <cellStyle name="Normal 2 3 6 3 2 6 2" xfId="42410" xr:uid="{00000000-0005-0000-0000-00003B210000}"/>
    <cellStyle name="Normal 2 3 6 3 2 6 3" xfId="27186" xr:uid="{00000000-0005-0000-0000-00003C210000}"/>
    <cellStyle name="Normal 2 3 6 3 2 7" xfId="7067" xr:uid="{00000000-0005-0000-0000-00003D210000}"/>
    <cellStyle name="Normal 2 3 6 3 2 7 2" xfId="37393" xr:uid="{00000000-0005-0000-0000-00003E210000}"/>
    <cellStyle name="Normal 2 3 6 3 2 7 3" xfId="22169" xr:uid="{00000000-0005-0000-0000-00003F210000}"/>
    <cellStyle name="Normal 2 3 6 3 2 8" xfId="32381" xr:uid="{00000000-0005-0000-0000-000040210000}"/>
    <cellStyle name="Normal 2 3 6 3 2 9" xfId="17156" xr:uid="{00000000-0005-0000-0000-000041210000}"/>
    <cellStyle name="Normal 2 3 6 3 3" xfId="2203" xr:uid="{00000000-0005-0000-0000-000042210000}"/>
    <cellStyle name="Normal 2 3 6 3 3 2" xfId="3042" xr:uid="{00000000-0005-0000-0000-000043210000}"/>
    <cellStyle name="Normal 2 3 6 3 3 2 2" xfId="4732" xr:uid="{00000000-0005-0000-0000-000044210000}"/>
    <cellStyle name="Normal 2 3 6 3 3 2 2 2" xfId="14805" xr:uid="{00000000-0005-0000-0000-000045210000}"/>
    <cellStyle name="Normal 2 3 6 3 3 2 2 2 2" xfId="45127" xr:uid="{00000000-0005-0000-0000-000046210000}"/>
    <cellStyle name="Normal 2 3 6 3 3 2 2 2 3" xfId="29903" xr:uid="{00000000-0005-0000-0000-000047210000}"/>
    <cellStyle name="Normal 2 3 6 3 3 2 2 3" xfId="9785" xr:uid="{00000000-0005-0000-0000-000048210000}"/>
    <cellStyle name="Normal 2 3 6 3 3 2 2 3 2" xfId="40110" xr:uid="{00000000-0005-0000-0000-000049210000}"/>
    <cellStyle name="Normal 2 3 6 3 3 2 2 3 3" xfId="24886" xr:uid="{00000000-0005-0000-0000-00004A210000}"/>
    <cellStyle name="Normal 2 3 6 3 3 2 2 4" xfId="35097" xr:uid="{00000000-0005-0000-0000-00004B210000}"/>
    <cellStyle name="Normal 2 3 6 3 3 2 2 5" xfId="19873" xr:uid="{00000000-0005-0000-0000-00004C210000}"/>
    <cellStyle name="Normal 2 3 6 3 3 2 3" xfId="6424" xr:uid="{00000000-0005-0000-0000-00004D210000}"/>
    <cellStyle name="Normal 2 3 6 3 3 2 3 2" xfId="16476" xr:uid="{00000000-0005-0000-0000-00004E210000}"/>
    <cellStyle name="Normal 2 3 6 3 3 2 3 2 2" xfId="46798" xr:uid="{00000000-0005-0000-0000-00004F210000}"/>
    <cellStyle name="Normal 2 3 6 3 3 2 3 2 3" xfId="31574" xr:uid="{00000000-0005-0000-0000-000050210000}"/>
    <cellStyle name="Normal 2 3 6 3 3 2 3 3" xfId="11456" xr:uid="{00000000-0005-0000-0000-000051210000}"/>
    <cellStyle name="Normal 2 3 6 3 3 2 3 3 2" xfId="41781" xr:uid="{00000000-0005-0000-0000-000052210000}"/>
    <cellStyle name="Normal 2 3 6 3 3 2 3 3 3" xfId="26557" xr:uid="{00000000-0005-0000-0000-000053210000}"/>
    <cellStyle name="Normal 2 3 6 3 3 2 3 4" xfId="36768" xr:uid="{00000000-0005-0000-0000-000054210000}"/>
    <cellStyle name="Normal 2 3 6 3 3 2 3 5" xfId="21544" xr:uid="{00000000-0005-0000-0000-000055210000}"/>
    <cellStyle name="Normal 2 3 6 3 3 2 4" xfId="13134" xr:uid="{00000000-0005-0000-0000-000056210000}"/>
    <cellStyle name="Normal 2 3 6 3 3 2 4 2" xfId="43456" xr:uid="{00000000-0005-0000-0000-000057210000}"/>
    <cellStyle name="Normal 2 3 6 3 3 2 4 3" xfId="28232" xr:uid="{00000000-0005-0000-0000-000058210000}"/>
    <cellStyle name="Normal 2 3 6 3 3 2 5" xfId="8113" xr:uid="{00000000-0005-0000-0000-000059210000}"/>
    <cellStyle name="Normal 2 3 6 3 3 2 5 2" xfId="38439" xr:uid="{00000000-0005-0000-0000-00005A210000}"/>
    <cellStyle name="Normal 2 3 6 3 3 2 5 3" xfId="23215" xr:uid="{00000000-0005-0000-0000-00005B210000}"/>
    <cellStyle name="Normal 2 3 6 3 3 2 6" xfId="33427" xr:uid="{00000000-0005-0000-0000-00005C210000}"/>
    <cellStyle name="Normal 2 3 6 3 3 2 7" xfId="18202" xr:uid="{00000000-0005-0000-0000-00005D210000}"/>
    <cellStyle name="Normal 2 3 6 3 3 3" xfId="3895" xr:uid="{00000000-0005-0000-0000-00005E210000}"/>
    <cellStyle name="Normal 2 3 6 3 3 3 2" xfId="13969" xr:uid="{00000000-0005-0000-0000-00005F210000}"/>
    <cellStyle name="Normal 2 3 6 3 3 3 2 2" xfId="44291" xr:uid="{00000000-0005-0000-0000-000060210000}"/>
    <cellStyle name="Normal 2 3 6 3 3 3 2 3" xfId="29067" xr:uid="{00000000-0005-0000-0000-000061210000}"/>
    <cellStyle name="Normal 2 3 6 3 3 3 3" xfId="8949" xr:uid="{00000000-0005-0000-0000-000062210000}"/>
    <cellStyle name="Normal 2 3 6 3 3 3 3 2" xfId="39274" xr:uid="{00000000-0005-0000-0000-000063210000}"/>
    <cellStyle name="Normal 2 3 6 3 3 3 3 3" xfId="24050" xr:uid="{00000000-0005-0000-0000-000064210000}"/>
    <cellStyle name="Normal 2 3 6 3 3 3 4" xfId="34261" xr:uid="{00000000-0005-0000-0000-000065210000}"/>
    <cellStyle name="Normal 2 3 6 3 3 3 5" xfId="19037" xr:uid="{00000000-0005-0000-0000-000066210000}"/>
    <cellStyle name="Normal 2 3 6 3 3 4" xfId="5588" xr:uid="{00000000-0005-0000-0000-000067210000}"/>
    <cellStyle name="Normal 2 3 6 3 3 4 2" xfId="15640" xr:uid="{00000000-0005-0000-0000-000068210000}"/>
    <cellStyle name="Normal 2 3 6 3 3 4 2 2" xfId="45962" xr:uid="{00000000-0005-0000-0000-000069210000}"/>
    <cellStyle name="Normal 2 3 6 3 3 4 2 3" xfId="30738" xr:uid="{00000000-0005-0000-0000-00006A210000}"/>
    <cellStyle name="Normal 2 3 6 3 3 4 3" xfId="10620" xr:uid="{00000000-0005-0000-0000-00006B210000}"/>
    <cellStyle name="Normal 2 3 6 3 3 4 3 2" xfId="40945" xr:uid="{00000000-0005-0000-0000-00006C210000}"/>
    <cellStyle name="Normal 2 3 6 3 3 4 3 3" xfId="25721" xr:uid="{00000000-0005-0000-0000-00006D210000}"/>
    <cellStyle name="Normal 2 3 6 3 3 4 4" xfId="35932" xr:uid="{00000000-0005-0000-0000-00006E210000}"/>
    <cellStyle name="Normal 2 3 6 3 3 4 5" xfId="20708" xr:uid="{00000000-0005-0000-0000-00006F210000}"/>
    <cellStyle name="Normal 2 3 6 3 3 5" xfId="12298" xr:uid="{00000000-0005-0000-0000-000070210000}"/>
    <cellStyle name="Normal 2 3 6 3 3 5 2" xfId="42620" xr:uid="{00000000-0005-0000-0000-000071210000}"/>
    <cellStyle name="Normal 2 3 6 3 3 5 3" xfId="27396" xr:uid="{00000000-0005-0000-0000-000072210000}"/>
    <cellStyle name="Normal 2 3 6 3 3 6" xfId="7277" xr:uid="{00000000-0005-0000-0000-000073210000}"/>
    <cellStyle name="Normal 2 3 6 3 3 6 2" xfId="37603" xr:uid="{00000000-0005-0000-0000-000074210000}"/>
    <cellStyle name="Normal 2 3 6 3 3 6 3" xfId="22379" xr:uid="{00000000-0005-0000-0000-000075210000}"/>
    <cellStyle name="Normal 2 3 6 3 3 7" xfId="32591" xr:uid="{00000000-0005-0000-0000-000076210000}"/>
    <cellStyle name="Normal 2 3 6 3 3 8" xfId="17366" xr:uid="{00000000-0005-0000-0000-000077210000}"/>
    <cellStyle name="Normal 2 3 6 3 4" xfId="2624" xr:uid="{00000000-0005-0000-0000-000078210000}"/>
    <cellStyle name="Normal 2 3 6 3 4 2" xfId="4314" xr:uid="{00000000-0005-0000-0000-000079210000}"/>
    <cellStyle name="Normal 2 3 6 3 4 2 2" xfId="14387" xr:uid="{00000000-0005-0000-0000-00007A210000}"/>
    <cellStyle name="Normal 2 3 6 3 4 2 2 2" xfId="44709" xr:uid="{00000000-0005-0000-0000-00007B210000}"/>
    <cellStyle name="Normal 2 3 6 3 4 2 2 3" xfId="29485" xr:uid="{00000000-0005-0000-0000-00007C210000}"/>
    <cellStyle name="Normal 2 3 6 3 4 2 3" xfId="9367" xr:uid="{00000000-0005-0000-0000-00007D210000}"/>
    <cellStyle name="Normal 2 3 6 3 4 2 3 2" xfId="39692" xr:uid="{00000000-0005-0000-0000-00007E210000}"/>
    <cellStyle name="Normal 2 3 6 3 4 2 3 3" xfId="24468" xr:uid="{00000000-0005-0000-0000-00007F210000}"/>
    <cellStyle name="Normal 2 3 6 3 4 2 4" xfId="34679" xr:uid="{00000000-0005-0000-0000-000080210000}"/>
    <cellStyle name="Normal 2 3 6 3 4 2 5" xfId="19455" xr:uid="{00000000-0005-0000-0000-000081210000}"/>
    <cellStyle name="Normal 2 3 6 3 4 3" xfId="6006" xr:uid="{00000000-0005-0000-0000-000082210000}"/>
    <cellStyle name="Normal 2 3 6 3 4 3 2" xfId="16058" xr:uid="{00000000-0005-0000-0000-000083210000}"/>
    <cellStyle name="Normal 2 3 6 3 4 3 2 2" xfId="46380" xr:uid="{00000000-0005-0000-0000-000084210000}"/>
    <cellStyle name="Normal 2 3 6 3 4 3 2 3" xfId="31156" xr:uid="{00000000-0005-0000-0000-000085210000}"/>
    <cellStyle name="Normal 2 3 6 3 4 3 3" xfId="11038" xr:uid="{00000000-0005-0000-0000-000086210000}"/>
    <cellStyle name="Normal 2 3 6 3 4 3 3 2" xfId="41363" xr:uid="{00000000-0005-0000-0000-000087210000}"/>
    <cellStyle name="Normal 2 3 6 3 4 3 3 3" xfId="26139" xr:uid="{00000000-0005-0000-0000-000088210000}"/>
    <cellStyle name="Normal 2 3 6 3 4 3 4" xfId="36350" xr:uid="{00000000-0005-0000-0000-000089210000}"/>
    <cellStyle name="Normal 2 3 6 3 4 3 5" xfId="21126" xr:uid="{00000000-0005-0000-0000-00008A210000}"/>
    <cellStyle name="Normal 2 3 6 3 4 4" xfId="12716" xr:uid="{00000000-0005-0000-0000-00008B210000}"/>
    <cellStyle name="Normal 2 3 6 3 4 4 2" xfId="43038" xr:uid="{00000000-0005-0000-0000-00008C210000}"/>
    <cellStyle name="Normal 2 3 6 3 4 4 3" xfId="27814" xr:uid="{00000000-0005-0000-0000-00008D210000}"/>
    <cellStyle name="Normal 2 3 6 3 4 5" xfId="7695" xr:uid="{00000000-0005-0000-0000-00008E210000}"/>
    <cellStyle name="Normal 2 3 6 3 4 5 2" xfId="38021" xr:uid="{00000000-0005-0000-0000-00008F210000}"/>
    <cellStyle name="Normal 2 3 6 3 4 5 3" xfId="22797" xr:uid="{00000000-0005-0000-0000-000090210000}"/>
    <cellStyle name="Normal 2 3 6 3 4 6" xfId="33009" xr:uid="{00000000-0005-0000-0000-000091210000}"/>
    <cellStyle name="Normal 2 3 6 3 4 7" xfId="17784" xr:uid="{00000000-0005-0000-0000-000092210000}"/>
    <cellStyle name="Normal 2 3 6 3 5" xfId="3477" xr:uid="{00000000-0005-0000-0000-000093210000}"/>
    <cellStyle name="Normal 2 3 6 3 5 2" xfId="13551" xr:uid="{00000000-0005-0000-0000-000094210000}"/>
    <cellStyle name="Normal 2 3 6 3 5 2 2" xfId="43873" xr:uid="{00000000-0005-0000-0000-000095210000}"/>
    <cellStyle name="Normal 2 3 6 3 5 2 3" xfId="28649" xr:uid="{00000000-0005-0000-0000-000096210000}"/>
    <cellStyle name="Normal 2 3 6 3 5 3" xfId="8531" xr:uid="{00000000-0005-0000-0000-000097210000}"/>
    <cellStyle name="Normal 2 3 6 3 5 3 2" xfId="38856" xr:uid="{00000000-0005-0000-0000-000098210000}"/>
    <cellStyle name="Normal 2 3 6 3 5 3 3" xfId="23632" xr:uid="{00000000-0005-0000-0000-000099210000}"/>
    <cellStyle name="Normal 2 3 6 3 5 4" xfId="33843" xr:uid="{00000000-0005-0000-0000-00009A210000}"/>
    <cellStyle name="Normal 2 3 6 3 5 5" xfId="18619" xr:uid="{00000000-0005-0000-0000-00009B210000}"/>
    <cellStyle name="Normal 2 3 6 3 6" xfId="5170" xr:uid="{00000000-0005-0000-0000-00009C210000}"/>
    <cellStyle name="Normal 2 3 6 3 6 2" xfId="15222" xr:uid="{00000000-0005-0000-0000-00009D210000}"/>
    <cellStyle name="Normal 2 3 6 3 6 2 2" xfId="45544" xr:uid="{00000000-0005-0000-0000-00009E210000}"/>
    <cellStyle name="Normal 2 3 6 3 6 2 3" xfId="30320" xr:uid="{00000000-0005-0000-0000-00009F210000}"/>
    <cellStyle name="Normal 2 3 6 3 6 3" xfId="10202" xr:uid="{00000000-0005-0000-0000-0000A0210000}"/>
    <cellStyle name="Normal 2 3 6 3 6 3 2" xfId="40527" xr:uid="{00000000-0005-0000-0000-0000A1210000}"/>
    <cellStyle name="Normal 2 3 6 3 6 3 3" xfId="25303" xr:uid="{00000000-0005-0000-0000-0000A2210000}"/>
    <cellStyle name="Normal 2 3 6 3 6 4" xfId="35514" xr:uid="{00000000-0005-0000-0000-0000A3210000}"/>
    <cellStyle name="Normal 2 3 6 3 6 5" xfId="20290" xr:uid="{00000000-0005-0000-0000-0000A4210000}"/>
    <cellStyle name="Normal 2 3 6 3 7" xfId="11880" xr:uid="{00000000-0005-0000-0000-0000A5210000}"/>
    <cellStyle name="Normal 2 3 6 3 7 2" xfId="42202" xr:uid="{00000000-0005-0000-0000-0000A6210000}"/>
    <cellStyle name="Normal 2 3 6 3 7 3" xfId="26978" xr:uid="{00000000-0005-0000-0000-0000A7210000}"/>
    <cellStyle name="Normal 2 3 6 3 8" xfId="6859" xr:uid="{00000000-0005-0000-0000-0000A8210000}"/>
    <cellStyle name="Normal 2 3 6 3 8 2" xfId="37185" xr:uid="{00000000-0005-0000-0000-0000A9210000}"/>
    <cellStyle name="Normal 2 3 6 3 8 3" xfId="21961" xr:uid="{00000000-0005-0000-0000-0000AA210000}"/>
    <cellStyle name="Normal 2 3 6 3 9" xfId="32174" xr:uid="{00000000-0005-0000-0000-0000AB210000}"/>
    <cellStyle name="Normal 2 3 6 4" xfId="1884" xr:uid="{00000000-0005-0000-0000-0000AC210000}"/>
    <cellStyle name="Normal 2 3 6 4 2" xfId="2307" xr:uid="{00000000-0005-0000-0000-0000AD210000}"/>
    <cellStyle name="Normal 2 3 6 4 2 2" xfId="3146" xr:uid="{00000000-0005-0000-0000-0000AE210000}"/>
    <cellStyle name="Normal 2 3 6 4 2 2 2" xfId="4836" xr:uid="{00000000-0005-0000-0000-0000AF210000}"/>
    <cellStyle name="Normal 2 3 6 4 2 2 2 2" xfId="14909" xr:uid="{00000000-0005-0000-0000-0000B0210000}"/>
    <cellStyle name="Normal 2 3 6 4 2 2 2 2 2" xfId="45231" xr:uid="{00000000-0005-0000-0000-0000B1210000}"/>
    <cellStyle name="Normal 2 3 6 4 2 2 2 2 3" xfId="30007" xr:uid="{00000000-0005-0000-0000-0000B2210000}"/>
    <cellStyle name="Normal 2 3 6 4 2 2 2 3" xfId="9889" xr:uid="{00000000-0005-0000-0000-0000B3210000}"/>
    <cellStyle name="Normal 2 3 6 4 2 2 2 3 2" xfId="40214" xr:uid="{00000000-0005-0000-0000-0000B4210000}"/>
    <cellStyle name="Normal 2 3 6 4 2 2 2 3 3" xfId="24990" xr:uid="{00000000-0005-0000-0000-0000B5210000}"/>
    <cellStyle name="Normal 2 3 6 4 2 2 2 4" xfId="35201" xr:uid="{00000000-0005-0000-0000-0000B6210000}"/>
    <cellStyle name="Normal 2 3 6 4 2 2 2 5" xfId="19977" xr:uid="{00000000-0005-0000-0000-0000B7210000}"/>
    <cellStyle name="Normal 2 3 6 4 2 2 3" xfId="6528" xr:uid="{00000000-0005-0000-0000-0000B8210000}"/>
    <cellStyle name="Normal 2 3 6 4 2 2 3 2" xfId="16580" xr:uid="{00000000-0005-0000-0000-0000B9210000}"/>
    <cellStyle name="Normal 2 3 6 4 2 2 3 2 2" xfId="46902" xr:uid="{00000000-0005-0000-0000-0000BA210000}"/>
    <cellStyle name="Normal 2 3 6 4 2 2 3 2 3" xfId="31678" xr:uid="{00000000-0005-0000-0000-0000BB210000}"/>
    <cellStyle name="Normal 2 3 6 4 2 2 3 3" xfId="11560" xr:uid="{00000000-0005-0000-0000-0000BC210000}"/>
    <cellStyle name="Normal 2 3 6 4 2 2 3 3 2" xfId="41885" xr:uid="{00000000-0005-0000-0000-0000BD210000}"/>
    <cellStyle name="Normal 2 3 6 4 2 2 3 3 3" xfId="26661" xr:uid="{00000000-0005-0000-0000-0000BE210000}"/>
    <cellStyle name="Normal 2 3 6 4 2 2 3 4" xfId="36872" xr:uid="{00000000-0005-0000-0000-0000BF210000}"/>
    <cellStyle name="Normal 2 3 6 4 2 2 3 5" xfId="21648" xr:uid="{00000000-0005-0000-0000-0000C0210000}"/>
    <cellStyle name="Normal 2 3 6 4 2 2 4" xfId="13238" xr:uid="{00000000-0005-0000-0000-0000C1210000}"/>
    <cellStyle name="Normal 2 3 6 4 2 2 4 2" xfId="43560" xr:uid="{00000000-0005-0000-0000-0000C2210000}"/>
    <cellStyle name="Normal 2 3 6 4 2 2 4 3" xfId="28336" xr:uid="{00000000-0005-0000-0000-0000C3210000}"/>
    <cellStyle name="Normal 2 3 6 4 2 2 5" xfId="8217" xr:uid="{00000000-0005-0000-0000-0000C4210000}"/>
    <cellStyle name="Normal 2 3 6 4 2 2 5 2" xfId="38543" xr:uid="{00000000-0005-0000-0000-0000C5210000}"/>
    <cellStyle name="Normal 2 3 6 4 2 2 5 3" xfId="23319" xr:uid="{00000000-0005-0000-0000-0000C6210000}"/>
    <cellStyle name="Normal 2 3 6 4 2 2 6" xfId="33531" xr:uid="{00000000-0005-0000-0000-0000C7210000}"/>
    <cellStyle name="Normal 2 3 6 4 2 2 7" xfId="18306" xr:uid="{00000000-0005-0000-0000-0000C8210000}"/>
    <cellStyle name="Normal 2 3 6 4 2 3" xfId="3999" xr:uid="{00000000-0005-0000-0000-0000C9210000}"/>
    <cellStyle name="Normal 2 3 6 4 2 3 2" xfId="14073" xr:uid="{00000000-0005-0000-0000-0000CA210000}"/>
    <cellStyle name="Normal 2 3 6 4 2 3 2 2" xfId="44395" xr:uid="{00000000-0005-0000-0000-0000CB210000}"/>
    <cellStyle name="Normal 2 3 6 4 2 3 2 3" xfId="29171" xr:uid="{00000000-0005-0000-0000-0000CC210000}"/>
    <cellStyle name="Normal 2 3 6 4 2 3 3" xfId="9053" xr:uid="{00000000-0005-0000-0000-0000CD210000}"/>
    <cellStyle name="Normal 2 3 6 4 2 3 3 2" xfId="39378" xr:uid="{00000000-0005-0000-0000-0000CE210000}"/>
    <cellStyle name="Normal 2 3 6 4 2 3 3 3" xfId="24154" xr:uid="{00000000-0005-0000-0000-0000CF210000}"/>
    <cellStyle name="Normal 2 3 6 4 2 3 4" xfId="34365" xr:uid="{00000000-0005-0000-0000-0000D0210000}"/>
    <cellStyle name="Normal 2 3 6 4 2 3 5" xfId="19141" xr:uid="{00000000-0005-0000-0000-0000D1210000}"/>
    <cellStyle name="Normal 2 3 6 4 2 4" xfId="5692" xr:uid="{00000000-0005-0000-0000-0000D2210000}"/>
    <cellStyle name="Normal 2 3 6 4 2 4 2" xfId="15744" xr:uid="{00000000-0005-0000-0000-0000D3210000}"/>
    <cellStyle name="Normal 2 3 6 4 2 4 2 2" xfId="46066" xr:uid="{00000000-0005-0000-0000-0000D4210000}"/>
    <cellStyle name="Normal 2 3 6 4 2 4 2 3" xfId="30842" xr:uid="{00000000-0005-0000-0000-0000D5210000}"/>
    <cellStyle name="Normal 2 3 6 4 2 4 3" xfId="10724" xr:uid="{00000000-0005-0000-0000-0000D6210000}"/>
    <cellStyle name="Normal 2 3 6 4 2 4 3 2" xfId="41049" xr:uid="{00000000-0005-0000-0000-0000D7210000}"/>
    <cellStyle name="Normal 2 3 6 4 2 4 3 3" xfId="25825" xr:uid="{00000000-0005-0000-0000-0000D8210000}"/>
    <cellStyle name="Normal 2 3 6 4 2 4 4" xfId="36036" xr:uid="{00000000-0005-0000-0000-0000D9210000}"/>
    <cellStyle name="Normal 2 3 6 4 2 4 5" xfId="20812" xr:uid="{00000000-0005-0000-0000-0000DA210000}"/>
    <cellStyle name="Normal 2 3 6 4 2 5" xfId="12402" xr:uid="{00000000-0005-0000-0000-0000DB210000}"/>
    <cellStyle name="Normal 2 3 6 4 2 5 2" xfId="42724" xr:uid="{00000000-0005-0000-0000-0000DC210000}"/>
    <cellStyle name="Normal 2 3 6 4 2 5 3" xfId="27500" xr:uid="{00000000-0005-0000-0000-0000DD210000}"/>
    <cellStyle name="Normal 2 3 6 4 2 6" xfId="7381" xr:uid="{00000000-0005-0000-0000-0000DE210000}"/>
    <cellStyle name="Normal 2 3 6 4 2 6 2" xfId="37707" xr:uid="{00000000-0005-0000-0000-0000DF210000}"/>
    <cellStyle name="Normal 2 3 6 4 2 6 3" xfId="22483" xr:uid="{00000000-0005-0000-0000-0000E0210000}"/>
    <cellStyle name="Normal 2 3 6 4 2 7" xfId="32695" xr:uid="{00000000-0005-0000-0000-0000E1210000}"/>
    <cellStyle name="Normal 2 3 6 4 2 8" xfId="17470" xr:uid="{00000000-0005-0000-0000-0000E2210000}"/>
    <cellStyle name="Normal 2 3 6 4 3" xfId="2728" xr:uid="{00000000-0005-0000-0000-0000E3210000}"/>
    <cellStyle name="Normal 2 3 6 4 3 2" xfId="4418" xr:uid="{00000000-0005-0000-0000-0000E4210000}"/>
    <cellStyle name="Normal 2 3 6 4 3 2 2" xfId="14491" xr:uid="{00000000-0005-0000-0000-0000E5210000}"/>
    <cellStyle name="Normal 2 3 6 4 3 2 2 2" xfId="44813" xr:uid="{00000000-0005-0000-0000-0000E6210000}"/>
    <cellStyle name="Normal 2 3 6 4 3 2 2 3" xfId="29589" xr:uid="{00000000-0005-0000-0000-0000E7210000}"/>
    <cellStyle name="Normal 2 3 6 4 3 2 3" xfId="9471" xr:uid="{00000000-0005-0000-0000-0000E8210000}"/>
    <cellStyle name="Normal 2 3 6 4 3 2 3 2" xfId="39796" xr:uid="{00000000-0005-0000-0000-0000E9210000}"/>
    <cellStyle name="Normal 2 3 6 4 3 2 3 3" xfId="24572" xr:uid="{00000000-0005-0000-0000-0000EA210000}"/>
    <cellStyle name="Normal 2 3 6 4 3 2 4" xfId="34783" xr:uid="{00000000-0005-0000-0000-0000EB210000}"/>
    <cellStyle name="Normal 2 3 6 4 3 2 5" xfId="19559" xr:uid="{00000000-0005-0000-0000-0000EC210000}"/>
    <cellStyle name="Normal 2 3 6 4 3 3" xfId="6110" xr:uid="{00000000-0005-0000-0000-0000ED210000}"/>
    <cellStyle name="Normal 2 3 6 4 3 3 2" xfId="16162" xr:uid="{00000000-0005-0000-0000-0000EE210000}"/>
    <cellStyle name="Normal 2 3 6 4 3 3 2 2" xfId="46484" xr:uid="{00000000-0005-0000-0000-0000EF210000}"/>
    <cellStyle name="Normal 2 3 6 4 3 3 2 3" xfId="31260" xr:uid="{00000000-0005-0000-0000-0000F0210000}"/>
    <cellStyle name="Normal 2 3 6 4 3 3 3" xfId="11142" xr:uid="{00000000-0005-0000-0000-0000F1210000}"/>
    <cellStyle name="Normal 2 3 6 4 3 3 3 2" xfId="41467" xr:uid="{00000000-0005-0000-0000-0000F2210000}"/>
    <cellStyle name="Normal 2 3 6 4 3 3 3 3" xfId="26243" xr:uid="{00000000-0005-0000-0000-0000F3210000}"/>
    <cellStyle name="Normal 2 3 6 4 3 3 4" xfId="36454" xr:uid="{00000000-0005-0000-0000-0000F4210000}"/>
    <cellStyle name="Normal 2 3 6 4 3 3 5" xfId="21230" xr:uid="{00000000-0005-0000-0000-0000F5210000}"/>
    <cellStyle name="Normal 2 3 6 4 3 4" xfId="12820" xr:uid="{00000000-0005-0000-0000-0000F6210000}"/>
    <cellStyle name="Normal 2 3 6 4 3 4 2" xfId="43142" xr:uid="{00000000-0005-0000-0000-0000F7210000}"/>
    <cellStyle name="Normal 2 3 6 4 3 4 3" xfId="27918" xr:uid="{00000000-0005-0000-0000-0000F8210000}"/>
    <cellStyle name="Normal 2 3 6 4 3 5" xfId="7799" xr:uid="{00000000-0005-0000-0000-0000F9210000}"/>
    <cellStyle name="Normal 2 3 6 4 3 5 2" xfId="38125" xr:uid="{00000000-0005-0000-0000-0000FA210000}"/>
    <cellStyle name="Normal 2 3 6 4 3 5 3" xfId="22901" xr:uid="{00000000-0005-0000-0000-0000FB210000}"/>
    <cellStyle name="Normal 2 3 6 4 3 6" xfId="33113" xr:uid="{00000000-0005-0000-0000-0000FC210000}"/>
    <cellStyle name="Normal 2 3 6 4 3 7" xfId="17888" xr:uid="{00000000-0005-0000-0000-0000FD210000}"/>
    <cellStyle name="Normal 2 3 6 4 4" xfId="3581" xr:uid="{00000000-0005-0000-0000-0000FE210000}"/>
    <cellStyle name="Normal 2 3 6 4 4 2" xfId="13655" xr:uid="{00000000-0005-0000-0000-0000FF210000}"/>
    <cellStyle name="Normal 2 3 6 4 4 2 2" xfId="43977" xr:uid="{00000000-0005-0000-0000-000000220000}"/>
    <cellStyle name="Normal 2 3 6 4 4 2 3" xfId="28753" xr:uid="{00000000-0005-0000-0000-000001220000}"/>
    <cellStyle name="Normal 2 3 6 4 4 3" xfId="8635" xr:uid="{00000000-0005-0000-0000-000002220000}"/>
    <cellStyle name="Normal 2 3 6 4 4 3 2" xfId="38960" xr:uid="{00000000-0005-0000-0000-000003220000}"/>
    <cellStyle name="Normal 2 3 6 4 4 3 3" xfId="23736" xr:uid="{00000000-0005-0000-0000-000004220000}"/>
    <cellStyle name="Normal 2 3 6 4 4 4" xfId="33947" xr:uid="{00000000-0005-0000-0000-000005220000}"/>
    <cellStyle name="Normal 2 3 6 4 4 5" xfId="18723" xr:uid="{00000000-0005-0000-0000-000006220000}"/>
    <cellStyle name="Normal 2 3 6 4 5" xfId="5274" xr:uid="{00000000-0005-0000-0000-000007220000}"/>
    <cellStyle name="Normal 2 3 6 4 5 2" xfId="15326" xr:uid="{00000000-0005-0000-0000-000008220000}"/>
    <cellStyle name="Normal 2 3 6 4 5 2 2" xfId="45648" xr:uid="{00000000-0005-0000-0000-000009220000}"/>
    <cellStyle name="Normal 2 3 6 4 5 2 3" xfId="30424" xr:uid="{00000000-0005-0000-0000-00000A220000}"/>
    <cellStyle name="Normal 2 3 6 4 5 3" xfId="10306" xr:uid="{00000000-0005-0000-0000-00000B220000}"/>
    <cellStyle name="Normal 2 3 6 4 5 3 2" xfId="40631" xr:uid="{00000000-0005-0000-0000-00000C220000}"/>
    <cellStyle name="Normal 2 3 6 4 5 3 3" xfId="25407" xr:uid="{00000000-0005-0000-0000-00000D220000}"/>
    <cellStyle name="Normal 2 3 6 4 5 4" xfId="35618" xr:uid="{00000000-0005-0000-0000-00000E220000}"/>
    <cellStyle name="Normal 2 3 6 4 5 5" xfId="20394" xr:uid="{00000000-0005-0000-0000-00000F220000}"/>
    <cellStyle name="Normal 2 3 6 4 6" xfId="11984" xr:uid="{00000000-0005-0000-0000-000010220000}"/>
    <cellStyle name="Normal 2 3 6 4 6 2" xfId="42306" xr:uid="{00000000-0005-0000-0000-000011220000}"/>
    <cellStyle name="Normal 2 3 6 4 6 3" xfId="27082" xr:uid="{00000000-0005-0000-0000-000012220000}"/>
    <cellStyle name="Normal 2 3 6 4 7" xfId="6963" xr:uid="{00000000-0005-0000-0000-000013220000}"/>
    <cellStyle name="Normal 2 3 6 4 7 2" xfId="37289" xr:uid="{00000000-0005-0000-0000-000014220000}"/>
    <cellStyle name="Normal 2 3 6 4 7 3" xfId="22065" xr:uid="{00000000-0005-0000-0000-000015220000}"/>
    <cellStyle name="Normal 2 3 6 4 8" xfId="32277" xr:uid="{00000000-0005-0000-0000-000016220000}"/>
    <cellStyle name="Normal 2 3 6 4 9" xfId="17052" xr:uid="{00000000-0005-0000-0000-000017220000}"/>
    <cellStyle name="Normal 2 3 6 5" xfId="2097" xr:uid="{00000000-0005-0000-0000-000018220000}"/>
    <cellStyle name="Normal 2 3 6 5 2" xfId="2938" xr:uid="{00000000-0005-0000-0000-000019220000}"/>
    <cellStyle name="Normal 2 3 6 5 2 2" xfId="4628" xr:uid="{00000000-0005-0000-0000-00001A220000}"/>
    <cellStyle name="Normal 2 3 6 5 2 2 2" xfId="14701" xr:uid="{00000000-0005-0000-0000-00001B220000}"/>
    <cellStyle name="Normal 2 3 6 5 2 2 2 2" xfId="45023" xr:uid="{00000000-0005-0000-0000-00001C220000}"/>
    <cellStyle name="Normal 2 3 6 5 2 2 2 3" xfId="29799" xr:uid="{00000000-0005-0000-0000-00001D220000}"/>
    <cellStyle name="Normal 2 3 6 5 2 2 3" xfId="9681" xr:uid="{00000000-0005-0000-0000-00001E220000}"/>
    <cellStyle name="Normal 2 3 6 5 2 2 3 2" xfId="40006" xr:uid="{00000000-0005-0000-0000-00001F220000}"/>
    <cellStyle name="Normal 2 3 6 5 2 2 3 3" xfId="24782" xr:uid="{00000000-0005-0000-0000-000020220000}"/>
    <cellStyle name="Normal 2 3 6 5 2 2 4" xfId="34993" xr:uid="{00000000-0005-0000-0000-000021220000}"/>
    <cellStyle name="Normal 2 3 6 5 2 2 5" xfId="19769" xr:uid="{00000000-0005-0000-0000-000022220000}"/>
    <cellStyle name="Normal 2 3 6 5 2 3" xfId="6320" xr:uid="{00000000-0005-0000-0000-000023220000}"/>
    <cellStyle name="Normal 2 3 6 5 2 3 2" xfId="16372" xr:uid="{00000000-0005-0000-0000-000024220000}"/>
    <cellStyle name="Normal 2 3 6 5 2 3 2 2" xfId="46694" xr:uid="{00000000-0005-0000-0000-000025220000}"/>
    <cellStyle name="Normal 2 3 6 5 2 3 2 3" xfId="31470" xr:uid="{00000000-0005-0000-0000-000026220000}"/>
    <cellStyle name="Normal 2 3 6 5 2 3 3" xfId="11352" xr:uid="{00000000-0005-0000-0000-000027220000}"/>
    <cellStyle name="Normal 2 3 6 5 2 3 3 2" xfId="41677" xr:uid="{00000000-0005-0000-0000-000028220000}"/>
    <cellStyle name="Normal 2 3 6 5 2 3 3 3" xfId="26453" xr:uid="{00000000-0005-0000-0000-000029220000}"/>
    <cellStyle name="Normal 2 3 6 5 2 3 4" xfId="36664" xr:uid="{00000000-0005-0000-0000-00002A220000}"/>
    <cellStyle name="Normal 2 3 6 5 2 3 5" xfId="21440" xr:uid="{00000000-0005-0000-0000-00002B220000}"/>
    <cellStyle name="Normal 2 3 6 5 2 4" xfId="13030" xr:uid="{00000000-0005-0000-0000-00002C220000}"/>
    <cellStyle name="Normal 2 3 6 5 2 4 2" xfId="43352" xr:uid="{00000000-0005-0000-0000-00002D220000}"/>
    <cellStyle name="Normal 2 3 6 5 2 4 3" xfId="28128" xr:uid="{00000000-0005-0000-0000-00002E220000}"/>
    <cellStyle name="Normal 2 3 6 5 2 5" xfId="8009" xr:uid="{00000000-0005-0000-0000-00002F220000}"/>
    <cellStyle name="Normal 2 3 6 5 2 5 2" xfId="38335" xr:uid="{00000000-0005-0000-0000-000030220000}"/>
    <cellStyle name="Normal 2 3 6 5 2 5 3" xfId="23111" xr:uid="{00000000-0005-0000-0000-000031220000}"/>
    <cellStyle name="Normal 2 3 6 5 2 6" xfId="33323" xr:uid="{00000000-0005-0000-0000-000032220000}"/>
    <cellStyle name="Normal 2 3 6 5 2 7" xfId="18098" xr:uid="{00000000-0005-0000-0000-000033220000}"/>
    <cellStyle name="Normal 2 3 6 5 3" xfId="3791" xr:uid="{00000000-0005-0000-0000-000034220000}"/>
    <cellStyle name="Normal 2 3 6 5 3 2" xfId="13865" xr:uid="{00000000-0005-0000-0000-000035220000}"/>
    <cellStyle name="Normal 2 3 6 5 3 2 2" xfId="44187" xr:uid="{00000000-0005-0000-0000-000036220000}"/>
    <cellStyle name="Normal 2 3 6 5 3 2 3" xfId="28963" xr:uid="{00000000-0005-0000-0000-000037220000}"/>
    <cellStyle name="Normal 2 3 6 5 3 3" xfId="8845" xr:uid="{00000000-0005-0000-0000-000038220000}"/>
    <cellStyle name="Normal 2 3 6 5 3 3 2" xfId="39170" xr:uid="{00000000-0005-0000-0000-000039220000}"/>
    <cellStyle name="Normal 2 3 6 5 3 3 3" xfId="23946" xr:uid="{00000000-0005-0000-0000-00003A220000}"/>
    <cellStyle name="Normal 2 3 6 5 3 4" xfId="34157" xr:uid="{00000000-0005-0000-0000-00003B220000}"/>
    <cellStyle name="Normal 2 3 6 5 3 5" xfId="18933" xr:uid="{00000000-0005-0000-0000-00003C220000}"/>
    <cellStyle name="Normal 2 3 6 5 4" xfId="5484" xr:uid="{00000000-0005-0000-0000-00003D220000}"/>
    <cellStyle name="Normal 2 3 6 5 4 2" xfId="15536" xr:uid="{00000000-0005-0000-0000-00003E220000}"/>
    <cellStyle name="Normal 2 3 6 5 4 2 2" xfId="45858" xr:uid="{00000000-0005-0000-0000-00003F220000}"/>
    <cellStyle name="Normal 2 3 6 5 4 2 3" xfId="30634" xr:uid="{00000000-0005-0000-0000-000040220000}"/>
    <cellStyle name="Normal 2 3 6 5 4 3" xfId="10516" xr:uid="{00000000-0005-0000-0000-000041220000}"/>
    <cellStyle name="Normal 2 3 6 5 4 3 2" xfId="40841" xr:uid="{00000000-0005-0000-0000-000042220000}"/>
    <cellStyle name="Normal 2 3 6 5 4 3 3" xfId="25617" xr:uid="{00000000-0005-0000-0000-000043220000}"/>
    <cellStyle name="Normal 2 3 6 5 4 4" xfId="35828" xr:uid="{00000000-0005-0000-0000-000044220000}"/>
    <cellStyle name="Normal 2 3 6 5 4 5" xfId="20604" xr:uid="{00000000-0005-0000-0000-000045220000}"/>
    <cellStyle name="Normal 2 3 6 5 5" xfId="12194" xr:uid="{00000000-0005-0000-0000-000046220000}"/>
    <cellStyle name="Normal 2 3 6 5 5 2" xfId="42516" xr:uid="{00000000-0005-0000-0000-000047220000}"/>
    <cellStyle name="Normal 2 3 6 5 5 3" xfId="27292" xr:uid="{00000000-0005-0000-0000-000048220000}"/>
    <cellStyle name="Normal 2 3 6 5 6" xfId="7173" xr:uid="{00000000-0005-0000-0000-000049220000}"/>
    <cellStyle name="Normal 2 3 6 5 6 2" xfId="37499" xr:uid="{00000000-0005-0000-0000-00004A220000}"/>
    <cellStyle name="Normal 2 3 6 5 6 3" xfId="22275" xr:uid="{00000000-0005-0000-0000-00004B220000}"/>
    <cellStyle name="Normal 2 3 6 5 7" xfId="32487" xr:uid="{00000000-0005-0000-0000-00004C220000}"/>
    <cellStyle name="Normal 2 3 6 5 8" xfId="17262" xr:uid="{00000000-0005-0000-0000-00004D220000}"/>
    <cellStyle name="Normal 2 3 6 6" xfId="2518" xr:uid="{00000000-0005-0000-0000-00004E220000}"/>
    <cellStyle name="Normal 2 3 6 6 2" xfId="4210" xr:uid="{00000000-0005-0000-0000-00004F220000}"/>
    <cellStyle name="Normal 2 3 6 6 2 2" xfId="14283" xr:uid="{00000000-0005-0000-0000-000050220000}"/>
    <cellStyle name="Normal 2 3 6 6 2 2 2" xfId="44605" xr:uid="{00000000-0005-0000-0000-000051220000}"/>
    <cellStyle name="Normal 2 3 6 6 2 2 3" xfId="29381" xr:uid="{00000000-0005-0000-0000-000052220000}"/>
    <cellStyle name="Normal 2 3 6 6 2 3" xfId="9263" xr:uid="{00000000-0005-0000-0000-000053220000}"/>
    <cellStyle name="Normal 2 3 6 6 2 3 2" xfId="39588" xr:uid="{00000000-0005-0000-0000-000054220000}"/>
    <cellStyle name="Normal 2 3 6 6 2 3 3" xfId="24364" xr:uid="{00000000-0005-0000-0000-000055220000}"/>
    <cellStyle name="Normal 2 3 6 6 2 4" xfId="34575" xr:uid="{00000000-0005-0000-0000-000056220000}"/>
    <cellStyle name="Normal 2 3 6 6 2 5" xfId="19351" xr:uid="{00000000-0005-0000-0000-000057220000}"/>
    <cellStyle name="Normal 2 3 6 6 3" xfId="5902" xr:uid="{00000000-0005-0000-0000-000058220000}"/>
    <cellStyle name="Normal 2 3 6 6 3 2" xfId="15954" xr:uid="{00000000-0005-0000-0000-000059220000}"/>
    <cellStyle name="Normal 2 3 6 6 3 2 2" xfId="46276" xr:uid="{00000000-0005-0000-0000-00005A220000}"/>
    <cellStyle name="Normal 2 3 6 6 3 2 3" xfId="31052" xr:uid="{00000000-0005-0000-0000-00005B220000}"/>
    <cellStyle name="Normal 2 3 6 6 3 3" xfId="10934" xr:uid="{00000000-0005-0000-0000-00005C220000}"/>
    <cellStyle name="Normal 2 3 6 6 3 3 2" xfId="41259" xr:uid="{00000000-0005-0000-0000-00005D220000}"/>
    <cellStyle name="Normal 2 3 6 6 3 3 3" xfId="26035" xr:uid="{00000000-0005-0000-0000-00005E220000}"/>
    <cellStyle name="Normal 2 3 6 6 3 4" xfId="36246" xr:uid="{00000000-0005-0000-0000-00005F220000}"/>
    <cellStyle name="Normal 2 3 6 6 3 5" xfId="21022" xr:uid="{00000000-0005-0000-0000-000060220000}"/>
    <cellStyle name="Normal 2 3 6 6 4" xfId="12612" xr:uid="{00000000-0005-0000-0000-000061220000}"/>
    <cellStyle name="Normal 2 3 6 6 4 2" xfId="42934" xr:uid="{00000000-0005-0000-0000-000062220000}"/>
    <cellStyle name="Normal 2 3 6 6 4 3" xfId="27710" xr:uid="{00000000-0005-0000-0000-000063220000}"/>
    <cellStyle name="Normal 2 3 6 6 5" xfId="7591" xr:uid="{00000000-0005-0000-0000-000064220000}"/>
    <cellStyle name="Normal 2 3 6 6 5 2" xfId="37917" xr:uid="{00000000-0005-0000-0000-000065220000}"/>
    <cellStyle name="Normal 2 3 6 6 5 3" xfId="22693" xr:uid="{00000000-0005-0000-0000-000066220000}"/>
    <cellStyle name="Normal 2 3 6 6 6" xfId="32905" xr:uid="{00000000-0005-0000-0000-000067220000}"/>
    <cellStyle name="Normal 2 3 6 6 7" xfId="17680" xr:uid="{00000000-0005-0000-0000-000068220000}"/>
    <cellStyle name="Normal 2 3 6 7" xfId="3369" xr:uid="{00000000-0005-0000-0000-000069220000}"/>
    <cellStyle name="Normal 2 3 6 7 2" xfId="13447" xr:uid="{00000000-0005-0000-0000-00006A220000}"/>
    <cellStyle name="Normal 2 3 6 7 2 2" xfId="43769" xr:uid="{00000000-0005-0000-0000-00006B220000}"/>
    <cellStyle name="Normal 2 3 6 7 2 3" xfId="28545" xr:uid="{00000000-0005-0000-0000-00006C220000}"/>
    <cellStyle name="Normal 2 3 6 7 3" xfId="8427" xr:uid="{00000000-0005-0000-0000-00006D220000}"/>
    <cellStyle name="Normal 2 3 6 7 3 2" xfId="38752" xr:uid="{00000000-0005-0000-0000-00006E220000}"/>
    <cellStyle name="Normal 2 3 6 7 3 3" xfId="23528" xr:uid="{00000000-0005-0000-0000-00006F220000}"/>
    <cellStyle name="Normal 2 3 6 7 4" xfId="33739" xr:uid="{00000000-0005-0000-0000-000070220000}"/>
    <cellStyle name="Normal 2 3 6 7 5" xfId="18515" xr:uid="{00000000-0005-0000-0000-000071220000}"/>
    <cellStyle name="Normal 2 3 6 8" xfId="5063" xr:uid="{00000000-0005-0000-0000-000072220000}"/>
    <cellStyle name="Normal 2 3 6 8 2" xfId="15118" xr:uid="{00000000-0005-0000-0000-000073220000}"/>
    <cellStyle name="Normal 2 3 6 8 2 2" xfId="45440" xr:uid="{00000000-0005-0000-0000-000074220000}"/>
    <cellStyle name="Normal 2 3 6 8 2 3" xfId="30216" xr:uid="{00000000-0005-0000-0000-000075220000}"/>
    <cellStyle name="Normal 2 3 6 8 3" xfId="10098" xr:uid="{00000000-0005-0000-0000-000076220000}"/>
    <cellStyle name="Normal 2 3 6 8 3 2" xfId="40423" xr:uid="{00000000-0005-0000-0000-000077220000}"/>
    <cellStyle name="Normal 2 3 6 8 3 3" xfId="25199" xr:uid="{00000000-0005-0000-0000-000078220000}"/>
    <cellStyle name="Normal 2 3 6 8 4" xfId="35410" xr:uid="{00000000-0005-0000-0000-000079220000}"/>
    <cellStyle name="Normal 2 3 6 8 5" xfId="20186" xr:uid="{00000000-0005-0000-0000-00007A220000}"/>
    <cellStyle name="Normal 2 3 6 9" xfId="11774" xr:uid="{00000000-0005-0000-0000-00007B220000}"/>
    <cellStyle name="Normal 2 3 6 9 2" xfId="42098" xr:uid="{00000000-0005-0000-0000-00007C220000}"/>
    <cellStyle name="Normal 2 3 6 9 3" xfId="26874" xr:uid="{00000000-0005-0000-0000-00007D220000}"/>
    <cellStyle name="Normal 2 3 7" xfId="1157" xr:uid="{00000000-0005-0000-0000-00007E220000}"/>
    <cellStyle name="Normal 2 3 8" xfId="32019" xr:uid="{00000000-0005-0000-0000-00007F220000}"/>
    <cellStyle name="Normal 2 3 9" xfId="936" xr:uid="{00000000-0005-0000-0000-000080220000}"/>
    <cellStyle name="Normal 2 4" xfId="777" xr:uid="{00000000-0005-0000-0000-000081220000}"/>
    <cellStyle name="Normal 2 4 2" xfId="1428" xr:uid="{00000000-0005-0000-0000-000082220000}"/>
    <cellStyle name="Normal 2 4 2 10" xfId="6757" xr:uid="{00000000-0005-0000-0000-000083220000}"/>
    <cellStyle name="Normal 2 4 2 10 2" xfId="37085" xr:uid="{00000000-0005-0000-0000-000084220000}"/>
    <cellStyle name="Normal 2 4 2 10 3" xfId="21861" xr:uid="{00000000-0005-0000-0000-000085220000}"/>
    <cellStyle name="Normal 2 4 2 11" xfId="32076" xr:uid="{00000000-0005-0000-0000-000086220000}"/>
    <cellStyle name="Normal 2 4 2 12" xfId="16846" xr:uid="{00000000-0005-0000-0000-000087220000}"/>
    <cellStyle name="Normal 2 4 2 2" xfId="1721" xr:uid="{00000000-0005-0000-0000-000088220000}"/>
    <cellStyle name="Normal 2 4 2 2 10" xfId="32128" xr:uid="{00000000-0005-0000-0000-000089220000}"/>
    <cellStyle name="Normal 2 4 2 2 11" xfId="16900" xr:uid="{00000000-0005-0000-0000-00008A220000}"/>
    <cellStyle name="Normal 2 4 2 2 2" xfId="1829" xr:uid="{00000000-0005-0000-0000-00008B220000}"/>
    <cellStyle name="Normal 2 4 2 2 2 10" xfId="17004" xr:uid="{00000000-0005-0000-0000-00008C220000}"/>
    <cellStyle name="Normal 2 4 2 2 2 2" xfId="2046" xr:uid="{00000000-0005-0000-0000-00008D220000}"/>
    <cellStyle name="Normal 2 4 2 2 2 2 2" xfId="2467" xr:uid="{00000000-0005-0000-0000-00008E220000}"/>
    <cellStyle name="Normal 2 4 2 2 2 2 2 2" xfId="3306" xr:uid="{00000000-0005-0000-0000-00008F220000}"/>
    <cellStyle name="Normal 2 4 2 2 2 2 2 2 2" xfId="4996" xr:uid="{00000000-0005-0000-0000-000090220000}"/>
    <cellStyle name="Normal 2 4 2 2 2 2 2 2 2 2" xfId="15069" xr:uid="{00000000-0005-0000-0000-000091220000}"/>
    <cellStyle name="Normal 2 4 2 2 2 2 2 2 2 2 2" xfId="45391" xr:uid="{00000000-0005-0000-0000-000092220000}"/>
    <cellStyle name="Normal 2 4 2 2 2 2 2 2 2 2 3" xfId="30167" xr:uid="{00000000-0005-0000-0000-000093220000}"/>
    <cellStyle name="Normal 2 4 2 2 2 2 2 2 2 3" xfId="10049" xr:uid="{00000000-0005-0000-0000-000094220000}"/>
    <cellStyle name="Normal 2 4 2 2 2 2 2 2 2 3 2" xfId="40374" xr:uid="{00000000-0005-0000-0000-000095220000}"/>
    <cellStyle name="Normal 2 4 2 2 2 2 2 2 2 3 3" xfId="25150" xr:uid="{00000000-0005-0000-0000-000096220000}"/>
    <cellStyle name="Normal 2 4 2 2 2 2 2 2 2 4" xfId="35361" xr:uid="{00000000-0005-0000-0000-000097220000}"/>
    <cellStyle name="Normal 2 4 2 2 2 2 2 2 2 5" xfId="20137" xr:uid="{00000000-0005-0000-0000-000098220000}"/>
    <cellStyle name="Normal 2 4 2 2 2 2 2 2 3" xfId="6688" xr:uid="{00000000-0005-0000-0000-000099220000}"/>
    <cellStyle name="Normal 2 4 2 2 2 2 2 2 3 2" xfId="16740" xr:uid="{00000000-0005-0000-0000-00009A220000}"/>
    <cellStyle name="Normal 2 4 2 2 2 2 2 2 3 2 2" xfId="47062" xr:uid="{00000000-0005-0000-0000-00009B220000}"/>
    <cellStyle name="Normal 2 4 2 2 2 2 2 2 3 2 3" xfId="31838" xr:uid="{00000000-0005-0000-0000-00009C220000}"/>
    <cellStyle name="Normal 2 4 2 2 2 2 2 2 3 3" xfId="11720" xr:uid="{00000000-0005-0000-0000-00009D220000}"/>
    <cellStyle name="Normal 2 4 2 2 2 2 2 2 3 3 2" xfId="42045" xr:uid="{00000000-0005-0000-0000-00009E220000}"/>
    <cellStyle name="Normal 2 4 2 2 2 2 2 2 3 3 3" xfId="26821" xr:uid="{00000000-0005-0000-0000-00009F220000}"/>
    <cellStyle name="Normal 2 4 2 2 2 2 2 2 3 4" xfId="37032" xr:uid="{00000000-0005-0000-0000-0000A0220000}"/>
    <cellStyle name="Normal 2 4 2 2 2 2 2 2 3 5" xfId="21808" xr:uid="{00000000-0005-0000-0000-0000A1220000}"/>
    <cellStyle name="Normal 2 4 2 2 2 2 2 2 4" xfId="13398" xr:uid="{00000000-0005-0000-0000-0000A2220000}"/>
    <cellStyle name="Normal 2 4 2 2 2 2 2 2 4 2" xfId="43720" xr:uid="{00000000-0005-0000-0000-0000A3220000}"/>
    <cellStyle name="Normal 2 4 2 2 2 2 2 2 4 3" xfId="28496" xr:uid="{00000000-0005-0000-0000-0000A4220000}"/>
    <cellStyle name="Normal 2 4 2 2 2 2 2 2 5" xfId="8377" xr:uid="{00000000-0005-0000-0000-0000A5220000}"/>
    <cellStyle name="Normal 2 4 2 2 2 2 2 2 5 2" xfId="38703" xr:uid="{00000000-0005-0000-0000-0000A6220000}"/>
    <cellStyle name="Normal 2 4 2 2 2 2 2 2 5 3" xfId="23479" xr:uid="{00000000-0005-0000-0000-0000A7220000}"/>
    <cellStyle name="Normal 2 4 2 2 2 2 2 2 6" xfId="33691" xr:uid="{00000000-0005-0000-0000-0000A8220000}"/>
    <cellStyle name="Normal 2 4 2 2 2 2 2 2 7" xfId="18466" xr:uid="{00000000-0005-0000-0000-0000A9220000}"/>
    <cellStyle name="Normal 2 4 2 2 2 2 2 3" xfId="4159" xr:uid="{00000000-0005-0000-0000-0000AA220000}"/>
    <cellStyle name="Normal 2 4 2 2 2 2 2 3 2" xfId="14233" xr:uid="{00000000-0005-0000-0000-0000AB220000}"/>
    <cellStyle name="Normal 2 4 2 2 2 2 2 3 2 2" xfId="44555" xr:uid="{00000000-0005-0000-0000-0000AC220000}"/>
    <cellStyle name="Normal 2 4 2 2 2 2 2 3 2 3" xfId="29331" xr:uid="{00000000-0005-0000-0000-0000AD220000}"/>
    <cellStyle name="Normal 2 4 2 2 2 2 2 3 3" xfId="9213" xr:uid="{00000000-0005-0000-0000-0000AE220000}"/>
    <cellStyle name="Normal 2 4 2 2 2 2 2 3 3 2" xfId="39538" xr:uid="{00000000-0005-0000-0000-0000AF220000}"/>
    <cellStyle name="Normal 2 4 2 2 2 2 2 3 3 3" xfId="24314" xr:uid="{00000000-0005-0000-0000-0000B0220000}"/>
    <cellStyle name="Normal 2 4 2 2 2 2 2 3 4" xfId="34525" xr:uid="{00000000-0005-0000-0000-0000B1220000}"/>
    <cellStyle name="Normal 2 4 2 2 2 2 2 3 5" xfId="19301" xr:uid="{00000000-0005-0000-0000-0000B2220000}"/>
    <cellStyle name="Normal 2 4 2 2 2 2 2 4" xfId="5852" xr:uid="{00000000-0005-0000-0000-0000B3220000}"/>
    <cellStyle name="Normal 2 4 2 2 2 2 2 4 2" xfId="15904" xr:uid="{00000000-0005-0000-0000-0000B4220000}"/>
    <cellStyle name="Normal 2 4 2 2 2 2 2 4 2 2" xfId="46226" xr:uid="{00000000-0005-0000-0000-0000B5220000}"/>
    <cellStyle name="Normal 2 4 2 2 2 2 2 4 2 3" xfId="31002" xr:uid="{00000000-0005-0000-0000-0000B6220000}"/>
    <cellStyle name="Normal 2 4 2 2 2 2 2 4 3" xfId="10884" xr:uid="{00000000-0005-0000-0000-0000B7220000}"/>
    <cellStyle name="Normal 2 4 2 2 2 2 2 4 3 2" xfId="41209" xr:uid="{00000000-0005-0000-0000-0000B8220000}"/>
    <cellStyle name="Normal 2 4 2 2 2 2 2 4 3 3" xfId="25985" xr:uid="{00000000-0005-0000-0000-0000B9220000}"/>
    <cellStyle name="Normal 2 4 2 2 2 2 2 4 4" xfId="36196" xr:uid="{00000000-0005-0000-0000-0000BA220000}"/>
    <cellStyle name="Normal 2 4 2 2 2 2 2 4 5" xfId="20972" xr:uid="{00000000-0005-0000-0000-0000BB220000}"/>
    <cellStyle name="Normal 2 4 2 2 2 2 2 5" xfId="12562" xr:uid="{00000000-0005-0000-0000-0000BC220000}"/>
    <cellStyle name="Normal 2 4 2 2 2 2 2 5 2" xfId="42884" xr:uid="{00000000-0005-0000-0000-0000BD220000}"/>
    <cellStyle name="Normal 2 4 2 2 2 2 2 5 3" xfId="27660" xr:uid="{00000000-0005-0000-0000-0000BE220000}"/>
    <cellStyle name="Normal 2 4 2 2 2 2 2 6" xfId="7541" xr:uid="{00000000-0005-0000-0000-0000BF220000}"/>
    <cellStyle name="Normal 2 4 2 2 2 2 2 6 2" xfId="37867" xr:uid="{00000000-0005-0000-0000-0000C0220000}"/>
    <cellStyle name="Normal 2 4 2 2 2 2 2 6 3" xfId="22643" xr:uid="{00000000-0005-0000-0000-0000C1220000}"/>
    <cellStyle name="Normal 2 4 2 2 2 2 2 7" xfId="32855" xr:uid="{00000000-0005-0000-0000-0000C2220000}"/>
    <cellStyle name="Normal 2 4 2 2 2 2 2 8" xfId="17630" xr:uid="{00000000-0005-0000-0000-0000C3220000}"/>
    <cellStyle name="Normal 2 4 2 2 2 2 3" xfId="2888" xr:uid="{00000000-0005-0000-0000-0000C4220000}"/>
    <cellStyle name="Normal 2 4 2 2 2 2 3 2" xfId="4578" xr:uid="{00000000-0005-0000-0000-0000C5220000}"/>
    <cellStyle name="Normal 2 4 2 2 2 2 3 2 2" xfId="14651" xr:uid="{00000000-0005-0000-0000-0000C6220000}"/>
    <cellStyle name="Normal 2 4 2 2 2 2 3 2 2 2" xfId="44973" xr:uid="{00000000-0005-0000-0000-0000C7220000}"/>
    <cellStyle name="Normal 2 4 2 2 2 2 3 2 2 3" xfId="29749" xr:uid="{00000000-0005-0000-0000-0000C8220000}"/>
    <cellStyle name="Normal 2 4 2 2 2 2 3 2 3" xfId="9631" xr:uid="{00000000-0005-0000-0000-0000C9220000}"/>
    <cellStyle name="Normal 2 4 2 2 2 2 3 2 3 2" xfId="39956" xr:uid="{00000000-0005-0000-0000-0000CA220000}"/>
    <cellStyle name="Normal 2 4 2 2 2 2 3 2 3 3" xfId="24732" xr:uid="{00000000-0005-0000-0000-0000CB220000}"/>
    <cellStyle name="Normal 2 4 2 2 2 2 3 2 4" xfId="34943" xr:uid="{00000000-0005-0000-0000-0000CC220000}"/>
    <cellStyle name="Normal 2 4 2 2 2 2 3 2 5" xfId="19719" xr:uid="{00000000-0005-0000-0000-0000CD220000}"/>
    <cellStyle name="Normal 2 4 2 2 2 2 3 3" xfId="6270" xr:uid="{00000000-0005-0000-0000-0000CE220000}"/>
    <cellStyle name="Normal 2 4 2 2 2 2 3 3 2" xfId="16322" xr:uid="{00000000-0005-0000-0000-0000CF220000}"/>
    <cellStyle name="Normal 2 4 2 2 2 2 3 3 2 2" xfId="46644" xr:uid="{00000000-0005-0000-0000-0000D0220000}"/>
    <cellStyle name="Normal 2 4 2 2 2 2 3 3 2 3" xfId="31420" xr:uid="{00000000-0005-0000-0000-0000D1220000}"/>
    <cellStyle name="Normal 2 4 2 2 2 2 3 3 3" xfId="11302" xr:uid="{00000000-0005-0000-0000-0000D2220000}"/>
    <cellStyle name="Normal 2 4 2 2 2 2 3 3 3 2" xfId="41627" xr:uid="{00000000-0005-0000-0000-0000D3220000}"/>
    <cellStyle name="Normal 2 4 2 2 2 2 3 3 3 3" xfId="26403" xr:uid="{00000000-0005-0000-0000-0000D4220000}"/>
    <cellStyle name="Normal 2 4 2 2 2 2 3 3 4" xfId="36614" xr:uid="{00000000-0005-0000-0000-0000D5220000}"/>
    <cellStyle name="Normal 2 4 2 2 2 2 3 3 5" xfId="21390" xr:uid="{00000000-0005-0000-0000-0000D6220000}"/>
    <cellStyle name="Normal 2 4 2 2 2 2 3 4" xfId="12980" xr:uid="{00000000-0005-0000-0000-0000D7220000}"/>
    <cellStyle name="Normal 2 4 2 2 2 2 3 4 2" xfId="43302" xr:uid="{00000000-0005-0000-0000-0000D8220000}"/>
    <cellStyle name="Normal 2 4 2 2 2 2 3 4 3" xfId="28078" xr:uid="{00000000-0005-0000-0000-0000D9220000}"/>
    <cellStyle name="Normal 2 4 2 2 2 2 3 5" xfId="7959" xr:uid="{00000000-0005-0000-0000-0000DA220000}"/>
    <cellStyle name="Normal 2 4 2 2 2 2 3 5 2" xfId="38285" xr:uid="{00000000-0005-0000-0000-0000DB220000}"/>
    <cellStyle name="Normal 2 4 2 2 2 2 3 5 3" xfId="23061" xr:uid="{00000000-0005-0000-0000-0000DC220000}"/>
    <cellStyle name="Normal 2 4 2 2 2 2 3 6" xfId="33273" xr:uid="{00000000-0005-0000-0000-0000DD220000}"/>
    <cellStyle name="Normal 2 4 2 2 2 2 3 7" xfId="18048" xr:uid="{00000000-0005-0000-0000-0000DE220000}"/>
    <cellStyle name="Normal 2 4 2 2 2 2 4" xfId="3741" xr:uid="{00000000-0005-0000-0000-0000DF220000}"/>
    <cellStyle name="Normal 2 4 2 2 2 2 4 2" xfId="13815" xr:uid="{00000000-0005-0000-0000-0000E0220000}"/>
    <cellStyle name="Normal 2 4 2 2 2 2 4 2 2" xfId="44137" xr:uid="{00000000-0005-0000-0000-0000E1220000}"/>
    <cellStyle name="Normal 2 4 2 2 2 2 4 2 3" xfId="28913" xr:uid="{00000000-0005-0000-0000-0000E2220000}"/>
    <cellStyle name="Normal 2 4 2 2 2 2 4 3" xfId="8795" xr:uid="{00000000-0005-0000-0000-0000E3220000}"/>
    <cellStyle name="Normal 2 4 2 2 2 2 4 3 2" xfId="39120" xr:uid="{00000000-0005-0000-0000-0000E4220000}"/>
    <cellStyle name="Normal 2 4 2 2 2 2 4 3 3" xfId="23896" xr:uid="{00000000-0005-0000-0000-0000E5220000}"/>
    <cellStyle name="Normal 2 4 2 2 2 2 4 4" xfId="34107" xr:uid="{00000000-0005-0000-0000-0000E6220000}"/>
    <cellStyle name="Normal 2 4 2 2 2 2 4 5" xfId="18883" xr:uid="{00000000-0005-0000-0000-0000E7220000}"/>
    <cellStyle name="Normal 2 4 2 2 2 2 5" xfId="5434" xr:uid="{00000000-0005-0000-0000-0000E8220000}"/>
    <cellStyle name="Normal 2 4 2 2 2 2 5 2" xfId="15486" xr:uid="{00000000-0005-0000-0000-0000E9220000}"/>
    <cellStyle name="Normal 2 4 2 2 2 2 5 2 2" xfId="45808" xr:uid="{00000000-0005-0000-0000-0000EA220000}"/>
    <cellStyle name="Normal 2 4 2 2 2 2 5 2 3" xfId="30584" xr:uid="{00000000-0005-0000-0000-0000EB220000}"/>
    <cellStyle name="Normal 2 4 2 2 2 2 5 3" xfId="10466" xr:uid="{00000000-0005-0000-0000-0000EC220000}"/>
    <cellStyle name="Normal 2 4 2 2 2 2 5 3 2" xfId="40791" xr:uid="{00000000-0005-0000-0000-0000ED220000}"/>
    <cellStyle name="Normal 2 4 2 2 2 2 5 3 3" xfId="25567" xr:uid="{00000000-0005-0000-0000-0000EE220000}"/>
    <cellStyle name="Normal 2 4 2 2 2 2 5 4" xfId="35778" xr:uid="{00000000-0005-0000-0000-0000EF220000}"/>
    <cellStyle name="Normal 2 4 2 2 2 2 5 5" xfId="20554" xr:uid="{00000000-0005-0000-0000-0000F0220000}"/>
    <cellStyle name="Normal 2 4 2 2 2 2 6" xfId="12144" xr:uid="{00000000-0005-0000-0000-0000F1220000}"/>
    <cellStyle name="Normal 2 4 2 2 2 2 6 2" xfId="42466" xr:uid="{00000000-0005-0000-0000-0000F2220000}"/>
    <cellStyle name="Normal 2 4 2 2 2 2 6 3" xfId="27242" xr:uid="{00000000-0005-0000-0000-0000F3220000}"/>
    <cellStyle name="Normal 2 4 2 2 2 2 7" xfId="7123" xr:uid="{00000000-0005-0000-0000-0000F4220000}"/>
    <cellStyle name="Normal 2 4 2 2 2 2 7 2" xfId="37449" xr:uid="{00000000-0005-0000-0000-0000F5220000}"/>
    <cellStyle name="Normal 2 4 2 2 2 2 7 3" xfId="22225" xr:uid="{00000000-0005-0000-0000-0000F6220000}"/>
    <cellStyle name="Normal 2 4 2 2 2 2 8" xfId="32437" xr:uid="{00000000-0005-0000-0000-0000F7220000}"/>
    <cellStyle name="Normal 2 4 2 2 2 2 9" xfId="17212" xr:uid="{00000000-0005-0000-0000-0000F8220000}"/>
    <cellStyle name="Normal 2 4 2 2 2 3" xfId="2259" xr:uid="{00000000-0005-0000-0000-0000F9220000}"/>
    <cellStyle name="Normal 2 4 2 2 2 3 2" xfId="3098" xr:uid="{00000000-0005-0000-0000-0000FA220000}"/>
    <cellStyle name="Normal 2 4 2 2 2 3 2 2" xfId="4788" xr:uid="{00000000-0005-0000-0000-0000FB220000}"/>
    <cellStyle name="Normal 2 4 2 2 2 3 2 2 2" xfId="14861" xr:uid="{00000000-0005-0000-0000-0000FC220000}"/>
    <cellStyle name="Normal 2 4 2 2 2 3 2 2 2 2" xfId="45183" xr:uid="{00000000-0005-0000-0000-0000FD220000}"/>
    <cellStyle name="Normal 2 4 2 2 2 3 2 2 2 3" xfId="29959" xr:uid="{00000000-0005-0000-0000-0000FE220000}"/>
    <cellStyle name="Normal 2 4 2 2 2 3 2 2 3" xfId="9841" xr:uid="{00000000-0005-0000-0000-0000FF220000}"/>
    <cellStyle name="Normal 2 4 2 2 2 3 2 2 3 2" xfId="40166" xr:uid="{00000000-0005-0000-0000-000000230000}"/>
    <cellStyle name="Normal 2 4 2 2 2 3 2 2 3 3" xfId="24942" xr:uid="{00000000-0005-0000-0000-000001230000}"/>
    <cellStyle name="Normal 2 4 2 2 2 3 2 2 4" xfId="35153" xr:uid="{00000000-0005-0000-0000-000002230000}"/>
    <cellStyle name="Normal 2 4 2 2 2 3 2 2 5" xfId="19929" xr:uid="{00000000-0005-0000-0000-000003230000}"/>
    <cellStyle name="Normal 2 4 2 2 2 3 2 3" xfId="6480" xr:uid="{00000000-0005-0000-0000-000004230000}"/>
    <cellStyle name="Normal 2 4 2 2 2 3 2 3 2" xfId="16532" xr:uid="{00000000-0005-0000-0000-000005230000}"/>
    <cellStyle name="Normal 2 4 2 2 2 3 2 3 2 2" xfId="46854" xr:uid="{00000000-0005-0000-0000-000006230000}"/>
    <cellStyle name="Normal 2 4 2 2 2 3 2 3 2 3" xfId="31630" xr:uid="{00000000-0005-0000-0000-000007230000}"/>
    <cellStyle name="Normal 2 4 2 2 2 3 2 3 3" xfId="11512" xr:uid="{00000000-0005-0000-0000-000008230000}"/>
    <cellStyle name="Normal 2 4 2 2 2 3 2 3 3 2" xfId="41837" xr:uid="{00000000-0005-0000-0000-000009230000}"/>
    <cellStyle name="Normal 2 4 2 2 2 3 2 3 3 3" xfId="26613" xr:uid="{00000000-0005-0000-0000-00000A230000}"/>
    <cellStyle name="Normal 2 4 2 2 2 3 2 3 4" xfId="36824" xr:uid="{00000000-0005-0000-0000-00000B230000}"/>
    <cellStyle name="Normal 2 4 2 2 2 3 2 3 5" xfId="21600" xr:uid="{00000000-0005-0000-0000-00000C230000}"/>
    <cellStyle name="Normal 2 4 2 2 2 3 2 4" xfId="13190" xr:uid="{00000000-0005-0000-0000-00000D230000}"/>
    <cellStyle name="Normal 2 4 2 2 2 3 2 4 2" xfId="43512" xr:uid="{00000000-0005-0000-0000-00000E230000}"/>
    <cellStyle name="Normal 2 4 2 2 2 3 2 4 3" xfId="28288" xr:uid="{00000000-0005-0000-0000-00000F230000}"/>
    <cellStyle name="Normal 2 4 2 2 2 3 2 5" xfId="8169" xr:uid="{00000000-0005-0000-0000-000010230000}"/>
    <cellStyle name="Normal 2 4 2 2 2 3 2 5 2" xfId="38495" xr:uid="{00000000-0005-0000-0000-000011230000}"/>
    <cellStyle name="Normal 2 4 2 2 2 3 2 5 3" xfId="23271" xr:uid="{00000000-0005-0000-0000-000012230000}"/>
    <cellStyle name="Normal 2 4 2 2 2 3 2 6" xfId="33483" xr:uid="{00000000-0005-0000-0000-000013230000}"/>
    <cellStyle name="Normal 2 4 2 2 2 3 2 7" xfId="18258" xr:uid="{00000000-0005-0000-0000-000014230000}"/>
    <cellStyle name="Normal 2 4 2 2 2 3 3" xfId="3951" xr:uid="{00000000-0005-0000-0000-000015230000}"/>
    <cellStyle name="Normal 2 4 2 2 2 3 3 2" xfId="14025" xr:uid="{00000000-0005-0000-0000-000016230000}"/>
    <cellStyle name="Normal 2 4 2 2 2 3 3 2 2" xfId="44347" xr:uid="{00000000-0005-0000-0000-000017230000}"/>
    <cellStyle name="Normal 2 4 2 2 2 3 3 2 3" xfId="29123" xr:uid="{00000000-0005-0000-0000-000018230000}"/>
    <cellStyle name="Normal 2 4 2 2 2 3 3 3" xfId="9005" xr:uid="{00000000-0005-0000-0000-000019230000}"/>
    <cellStyle name="Normal 2 4 2 2 2 3 3 3 2" xfId="39330" xr:uid="{00000000-0005-0000-0000-00001A230000}"/>
    <cellStyle name="Normal 2 4 2 2 2 3 3 3 3" xfId="24106" xr:uid="{00000000-0005-0000-0000-00001B230000}"/>
    <cellStyle name="Normal 2 4 2 2 2 3 3 4" xfId="34317" xr:uid="{00000000-0005-0000-0000-00001C230000}"/>
    <cellStyle name="Normal 2 4 2 2 2 3 3 5" xfId="19093" xr:uid="{00000000-0005-0000-0000-00001D230000}"/>
    <cellStyle name="Normal 2 4 2 2 2 3 4" xfId="5644" xr:uid="{00000000-0005-0000-0000-00001E230000}"/>
    <cellStyle name="Normal 2 4 2 2 2 3 4 2" xfId="15696" xr:uid="{00000000-0005-0000-0000-00001F230000}"/>
    <cellStyle name="Normal 2 4 2 2 2 3 4 2 2" xfId="46018" xr:uid="{00000000-0005-0000-0000-000020230000}"/>
    <cellStyle name="Normal 2 4 2 2 2 3 4 2 3" xfId="30794" xr:uid="{00000000-0005-0000-0000-000021230000}"/>
    <cellStyle name="Normal 2 4 2 2 2 3 4 3" xfId="10676" xr:uid="{00000000-0005-0000-0000-000022230000}"/>
    <cellStyle name="Normal 2 4 2 2 2 3 4 3 2" xfId="41001" xr:uid="{00000000-0005-0000-0000-000023230000}"/>
    <cellStyle name="Normal 2 4 2 2 2 3 4 3 3" xfId="25777" xr:uid="{00000000-0005-0000-0000-000024230000}"/>
    <cellStyle name="Normal 2 4 2 2 2 3 4 4" xfId="35988" xr:uid="{00000000-0005-0000-0000-000025230000}"/>
    <cellStyle name="Normal 2 4 2 2 2 3 4 5" xfId="20764" xr:uid="{00000000-0005-0000-0000-000026230000}"/>
    <cellStyle name="Normal 2 4 2 2 2 3 5" xfId="12354" xr:uid="{00000000-0005-0000-0000-000027230000}"/>
    <cellStyle name="Normal 2 4 2 2 2 3 5 2" xfId="42676" xr:uid="{00000000-0005-0000-0000-000028230000}"/>
    <cellStyle name="Normal 2 4 2 2 2 3 5 3" xfId="27452" xr:uid="{00000000-0005-0000-0000-000029230000}"/>
    <cellStyle name="Normal 2 4 2 2 2 3 6" xfId="7333" xr:uid="{00000000-0005-0000-0000-00002A230000}"/>
    <cellStyle name="Normal 2 4 2 2 2 3 6 2" xfId="37659" xr:uid="{00000000-0005-0000-0000-00002B230000}"/>
    <cellStyle name="Normal 2 4 2 2 2 3 6 3" xfId="22435" xr:uid="{00000000-0005-0000-0000-00002C230000}"/>
    <cellStyle name="Normal 2 4 2 2 2 3 7" xfId="32647" xr:uid="{00000000-0005-0000-0000-00002D230000}"/>
    <cellStyle name="Normal 2 4 2 2 2 3 8" xfId="17422" xr:uid="{00000000-0005-0000-0000-00002E230000}"/>
    <cellStyle name="Normal 2 4 2 2 2 4" xfId="2680" xr:uid="{00000000-0005-0000-0000-00002F230000}"/>
    <cellStyle name="Normal 2 4 2 2 2 4 2" xfId="4370" xr:uid="{00000000-0005-0000-0000-000030230000}"/>
    <cellStyle name="Normal 2 4 2 2 2 4 2 2" xfId="14443" xr:uid="{00000000-0005-0000-0000-000031230000}"/>
    <cellStyle name="Normal 2 4 2 2 2 4 2 2 2" xfId="44765" xr:uid="{00000000-0005-0000-0000-000032230000}"/>
    <cellStyle name="Normal 2 4 2 2 2 4 2 2 3" xfId="29541" xr:uid="{00000000-0005-0000-0000-000033230000}"/>
    <cellStyle name="Normal 2 4 2 2 2 4 2 3" xfId="9423" xr:uid="{00000000-0005-0000-0000-000034230000}"/>
    <cellStyle name="Normal 2 4 2 2 2 4 2 3 2" xfId="39748" xr:uid="{00000000-0005-0000-0000-000035230000}"/>
    <cellStyle name="Normal 2 4 2 2 2 4 2 3 3" xfId="24524" xr:uid="{00000000-0005-0000-0000-000036230000}"/>
    <cellStyle name="Normal 2 4 2 2 2 4 2 4" xfId="34735" xr:uid="{00000000-0005-0000-0000-000037230000}"/>
    <cellStyle name="Normal 2 4 2 2 2 4 2 5" xfId="19511" xr:uid="{00000000-0005-0000-0000-000038230000}"/>
    <cellStyle name="Normal 2 4 2 2 2 4 3" xfId="6062" xr:uid="{00000000-0005-0000-0000-000039230000}"/>
    <cellStyle name="Normal 2 4 2 2 2 4 3 2" xfId="16114" xr:uid="{00000000-0005-0000-0000-00003A230000}"/>
    <cellStyle name="Normal 2 4 2 2 2 4 3 2 2" xfId="46436" xr:uid="{00000000-0005-0000-0000-00003B230000}"/>
    <cellStyle name="Normal 2 4 2 2 2 4 3 2 3" xfId="31212" xr:uid="{00000000-0005-0000-0000-00003C230000}"/>
    <cellStyle name="Normal 2 4 2 2 2 4 3 3" xfId="11094" xr:uid="{00000000-0005-0000-0000-00003D230000}"/>
    <cellStyle name="Normal 2 4 2 2 2 4 3 3 2" xfId="41419" xr:uid="{00000000-0005-0000-0000-00003E230000}"/>
    <cellStyle name="Normal 2 4 2 2 2 4 3 3 3" xfId="26195" xr:uid="{00000000-0005-0000-0000-00003F230000}"/>
    <cellStyle name="Normal 2 4 2 2 2 4 3 4" xfId="36406" xr:uid="{00000000-0005-0000-0000-000040230000}"/>
    <cellStyle name="Normal 2 4 2 2 2 4 3 5" xfId="21182" xr:uid="{00000000-0005-0000-0000-000041230000}"/>
    <cellStyle name="Normal 2 4 2 2 2 4 4" xfId="12772" xr:uid="{00000000-0005-0000-0000-000042230000}"/>
    <cellStyle name="Normal 2 4 2 2 2 4 4 2" xfId="43094" xr:uid="{00000000-0005-0000-0000-000043230000}"/>
    <cellStyle name="Normal 2 4 2 2 2 4 4 3" xfId="27870" xr:uid="{00000000-0005-0000-0000-000044230000}"/>
    <cellStyle name="Normal 2 4 2 2 2 4 5" xfId="7751" xr:uid="{00000000-0005-0000-0000-000045230000}"/>
    <cellStyle name="Normal 2 4 2 2 2 4 5 2" xfId="38077" xr:uid="{00000000-0005-0000-0000-000046230000}"/>
    <cellStyle name="Normal 2 4 2 2 2 4 5 3" xfId="22853" xr:uid="{00000000-0005-0000-0000-000047230000}"/>
    <cellStyle name="Normal 2 4 2 2 2 4 6" xfId="33065" xr:uid="{00000000-0005-0000-0000-000048230000}"/>
    <cellStyle name="Normal 2 4 2 2 2 4 7" xfId="17840" xr:uid="{00000000-0005-0000-0000-000049230000}"/>
    <cellStyle name="Normal 2 4 2 2 2 5" xfId="3533" xr:uid="{00000000-0005-0000-0000-00004A230000}"/>
    <cellStyle name="Normal 2 4 2 2 2 5 2" xfId="13607" xr:uid="{00000000-0005-0000-0000-00004B230000}"/>
    <cellStyle name="Normal 2 4 2 2 2 5 2 2" xfId="43929" xr:uid="{00000000-0005-0000-0000-00004C230000}"/>
    <cellStyle name="Normal 2 4 2 2 2 5 2 3" xfId="28705" xr:uid="{00000000-0005-0000-0000-00004D230000}"/>
    <cellStyle name="Normal 2 4 2 2 2 5 3" xfId="8587" xr:uid="{00000000-0005-0000-0000-00004E230000}"/>
    <cellStyle name="Normal 2 4 2 2 2 5 3 2" xfId="38912" xr:uid="{00000000-0005-0000-0000-00004F230000}"/>
    <cellStyle name="Normal 2 4 2 2 2 5 3 3" xfId="23688" xr:uid="{00000000-0005-0000-0000-000050230000}"/>
    <cellStyle name="Normal 2 4 2 2 2 5 4" xfId="33899" xr:uid="{00000000-0005-0000-0000-000051230000}"/>
    <cellStyle name="Normal 2 4 2 2 2 5 5" xfId="18675" xr:uid="{00000000-0005-0000-0000-000052230000}"/>
    <cellStyle name="Normal 2 4 2 2 2 6" xfId="5226" xr:uid="{00000000-0005-0000-0000-000053230000}"/>
    <cellStyle name="Normal 2 4 2 2 2 6 2" xfId="15278" xr:uid="{00000000-0005-0000-0000-000054230000}"/>
    <cellStyle name="Normal 2 4 2 2 2 6 2 2" xfId="45600" xr:uid="{00000000-0005-0000-0000-000055230000}"/>
    <cellStyle name="Normal 2 4 2 2 2 6 2 3" xfId="30376" xr:uid="{00000000-0005-0000-0000-000056230000}"/>
    <cellStyle name="Normal 2 4 2 2 2 6 3" xfId="10258" xr:uid="{00000000-0005-0000-0000-000057230000}"/>
    <cellStyle name="Normal 2 4 2 2 2 6 3 2" xfId="40583" xr:uid="{00000000-0005-0000-0000-000058230000}"/>
    <cellStyle name="Normal 2 4 2 2 2 6 3 3" xfId="25359" xr:uid="{00000000-0005-0000-0000-000059230000}"/>
    <cellStyle name="Normal 2 4 2 2 2 6 4" xfId="35570" xr:uid="{00000000-0005-0000-0000-00005A230000}"/>
    <cellStyle name="Normal 2 4 2 2 2 6 5" xfId="20346" xr:uid="{00000000-0005-0000-0000-00005B230000}"/>
    <cellStyle name="Normal 2 4 2 2 2 7" xfId="11936" xr:uid="{00000000-0005-0000-0000-00005C230000}"/>
    <cellStyle name="Normal 2 4 2 2 2 7 2" xfId="42258" xr:uid="{00000000-0005-0000-0000-00005D230000}"/>
    <cellStyle name="Normal 2 4 2 2 2 7 3" xfId="27034" xr:uid="{00000000-0005-0000-0000-00005E230000}"/>
    <cellStyle name="Normal 2 4 2 2 2 8" xfId="6915" xr:uid="{00000000-0005-0000-0000-00005F230000}"/>
    <cellStyle name="Normal 2 4 2 2 2 8 2" xfId="37241" xr:uid="{00000000-0005-0000-0000-000060230000}"/>
    <cellStyle name="Normal 2 4 2 2 2 8 3" xfId="22017" xr:uid="{00000000-0005-0000-0000-000061230000}"/>
    <cellStyle name="Normal 2 4 2 2 2 9" xfId="32229" xr:uid="{00000000-0005-0000-0000-000062230000}"/>
    <cellStyle name="Normal 2 4 2 2 3" xfId="1942" xr:uid="{00000000-0005-0000-0000-000063230000}"/>
    <cellStyle name="Normal 2 4 2 2 3 2" xfId="2363" xr:uid="{00000000-0005-0000-0000-000064230000}"/>
    <cellStyle name="Normal 2 4 2 2 3 2 2" xfId="3202" xr:uid="{00000000-0005-0000-0000-000065230000}"/>
    <cellStyle name="Normal 2 4 2 2 3 2 2 2" xfId="4892" xr:uid="{00000000-0005-0000-0000-000066230000}"/>
    <cellStyle name="Normal 2 4 2 2 3 2 2 2 2" xfId="14965" xr:uid="{00000000-0005-0000-0000-000067230000}"/>
    <cellStyle name="Normal 2 4 2 2 3 2 2 2 2 2" xfId="45287" xr:uid="{00000000-0005-0000-0000-000068230000}"/>
    <cellStyle name="Normal 2 4 2 2 3 2 2 2 2 3" xfId="30063" xr:uid="{00000000-0005-0000-0000-000069230000}"/>
    <cellStyle name="Normal 2 4 2 2 3 2 2 2 3" xfId="9945" xr:uid="{00000000-0005-0000-0000-00006A230000}"/>
    <cellStyle name="Normal 2 4 2 2 3 2 2 2 3 2" xfId="40270" xr:uid="{00000000-0005-0000-0000-00006B230000}"/>
    <cellStyle name="Normal 2 4 2 2 3 2 2 2 3 3" xfId="25046" xr:uid="{00000000-0005-0000-0000-00006C230000}"/>
    <cellStyle name="Normal 2 4 2 2 3 2 2 2 4" xfId="35257" xr:uid="{00000000-0005-0000-0000-00006D230000}"/>
    <cellStyle name="Normal 2 4 2 2 3 2 2 2 5" xfId="20033" xr:uid="{00000000-0005-0000-0000-00006E230000}"/>
    <cellStyle name="Normal 2 4 2 2 3 2 2 3" xfId="6584" xr:uid="{00000000-0005-0000-0000-00006F230000}"/>
    <cellStyle name="Normal 2 4 2 2 3 2 2 3 2" xfId="16636" xr:uid="{00000000-0005-0000-0000-000070230000}"/>
    <cellStyle name="Normal 2 4 2 2 3 2 2 3 2 2" xfId="46958" xr:uid="{00000000-0005-0000-0000-000071230000}"/>
    <cellStyle name="Normal 2 4 2 2 3 2 2 3 2 3" xfId="31734" xr:uid="{00000000-0005-0000-0000-000072230000}"/>
    <cellStyle name="Normal 2 4 2 2 3 2 2 3 3" xfId="11616" xr:uid="{00000000-0005-0000-0000-000073230000}"/>
    <cellStyle name="Normal 2 4 2 2 3 2 2 3 3 2" xfId="41941" xr:uid="{00000000-0005-0000-0000-000074230000}"/>
    <cellStyle name="Normal 2 4 2 2 3 2 2 3 3 3" xfId="26717" xr:uid="{00000000-0005-0000-0000-000075230000}"/>
    <cellStyle name="Normal 2 4 2 2 3 2 2 3 4" xfId="36928" xr:uid="{00000000-0005-0000-0000-000076230000}"/>
    <cellStyle name="Normal 2 4 2 2 3 2 2 3 5" xfId="21704" xr:uid="{00000000-0005-0000-0000-000077230000}"/>
    <cellStyle name="Normal 2 4 2 2 3 2 2 4" xfId="13294" xr:uid="{00000000-0005-0000-0000-000078230000}"/>
    <cellStyle name="Normal 2 4 2 2 3 2 2 4 2" xfId="43616" xr:uid="{00000000-0005-0000-0000-000079230000}"/>
    <cellStyle name="Normal 2 4 2 2 3 2 2 4 3" xfId="28392" xr:uid="{00000000-0005-0000-0000-00007A230000}"/>
    <cellStyle name="Normal 2 4 2 2 3 2 2 5" xfId="8273" xr:uid="{00000000-0005-0000-0000-00007B230000}"/>
    <cellStyle name="Normal 2 4 2 2 3 2 2 5 2" xfId="38599" xr:uid="{00000000-0005-0000-0000-00007C230000}"/>
    <cellStyle name="Normal 2 4 2 2 3 2 2 5 3" xfId="23375" xr:uid="{00000000-0005-0000-0000-00007D230000}"/>
    <cellStyle name="Normal 2 4 2 2 3 2 2 6" xfId="33587" xr:uid="{00000000-0005-0000-0000-00007E230000}"/>
    <cellStyle name="Normal 2 4 2 2 3 2 2 7" xfId="18362" xr:uid="{00000000-0005-0000-0000-00007F230000}"/>
    <cellStyle name="Normal 2 4 2 2 3 2 3" xfId="4055" xr:uid="{00000000-0005-0000-0000-000080230000}"/>
    <cellStyle name="Normal 2 4 2 2 3 2 3 2" xfId="14129" xr:uid="{00000000-0005-0000-0000-000081230000}"/>
    <cellStyle name="Normal 2 4 2 2 3 2 3 2 2" xfId="44451" xr:uid="{00000000-0005-0000-0000-000082230000}"/>
    <cellStyle name="Normal 2 4 2 2 3 2 3 2 3" xfId="29227" xr:uid="{00000000-0005-0000-0000-000083230000}"/>
    <cellStyle name="Normal 2 4 2 2 3 2 3 3" xfId="9109" xr:uid="{00000000-0005-0000-0000-000084230000}"/>
    <cellStyle name="Normal 2 4 2 2 3 2 3 3 2" xfId="39434" xr:uid="{00000000-0005-0000-0000-000085230000}"/>
    <cellStyle name="Normal 2 4 2 2 3 2 3 3 3" xfId="24210" xr:uid="{00000000-0005-0000-0000-000086230000}"/>
    <cellStyle name="Normal 2 4 2 2 3 2 3 4" xfId="34421" xr:uid="{00000000-0005-0000-0000-000087230000}"/>
    <cellStyle name="Normal 2 4 2 2 3 2 3 5" xfId="19197" xr:uid="{00000000-0005-0000-0000-000088230000}"/>
    <cellStyle name="Normal 2 4 2 2 3 2 4" xfId="5748" xr:uid="{00000000-0005-0000-0000-000089230000}"/>
    <cellStyle name="Normal 2 4 2 2 3 2 4 2" xfId="15800" xr:uid="{00000000-0005-0000-0000-00008A230000}"/>
    <cellStyle name="Normal 2 4 2 2 3 2 4 2 2" xfId="46122" xr:uid="{00000000-0005-0000-0000-00008B230000}"/>
    <cellStyle name="Normal 2 4 2 2 3 2 4 2 3" xfId="30898" xr:uid="{00000000-0005-0000-0000-00008C230000}"/>
    <cellStyle name="Normal 2 4 2 2 3 2 4 3" xfId="10780" xr:uid="{00000000-0005-0000-0000-00008D230000}"/>
    <cellStyle name="Normal 2 4 2 2 3 2 4 3 2" xfId="41105" xr:uid="{00000000-0005-0000-0000-00008E230000}"/>
    <cellStyle name="Normal 2 4 2 2 3 2 4 3 3" xfId="25881" xr:uid="{00000000-0005-0000-0000-00008F230000}"/>
    <cellStyle name="Normal 2 4 2 2 3 2 4 4" xfId="36092" xr:uid="{00000000-0005-0000-0000-000090230000}"/>
    <cellStyle name="Normal 2 4 2 2 3 2 4 5" xfId="20868" xr:uid="{00000000-0005-0000-0000-000091230000}"/>
    <cellStyle name="Normal 2 4 2 2 3 2 5" xfId="12458" xr:uid="{00000000-0005-0000-0000-000092230000}"/>
    <cellStyle name="Normal 2 4 2 2 3 2 5 2" xfId="42780" xr:uid="{00000000-0005-0000-0000-000093230000}"/>
    <cellStyle name="Normal 2 4 2 2 3 2 5 3" xfId="27556" xr:uid="{00000000-0005-0000-0000-000094230000}"/>
    <cellStyle name="Normal 2 4 2 2 3 2 6" xfId="7437" xr:uid="{00000000-0005-0000-0000-000095230000}"/>
    <cellStyle name="Normal 2 4 2 2 3 2 6 2" xfId="37763" xr:uid="{00000000-0005-0000-0000-000096230000}"/>
    <cellStyle name="Normal 2 4 2 2 3 2 6 3" xfId="22539" xr:uid="{00000000-0005-0000-0000-000097230000}"/>
    <cellStyle name="Normal 2 4 2 2 3 2 7" xfId="32751" xr:uid="{00000000-0005-0000-0000-000098230000}"/>
    <cellStyle name="Normal 2 4 2 2 3 2 8" xfId="17526" xr:uid="{00000000-0005-0000-0000-000099230000}"/>
    <cellStyle name="Normal 2 4 2 2 3 3" xfId="2784" xr:uid="{00000000-0005-0000-0000-00009A230000}"/>
    <cellStyle name="Normal 2 4 2 2 3 3 2" xfId="4474" xr:uid="{00000000-0005-0000-0000-00009B230000}"/>
    <cellStyle name="Normal 2 4 2 2 3 3 2 2" xfId="14547" xr:uid="{00000000-0005-0000-0000-00009C230000}"/>
    <cellStyle name="Normal 2 4 2 2 3 3 2 2 2" xfId="44869" xr:uid="{00000000-0005-0000-0000-00009D230000}"/>
    <cellStyle name="Normal 2 4 2 2 3 3 2 2 3" xfId="29645" xr:uid="{00000000-0005-0000-0000-00009E230000}"/>
    <cellStyle name="Normal 2 4 2 2 3 3 2 3" xfId="9527" xr:uid="{00000000-0005-0000-0000-00009F230000}"/>
    <cellStyle name="Normal 2 4 2 2 3 3 2 3 2" xfId="39852" xr:uid="{00000000-0005-0000-0000-0000A0230000}"/>
    <cellStyle name="Normal 2 4 2 2 3 3 2 3 3" xfId="24628" xr:uid="{00000000-0005-0000-0000-0000A1230000}"/>
    <cellStyle name="Normal 2 4 2 2 3 3 2 4" xfId="34839" xr:uid="{00000000-0005-0000-0000-0000A2230000}"/>
    <cellStyle name="Normal 2 4 2 2 3 3 2 5" xfId="19615" xr:uid="{00000000-0005-0000-0000-0000A3230000}"/>
    <cellStyle name="Normal 2 4 2 2 3 3 3" xfId="6166" xr:uid="{00000000-0005-0000-0000-0000A4230000}"/>
    <cellStyle name="Normal 2 4 2 2 3 3 3 2" xfId="16218" xr:uid="{00000000-0005-0000-0000-0000A5230000}"/>
    <cellStyle name="Normal 2 4 2 2 3 3 3 2 2" xfId="46540" xr:uid="{00000000-0005-0000-0000-0000A6230000}"/>
    <cellStyle name="Normal 2 4 2 2 3 3 3 2 3" xfId="31316" xr:uid="{00000000-0005-0000-0000-0000A7230000}"/>
    <cellStyle name="Normal 2 4 2 2 3 3 3 3" xfId="11198" xr:uid="{00000000-0005-0000-0000-0000A8230000}"/>
    <cellStyle name="Normal 2 4 2 2 3 3 3 3 2" xfId="41523" xr:uid="{00000000-0005-0000-0000-0000A9230000}"/>
    <cellStyle name="Normal 2 4 2 2 3 3 3 3 3" xfId="26299" xr:uid="{00000000-0005-0000-0000-0000AA230000}"/>
    <cellStyle name="Normal 2 4 2 2 3 3 3 4" xfId="36510" xr:uid="{00000000-0005-0000-0000-0000AB230000}"/>
    <cellStyle name="Normal 2 4 2 2 3 3 3 5" xfId="21286" xr:uid="{00000000-0005-0000-0000-0000AC230000}"/>
    <cellStyle name="Normal 2 4 2 2 3 3 4" xfId="12876" xr:uid="{00000000-0005-0000-0000-0000AD230000}"/>
    <cellStyle name="Normal 2 4 2 2 3 3 4 2" xfId="43198" xr:uid="{00000000-0005-0000-0000-0000AE230000}"/>
    <cellStyle name="Normal 2 4 2 2 3 3 4 3" xfId="27974" xr:uid="{00000000-0005-0000-0000-0000AF230000}"/>
    <cellStyle name="Normal 2 4 2 2 3 3 5" xfId="7855" xr:uid="{00000000-0005-0000-0000-0000B0230000}"/>
    <cellStyle name="Normal 2 4 2 2 3 3 5 2" xfId="38181" xr:uid="{00000000-0005-0000-0000-0000B1230000}"/>
    <cellStyle name="Normal 2 4 2 2 3 3 5 3" xfId="22957" xr:uid="{00000000-0005-0000-0000-0000B2230000}"/>
    <cellStyle name="Normal 2 4 2 2 3 3 6" xfId="33169" xr:uid="{00000000-0005-0000-0000-0000B3230000}"/>
    <cellStyle name="Normal 2 4 2 2 3 3 7" xfId="17944" xr:uid="{00000000-0005-0000-0000-0000B4230000}"/>
    <cellStyle name="Normal 2 4 2 2 3 4" xfId="3637" xr:uid="{00000000-0005-0000-0000-0000B5230000}"/>
    <cellStyle name="Normal 2 4 2 2 3 4 2" xfId="13711" xr:uid="{00000000-0005-0000-0000-0000B6230000}"/>
    <cellStyle name="Normal 2 4 2 2 3 4 2 2" xfId="44033" xr:uid="{00000000-0005-0000-0000-0000B7230000}"/>
    <cellStyle name="Normal 2 4 2 2 3 4 2 3" xfId="28809" xr:uid="{00000000-0005-0000-0000-0000B8230000}"/>
    <cellStyle name="Normal 2 4 2 2 3 4 3" xfId="8691" xr:uid="{00000000-0005-0000-0000-0000B9230000}"/>
    <cellStyle name="Normal 2 4 2 2 3 4 3 2" xfId="39016" xr:uid="{00000000-0005-0000-0000-0000BA230000}"/>
    <cellStyle name="Normal 2 4 2 2 3 4 3 3" xfId="23792" xr:uid="{00000000-0005-0000-0000-0000BB230000}"/>
    <cellStyle name="Normal 2 4 2 2 3 4 4" xfId="34003" xr:uid="{00000000-0005-0000-0000-0000BC230000}"/>
    <cellStyle name="Normal 2 4 2 2 3 4 5" xfId="18779" xr:uid="{00000000-0005-0000-0000-0000BD230000}"/>
    <cellStyle name="Normal 2 4 2 2 3 5" xfId="5330" xr:uid="{00000000-0005-0000-0000-0000BE230000}"/>
    <cellStyle name="Normal 2 4 2 2 3 5 2" xfId="15382" xr:uid="{00000000-0005-0000-0000-0000BF230000}"/>
    <cellStyle name="Normal 2 4 2 2 3 5 2 2" xfId="45704" xr:uid="{00000000-0005-0000-0000-0000C0230000}"/>
    <cellStyle name="Normal 2 4 2 2 3 5 2 3" xfId="30480" xr:uid="{00000000-0005-0000-0000-0000C1230000}"/>
    <cellStyle name="Normal 2 4 2 2 3 5 3" xfId="10362" xr:uid="{00000000-0005-0000-0000-0000C2230000}"/>
    <cellStyle name="Normal 2 4 2 2 3 5 3 2" xfId="40687" xr:uid="{00000000-0005-0000-0000-0000C3230000}"/>
    <cellStyle name="Normal 2 4 2 2 3 5 3 3" xfId="25463" xr:uid="{00000000-0005-0000-0000-0000C4230000}"/>
    <cellStyle name="Normal 2 4 2 2 3 5 4" xfId="35674" xr:uid="{00000000-0005-0000-0000-0000C5230000}"/>
    <cellStyle name="Normal 2 4 2 2 3 5 5" xfId="20450" xr:uid="{00000000-0005-0000-0000-0000C6230000}"/>
    <cellStyle name="Normal 2 4 2 2 3 6" xfId="12040" xr:uid="{00000000-0005-0000-0000-0000C7230000}"/>
    <cellStyle name="Normal 2 4 2 2 3 6 2" xfId="42362" xr:uid="{00000000-0005-0000-0000-0000C8230000}"/>
    <cellStyle name="Normal 2 4 2 2 3 6 3" xfId="27138" xr:uid="{00000000-0005-0000-0000-0000C9230000}"/>
    <cellStyle name="Normal 2 4 2 2 3 7" xfId="7019" xr:uid="{00000000-0005-0000-0000-0000CA230000}"/>
    <cellStyle name="Normal 2 4 2 2 3 7 2" xfId="37345" xr:uid="{00000000-0005-0000-0000-0000CB230000}"/>
    <cellStyle name="Normal 2 4 2 2 3 7 3" xfId="22121" xr:uid="{00000000-0005-0000-0000-0000CC230000}"/>
    <cellStyle name="Normal 2 4 2 2 3 8" xfId="32333" xr:uid="{00000000-0005-0000-0000-0000CD230000}"/>
    <cellStyle name="Normal 2 4 2 2 3 9" xfId="17108" xr:uid="{00000000-0005-0000-0000-0000CE230000}"/>
    <cellStyle name="Normal 2 4 2 2 4" xfId="2155" xr:uid="{00000000-0005-0000-0000-0000CF230000}"/>
    <cellStyle name="Normal 2 4 2 2 4 2" xfId="2994" xr:uid="{00000000-0005-0000-0000-0000D0230000}"/>
    <cellStyle name="Normal 2 4 2 2 4 2 2" xfId="4684" xr:uid="{00000000-0005-0000-0000-0000D1230000}"/>
    <cellStyle name="Normal 2 4 2 2 4 2 2 2" xfId="14757" xr:uid="{00000000-0005-0000-0000-0000D2230000}"/>
    <cellStyle name="Normal 2 4 2 2 4 2 2 2 2" xfId="45079" xr:uid="{00000000-0005-0000-0000-0000D3230000}"/>
    <cellStyle name="Normal 2 4 2 2 4 2 2 2 3" xfId="29855" xr:uid="{00000000-0005-0000-0000-0000D4230000}"/>
    <cellStyle name="Normal 2 4 2 2 4 2 2 3" xfId="9737" xr:uid="{00000000-0005-0000-0000-0000D5230000}"/>
    <cellStyle name="Normal 2 4 2 2 4 2 2 3 2" xfId="40062" xr:uid="{00000000-0005-0000-0000-0000D6230000}"/>
    <cellStyle name="Normal 2 4 2 2 4 2 2 3 3" xfId="24838" xr:uid="{00000000-0005-0000-0000-0000D7230000}"/>
    <cellStyle name="Normal 2 4 2 2 4 2 2 4" xfId="35049" xr:uid="{00000000-0005-0000-0000-0000D8230000}"/>
    <cellStyle name="Normal 2 4 2 2 4 2 2 5" xfId="19825" xr:uid="{00000000-0005-0000-0000-0000D9230000}"/>
    <cellStyle name="Normal 2 4 2 2 4 2 3" xfId="6376" xr:uid="{00000000-0005-0000-0000-0000DA230000}"/>
    <cellStyle name="Normal 2 4 2 2 4 2 3 2" xfId="16428" xr:uid="{00000000-0005-0000-0000-0000DB230000}"/>
    <cellStyle name="Normal 2 4 2 2 4 2 3 2 2" xfId="46750" xr:uid="{00000000-0005-0000-0000-0000DC230000}"/>
    <cellStyle name="Normal 2 4 2 2 4 2 3 2 3" xfId="31526" xr:uid="{00000000-0005-0000-0000-0000DD230000}"/>
    <cellStyle name="Normal 2 4 2 2 4 2 3 3" xfId="11408" xr:uid="{00000000-0005-0000-0000-0000DE230000}"/>
    <cellStyle name="Normal 2 4 2 2 4 2 3 3 2" xfId="41733" xr:uid="{00000000-0005-0000-0000-0000DF230000}"/>
    <cellStyle name="Normal 2 4 2 2 4 2 3 3 3" xfId="26509" xr:uid="{00000000-0005-0000-0000-0000E0230000}"/>
    <cellStyle name="Normal 2 4 2 2 4 2 3 4" xfId="36720" xr:uid="{00000000-0005-0000-0000-0000E1230000}"/>
    <cellStyle name="Normal 2 4 2 2 4 2 3 5" xfId="21496" xr:uid="{00000000-0005-0000-0000-0000E2230000}"/>
    <cellStyle name="Normal 2 4 2 2 4 2 4" xfId="13086" xr:uid="{00000000-0005-0000-0000-0000E3230000}"/>
    <cellStyle name="Normal 2 4 2 2 4 2 4 2" xfId="43408" xr:uid="{00000000-0005-0000-0000-0000E4230000}"/>
    <cellStyle name="Normal 2 4 2 2 4 2 4 3" xfId="28184" xr:uid="{00000000-0005-0000-0000-0000E5230000}"/>
    <cellStyle name="Normal 2 4 2 2 4 2 5" xfId="8065" xr:uid="{00000000-0005-0000-0000-0000E6230000}"/>
    <cellStyle name="Normal 2 4 2 2 4 2 5 2" xfId="38391" xr:uid="{00000000-0005-0000-0000-0000E7230000}"/>
    <cellStyle name="Normal 2 4 2 2 4 2 5 3" xfId="23167" xr:uid="{00000000-0005-0000-0000-0000E8230000}"/>
    <cellStyle name="Normal 2 4 2 2 4 2 6" xfId="33379" xr:uid="{00000000-0005-0000-0000-0000E9230000}"/>
    <cellStyle name="Normal 2 4 2 2 4 2 7" xfId="18154" xr:uid="{00000000-0005-0000-0000-0000EA230000}"/>
    <cellStyle name="Normal 2 4 2 2 4 3" xfId="3847" xr:uid="{00000000-0005-0000-0000-0000EB230000}"/>
    <cellStyle name="Normal 2 4 2 2 4 3 2" xfId="13921" xr:uid="{00000000-0005-0000-0000-0000EC230000}"/>
    <cellStyle name="Normal 2 4 2 2 4 3 2 2" xfId="44243" xr:uid="{00000000-0005-0000-0000-0000ED230000}"/>
    <cellStyle name="Normal 2 4 2 2 4 3 2 3" xfId="29019" xr:uid="{00000000-0005-0000-0000-0000EE230000}"/>
    <cellStyle name="Normal 2 4 2 2 4 3 3" xfId="8901" xr:uid="{00000000-0005-0000-0000-0000EF230000}"/>
    <cellStyle name="Normal 2 4 2 2 4 3 3 2" xfId="39226" xr:uid="{00000000-0005-0000-0000-0000F0230000}"/>
    <cellStyle name="Normal 2 4 2 2 4 3 3 3" xfId="24002" xr:uid="{00000000-0005-0000-0000-0000F1230000}"/>
    <cellStyle name="Normal 2 4 2 2 4 3 4" xfId="34213" xr:uid="{00000000-0005-0000-0000-0000F2230000}"/>
    <cellStyle name="Normal 2 4 2 2 4 3 5" xfId="18989" xr:uid="{00000000-0005-0000-0000-0000F3230000}"/>
    <cellStyle name="Normal 2 4 2 2 4 4" xfId="5540" xr:uid="{00000000-0005-0000-0000-0000F4230000}"/>
    <cellStyle name="Normal 2 4 2 2 4 4 2" xfId="15592" xr:uid="{00000000-0005-0000-0000-0000F5230000}"/>
    <cellStyle name="Normal 2 4 2 2 4 4 2 2" xfId="45914" xr:uid="{00000000-0005-0000-0000-0000F6230000}"/>
    <cellStyle name="Normal 2 4 2 2 4 4 2 3" xfId="30690" xr:uid="{00000000-0005-0000-0000-0000F7230000}"/>
    <cellStyle name="Normal 2 4 2 2 4 4 3" xfId="10572" xr:uid="{00000000-0005-0000-0000-0000F8230000}"/>
    <cellStyle name="Normal 2 4 2 2 4 4 3 2" xfId="40897" xr:uid="{00000000-0005-0000-0000-0000F9230000}"/>
    <cellStyle name="Normal 2 4 2 2 4 4 3 3" xfId="25673" xr:uid="{00000000-0005-0000-0000-0000FA230000}"/>
    <cellStyle name="Normal 2 4 2 2 4 4 4" xfId="35884" xr:uid="{00000000-0005-0000-0000-0000FB230000}"/>
    <cellStyle name="Normal 2 4 2 2 4 4 5" xfId="20660" xr:uid="{00000000-0005-0000-0000-0000FC230000}"/>
    <cellStyle name="Normal 2 4 2 2 4 5" xfId="12250" xr:uid="{00000000-0005-0000-0000-0000FD230000}"/>
    <cellStyle name="Normal 2 4 2 2 4 5 2" xfId="42572" xr:uid="{00000000-0005-0000-0000-0000FE230000}"/>
    <cellStyle name="Normal 2 4 2 2 4 5 3" xfId="27348" xr:uid="{00000000-0005-0000-0000-0000FF230000}"/>
    <cellStyle name="Normal 2 4 2 2 4 6" xfId="7229" xr:uid="{00000000-0005-0000-0000-000000240000}"/>
    <cellStyle name="Normal 2 4 2 2 4 6 2" xfId="37555" xr:uid="{00000000-0005-0000-0000-000001240000}"/>
    <cellStyle name="Normal 2 4 2 2 4 6 3" xfId="22331" xr:uid="{00000000-0005-0000-0000-000002240000}"/>
    <cellStyle name="Normal 2 4 2 2 4 7" xfId="32543" xr:uid="{00000000-0005-0000-0000-000003240000}"/>
    <cellStyle name="Normal 2 4 2 2 4 8" xfId="17318" xr:uid="{00000000-0005-0000-0000-000004240000}"/>
    <cellStyle name="Normal 2 4 2 2 5" xfId="2576" xr:uid="{00000000-0005-0000-0000-000005240000}"/>
    <cellStyle name="Normal 2 4 2 2 5 2" xfId="4266" xr:uid="{00000000-0005-0000-0000-000006240000}"/>
    <cellStyle name="Normal 2 4 2 2 5 2 2" xfId="14339" xr:uid="{00000000-0005-0000-0000-000007240000}"/>
    <cellStyle name="Normal 2 4 2 2 5 2 2 2" xfId="44661" xr:uid="{00000000-0005-0000-0000-000008240000}"/>
    <cellStyle name="Normal 2 4 2 2 5 2 2 3" xfId="29437" xr:uid="{00000000-0005-0000-0000-000009240000}"/>
    <cellStyle name="Normal 2 4 2 2 5 2 3" xfId="9319" xr:uid="{00000000-0005-0000-0000-00000A240000}"/>
    <cellStyle name="Normal 2 4 2 2 5 2 3 2" xfId="39644" xr:uid="{00000000-0005-0000-0000-00000B240000}"/>
    <cellStyle name="Normal 2 4 2 2 5 2 3 3" xfId="24420" xr:uid="{00000000-0005-0000-0000-00000C240000}"/>
    <cellStyle name="Normal 2 4 2 2 5 2 4" xfId="34631" xr:uid="{00000000-0005-0000-0000-00000D240000}"/>
    <cellStyle name="Normal 2 4 2 2 5 2 5" xfId="19407" xr:uid="{00000000-0005-0000-0000-00000E240000}"/>
    <cellStyle name="Normal 2 4 2 2 5 3" xfId="5958" xr:uid="{00000000-0005-0000-0000-00000F240000}"/>
    <cellStyle name="Normal 2 4 2 2 5 3 2" xfId="16010" xr:uid="{00000000-0005-0000-0000-000010240000}"/>
    <cellStyle name="Normal 2 4 2 2 5 3 2 2" xfId="46332" xr:uid="{00000000-0005-0000-0000-000011240000}"/>
    <cellStyle name="Normal 2 4 2 2 5 3 2 3" xfId="31108" xr:uid="{00000000-0005-0000-0000-000012240000}"/>
    <cellStyle name="Normal 2 4 2 2 5 3 3" xfId="10990" xr:uid="{00000000-0005-0000-0000-000013240000}"/>
    <cellStyle name="Normal 2 4 2 2 5 3 3 2" xfId="41315" xr:uid="{00000000-0005-0000-0000-000014240000}"/>
    <cellStyle name="Normal 2 4 2 2 5 3 3 3" xfId="26091" xr:uid="{00000000-0005-0000-0000-000015240000}"/>
    <cellStyle name="Normal 2 4 2 2 5 3 4" xfId="36302" xr:uid="{00000000-0005-0000-0000-000016240000}"/>
    <cellStyle name="Normal 2 4 2 2 5 3 5" xfId="21078" xr:uid="{00000000-0005-0000-0000-000017240000}"/>
    <cellStyle name="Normal 2 4 2 2 5 4" xfId="12668" xr:uid="{00000000-0005-0000-0000-000018240000}"/>
    <cellStyle name="Normal 2 4 2 2 5 4 2" xfId="42990" xr:uid="{00000000-0005-0000-0000-000019240000}"/>
    <cellStyle name="Normal 2 4 2 2 5 4 3" xfId="27766" xr:uid="{00000000-0005-0000-0000-00001A240000}"/>
    <cellStyle name="Normal 2 4 2 2 5 5" xfId="7647" xr:uid="{00000000-0005-0000-0000-00001B240000}"/>
    <cellStyle name="Normal 2 4 2 2 5 5 2" xfId="37973" xr:uid="{00000000-0005-0000-0000-00001C240000}"/>
    <cellStyle name="Normal 2 4 2 2 5 5 3" xfId="22749" xr:uid="{00000000-0005-0000-0000-00001D240000}"/>
    <cellStyle name="Normal 2 4 2 2 5 6" xfId="32961" xr:uid="{00000000-0005-0000-0000-00001E240000}"/>
    <cellStyle name="Normal 2 4 2 2 5 7" xfId="17736" xr:uid="{00000000-0005-0000-0000-00001F240000}"/>
    <cellStyle name="Normal 2 4 2 2 6" xfId="3429" xr:uid="{00000000-0005-0000-0000-000020240000}"/>
    <cellStyle name="Normal 2 4 2 2 6 2" xfId="13503" xr:uid="{00000000-0005-0000-0000-000021240000}"/>
    <cellStyle name="Normal 2 4 2 2 6 2 2" xfId="43825" xr:uid="{00000000-0005-0000-0000-000022240000}"/>
    <cellStyle name="Normal 2 4 2 2 6 2 3" xfId="28601" xr:uid="{00000000-0005-0000-0000-000023240000}"/>
    <cellStyle name="Normal 2 4 2 2 6 3" xfId="8483" xr:uid="{00000000-0005-0000-0000-000024240000}"/>
    <cellStyle name="Normal 2 4 2 2 6 3 2" xfId="38808" xr:uid="{00000000-0005-0000-0000-000025240000}"/>
    <cellStyle name="Normal 2 4 2 2 6 3 3" xfId="23584" xr:uid="{00000000-0005-0000-0000-000026240000}"/>
    <cellStyle name="Normal 2 4 2 2 6 4" xfId="33795" xr:uid="{00000000-0005-0000-0000-000027240000}"/>
    <cellStyle name="Normal 2 4 2 2 6 5" xfId="18571" xr:uid="{00000000-0005-0000-0000-000028240000}"/>
    <cellStyle name="Normal 2 4 2 2 7" xfId="5122" xr:uid="{00000000-0005-0000-0000-000029240000}"/>
    <cellStyle name="Normal 2 4 2 2 7 2" xfId="15174" xr:uid="{00000000-0005-0000-0000-00002A240000}"/>
    <cellStyle name="Normal 2 4 2 2 7 2 2" xfId="45496" xr:uid="{00000000-0005-0000-0000-00002B240000}"/>
    <cellStyle name="Normal 2 4 2 2 7 2 3" xfId="30272" xr:uid="{00000000-0005-0000-0000-00002C240000}"/>
    <cellStyle name="Normal 2 4 2 2 7 3" xfId="10154" xr:uid="{00000000-0005-0000-0000-00002D240000}"/>
    <cellStyle name="Normal 2 4 2 2 7 3 2" xfId="40479" xr:uid="{00000000-0005-0000-0000-00002E240000}"/>
    <cellStyle name="Normal 2 4 2 2 7 3 3" xfId="25255" xr:uid="{00000000-0005-0000-0000-00002F240000}"/>
    <cellStyle name="Normal 2 4 2 2 7 4" xfId="35466" xr:uid="{00000000-0005-0000-0000-000030240000}"/>
    <cellStyle name="Normal 2 4 2 2 7 5" xfId="20242" xr:uid="{00000000-0005-0000-0000-000031240000}"/>
    <cellStyle name="Normal 2 4 2 2 8" xfId="11832" xr:uid="{00000000-0005-0000-0000-000032240000}"/>
    <cellStyle name="Normal 2 4 2 2 8 2" xfId="42154" xr:uid="{00000000-0005-0000-0000-000033240000}"/>
    <cellStyle name="Normal 2 4 2 2 8 3" xfId="26930" xr:uid="{00000000-0005-0000-0000-000034240000}"/>
    <cellStyle name="Normal 2 4 2 2 9" xfId="6811" xr:uid="{00000000-0005-0000-0000-000035240000}"/>
    <cellStyle name="Normal 2 4 2 2 9 2" xfId="37137" xr:uid="{00000000-0005-0000-0000-000036240000}"/>
    <cellStyle name="Normal 2 4 2 2 9 3" xfId="21913" xr:uid="{00000000-0005-0000-0000-000037240000}"/>
    <cellStyle name="Normal 2 4 2 3" xfId="1775" xr:uid="{00000000-0005-0000-0000-000038240000}"/>
    <cellStyle name="Normal 2 4 2 3 10" xfId="16952" xr:uid="{00000000-0005-0000-0000-000039240000}"/>
    <cellStyle name="Normal 2 4 2 3 2" xfId="1994" xr:uid="{00000000-0005-0000-0000-00003A240000}"/>
    <cellStyle name="Normal 2 4 2 3 2 2" xfId="2415" xr:uid="{00000000-0005-0000-0000-00003B240000}"/>
    <cellStyle name="Normal 2 4 2 3 2 2 2" xfId="3254" xr:uid="{00000000-0005-0000-0000-00003C240000}"/>
    <cellStyle name="Normal 2 4 2 3 2 2 2 2" xfId="4944" xr:uid="{00000000-0005-0000-0000-00003D240000}"/>
    <cellStyle name="Normal 2 4 2 3 2 2 2 2 2" xfId="15017" xr:uid="{00000000-0005-0000-0000-00003E240000}"/>
    <cellStyle name="Normal 2 4 2 3 2 2 2 2 2 2" xfId="45339" xr:uid="{00000000-0005-0000-0000-00003F240000}"/>
    <cellStyle name="Normal 2 4 2 3 2 2 2 2 2 3" xfId="30115" xr:uid="{00000000-0005-0000-0000-000040240000}"/>
    <cellStyle name="Normal 2 4 2 3 2 2 2 2 3" xfId="9997" xr:uid="{00000000-0005-0000-0000-000041240000}"/>
    <cellStyle name="Normal 2 4 2 3 2 2 2 2 3 2" xfId="40322" xr:uid="{00000000-0005-0000-0000-000042240000}"/>
    <cellStyle name="Normal 2 4 2 3 2 2 2 2 3 3" xfId="25098" xr:uid="{00000000-0005-0000-0000-000043240000}"/>
    <cellStyle name="Normal 2 4 2 3 2 2 2 2 4" xfId="35309" xr:uid="{00000000-0005-0000-0000-000044240000}"/>
    <cellStyle name="Normal 2 4 2 3 2 2 2 2 5" xfId="20085" xr:uid="{00000000-0005-0000-0000-000045240000}"/>
    <cellStyle name="Normal 2 4 2 3 2 2 2 3" xfId="6636" xr:uid="{00000000-0005-0000-0000-000046240000}"/>
    <cellStyle name="Normal 2 4 2 3 2 2 2 3 2" xfId="16688" xr:uid="{00000000-0005-0000-0000-000047240000}"/>
    <cellStyle name="Normal 2 4 2 3 2 2 2 3 2 2" xfId="47010" xr:uid="{00000000-0005-0000-0000-000048240000}"/>
    <cellStyle name="Normal 2 4 2 3 2 2 2 3 2 3" xfId="31786" xr:uid="{00000000-0005-0000-0000-000049240000}"/>
    <cellStyle name="Normal 2 4 2 3 2 2 2 3 3" xfId="11668" xr:uid="{00000000-0005-0000-0000-00004A240000}"/>
    <cellStyle name="Normal 2 4 2 3 2 2 2 3 3 2" xfId="41993" xr:uid="{00000000-0005-0000-0000-00004B240000}"/>
    <cellStyle name="Normal 2 4 2 3 2 2 2 3 3 3" xfId="26769" xr:uid="{00000000-0005-0000-0000-00004C240000}"/>
    <cellStyle name="Normal 2 4 2 3 2 2 2 3 4" xfId="36980" xr:uid="{00000000-0005-0000-0000-00004D240000}"/>
    <cellStyle name="Normal 2 4 2 3 2 2 2 3 5" xfId="21756" xr:uid="{00000000-0005-0000-0000-00004E240000}"/>
    <cellStyle name="Normal 2 4 2 3 2 2 2 4" xfId="13346" xr:uid="{00000000-0005-0000-0000-00004F240000}"/>
    <cellStyle name="Normal 2 4 2 3 2 2 2 4 2" xfId="43668" xr:uid="{00000000-0005-0000-0000-000050240000}"/>
    <cellStyle name="Normal 2 4 2 3 2 2 2 4 3" xfId="28444" xr:uid="{00000000-0005-0000-0000-000051240000}"/>
    <cellStyle name="Normal 2 4 2 3 2 2 2 5" xfId="8325" xr:uid="{00000000-0005-0000-0000-000052240000}"/>
    <cellStyle name="Normal 2 4 2 3 2 2 2 5 2" xfId="38651" xr:uid="{00000000-0005-0000-0000-000053240000}"/>
    <cellStyle name="Normal 2 4 2 3 2 2 2 5 3" xfId="23427" xr:uid="{00000000-0005-0000-0000-000054240000}"/>
    <cellStyle name="Normal 2 4 2 3 2 2 2 6" xfId="33639" xr:uid="{00000000-0005-0000-0000-000055240000}"/>
    <cellStyle name="Normal 2 4 2 3 2 2 2 7" xfId="18414" xr:uid="{00000000-0005-0000-0000-000056240000}"/>
    <cellStyle name="Normal 2 4 2 3 2 2 3" xfId="4107" xr:uid="{00000000-0005-0000-0000-000057240000}"/>
    <cellStyle name="Normal 2 4 2 3 2 2 3 2" xfId="14181" xr:uid="{00000000-0005-0000-0000-000058240000}"/>
    <cellStyle name="Normal 2 4 2 3 2 2 3 2 2" xfId="44503" xr:uid="{00000000-0005-0000-0000-000059240000}"/>
    <cellStyle name="Normal 2 4 2 3 2 2 3 2 3" xfId="29279" xr:uid="{00000000-0005-0000-0000-00005A240000}"/>
    <cellStyle name="Normal 2 4 2 3 2 2 3 3" xfId="9161" xr:uid="{00000000-0005-0000-0000-00005B240000}"/>
    <cellStyle name="Normal 2 4 2 3 2 2 3 3 2" xfId="39486" xr:uid="{00000000-0005-0000-0000-00005C240000}"/>
    <cellStyle name="Normal 2 4 2 3 2 2 3 3 3" xfId="24262" xr:uid="{00000000-0005-0000-0000-00005D240000}"/>
    <cellStyle name="Normal 2 4 2 3 2 2 3 4" xfId="34473" xr:uid="{00000000-0005-0000-0000-00005E240000}"/>
    <cellStyle name="Normal 2 4 2 3 2 2 3 5" xfId="19249" xr:uid="{00000000-0005-0000-0000-00005F240000}"/>
    <cellStyle name="Normal 2 4 2 3 2 2 4" xfId="5800" xr:uid="{00000000-0005-0000-0000-000060240000}"/>
    <cellStyle name="Normal 2 4 2 3 2 2 4 2" xfId="15852" xr:uid="{00000000-0005-0000-0000-000061240000}"/>
    <cellStyle name="Normal 2 4 2 3 2 2 4 2 2" xfId="46174" xr:uid="{00000000-0005-0000-0000-000062240000}"/>
    <cellStyle name="Normal 2 4 2 3 2 2 4 2 3" xfId="30950" xr:uid="{00000000-0005-0000-0000-000063240000}"/>
    <cellStyle name="Normal 2 4 2 3 2 2 4 3" xfId="10832" xr:uid="{00000000-0005-0000-0000-000064240000}"/>
    <cellStyle name="Normal 2 4 2 3 2 2 4 3 2" xfId="41157" xr:uid="{00000000-0005-0000-0000-000065240000}"/>
    <cellStyle name="Normal 2 4 2 3 2 2 4 3 3" xfId="25933" xr:uid="{00000000-0005-0000-0000-000066240000}"/>
    <cellStyle name="Normal 2 4 2 3 2 2 4 4" xfId="36144" xr:uid="{00000000-0005-0000-0000-000067240000}"/>
    <cellStyle name="Normal 2 4 2 3 2 2 4 5" xfId="20920" xr:uid="{00000000-0005-0000-0000-000068240000}"/>
    <cellStyle name="Normal 2 4 2 3 2 2 5" xfId="12510" xr:uid="{00000000-0005-0000-0000-000069240000}"/>
    <cellStyle name="Normal 2 4 2 3 2 2 5 2" xfId="42832" xr:uid="{00000000-0005-0000-0000-00006A240000}"/>
    <cellStyle name="Normal 2 4 2 3 2 2 5 3" xfId="27608" xr:uid="{00000000-0005-0000-0000-00006B240000}"/>
    <cellStyle name="Normal 2 4 2 3 2 2 6" xfId="7489" xr:uid="{00000000-0005-0000-0000-00006C240000}"/>
    <cellStyle name="Normal 2 4 2 3 2 2 6 2" xfId="37815" xr:uid="{00000000-0005-0000-0000-00006D240000}"/>
    <cellStyle name="Normal 2 4 2 3 2 2 6 3" xfId="22591" xr:uid="{00000000-0005-0000-0000-00006E240000}"/>
    <cellStyle name="Normal 2 4 2 3 2 2 7" xfId="32803" xr:uid="{00000000-0005-0000-0000-00006F240000}"/>
    <cellStyle name="Normal 2 4 2 3 2 2 8" xfId="17578" xr:uid="{00000000-0005-0000-0000-000070240000}"/>
    <cellStyle name="Normal 2 4 2 3 2 3" xfId="2836" xr:uid="{00000000-0005-0000-0000-000071240000}"/>
    <cellStyle name="Normal 2 4 2 3 2 3 2" xfId="4526" xr:uid="{00000000-0005-0000-0000-000072240000}"/>
    <cellStyle name="Normal 2 4 2 3 2 3 2 2" xfId="14599" xr:uid="{00000000-0005-0000-0000-000073240000}"/>
    <cellStyle name="Normal 2 4 2 3 2 3 2 2 2" xfId="44921" xr:uid="{00000000-0005-0000-0000-000074240000}"/>
    <cellStyle name="Normal 2 4 2 3 2 3 2 2 3" xfId="29697" xr:uid="{00000000-0005-0000-0000-000075240000}"/>
    <cellStyle name="Normal 2 4 2 3 2 3 2 3" xfId="9579" xr:uid="{00000000-0005-0000-0000-000076240000}"/>
    <cellStyle name="Normal 2 4 2 3 2 3 2 3 2" xfId="39904" xr:uid="{00000000-0005-0000-0000-000077240000}"/>
    <cellStyle name="Normal 2 4 2 3 2 3 2 3 3" xfId="24680" xr:uid="{00000000-0005-0000-0000-000078240000}"/>
    <cellStyle name="Normal 2 4 2 3 2 3 2 4" xfId="34891" xr:uid="{00000000-0005-0000-0000-000079240000}"/>
    <cellStyle name="Normal 2 4 2 3 2 3 2 5" xfId="19667" xr:uid="{00000000-0005-0000-0000-00007A240000}"/>
    <cellStyle name="Normal 2 4 2 3 2 3 3" xfId="6218" xr:uid="{00000000-0005-0000-0000-00007B240000}"/>
    <cellStyle name="Normal 2 4 2 3 2 3 3 2" xfId="16270" xr:uid="{00000000-0005-0000-0000-00007C240000}"/>
    <cellStyle name="Normal 2 4 2 3 2 3 3 2 2" xfId="46592" xr:uid="{00000000-0005-0000-0000-00007D240000}"/>
    <cellStyle name="Normal 2 4 2 3 2 3 3 2 3" xfId="31368" xr:uid="{00000000-0005-0000-0000-00007E240000}"/>
    <cellStyle name="Normal 2 4 2 3 2 3 3 3" xfId="11250" xr:uid="{00000000-0005-0000-0000-00007F240000}"/>
    <cellStyle name="Normal 2 4 2 3 2 3 3 3 2" xfId="41575" xr:uid="{00000000-0005-0000-0000-000080240000}"/>
    <cellStyle name="Normal 2 4 2 3 2 3 3 3 3" xfId="26351" xr:uid="{00000000-0005-0000-0000-000081240000}"/>
    <cellStyle name="Normal 2 4 2 3 2 3 3 4" xfId="36562" xr:uid="{00000000-0005-0000-0000-000082240000}"/>
    <cellStyle name="Normal 2 4 2 3 2 3 3 5" xfId="21338" xr:uid="{00000000-0005-0000-0000-000083240000}"/>
    <cellStyle name="Normal 2 4 2 3 2 3 4" xfId="12928" xr:uid="{00000000-0005-0000-0000-000084240000}"/>
    <cellStyle name="Normal 2 4 2 3 2 3 4 2" xfId="43250" xr:uid="{00000000-0005-0000-0000-000085240000}"/>
    <cellStyle name="Normal 2 4 2 3 2 3 4 3" xfId="28026" xr:uid="{00000000-0005-0000-0000-000086240000}"/>
    <cellStyle name="Normal 2 4 2 3 2 3 5" xfId="7907" xr:uid="{00000000-0005-0000-0000-000087240000}"/>
    <cellStyle name="Normal 2 4 2 3 2 3 5 2" xfId="38233" xr:uid="{00000000-0005-0000-0000-000088240000}"/>
    <cellStyle name="Normal 2 4 2 3 2 3 5 3" xfId="23009" xr:uid="{00000000-0005-0000-0000-000089240000}"/>
    <cellStyle name="Normal 2 4 2 3 2 3 6" xfId="33221" xr:uid="{00000000-0005-0000-0000-00008A240000}"/>
    <cellStyle name="Normal 2 4 2 3 2 3 7" xfId="17996" xr:uid="{00000000-0005-0000-0000-00008B240000}"/>
    <cellStyle name="Normal 2 4 2 3 2 4" xfId="3689" xr:uid="{00000000-0005-0000-0000-00008C240000}"/>
    <cellStyle name="Normal 2 4 2 3 2 4 2" xfId="13763" xr:uid="{00000000-0005-0000-0000-00008D240000}"/>
    <cellStyle name="Normal 2 4 2 3 2 4 2 2" xfId="44085" xr:uid="{00000000-0005-0000-0000-00008E240000}"/>
    <cellStyle name="Normal 2 4 2 3 2 4 2 3" xfId="28861" xr:uid="{00000000-0005-0000-0000-00008F240000}"/>
    <cellStyle name="Normal 2 4 2 3 2 4 3" xfId="8743" xr:uid="{00000000-0005-0000-0000-000090240000}"/>
    <cellStyle name="Normal 2 4 2 3 2 4 3 2" xfId="39068" xr:uid="{00000000-0005-0000-0000-000091240000}"/>
    <cellStyle name="Normal 2 4 2 3 2 4 3 3" xfId="23844" xr:uid="{00000000-0005-0000-0000-000092240000}"/>
    <cellStyle name="Normal 2 4 2 3 2 4 4" xfId="34055" xr:uid="{00000000-0005-0000-0000-000093240000}"/>
    <cellStyle name="Normal 2 4 2 3 2 4 5" xfId="18831" xr:uid="{00000000-0005-0000-0000-000094240000}"/>
    <cellStyle name="Normal 2 4 2 3 2 5" xfId="5382" xr:uid="{00000000-0005-0000-0000-000095240000}"/>
    <cellStyle name="Normal 2 4 2 3 2 5 2" xfId="15434" xr:uid="{00000000-0005-0000-0000-000096240000}"/>
    <cellStyle name="Normal 2 4 2 3 2 5 2 2" xfId="45756" xr:uid="{00000000-0005-0000-0000-000097240000}"/>
    <cellStyle name="Normal 2 4 2 3 2 5 2 3" xfId="30532" xr:uid="{00000000-0005-0000-0000-000098240000}"/>
    <cellStyle name="Normal 2 4 2 3 2 5 3" xfId="10414" xr:uid="{00000000-0005-0000-0000-000099240000}"/>
    <cellStyle name="Normal 2 4 2 3 2 5 3 2" xfId="40739" xr:uid="{00000000-0005-0000-0000-00009A240000}"/>
    <cellStyle name="Normal 2 4 2 3 2 5 3 3" xfId="25515" xr:uid="{00000000-0005-0000-0000-00009B240000}"/>
    <cellStyle name="Normal 2 4 2 3 2 5 4" xfId="35726" xr:uid="{00000000-0005-0000-0000-00009C240000}"/>
    <cellStyle name="Normal 2 4 2 3 2 5 5" xfId="20502" xr:uid="{00000000-0005-0000-0000-00009D240000}"/>
    <cellStyle name="Normal 2 4 2 3 2 6" xfId="12092" xr:uid="{00000000-0005-0000-0000-00009E240000}"/>
    <cellStyle name="Normal 2 4 2 3 2 6 2" xfId="42414" xr:uid="{00000000-0005-0000-0000-00009F240000}"/>
    <cellStyle name="Normal 2 4 2 3 2 6 3" xfId="27190" xr:uid="{00000000-0005-0000-0000-0000A0240000}"/>
    <cellStyle name="Normal 2 4 2 3 2 7" xfId="7071" xr:uid="{00000000-0005-0000-0000-0000A1240000}"/>
    <cellStyle name="Normal 2 4 2 3 2 7 2" xfId="37397" xr:uid="{00000000-0005-0000-0000-0000A2240000}"/>
    <cellStyle name="Normal 2 4 2 3 2 7 3" xfId="22173" xr:uid="{00000000-0005-0000-0000-0000A3240000}"/>
    <cellStyle name="Normal 2 4 2 3 2 8" xfId="32385" xr:uid="{00000000-0005-0000-0000-0000A4240000}"/>
    <cellStyle name="Normal 2 4 2 3 2 9" xfId="17160" xr:uid="{00000000-0005-0000-0000-0000A5240000}"/>
    <cellStyle name="Normal 2 4 2 3 3" xfId="2207" xr:uid="{00000000-0005-0000-0000-0000A6240000}"/>
    <cellStyle name="Normal 2 4 2 3 3 2" xfId="3046" xr:uid="{00000000-0005-0000-0000-0000A7240000}"/>
    <cellStyle name="Normal 2 4 2 3 3 2 2" xfId="4736" xr:uid="{00000000-0005-0000-0000-0000A8240000}"/>
    <cellStyle name="Normal 2 4 2 3 3 2 2 2" xfId="14809" xr:uid="{00000000-0005-0000-0000-0000A9240000}"/>
    <cellStyle name="Normal 2 4 2 3 3 2 2 2 2" xfId="45131" xr:uid="{00000000-0005-0000-0000-0000AA240000}"/>
    <cellStyle name="Normal 2 4 2 3 3 2 2 2 3" xfId="29907" xr:uid="{00000000-0005-0000-0000-0000AB240000}"/>
    <cellStyle name="Normal 2 4 2 3 3 2 2 3" xfId="9789" xr:uid="{00000000-0005-0000-0000-0000AC240000}"/>
    <cellStyle name="Normal 2 4 2 3 3 2 2 3 2" xfId="40114" xr:uid="{00000000-0005-0000-0000-0000AD240000}"/>
    <cellStyle name="Normal 2 4 2 3 3 2 2 3 3" xfId="24890" xr:uid="{00000000-0005-0000-0000-0000AE240000}"/>
    <cellStyle name="Normal 2 4 2 3 3 2 2 4" xfId="35101" xr:uid="{00000000-0005-0000-0000-0000AF240000}"/>
    <cellStyle name="Normal 2 4 2 3 3 2 2 5" xfId="19877" xr:uid="{00000000-0005-0000-0000-0000B0240000}"/>
    <cellStyle name="Normal 2 4 2 3 3 2 3" xfId="6428" xr:uid="{00000000-0005-0000-0000-0000B1240000}"/>
    <cellStyle name="Normal 2 4 2 3 3 2 3 2" xfId="16480" xr:uid="{00000000-0005-0000-0000-0000B2240000}"/>
    <cellStyle name="Normal 2 4 2 3 3 2 3 2 2" xfId="46802" xr:uid="{00000000-0005-0000-0000-0000B3240000}"/>
    <cellStyle name="Normal 2 4 2 3 3 2 3 2 3" xfId="31578" xr:uid="{00000000-0005-0000-0000-0000B4240000}"/>
    <cellStyle name="Normal 2 4 2 3 3 2 3 3" xfId="11460" xr:uid="{00000000-0005-0000-0000-0000B5240000}"/>
    <cellStyle name="Normal 2 4 2 3 3 2 3 3 2" xfId="41785" xr:uid="{00000000-0005-0000-0000-0000B6240000}"/>
    <cellStyle name="Normal 2 4 2 3 3 2 3 3 3" xfId="26561" xr:uid="{00000000-0005-0000-0000-0000B7240000}"/>
    <cellStyle name="Normal 2 4 2 3 3 2 3 4" xfId="36772" xr:uid="{00000000-0005-0000-0000-0000B8240000}"/>
    <cellStyle name="Normal 2 4 2 3 3 2 3 5" xfId="21548" xr:uid="{00000000-0005-0000-0000-0000B9240000}"/>
    <cellStyle name="Normal 2 4 2 3 3 2 4" xfId="13138" xr:uid="{00000000-0005-0000-0000-0000BA240000}"/>
    <cellStyle name="Normal 2 4 2 3 3 2 4 2" xfId="43460" xr:uid="{00000000-0005-0000-0000-0000BB240000}"/>
    <cellStyle name="Normal 2 4 2 3 3 2 4 3" xfId="28236" xr:uid="{00000000-0005-0000-0000-0000BC240000}"/>
    <cellStyle name="Normal 2 4 2 3 3 2 5" xfId="8117" xr:uid="{00000000-0005-0000-0000-0000BD240000}"/>
    <cellStyle name="Normal 2 4 2 3 3 2 5 2" xfId="38443" xr:uid="{00000000-0005-0000-0000-0000BE240000}"/>
    <cellStyle name="Normal 2 4 2 3 3 2 5 3" xfId="23219" xr:uid="{00000000-0005-0000-0000-0000BF240000}"/>
    <cellStyle name="Normal 2 4 2 3 3 2 6" xfId="33431" xr:uid="{00000000-0005-0000-0000-0000C0240000}"/>
    <cellStyle name="Normal 2 4 2 3 3 2 7" xfId="18206" xr:uid="{00000000-0005-0000-0000-0000C1240000}"/>
    <cellStyle name="Normal 2 4 2 3 3 3" xfId="3899" xr:uid="{00000000-0005-0000-0000-0000C2240000}"/>
    <cellStyle name="Normal 2 4 2 3 3 3 2" xfId="13973" xr:uid="{00000000-0005-0000-0000-0000C3240000}"/>
    <cellStyle name="Normal 2 4 2 3 3 3 2 2" xfId="44295" xr:uid="{00000000-0005-0000-0000-0000C4240000}"/>
    <cellStyle name="Normal 2 4 2 3 3 3 2 3" xfId="29071" xr:uid="{00000000-0005-0000-0000-0000C5240000}"/>
    <cellStyle name="Normal 2 4 2 3 3 3 3" xfId="8953" xr:uid="{00000000-0005-0000-0000-0000C6240000}"/>
    <cellStyle name="Normal 2 4 2 3 3 3 3 2" xfId="39278" xr:uid="{00000000-0005-0000-0000-0000C7240000}"/>
    <cellStyle name="Normal 2 4 2 3 3 3 3 3" xfId="24054" xr:uid="{00000000-0005-0000-0000-0000C8240000}"/>
    <cellStyle name="Normal 2 4 2 3 3 3 4" xfId="34265" xr:uid="{00000000-0005-0000-0000-0000C9240000}"/>
    <cellStyle name="Normal 2 4 2 3 3 3 5" xfId="19041" xr:uid="{00000000-0005-0000-0000-0000CA240000}"/>
    <cellStyle name="Normal 2 4 2 3 3 4" xfId="5592" xr:uid="{00000000-0005-0000-0000-0000CB240000}"/>
    <cellStyle name="Normal 2 4 2 3 3 4 2" xfId="15644" xr:uid="{00000000-0005-0000-0000-0000CC240000}"/>
    <cellStyle name="Normal 2 4 2 3 3 4 2 2" xfId="45966" xr:uid="{00000000-0005-0000-0000-0000CD240000}"/>
    <cellStyle name="Normal 2 4 2 3 3 4 2 3" xfId="30742" xr:uid="{00000000-0005-0000-0000-0000CE240000}"/>
    <cellStyle name="Normal 2 4 2 3 3 4 3" xfId="10624" xr:uid="{00000000-0005-0000-0000-0000CF240000}"/>
    <cellStyle name="Normal 2 4 2 3 3 4 3 2" xfId="40949" xr:uid="{00000000-0005-0000-0000-0000D0240000}"/>
    <cellStyle name="Normal 2 4 2 3 3 4 3 3" xfId="25725" xr:uid="{00000000-0005-0000-0000-0000D1240000}"/>
    <cellStyle name="Normal 2 4 2 3 3 4 4" xfId="35936" xr:uid="{00000000-0005-0000-0000-0000D2240000}"/>
    <cellStyle name="Normal 2 4 2 3 3 4 5" xfId="20712" xr:uid="{00000000-0005-0000-0000-0000D3240000}"/>
    <cellStyle name="Normal 2 4 2 3 3 5" xfId="12302" xr:uid="{00000000-0005-0000-0000-0000D4240000}"/>
    <cellStyle name="Normal 2 4 2 3 3 5 2" xfId="42624" xr:uid="{00000000-0005-0000-0000-0000D5240000}"/>
    <cellStyle name="Normal 2 4 2 3 3 5 3" xfId="27400" xr:uid="{00000000-0005-0000-0000-0000D6240000}"/>
    <cellStyle name="Normal 2 4 2 3 3 6" xfId="7281" xr:uid="{00000000-0005-0000-0000-0000D7240000}"/>
    <cellStyle name="Normal 2 4 2 3 3 6 2" xfId="37607" xr:uid="{00000000-0005-0000-0000-0000D8240000}"/>
    <cellStyle name="Normal 2 4 2 3 3 6 3" xfId="22383" xr:uid="{00000000-0005-0000-0000-0000D9240000}"/>
    <cellStyle name="Normal 2 4 2 3 3 7" xfId="32595" xr:uid="{00000000-0005-0000-0000-0000DA240000}"/>
    <cellStyle name="Normal 2 4 2 3 3 8" xfId="17370" xr:uid="{00000000-0005-0000-0000-0000DB240000}"/>
    <cellStyle name="Normal 2 4 2 3 4" xfId="2628" xr:uid="{00000000-0005-0000-0000-0000DC240000}"/>
    <cellStyle name="Normal 2 4 2 3 4 2" xfId="4318" xr:uid="{00000000-0005-0000-0000-0000DD240000}"/>
    <cellStyle name="Normal 2 4 2 3 4 2 2" xfId="14391" xr:uid="{00000000-0005-0000-0000-0000DE240000}"/>
    <cellStyle name="Normal 2 4 2 3 4 2 2 2" xfId="44713" xr:uid="{00000000-0005-0000-0000-0000DF240000}"/>
    <cellStyle name="Normal 2 4 2 3 4 2 2 3" xfId="29489" xr:uid="{00000000-0005-0000-0000-0000E0240000}"/>
    <cellStyle name="Normal 2 4 2 3 4 2 3" xfId="9371" xr:uid="{00000000-0005-0000-0000-0000E1240000}"/>
    <cellStyle name="Normal 2 4 2 3 4 2 3 2" xfId="39696" xr:uid="{00000000-0005-0000-0000-0000E2240000}"/>
    <cellStyle name="Normal 2 4 2 3 4 2 3 3" xfId="24472" xr:uid="{00000000-0005-0000-0000-0000E3240000}"/>
    <cellStyle name="Normal 2 4 2 3 4 2 4" xfId="34683" xr:uid="{00000000-0005-0000-0000-0000E4240000}"/>
    <cellStyle name="Normal 2 4 2 3 4 2 5" xfId="19459" xr:uid="{00000000-0005-0000-0000-0000E5240000}"/>
    <cellStyle name="Normal 2 4 2 3 4 3" xfId="6010" xr:uid="{00000000-0005-0000-0000-0000E6240000}"/>
    <cellStyle name="Normal 2 4 2 3 4 3 2" xfId="16062" xr:uid="{00000000-0005-0000-0000-0000E7240000}"/>
    <cellStyle name="Normal 2 4 2 3 4 3 2 2" xfId="46384" xr:uid="{00000000-0005-0000-0000-0000E8240000}"/>
    <cellStyle name="Normal 2 4 2 3 4 3 2 3" xfId="31160" xr:uid="{00000000-0005-0000-0000-0000E9240000}"/>
    <cellStyle name="Normal 2 4 2 3 4 3 3" xfId="11042" xr:uid="{00000000-0005-0000-0000-0000EA240000}"/>
    <cellStyle name="Normal 2 4 2 3 4 3 3 2" xfId="41367" xr:uid="{00000000-0005-0000-0000-0000EB240000}"/>
    <cellStyle name="Normal 2 4 2 3 4 3 3 3" xfId="26143" xr:uid="{00000000-0005-0000-0000-0000EC240000}"/>
    <cellStyle name="Normal 2 4 2 3 4 3 4" xfId="36354" xr:uid="{00000000-0005-0000-0000-0000ED240000}"/>
    <cellStyle name="Normal 2 4 2 3 4 3 5" xfId="21130" xr:uid="{00000000-0005-0000-0000-0000EE240000}"/>
    <cellStyle name="Normal 2 4 2 3 4 4" xfId="12720" xr:uid="{00000000-0005-0000-0000-0000EF240000}"/>
    <cellStyle name="Normal 2 4 2 3 4 4 2" xfId="43042" xr:uid="{00000000-0005-0000-0000-0000F0240000}"/>
    <cellStyle name="Normal 2 4 2 3 4 4 3" xfId="27818" xr:uid="{00000000-0005-0000-0000-0000F1240000}"/>
    <cellStyle name="Normal 2 4 2 3 4 5" xfId="7699" xr:uid="{00000000-0005-0000-0000-0000F2240000}"/>
    <cellStyle name="Normal 2 4 2 3 4 5 2" xfId="38025" xr:uid="{00000000-0005-0000-0000-0000F3240000}"/>
    <cellStyle name="Normal 2 4 2 3 4 5 3" xfId="22801" xr:uid="{00000000-0005-0000-0000-0000F4240000}"/>
    <cellStyle name="Normal 2 4 2 3 4 6" xfId="33013" xr:uid="{00000000-0005-0000-0000-0000F5240000}"/>
    <cellStyle name="Normal 2 4 2 3 4 7" xfId="17788" xr:uid="{00000000-0005-0000-0000-0000F6240000}"/>
    <cellStyle name="Normal 2 4 2 3 5" xfId="3481" xr:uid="{00000000-0005-0000-0000-0000F7240000}"/>
    <cellStyle name="Normal 2 4 2 3 5 2" xfId="13555" xr:uid="{00000000-0005-0000-0000-0000F8240000}"/>
    <cellStyle name="Normal 2 4 2 3 5 2 2" xfId="43877" xr:uid="{00000000-0005-0000-0000-0000F9240000}"/>
    <cellStyle name="Normal 2 4 2 3 5 2 3" xfId="28653" xr:uid="{00000000-0005-0000-0000-0000FA240000}"/>
    <cellStyle name="Normal 2 4 2 3 5 3" xfId="8535" xr:uid="{00000000-0005-0000-0000-0000FB240000}"/>
    <cellStyle name="Normal 2 4 2 3 5 3 2" xfId="38860" xr:uid="{00000000-0005-0000-0000-0000FC240000}"/>
    <cellStyle name="Normal 2 4 2 3 5 3 3" xfId="23636" xr:uid="{00000000-0005-0000-0000-0000FD240000}"/>
    <cellStyle name="Normal 2 4 2 3 5 4" xfId="33847" xr:uid="{00000000-0005-0000-0000-0000FE240000}"/>
    <cellStyle name="Normal 2 4 2 3 5 5" xfId="18623" xr:uid="{00000000-0005-0000-0000-0000FF240000}"/>
    <cellStyle name="Normal 2 4 2 3 6" xfId="5174" xr:uid="{00000000-0005-0000-0000-000000250000}"/>
    <cellStyle name="Normal 2 4 2 3 6 2" xfId="15226" xr:uid="{00000000-0005-0000-0000-000001250000}"/>
    <cellStyle name="Normal 2 4 2 3 6 2 2" xfId="45548" xr:uid="{00000000-0005-0000-0000-000002250000}"/>
    <cellStyle name="Normal 2 4 2 3 6 2 3" xfId="30324" xr:uid="{00000000-0005-0000-0000-000003250000}"/>
    <cellStyle name="Normal 2 4 2 3 6 3" xfId="10206" xr:uid="{00000000-0005-0000-0000-000004250000}"/>
    <cellStyle name="Normal 2 4 2 3 6 3 2" xfId="40531" xr:uid="{00000000-0005-0000-0000-000005250000}"/>
    <cellStyle name="Normal 2 4 2 3 6 3 3" xfId="25307" xr:uid="{00000000-0005-0000-0000-000006250000}"/>
    <cellStyle name="Normal 2 4 2 3 6 4" xfId="35518" xr:uid="{00000000-0005-0000-0000-000007250000}"/>
    <cellStyle name="Normal 2 4 2 3 6 5" xfId="20294" xr:uid="{00000000-0005-0000-0000-000008250000}"/>
    <cellStyle name="Normal 2 4 2 3 7" xfId="11884" xr:uid="{00000000-0005-0000-0000-000009250000}"/>
    <cellStyle name="Normal 2 4 2 3 7 2" xfId="42206" xr:uid="{00000000-0005-0000-0000-00000A250000}"/>
    <cellStyle name="Normal 2 4 2 3 7 3" xfId="26982" xr:uid="{00000000-0005-0000-0000-00000B250000}"/>
    <cellStyle name="Normal 2 4 2 3 8" xfId="6863" xr:uid="{00000000-0005-0000-0000-00000C250000}"/>
    <cellStyle name="Normal 2 4 2 3 8 2" xfId="37189" xr:uid="{00000000-0005-0000-0000-00000D250000}"/>
    <cellStyle name="Normal 2 4 2 3 8 3" xfId="21965" xr:uid="{00000000-0005-0000-0000-00000E250000}"/>
    <cellStyle name="Normal 2 4 2 3 9" xfId="32178" xr:uid="{00000000-0005-0000-0000-00000F250000}"/>
    <cellStyle name="Normal 2 4 2 4" xfId="1888" xr:uid="{00000000-0005-0000-0000-000010250000}"/>
    <cellStyle name="Normal 2 4 2 4 2" xfId="2311" xr:uid="{00000000-0005-0000-0000-000011250000}"/>
    <cellStyle name="Normal 2 4 2 4 2 2" xfId="3150" xr:uid="{00000000-0005-0000-0000-000012250000}"/>
    <cellStyle name="Normal 2 4 2 4 2 2 2" xfId="4840" xr:uid="{00000000-0005-0000-0000-000013250000}"/>
    <cellStyle name="Normal 2 4 2 4 2 2 2 2" xfId="14913" xr:uid="{00000000-0005-0000-0000-000014250000}"/>
    <cellStyle name="Normal 2 4 2 4 2 2 2 2 2" xfId="45235" xr:uid="{00000000-0005-0000-0000-000015250000}"/>
    <cellStyle name="Normal 2 4 2 4 2 2 2 2 3" xfId="30011" xr:uid="{00000000-0005-0000-0000-000016250000}"/>
    <cellStyle name="Normal 2 4 2 4 2 2 2 3" xfId="9893" xr:uid="{00000000-0005-0000-0000-000017250000}"/>
    <cellStyle name="Normal 2 4 2 4 2 2 2 3 2" xfId="40218" xr:uid="{00000000-0005-0000-0000-000018250000}"/>
    <cellStyle name="Normal 2 4 2 4 2 2 2 3 3" xfId="24994" xr:uid="{00000000-0005-0000-0000-000019250000}"/>
    <cellStyle name="Normal 2 4 2 4 2 2 2 4" xfId="35205" xr:uid="{00000000-0005-0000-0000-00001A250000}"/>
    <cellStyle name="Normal 2 4 2 4 2 2 2 5" xfId="19981" xr:uid="{00000000-0005-0000-0000-00001B250000}"/>
    <cellStyle name="Normal 2 4 2 4 2 2 3" xfId="6532" xr:uid="{00000000-0005-0000-0000-00001C250000}"/>
    <cellStyle name="Normal 2 4 2 4 2 2 3 2" xfId="16584" xr:uid="{00000000-0005-0000-0000-00001D250000}"/>
    <cellStyle name="Normal 2 4 2 4 2 2 3 2 2" xfId="46906" xr:uid="{00000000-0005-0000-0000-00001E250000}"/>
    <cellStyle name="Normal 2 4 2 4 2 2 3 2 3" xfId="31682" xr:uid="{00000000-0005-0000-0000-00001F250000}"/>
    <cellStyle name="Normal 2 4 2 4 2 2 3 3" xfId="11564" xr:uid="{00000000-0005-0000-0000-000020250000}"/>
    <cellStyle name="Normal 2 4 2 4 2 2 3 3 2" xfId="41889" xr:uid="{00000000-0005-0000-0000-000021250000}"/>
    <cellStyle name="Normal 2 4 2 4 2 2 3 3 3" xfId="26665" xr:uid="{00000000-0005-0000-0000-000022250000}"/>
    <cellStyle name="Normal 2 4 2 4 2 2 3 4" xfId="36876" xr:uid="{00000000-0005-0000-0000-000023250000}"/>
    <cellStyle name="Normal 2 4 2 4 2 2 3 5" xfId="21652" xr:uid="{00000000-0005-0000-0000-000024250000}"/>
    <cellStyle name="Normal 2 4 2 4 2 2 4" xfId="13242" xr:uid="{00000000-0005-0000-0000-000025250000}"/>
    <cellStyle name="Normal 2 4 2 4 2 2 4 2" xfId="43564" xr:uid="{00000000-0005-0000-0000-000026250000}"/>
    <cellStyle name="Normal 2 4 2 4 2 2 4 3" xfId="28340" xr:uid="{00000000-0005-0000-0000-000027250000}"/>
    <cellStyle name="Normal 2 4 2 4 2 2 5" xfId="8221" xr:uid="{00000000-0005-0000-0000-000028250000}"/>
    <cellStyle name="Normal 2 4 2 4 2 2 5 2" xfId="38547" xr:uid="{00000000-0005-0000-0000-000029250000}"/>
    <cellStyle name="Normal 2 4 2 4 2 2 5 3" xfId="23323" xr:uid="{00000000-0005-0000-0000-00002A250000}"/>
    <cellStyle name="Normal 2 4 2 4 2 2 6" xfId="33535" xr:uid="{00000000-0005-0000-0000-00002B250000}"/>
    <cellStyle name="Normal 2 4 2 4 2 2 7" xfId="18310" xr:uid="{00000000-0005-0000-0000-00002C250000}"/>
    <cellStyle name="Normal 2 4 2 4 2 3" xfId="4003" xr:uid="{00000000-0005-0000-0000-00002D250000}"/>
    <cellStyle name="Normal 2 4 2 4 2 3 2" xfId="14077" xr:uid="{00000000-0005-0000-0000-00002E250000}"/>
    <cellStyle name="Normal 2 4 2 4 2 3 2 2" xfId="44399" xr:uid="{00000000-0005-0000-0000-00002F250000}"/>
    <cellStyle name="Normal 2 4 2 4 2 3 2 3" xfId="29175" xr:uid="{00000000-0005-0000-0000-000030250000}"/>
    <cellStyle name="Normal 2 4 2 4 2 3 3" xfId="9057" xr:uid="{00000000-0005-0000-0000-000031250000}"/>
    <cellStyle name="Normal 2 4 2 4 2 3 3 2" xfId="39382" xr:uid="{00000000-0005-0000-0000-000032250000}"/>
    <cellStyle name="Normal 2 4 2 4 2 3 3 3" xfId="24158" xr:uid="{00000000-0005-0000-0000-000033250000}"/>
    <cellStyle name="Normal 2 4 2 4 2 3 4" xfId="34369" xr:uid="{00000000-0005-0000-0000-000034250000}"/>
    <cellStyle name="Normal 2 4 2 4 2 3 5" xfId="19145" xr:uid="{00000000-0005-0000-0000-000035250000}"/>
    <cellStyle name="Normal 2 4 2 4 2 4" xfId="5696" xr:uid="{00000000-0005-0000-0000-000036250000}"/>
    <cellStyle name="Normal 2 4 2 4 2 4 2" xfId="15748" xr:uid="{00000000-0005-0000-0000-000037250000}"/>
    <cellStyle name="Normal 2 4 2 4 2 4 2 2" xfId="46070" xr:uid="{00000000-0005-0000-0000-000038250000}"/>
    <cellStyle name="Normal 2 4 2 4 2 4 2 3" xfId="30846" xr:uid="{00000000-0005-0000-0000-000039250000}"/>
    <cellStyle name="Normal 2 4 2 4 2 4 3" xfId="10728" xr:uid="{00000000-0005-0000-0000-00003A250000}"/>
    <cellStyle name="Normal 2 4 2 4 2 4 3 2" xfId="41053" xr:uid="{00000000-0005-0000-0000-00003B250000}"/>
    <cellStyle name="Normal 2 4 2 4 2 4 3 3" xfId="25829" xr:uid="{00000000-0005-0000-0000-00003C250000}"/>
    <cellStyle name="Normal 2 4 2 4 2 4 4" xfId="36040" xr:uid="{00000000-0005-0000-0000-00003D250000}"/>
    <cellStyle name="Normal 2 4 2 4 2 4 5" xfId="20816" xr:uid="{00000000-0005-0000-0000-00003E250000}"/>
    <cellStyle name="Normal 2 4 2 4 2 5" xfId="12406" xr:uid="{00000000-0005-0000-0000-00003F250000}"/>
    <cellStyle name="Normal 2 4 2 4 2 5 2" xfId="42728" xr:uid="{00000000-0005-0000-0000-000040250000}"/>
    <cellStyle name="Normal 2 4 2 4 2 5 3" xfId="27504" xr:uid="{00000000-0005-0000-0000-000041250000}"/>
    <cellStyle name="Normal 2 4 2 4 2 6" xfId="7385" xr:uid="{00000000-0005-0000-0000-000042250000}"/>
    <cellStyle name="Normal 2 4 2 4 2 6 2" xfId="37711" xr:uid="{00000000-0005-0000-0000-000043250000}"/>
    <cellStyle name="Normal 2 4 2 4 2 6 3" xfId="22487" xr:uid="{00000000-0005-0000-0000-000044250000}"/>
    <cellStyle name="Normal 2 4 2 4 2 7" xfId="32699" xr:uid="{00000000-0005-0000-0000-000045250000}"/>
    <cellStyle name="Normal 2 4 2 4 2 8" xfId="17474" xr:uid="{00000000-0005-0000-0000-000046250000}"/>
    <cellStyle name="Normal 2 4 2 4 3" xfId="2732" xr:uid="{00000000-0005-0000-0000-000047250000}"/>
    <cellStyle name="Normal 2 4 2 4 3 2" xfId="4422" xr:uid="{00000000-0005-0000-0000-000048250000}"/>
    <cellStyle name="Normal 2 4 2 4 3 2 2" xfId="14495" xr:uid="{00000000-0005-0000-0000-000049250000}"/>
    <cellStyle name="Normal 2 4 2 4 3 2 2 2" xfId="44817" xr:uid="{00000000-0005-0000-0000-00004A250000}"/>
    <cellStyle name="Normal 2 4 2 4 3 2 2 3" xfId="29593" xr:uid="{00000000-0005-0000-0000-00004B250000}"/>
    <cellStyle name="Normal 2 4 2 4 3 2 3" xfId="9475" xr:uid="{00000000-0005-0000-0000-00004C250000}"/>
    <cellStyle name="Normal 2 4 2 4 3 2 3 2" xfId="39800" xr:uid="{00000000-0005-0000-0000-00004D250000}"/>
    <cellStyle name="Normal 2 4 2 4 3 2 3 3" xfId="24576" xr:uid="{00000000-0005-0000-0000-00004E250000}"/>
    <cellStyle name="Normal 2 4 2 4 3 2 4" xfId="34787" xr:uid="{00000000-0005-0000-0000-00004F250000}"/>
    <cellStyle name="Normal 2 4 2 4 3 2 5" xfId="19563" xr:uid="{00000000-0005-0000-0000-000050250000}"/>
    <cellStyle name="Normal 2 4 2 4 3 3" xfId="6114" xr:uid="{00000000-0005-0000-0000-000051250000}"/>
    <cellStyle name="Normal 2 4 2 4 3 3 2" xfId="16166" xr:uid="{00000000-0005-0000-0000-000052250000}"/>
    <cellStyle name="Normal 2 4 2 4 3 3 2 2" xfId="46488" xr:uid="{00000000-0005-0000-0000-000053250000}"/>
    <cellStyle name="Normal 2 4 2 4 3 3 2 3" xfId="31264" xr:uid="{00000000-0005-0000-0000-000054250000}"/>
    <cellStyle name="Normal 2 4 2 4 3 3 3" xfId="11146" xr:uid="{00000000-0005-0000-0000-000055250000}"/>
    <cellStyle name="Normal 2 4 2 4 3 3 3 2" xfId="41471" xr:uid="{00000000-0005-0000-0000-000056250000}"/>
    <cellStyle name="Normal 2 4 2 4 3 3 3 3" xfId="26247" xr:uid="{00000000-0005-0000-0000-000057250000}"/>
    <cellStyle name="Normal 2 4 2 4 3 3 4" xfId="36458" xr:uid="{00000000-0005-0000-0000-000058250000}"/>
    <cellStyle name="Normal 2 4 2 4 3 3 5" xfId="21234" xr:uid="{00000000-0005-0000-0000-000059250000}"/>
    <cellStyle name="Normal 2 4 2 4 3 4" xfId="12824" xr:uid="{00000000-0005-0000-0000-00005A250000}"/>
    <cellStyle name="Normal 2 4 2 4 3 4 2" xfId="43146" xr:uid="{00000000-0005-0000-0000-00005B250000}"/>
    <cellStyle name="Normal 2 4 2 4 3 4 3" xfId="27922" xr:uid="{00000000-0005-0000-0000-00005C250000}"/>
    <cellStyle name="Normal 2 4 2 4 3 5" xfId="7803" xr:uid="{00000000-0005-0000-0000-00005D250000}"/>
    <cellStyle name="Normal 2 4 2 4 3 5 2" xfId="38129" xr:uid="{00000000-0005-0000-0000-00005E250000}"/>
    <cellStyle name="Normal 2 4 2 4 3 5 3" xfId="22905" xr:uid="{00000000-0005-0000-0000-00005F250000}"/>
    <cellStyle name="Normal 2 4 2 4 3 6" xfId="33117" xr:uid="{00000000-0005-0000-0000-000060250000}"/>
    <cellStyle name="Normal 2 4 2 4 3 7" xfId="17892" xr:uid="{00000000-0005-0000-0000-000061250000}"/>
    <cellStyle name="Normal 2 4 2 4 4" xfId="3585" xr:uid="{00000000-0005-0000-0000-000062250000}"/>
    <cellStyle name="Normal 2 4 2 4 4 2" xfId="13659" xr:uid="{00000000-0005-0000-0000-000063250000}"/>
    <cellStyle name="Normal 2 4 2 4 4 2 2" xfId="43981" xr:uid="{00000000-0005-0000-0000-000064250000}"/>
    <cellStyle name="Normal 2 4 2 4 4 2 3" xfId="28757" xr:uid="{00000000-0005-0000-0000-000065250000}"/>
    <cellStyle name="Normal 2 4 2 4 4 3" xfId="8639" xr:uid="{00000000-0005-0000-0000-000066250000}"/>
    <cellStyle name="Normal 2 4 2 4 4 3 2" xfId="38964" xr:uid="{00000000-0005-0000-0000-000067250000}"/>
    <cellStyle name="Normal 2 4 2 4 4 3 3" xfId="23740" xr:uid="{00000000-0005-0000-0000-000068250000}"/>
    <cellStyle name="Normal 2 4 2 4 4 4" xfId="33951" xr:uid="{00000000-0005-0000-0000-000069250000}"/>
    <cellStyle name="Normal 2 4 2 4 4 5" xfId="18727" xr:uid="{00000000-0005-0000-0000-00006A250000}"/>
    <cellStyle name="Normal 2 4 2 4 5" xfId="5278" xr:uid="{00000000-0005-0000-0000-00006B250000}"/>
    <cellStyle name="Normal 2 4 2 4 5 2" xfId="15330" xr:uid="{00000000-0005-0000-0000-00006C250000}"/>
    <cellStyle name="Normal 2 4 2 4 5 2 2" xfId="45652" xr:uid="{00000000-0005-0000-0000-00006D250000}"/>
    <cellStyle name="Normal 2 4 2 4 5 2 3" xfId="30428" xr:uid="{00000000-0005-0000-0000-00006E250000}"/>
    <cellStyle name="Normal 2 4 2 4 5 3" xfId="10310" xr:uid="{00000000-0005-0000-0000-00006F250000}"/>
    <cellStyle name="Normal 2 4 2 4 5 3 2" xfId="40635" xr:uid="{00000000-0005-0000-0000-000070250000}"/>
    <cellStyle name="Normal 2 4 2 4 5 3 3" xfId="25411" xr:uid="{00000000-0005-0000-0000-000071250000}"/>
    <cellStyle name="Normal 2 4 2 4 5 4" xfId="35622" xr:uid="{00000000-0005-0000-0000-000072250000}"/>
    <cellStyle name="Normal 2 4 2 4 5 5" xfId="20398" xr:uid="{00000000-0005-0000-0000-000073250000}"/>
    <cellStyle name="Normal 2 4 2 4 6" xfId="11988" xr:uid="{00000000-0005-0000-0000-000074250000}"/>
    <cellStyle name="Normal 2 4 2 4 6 2" xfId="42310" xr:uid="{00000000-0005-0000-0000-000075250000}"/>
    <cellStyle name="Normal 2 4 2 4 6 3" xfId="27086" xr:uid="{00000000-0005-0000-0000-000076250000}"/>
    <cellStyle name="Normal 2 4 2 4 7" xfId="6967" xr:uid="{00000000-0005-0000-0000-000077250000}"/>
    <cellStyle name="Normal 2 4 2 4 7 2" xfId="37293" xr:uid="{00000000-0005-0000-0000-000078250000}"/>
    <cellStyle name="Normal 2 4 2 4 7 3" xfId="22069" xr:uid="{00000000-0005-0000-0000-000079250000}"/>
    <cellStyle name="Normal 2 4 2 4 8" xfId="32281" xr:uid="{00000000-0005-0000-0000-00007A250000}"/>
    <cellStyle name="Normal 2 4 2 4 9" xfId="17056" xr:uid="{00000000-0005-0000-0000-00007B250000}"/>
    <cellStyle name="Normal 2 4 2 5" xfId="2101" xr:uid="{00000000-0005-0000-0000-00007C250000}"/>
    <cellStyle name="Normal 2 4 2 5 2" xfId="2942" xr:uid="{00000000-0005-0000-0000-00007D250000}"/>
    <cellStyle name="Normal 2 4 2 5 2 2" xfId="4632" xr:uid="{00000000-0005-0000-0000-00007E250000}"/>
    <cellStyle name="Normal 2 4 2 5 2 2 2" xfId="14705" xr:uid="{00000000-0005-0000-0000-00007F250000}"/>
    <cellStyle name="Normal 2 4 2 5 2 2 2 2" xfId="45027" xr:uid="{00000000-0005-0000-0000-000080250000}"/>
    <cellStyle name="Normal 2 4 2 5 2 2 2 3" xfId="29803" xr:uid="{00000000-0005-0000-0000-000081250000}"/>
    <cellStyle name="Normal 2 4 2 5 2 2 3" xfId="9685" xr:uid="{00000000-0005-0000-0000-000082250000}"/>
    <cellStyle name="Normal 2 4 2 5 2 2 3 2" xfId="40010" xr:uid="{00000000-0005-0000-0000-000083250000}"/>
    <cellStyle name="Normal 2 4 2 5 2 2 3 3" xfId="24786" xr:uid="{00000000-0005-0000-0000-000084250000}"/>
    <cellStyle name="Normal 2 4 2 5 2 2 4" xfId="34997" xr:uid="{00000000-0005-0000-0000-000085250000}"/>
    <cellStyle name="Normal 2 4 2 5 2 2 5" xfId="19773" xr:uid="{00000000-0005-0000-0000-000086250000}"/>
    <cellStyle name="Normal 2 4 2 5 2 3" xfId="6324" xr:uid="{00000000-0005-0000-0000-000087250000}"/>
    <cellStyle name="Normal 2 4 2 5 2 3 2" xfId="16376" xr:uid="{00000000-0005-0000-0000-000088250000}"/>
    <cellStyle name="Normal 2 4 2 5 2 3 2 2" xfId="46698" xr:uid="{00000000-0005-0000-0000-000089250000}"/>
    <cellStyle name="Normal 2 4 2 5 2 3 2 3" xfId="31474" xr:uid="{00000000-0005-0000-0000-00008A250000}"/>
    <cellStyle name="Normal 2 4 2 5 2 3 3" xfId="11356" xr:uid="{00000000-0005-0000-0000-00008B250000}"/>
    <cellStyle name="Normal 2 4 2 5 2 3 3 2" xfId="41681" xr:uid="{00000000-0005-0000-0000-00008C250000}"/>
    <cellStyle name="Normal 2 4 2 5 2 3 3 3" xfId="26457" xr:uid="{00000000-0005-0000-0000-00008D250000}"/>
    <cellStyle name="Normal 2 4 2 5 2 3 4" xfId="36668" xr:uid="{00000000-0005-0000-0000-00008E250000}"/>
    <cellStyle name="Normal 2 4 2 5 2 3 5" xfId="21444" xr:uid="{00000000-0005-0000-0000-00008F250000}"/>
    <cellStyle name="Normal 2 4 2 5 2 4" xfId="13034" xr:uid="{00000000-0005-0000-0000-000090250000}"/>
    <cellStyle name="Normal 2 4 2 5 2 4 2" xfId="43356" xr:uid="{00000000-0005-0000-0000-000091250000}"/>
    <cellStyle name="Normal 2 4 2 5 2 4 3" xfId="28132" xr:uid="{00000000-0005-0000-0000-000092250000}"/>
    <cellStyle name="Normal 2 4 2 5 2 5" xfId="8013" xr:uid="{00000000-0005-0000-0000-000093250000}"/>
    <cellStyle name="Normal 2 4 2 5 2 5 2" xfId="38339" xr:uid="{00000000-0005-0000-0000-000094250000}"/>
    <cellStyle name="Normal 2 4 2 5 2 5 3" xfId="23115" xr:uid="{00000000-0005-0000-0000-000095250000}"/>
    <cellStyle name="Normal 2 4 2 5 2 6" xfId="33327" xr:uid="{00000000-0005-0000-0000-000096250000}"/>
    <cellStyle name="Normal 2 4 2 5 2 7" xfId="18102" xr:uid="{00000000-0005-0000-0000-000097250000}"/>
    <cellStyle name="Normal 2 4 2 5 3" xfId="3795" xr:uid="{00000000-0005-0000-0000-000098250000}"/>
    <cellStyle name="Normal 2 4 2 5 3 2" xfId="13869" xr:uid="{00000000-0005-0000-0000-000099250000}"/>
    <cellStyle name="Normal 2 4 2 5 3 2 2" xfId="44191" xr:uid="{00000000-0005-0000-0000-00009A250000}"/>
    <cellStyle name="Normal 2 4 2 5 3 2 3" xfId="28967" xr:uid="{00000000-0005-0000-0000-00009B250000}"/>
    <cellStyle name="Normal 2 4 2 5 3 3" xfId="8849" xr:uid="{00000000-0005-0000-0000-00009C250000}"/>
    <cellStyle name="Normal 2 4 2 5 3 3 2" xfId="39174" xr:uid="{00000000-0005-0000-0000-00009D250000}"/>
    <cellStyle name="Normal 2 4 2 5 3 3 3" xfId="23950" xr:uid="{00000000-0005-0000-0000-00009E250000}"/>
    <cellStyle name="Normal 2 4 2 5 3 4" xfId="34161" xr:uid="{00000000-0005-0000-0000-00009F250000}"/>
    <cellStyle name="Normal 2 4 2 5 3 5" xfId="18937" xr:uid="{00000000-0005-0000-0000-0000A0250000}"/>
    <cellStyle name="Normal 2 4 2 5 4" xfId="5488" xr:uid="{00000000-0005-0000-0000-0000A1250000}"/>
    <cellStyle name="Normal 2 4 2 5 4 2" xfId="15540" xr:uid="{00000000-0005-0000-0000-0000A2250000}"/>
    <cellStyle name="Normal 2 4 2 5 4 2 2" xfId="45862" xr:uid="{00000000-0005-0000-0000-0000A3250000}"/>
    <cellStyle name="Normal 2 4 2 5 4 2 3" xfId="30638" xr:uid="{00000000-0005-0000-0000-0000A4250000}"/>
    <cellStyle name="Normal 2 4 2 5 4 3" xfId="10520" xr:uid="{00000000-0005-0000-0000-0000A5250000}"/>
    <cellStyle name="Normal 2 4 2 5 4 3 2" xfId="40845" xr:uid="{00000000-0005-0000-0000-0000A6250000}"/>
    <cellStyle name="Normal 2 4 2 5 4 3 3" xfId="25621" xr:uid="{00000000-0005-0000-0000-0000A7250000}"/>
    <cellStyle name="Normal 2 4 2 5 4 4" xfId="35832" xr:uid="{00000000-0005-0000-0000-0000A8250000}"/>
    <cellStyle name="Normal 2 4 2 5 4 5" xfId="20608" xr:uid="{00000000-0005-0000-0000-0000A9250000}"/>
    <cellStyle name="Normal 2 4 2 5 5" xfId="12198" xr:uid="{00000000-0005-0000-0000-0000AA250000}"/>
    <cellStyle name="Normal 2 4 2 5 5 2" xfId="42520" xr:uid="{00000000-0005-0000-0000-0000AB250000}"/>
    <cellStyle name="Normal 2 4 2 5 5 3" xfId="27296" xr:uid="{00000000-0005-0000-0000-0000AC250000}"/>
    <cellStyle name="Normal 2 4 2 5 6" xfId="7177" xr:uid="{00000000-0005-0000-0000-0000AD250000}"/>
    <cellStyle name="Normal 2 4 2 5 6 2" xfId="37503" xr:uid="{00000000-0005-0000-0000-0000AE250000}"/>
    <cellStyle name="Normal 2 4 2 5 6 3" xfId="22279" xr:uid="{00000000-0005-0000-0000-0000AF250000}"/>
    <cellStyle name="Normal 2 4 2 5 7" xfId="32491" xr:uid="{00000000-0005-0000-0000-0000B0250000}"/>
    <cellStyle name="Normal 2 4 2 5 8" xfId="17266" xr:uid="{00000000-0005-0000-0000-0000B1250000}"/>
    <cellStyle name="Normal 2 4 2 6" xfId="2522" xr:uid="{00000000-0005-0000-0000-0000B2250000}"/>
    <cellStyle name="Normal 2 4 2 6 2" xfId="4214" xr:uid="{00000000-0005-0000-0000-0000B3250000}"/>
    <cellStyle name="Normal 2 4 2 6 2 2" xfId="14287" xr:uid="{00000000-0005-0000-0000-0000B4250000}"/>
    <cellStyle name="Normal 2 4 2 6 2 2 2" xfId="44609" xr:uid="{00000000-0005-0000-0000-0000B5250000}"/>
    <cellStyle name="Normal 2 4 2 6 2 2 3" xfId="29385" xr:uid="{00000000-0005-0000-0000-0000B6250000}"/>
    <cellStyle name="Normal 2 4 2 6 2 3" xfId="9267" xr:uid="{00000000-0005-0000-0000-0000B7250000}"/>
    <cellStyle name="Normal 2 4 2 6 2 3 2" xfId="39592" xr:uid="{00000000-0005-0000-0000-0000B8250000}"/>
    <cellStyle name="Normal 2 4 2 6 2 3 3" xfId="24368" xr:uid="{00000000-0005-0000-0000-0000B9250000}"/>
    <cellStyle name="Normal 2 4 2 6 2 4" xfId="34579" xr:uid="{00000000-0005-0000-0000-0000BA250000}"/>
    <cellStyle name="Normal 2 4 2 6 2 5" xfId="19355" xr:uid="{00000000-0005-0000-0000-0000BB250000}"/>
    <cellStyle name="Normal 2 4 2 6 3" xfId="5906" xr:uid="{00000000-0005-0000-0000-0000BC250000}"/>
    <cellStyle name="Normal 2 4 2 6 3 2" xfId="15958" xr:uid="{00000000-0005-0000-0000-0000BD250000}"/>
    <cellStyle name="Normal 2 4 2 6 3 2 2" xfId="46280" xr:uid="{00000000-0005-0000-0000-0000BE250000}"/>
    <cellStyle name="Normal 2 4 2 6 3 2 3" xfId="31056" xr:uid="{00000000-0005-0000-0000-0000BF250000}"/>
    <cellStyle name="Normal 2 4 2 6 3 3" xfId="10938" xr:uid="{00000000-0005-0000-0000-0000C0250000}"/>
    <cellStyle name="Normal 2 4 2 6 3 3 2" xfId="41263" xr:uid="{00000000-0005-0000-0000-0000C1250000}"/>
    <cellStyle name="Normal 2 4 2 6 3 3 3" xfId="26039" xr:uid="{00000000-0005-0000-0000-0000C2250000}"/>
    <cellStyle name="Normal 2 4 2 6 3 4" xfId="36250" xr:uid="{00000000-0005-0000-0000-0000C3250000}"/>
    <cellStyle name="Normal 2 4 2 6 3 5" xfId="21026" xr:uid="{00000000-0005-0000-0000-0000C4250000}"/>
    <cellStyle name="Normal 2 4 2 6 4" xfId="12616" xr:uid="{00000000-0005-0000-0000-0000C5250000}"/>
    <cellStyle name="Normal 2 4 2 6 4 2" xfId="42938" xr:uid="{00000000-0005-0000-0000-0000C6250000}"/>
    <cellStyle name="Normal 2 4 2 6 4 3" xfId="27714" xr:uid="{00000000-0005-0000-0000-0000C7250000}"/>
    <cellStyle name="Normal 2 4 2 6 5" xfId="7595" xr:uid="{00000000-0005-0000-0000-0000C8250000}"/>
    <cellStyle name="Normal 2 4 2 6 5 2" xfId="37921" xr:uid="{00000000-0005-0000-0000-0000C9250000}"/>
    <cellStyle name="Normal 2 4 2 6 5 3" xfId="22697" xr:uid="{00000000-0005-0000-0000-0000CA250000}"/>
    <cellStyle name="Normal 2 4 2 6 6" xfId="32909" xr:uid="{00000000-0005-0000-0000-0000CB250000}"/>
    <cellStyle name="Normal 2 4 2 6 7" xfId="17684" xr:uid="{00000000-0005-0000-0000-0000CC250000}"/>
    <cellStyle name="Normal 2 4 2 7" xfId="3373" xr:uid="{00000000-0005-0000-0000-0000CD250000}"/>
    <cellStyle name="Normal 2 4 2 7 2" xfId="13451" xr:uid="{00000000-0005-0000-0000-0000CE250000}"/>
    <cellStyle name="Normal 2 4 2 7 2 2" xfId="43773" xr:uid="{00000000-0005-0000-0000-0000CF250000}"/>
    <cellStyle name="Normal 2 4 2 7 2 3" xfId="28549" xr:uid="{00000000-0005-0000-0000-0000D0250000}"/>
    <cellStyle name="Normal 2 4 2 7 3" xfId="8431" xr:uid="{00000000-0005-0000-0000-0000D1250000}"/>
    <cellStyle name="Normal 2 4 2 7 3 2" xfId="38756" xr:uid="{00000000-0005-0000-0000-0000D2250000}"/>
    <cellStyle name="Normal 2 4 2 7 3 3" xfId="23532" xr:uid="{00000000-0005-0000-0000-0000D3250000}"/>
    <cellStyle name="Normal 2 4 2 7 4" xfId="33743" xr:uid="{00000000-0005-0000-0000-0000D4250000}"/>
    <cellStyle name="Normal 2 4 2 7 5" xfId="18519" xr:uid="{00000000-0005-0000-0000-0000D5250000}"/>
    <cellStyle name="Normal 2 4 2 8" xfId="5067" xr:uid="{00000000-0005-0000-0000-0000D6250000}"/>
    <cellStyle name="Normal 2 4 2 8 2" xfId="15122" xr:uid="{00000000-0005-0000-0000-0000D7250000}"/>
    <cellStyle name="Normal 2 4 2 8 2 2" xfId="45444" xr:uid="{00000000-0005-0000-0000-0000D8250000}"/>
    <cellStyle name="Normal 2 4 2 8 2 3" xfId="30220" xr:uid="{00000000-0005-0000-0000-0000D9250000}"/>
    <cellStyle name="Normal 2 4 2 8 3" xfId="10102" xr:uid="{00000000-0005-0000-0000-0000DA250000}"/>
    <cellStyle name="Normal 2 4 2 8 3 2" xfId="40427" xr:uid="{00000000-0005-0000-0000-0000DB250000}"/>
    <cellStyle name="Normal 2 4 2 8 3 3" xfId="25203" xr:uid="{00000000-0005-0000-0000-0000DC250000}"/>
    <cellStyle name="Normal 2 4 2 8 4" xfId="35414" xr:uid="{00000000-0005-0000-0000-0000DD250000}"/>
    <cellStyle name="Normal 2 4 2 8 5" xfId="20190" xr:uid="{00000000-0005-0000-0000-0000DE250000}"/>
    <cellStyle name="Normal 2 4 2 9" xfId="11778" xr:uid="{00000000-0005-0000-0000-0000DF250000}"/>
    <cellStyle name="Normal 2 4 2 9 2" xfId="42102" xr:uid="{00000000-0005-0000-0000-0000E0250000}"/>
    <cellStyle name="Normal 2 4 2 9 3" xfId="26878" xr:uid="{00000000-0005-0000-0000-0000E1250000}"/>
    <cellStyle name="Normal 2 4 3" xfId="937" xr:uid="{00000000-0005-0000-0000-0000E2250000}"/>
    <cellStyle name="Normal 2 4 4" xfId="47285" xr:uid="{00000000-0005-0000-0000-0000E3250000}"/>
    <cellStyle name="Normal 2 5" xfId="1429" xr:uid="{00000000-0005-0000-0000-0000E4250000}"/>
    <cellStyle name="Normal 2 5 10" xfId="6758" xr:uid="{00000000-0005-0000-0000-0000E5250000}"/>
    <cellStyle name="Normal 2 5 10 2" xfId="37086" xr:uid="{00000000-0005-0000-0000-0000E6250000}"/>
    <cellStyle name="Normal 2 5 10 3" xfId="21862" xr:uid="{00000000-0005-0000-0000-0000E7250000}"/>
    <cellStyle name="Normal 2 5 11" xfId="32077" xr:uid="{00000000-0005-0000-0000-0000E8250000}"/>
    <cellStyle name="Normal 2 5 12" xfId="16847" xr:uid="{00000000-0005-0000-0000-0000E9250000}"/>
    <cellStyle name="Normal 2 5 13" xfId="47173" xr:uid="{00000000-0005-0000-0000-0000EA250000}"/>
    <cellStyle name="Normal 2 5 14" xfId="47286" xr:uid="{00000000-0005-0000-0000-0000EB250000}"/>
    <cellStyle name="Normal 2 5 2" xfId="1722" xr:uid="{00000000-0005-0000-0000-0000EC250000}"/>
    <cellStyle name="Normal 2 5 2 10" xfId="32129" xr:uid="{00000000-0005-0000-0000-0000ED250000}"/>
    <cellStyle name="Normal 2 5 2 11" xfId="16901" xr:uid="{00000000-0005-0000-0000-0000EE250000}"/>
    <cellStyle name="Normal 2 5 2 2" xfId="1830" xr:uid="{00000000-0005-0000-0000-0000EF250000}"/>
    <cellStyle name="Normal 2 5 2 2 10" xfId="17005" xr:uid="{00000000-0005-0000-0000-0000F0250000}"/>
    <cellStyle name="Normal 2 5 2 2 2" xfId="2047" xr:uid="{00000000-0005-0000-0000-0000F1250000}"/>
    <cellStyle name="Normal 2 5 2 2 2 2" xfId="2468" xr:uid="{00000000-0005-0000-0000-0000F2250000}"/>
    <cellStyle name="Normal 2 5 2 2 2 2 2" xfId="3307" xr:uid="{00000000-0005-0000-0000-0000F3250000}"/>
    <cellStyle name="Normal 2 5 2 2 2 2 2 2" xfId="4997" xr:uid="{00000000-0005-0000-0000-0000F4250000}"/>
    <cellStyle name="Normal 2 5 2 2 2 2 2 2 2" xfId="15070" xr:uid="{00000000-0005-0000-0000-0000F5250000}"/>
    <cellStyle name="Normal 2 5 2 2 2 2 2 2 2 2" xfId="45392" xr:uid="{00000000-0005-0000-0000-0000F6250000}"/>
    <cellStyle name="Normal 2 5 2 2 2 2 2 2 2 3" xfId="30168" xr:uid="{00000000-0005-0000-0000-0000F7250000}"/>
    <cellStyle name="Normal 2 5 2 2 2 2 2 2 3" xfId="10050" xr:uid="{00000000-0005-0000-0000-0000F8250000}"/>
    <cellStyle name="Normal 2 5 2 2 2 2 2 2 3 2" xfId="40375" xr:uid="{00000000-0005-0000-0000-0000F9250000}"/>
    <cellStyle name="Normal 2 5 2 2 2 2 2 2 3 3" xfId="25151" xr:uid="{00000000-0005-0000-0000-0000FA250000}"/>
    <cellStyle name="Normal 2 5 2 2 2 2 2 2 4" xfId="35362" xr:uid="{00000000-0005-0000-0000-0000FB250000}"/>
    <cellStyle name="Normal 2 5 2 2 2 2 2 2 5" xfId="20138" xr:uid="{00000000-0005-0000-0000-0000FC250000}"/>
    <cellStyle name="Normal 2 5 2 2 2 2 2 3" xfId="6689" xr:uid="{00000000-0005-0000-0000-0000FD250000}"/>
    <cellStyle name="Normal 2 5 2 2 2 2 2 3 2" xfId="16741" xr:uid="{00000000-0005-0000-0000-0000FE250000}"/>
    <cellStyle name="Normal 2 5 2 2 2 2 2 3 2 2" xfId="47063" xr:uid="{00000000-0005-0000-0000-0000FF250000}"/>
    <cellStyle name="Normal 2 5 2 2 2 2 2 3 2 3" xfId="31839" xr:uid="{00000000-0005-0000-0000-000000260000}"/>
    <cellStyle name="Normal 2 5 2 2 2 2 2 3 3" xfId="11721" xr:uid="{00000000-0005-0000-0000-000001260000}"/>
    <cellStyle name="Normal 2 5 2 2 2 2 2 3 3 2" xfId="42046" xr:uid="{00000000-0005-0000-0000-000002260000}"/>
    <cellStyle name="Normal 2 5 2 2 2 2 2 3 3 3" xfId="26822" xr:uid="{00000000-0005-0000-0000-000003260000}"/>
    <cellStyle name="Normal 2 5 2 2 2 2 2 3 4" xfId="37033" xr:uid="{00000000-0005-0000-0000-000004260000}"/>
    <cellStyle name="Normal 2 5 2 2 2 2 2 3 5" xfId="21809" xr:uid="{00000000-0005-0000-0000-000005260000}"/>
    <cellStyle name="Normal 2 5 2 2 2 2 2 4" xfId="13399" xr:uid="{00000000-0005-0000-0000-000006260000}"/>
    <cellStyle name="Normal 2 5 2 2 2 2 2 4 2" xfId="43721" xr:uid="{00000000-0005-0000-0000-000007260000}"/>
    <cellStyle name="Normal 2 5 2 2 2 2 2 4 3" xfId="28497" xr:uid="{00000000-0005-0000-0000-000008260000}"/>
    <cellStyle name="Normal 2 5 2 2 2 2 2 5" xfId="8378" xr:uid="{00000000-0005-0000-0000-000009260000}"/>
    <cellStyle name="Normal 2 5 2 2 2 2 2 5 2" xfId="38704" xr:uid="{00000000-0005-0000-0000-00000A260000}"/>
    <cellStyle name="Normal 2 5 2 2 2 2 2 5 3" xfId="23480" xr:uid="{00000000-0005-0000-0000-00000B260000}"/>
    <cellStyle name="Normal 2 5 2 2 2 2 2 6" xfId="33692" xr:uid="{00000000-0005-0000-0000-00000C260000}"/>
    <cellStyle name="Normal 2 5 2 2 2 2 2 7" xfId="18467" xr:uid="{00000000-0005-0000-0000-00000D260000}"/>
    <cellStyle name="Normal 2 5 2 2 2 2 3" xfId="4160" xr:uid="{00000000-0005-0000-0000-00000E260000}"/>
    <cellStyle name="Normal 2 5 2 2 2 2 3 2" xfId="14234" xr:uid="{00000000-0005-0000-0000-00000F260000}"/>
    <cellStyle name="Normal 2 5 2 2 2 2 3 2 2" xfId="44556" xr:uid="{00000000-0005-0000-0000-000010260000}"/>
    <cellStyle name="Normal 2 5 2 2 2 2 3 2 3" xfId="29332" xr:uid="{00000000-0005-0000-0000-000011260000}"/>
    <cellStyle name="Normal 2 5 2 2 2 2 3 3" xfId="9214" xr:uid="{00000000-0005-0000-0000-000012260000}"/>
    <cellStyle name="Normal 2 5 2 2 2 2 3 3 2" xfId="39539" xr:uid="{00000000-0005-0000-0000-000013260000}"/>
    <cellStyle name="Normal 2 5 2 2 2 2 3 3 3" xfId="24315" xr:uid="{00000000-0005-0000-0000-000014260000}"/>
    <cellStyle name="Normal 2 5 2 2 2 2 3 4" xfId="34526" xr:uid="{00000000-0005-0000-0000-000015260000}"/>
    <cellStyle name="Normal 2 5 2 2 2 2 3 5" xfId="19302" xr:uid="{00000000-0005-0000-0000-000016260000}"/>
    <cellStyle name="Normal 2 5 2 2 2 2 4" xfId="5853" xr:uid="{00000000-0005-0000-0000-000017260000}"/>
    <cellStyle name="Normal 2 5 2 2 2 2 4 2" xfId="15905" xr:uid="{00000000-0005-0000-0000-000018260000}"/>
    <cellStyle name="Normal 2 5 2 2 2 2 4 2 2" xfId="46227" xr:uid="{00000000-0005-0000-0000-000019260000}"/>
    <cellStyle name="Normal 2 5 2 2 2 2 4 2 3" xfId="31003" xr:uid="{00000000-0005-0000-0000-00001A260000}"/>
    <cellStyle name="Normal 2 5 2 2 2 2 4 3" xfId="10885" xr:uid="{00000000-0005-0000-0000-00001B260000}"/>
    <cellStyle name="Normal 2 5 2 2 2 2 4 3 2" xfId="41210" xr:uid="{00000000-0005-0000-0000-00001C260000}"/>
    <cellStyle name="Normal 2 5 2 2 2 2 4 3 3" xfId="25986" xr:uid="{00000000-0005-0000-0000-00001D260000}"/>
    <cellStyle name="Normal 2 5 2 2 2 2 4 4" xfId="36197" xr:uid="{00000000-0005-0000-0000-00001E260000}"/>
    <cellStyle name="Normal 2 5 2 2 2 2 4 5" xfId="20973" xr:uid="{00000000-0005-0000-0000-00001F260000}"/>
    <cellStyle name="Normal 2 5 2 2 2 2 5" xfId="12563" xr:uid="{00000000-0005-0000-0000-000020260000}"/>
    <cellStyle name="Normal 2 5 2 2 2 2 5 2" xfId="42885" xr:uid="{00000000-0005-0000-0000-000021260000}"/>
    <cellStyle name="Normal 2 5 2 2 2 2 5 3" xfId="27661" xr:uid="{00000000-0005-0000-0000-000022260000}"/>
    <cellStyle name="Normal 2 5 2 2 2 2 6" xfId="7542" xr:uid="{00000000-0005-0000-0000-000023260000}"/>
    <cellStyle name="Normal 2 5 2 2 2 2 6 2" xfId="37868" xr:uid="{00000000-0005-0000-0000-000024260000}"/>
    <cellStyle name="Normal 2 5 2 2 2 2 6 3" xfId="22644" xr:uid="{00000000-0005-0000-0000-000025260000}"/>
    <cellStyle name="Normal 2 5 2 2 2 2 7" xfId="32856" xr:uid="{00000000-0005-0000-0000-000026260000}"/>
    <cellStyle name="Normal 2 5 2 2 2 2 8" xfId="17631" xr:uid="{00000000-0005-0000-0000-000027260000}"/>
    <cellStyle name="Normal 2 5 2 2 2 3" xfId="2889" xr:uid="{00000000-0005-0000-0000-000028260000}"/>
    <cellStyle name="Normal 2 5 2 2 2 3 2" xfId="4579" xr:uid="{00000000-0005-0000-0000-000029260000}"/>
    <cellStyle name="Normal 2 5 2 2 2 3 2 2" xfId="14652" xr:uid="{00000000-0005-0000-0000-00002A260000}"/>
    <cellStyle name="Normal 2 5 2 2 2 3 2 2 2" xfId="44974" xr:uid="{00000000-0005-0000-0000-00002B260000}"/>
    <cellStyle name="Normal 2 5 2 2 2 3 2 2 3" xfId="29750" xr:uid="{00000000-0005-0000-0000-00002C260000}"/>
    <cellStyle name="Normal 2 5 2 2 2 3 2 3" xfId="9632" xr:uid="{00000000-0005-0000-0000-00002D260000}"/>
    <cellStyle name="Normal 2 5 2 2 2 3 2 3 2" xfId="39957" xr:uid="{00000000-0005-0000-0000-00002E260000}"/>
    <cellStyle name="Normal 2 5 2 2 2 3 2 3 3" xfId="24733" xr:uid="{00000000-0005-0000-0000-00002F260000}"/>
    <cellStyle name="Normal 2 5 2 2 2 3 2 4" xfId="34944" xr:uid="{00000000-0005-0000-0000-000030260000}"/>
    <cellStyle name="Normal 2 5 2 2 2 3 2 5" xfId="19720" xr:uid="{00000000-0005-0000-0000-000031260000}"/>
    <cellStyle name="Normal 2 5 2 2 2 3 3" xfId="6271" xr:uid="{00000000-0005-0000-0000-000032260000}"/>
    <cellStyle name="Normal 2 5 2 2 2 3 3 2" xfId="16323" xr:uid="{00000000-0005-0000-0000-000033260000}"/>
    <cellStyle name="Normal 2 5 2 2 2 3 3 2 2" xfId="46645" xr:uid="{00000000-0005-0000-0000-000034260000}"/>
    <cellStyle name="Normal 2 5 2 2 2 3 3 2 3" xfId="31421" xr:uid="{00000000-0005-0000-0000-000035260000}"/>
    <cellStyle name="Normal 2 5 2 2 2 3 3 3" xfId="11303" xr:uid="{00000000-0005-0000-0000-000036260000}"/>
    <cellStyle name="Normal 2 5 2 2 2 3 3 3 2" xfId="41628" xr:uid="{00000000-0005-0000-0000-000037260000}"/>
    <cellStyle name="Normal 2 5 2 2 2 3 3 3 3" xfId="26404" xr:uid="{00000000-0005-0000-0000-000038260000}"/>
    <cellStyle name="Normal 2 5 2 2 2 3 3 4" xfId="36615" xr:uid="{00000000-0005-0000-0000-000039260000}"/>
    <cellStyle name="Normal 2 5 2 2 2 3 3 5" xfId="21391" xr:uid="{00000000-0005-0000-0000-00003A260000}"/>
    <cellStyle name="Normal 2 5 2 2 2 3 4" xfId="12981" xr:uid="{00000000-0005-0000-0000-00003B260000}"/>
    <cellStyle name="Normal 2 5 2 2 2 3 4 2" xfId="43303" xr:uid="{00000000-0005-0000-0000-00003C260000}"/>
    <cellStyle name="Normal 2 5 2 2 2 3 4 3" xfId="28079" xr:uid="{00000000-0005-0000-0000-00003D260000}"/>
    <cellStyle name="Normal 2 5 2 2 2 3 5" xfId="7960" xr:uid="{00000000-0005-0000-0000-00003E260000}"/>
    <cellStyle name="Normal 2 5 2 2 2 3 5 2" xfId="38286" xr:uid="{00000000-0005-0000-0000-00003F260000}"/>
    <cellStyle name="Normal 2 5 2 2 2 3 5 3" xfId="23062" xr:uid="{00000000-0005-0000-0000-000040260000}"/>
    <cellStyle name="Normal 2 5 2 2 2 3 6" xfId="33274" xr:uid="{00000000-0005-0000-0000-000041260000}"/>
    <cellStyle name="Normal 2 5 2 2 2 3 7" xfId="18049" xr:uid="{00000000-0005-0000-0000-000042260000}"/>
    <cellStyle name="Normal 2 5 2 2 2 4" xfId="3742" xr:uid="{00000000-0005-0000-0000-000043260000}"/>
    <cellStyle name="Normal 2 5 2 2 2 4 2" xfId="13816" xr:uid="{00000000-0005-0000-0000-000044260000}"/>
    <cellStyle name="Normal 2 5 2 2 2 4 2 2" xfId="44138" xr:uid="{00000000-0005-0000-0000-000045260000}"/>
    <cellStyle name="Normal 2 5 2 2 2 4 2 3" xfId="28914" xr:uid="{00000000-0005-0000-0000-000046260000}"/>
    <cellStyle name="Normal 2 5 2 2 2 4 3" xfId="8796" xr:uid="{00000000-0005-0000-0000-000047260000}"/>
    <cellStyle name="Normal 2 5 2 2 2 4 3 2" xfId="39121" xr:uid="{00000000-0005-0000-0000-000048260000}"/>
    <cellStyle name="Normal 2 5 2 2 2 4 3 3" xfId="23897" xr:uid="{00000000-0005-0000-0000-000049260000}"/>
    <cellStyle name="Normal 2 5 2 2 2 4 4" xfId="34108" xr:uid="{00000000-0005-0000-0000-00004A260000}"/>
    <cellStyle name="Normal 2 5 2 2 2 4 5" xfId="18884" xr:uid="{00000000-0005-0000-0000-00004B260000}"/>
    <cellStyle name="Normal 2 5 2 2 2 5" xfId="5435" xr:uid="{00000000-0005-0000-0000-00004C260000}"/>
    <cellStyle name="Normal 2 5 2 2 2 5 2" xfId="15487" xr:uid="{00000000-0005-0000-0000-00004D260000}"/>
    <cellStyle name="Normal 2 5 2 2 2 5 2 2" xfId="45809" xr:uid="{00000000-0005-0000-0000-00004E260000}"/>
    <cellStyle name="Normal 2 5 2 2 2 5 2 3" xfId="30585" xr:uid="{00000000-0005-0000-0000-00004F260000}"/>
    <cellStyle name="Normal 2 5 2 2 2 5 3" xfId="10467" xr:uid="{00000000-0005-0000-0000-000050260000}"/>
    <cellStyle name="Normal 2 5 2 2 2 5 3 2" xfId="40792" xr:uid="{00000000-0005-0000-0000-000051260000}"/>
    <cellStyle name="Normal 2 5 2 2 2 5 3 3" xfId="25568" xr:uid="{00000000-0005-0000-0000-000052260000}"/>
    <cellStyle name="Normal 2 5 2 2 2 5 4" xfId="35779" xr:uid="{00000000-0005-0000-0000-000053260000}"/>
    <cellStyle name="Normal 2 5 2 2 2 5 5" xfId="20555" xr:uid="{00000000-0005-0000-0000-000054260000}"/>
    <cellStyle name="Normal 2 5 2 2 2 6" xfId="12145" xr:uid="{00000000-0005-0000-0000-000055260000}"/>
    <cellStyle name="Normal 2 5 2 2 2 6 2" xfId="42467" xr:uid="{00000000-0005-0000-0000-000056260000}"/>
    <cellStyle name="Normal 2 5 2 2 2 6 3" xfId="27243" xr:uid="{00000000-0005-0000-0000-000057260000}"/>
    <cellStyle name="Normal 2 5 2 2 2 7" xfId="7124" xr:uid="{00000000-0005-0000-0000-000058260000}"/>
    <cellStyle name="Normal 2 5 2 2 2 7 2" xfId="37450" xr:uid="{00000000-0005-0000-0000-000059260000}"/>
    <cellStyle name="Normal 2 5 2 2 2 7 3" xfId="22226" xr:uid="{00000000-0005-0000-0000-00005A260000}"/>
    <cellStyle name="Normal 2 5 2 2 2 8" xfId="32438" xr:uid="{00000000-0005-0000-0000-00005B260000}"/>
    <cellStyle name="Normal 2 5 2 2 2 9" xfId="17213" xr:uid="{00000000-0005-0000-0000-00005C260000}"/>
    <cellStyle name="Normal 2 5 2 2 3" xfId="2260" xr:uid="{00000000-0005-0000-0000-00005D260000}"/>
    <cellStyle name="Normal 2 5 2 2 3 2" xfId="3099" xr:uid="{00000000-0005-0000-0000-00005E260000}"/>
    <cellStyle name="Normal 2 5 2 2 3 2 2" xfId="4789" xr:uid="{00000000-0005-0000-0000-00005F260000}"/>
    <cellStyle name="Normal 2 5 2 2 3 2 2 2" xfId="14862" xr:uid="{00000000-0005-0000-0000-000060260000}"/>
    <cellStyle name="Normal 2 5 2 2 3 2 2 2 2" xfId="45184" xr:uid="{00000000-0005-0000-0000-000061260000}"/>
    <cellStyle name="Normal 2 5 2 2 3 2 2 2 3" xfId="29960" xr:uid="{00000000-0005-0000-0000-000062260000}"/>
    <cellStyle name="Normal 2 5 2 2 3 2 2 3" xfId="9842" xr:uid="{00000000-0005-0000-0000-000063260000}"/>
    <cellStyle name="Normal 2 5 2 2 3 2 2 3 2" xfId="40167" xr:uid="{00000000-0005-0000-0000-000064260000}"/>
    <cellStyle name="Normal 2 5 2 2 3 2 2 3 3" xfId="24943" xr:uid="{00000000-0005-0000-0000-000065260000}"/>
    <cellStyle name="Normal 2 5 2 2 3 2 2 4" xfId="35154" xr:uid="{00000000-0005-0000-0000-000066260000}"/>
    <cellStyle name="Normal 2 5 2 2 3 2 2 5" xfId="19930" xr:uid="{00000000-0005-0000-0000-000067260000}"/>
    <cellStyle name="Normal 2 5 2 2 3 2 3" xfId="6481" xr:uid="{00000000-0005-0000-0000-000068260000}"/>
    <cellStyle name="Normal 2 5 2 2 3 2 3 2" xfId="16533" xr:uid="{00000000-0005-0000-0000-000069260000}"/>
    <cellStyle name="Normal 2 5 2 2 3 2 3 2 2" xfId="46855" xr:uid="{00000000-0005-0000-0000-00006A260000}"/>
    <cellStyle name="Normal 2 5 2 2 3 2 3 2 3" xfId="31631" xr:uid="{00000000-0005-0000-0000-00006B260000}"/>
    <cellStyle name="Normal 2 5 2 2 3 2 3 3" xfId="11513" xr:uid="{00000000-0005-0000-0000-00006C260000}"/>
    <cellStyle name="Normal 2 5 2 2 3 2 3 3 2" xfId="41838" xr:uid="{00000000-0005-0000-0000-00006D260000}"/>
    <cellStyle name="Normal 2 5 2 2 3 2 3 3 3" xfId="26614" xr:uid="{00000000-0005-0000-0000-00006E260000}"/>
    <cellStyle name="Normal 2 5 2 2 3 2 3 4" xfId="36825" xr:uid="{00000000-0005-0000-0000-00006F260000}"/>
    <cellStyle name="Normal 2 5 2 2 3 2 3 5" xfId="21601" xr:uid="{00000000-0005-0000-0000-000070260000}"/>
    <cellStyle name="Normal 2 5 2 2 3 2 4" xfId="13191" xr:uid="{00000000-0005-0000-0000-000071260000}"/>
    <cellStyle name="Normal 2 5 2 2 3 2 4 2" xfId="43513" xr:uid="{00000000-0005-0000-0000-000072260000}"/>
    <cellStyle name="Normal 2 5 2 2 3 2 4 3" xfId="28289" xr:uid="{00000000-0005-0000-0000-000073260000}"/>
    <cellStyle name="Normal 2 5 2 2 3 2 5" xfId="8170" xr:uid="{00000000-0005-0000-0000-000074260000}"/>
    <cellStyle name="Normal 2 5 2 2 3 2 5 2" xfId="38496" xr:uid="{00000000-0005-0000-0000-000075260000}"/>
    <cellStyle name="Normal 2 5 2 2 3 2 5 3" xfId="23272" xr:uid="{00000000-0005-0000-0000-000076260000}"/>
    <cellStyle name="Normal 2 5 2 2 3 2 6" xfId="33484" xr:uid="{00000000-0005-0000-0000-000077260000}"/>
    <cellStyle name="Normal 2 5 2 2 3 2 7" xfId="18259" xr:uid="{00000000-0005-0000-0000-000078260000}"/>
    <cellStyle name="Normal 2 5 2 2 3 3" xfId="3952" xr:uid="{00000000-0005-0000-0000-000079260000}"/>
    <cellStyle name="Normal 2 5 2 2 3 3 2" xfId="14026" xr:uid="{00000000-0005-0000-0000-00007A260000}"/>
    <cellStyle name="Normal 2 5 2 2 3 3 2 2" xfId="44348" xr:uid="{00000000-0005-0000-0000-00007B260000}"/>
    <cellStyle name="Normal 2 5 2 2 3 3 2 3" xfId="29124" xr:uid="{00000000-0005-0000-0000-00007C260000}"/>
    <cellStyle name="Normal 2 5 2 2 3 3 3" xfId="9006" xr:uid="{00000000-0005-0000-0000-00007D260000}"/>
    <cellStyle name="Normal 2 5 2 2 3 3 3 2" xfId="39331" xr:uid="{00000000-0005-0000-0000-00007E260000}"/>
    <cellStyle name="Normal 2 5 2 2 3 3 3 3" xfId="24107" xr:uid="{00000000-0005-0000-0000-00007F260000}"/>
    <cellStyle name="Normal 2 5 2 2 3 3 4" xfId="34318" xr:uid="{00000000-0005-0000-0000-000080260000}"/>
    <cellStyle name="Normal 2 5 2 2 3 3 5" xfId="19094" xr:uid="{00000000-0005-0000-0000-000081260000}"/>
    <cellStyle name="Normal 2 5 2 2 3 4" xfId="5645" xr:uid="{00000000-0005-0000-0000-000082260000}"/>
    <cellStyle name="Normal 2 5 2 2 3 4 2" xfId="15697" xr:uid="{00000000-0005-0000-0000-000083260000}"/>
    <cellStyle name="Normal 2 5 2 2 3 4 2 2" xfId="46019" xr:uid="{00000000-0005-0000-0000-000084260000}"/>
    <cellStyle name="Normal 2 5 2 2 3 4 2 3" xfId="30795" xr:uid="{00000000-0005-0000-0000-000085260000}"/>
    <cellStyle name="Normal 2 5 2 2 3 4 3" xfId="10677" xr:uid="{00000000-0005-0000-0000-000086260000}"/>
    <cellStyle name="Normal 2 5 2 2 3 4 3 2" xfId="41002" xr:uid="{00000000-0005-0000-0000-000087260000}"/>
    <cellStyle name="Normal 2 5 2 2 3 4 3 3" xfId="25778" xr:uid="{00000000-0005-0000-0000-000088260000}"/>
    <cellStyle name="Normal 2 5 2 2 3 4 4" xfId="35989" xr:uid="{00000000-0005-0000-0000-000089260000}"/>
    <cellStyle name="Normal 2 5 2 2 3 4 5" xfId="20765" xr:uid="{00000000-0005-0000-0000-00008A260000}"/>
    <cellStyle name="Normal 2 5 2 2 3 5" xfId="12355" xr:uid="{00000000-0005-0000-0000-00008B260000}"/>
    <cellStyle name="Normal 2 5 2 2 3 5 2" xfId="42677" xr:uid="{00000000-0005-0000-0000-00008C260000}"/>
    <cellStyle name="Normal 2 5 2 2 3 5 3" xfId="27453" xr:uid="{00000000-0005-0000-0000-00008D260000}"/>
    <cellStyle name="Normal 2 5 2 2 3 6" xfId="7334" xr:uid="{00000000-0005-0000-0000-00008E260000}"/>
    <cellStyle name="Normal 2 5 2 2 3 6 2" xfId="37660" xr:uid="{00000000-0005-0000-0000-00008F260000}"/>
    <cellStyle name="Normal 2 5 2 2 3 6 3" xfId="22436" xr:uid="{00000000-0005-0000-0000-000090260000}"/>
    <cellStyle name="Normal 2 5 2 2 3 7" xfId="32648" xr:uid="{00000000-0005-0000-0000-000091260000}"/>
    <cellStyle name="Normal 2 5 2 2 3 8" xfId="17423" xr:uid="{00000000-0005-0000-0000-000092260000}"/>
    <cellStyle name="Normal 2 5 2 2 4" xfId="2681" xr:uid="{00000000-0005-0000-0000-000093260000}"/>
    <cellStyle name="Normal 2 5 2 2 4 2" xfId="4371" xr:uid="{00000000-0005-0000-0000-000094260000}"/>
    <cellStyle name="Normal 2 5 2 2 4 2 2" xfId="14444" xr:uid="{00000000-0005-0000-0000-000095260000}"/>
    <cellStyle name="Normal 2 5 2 2 4 2 2 2" xfId="44766" xr:uid="{00000000-0005-0000-0000-000096260000}"/>
    <cellStyle name="Normal 2 5 2 2 4 2 2 3" xfId="29542" xr:uid="{00000000-0005-0000-0000-000097260000}"/>
    <cellStyle name="Normal 2 5 2 2 4 2 3" xfId="9424" xr:uid="{00000000-0005-0000-0000-000098260000}"/>
    <cellStyle name="Normal 2 5 2 2 4 2 3 2" xfId="39749" xr:uid="{00000000-0005-0000-0000-000099260000}"/>
    <cellStyle name="Normal 2 5 2 2 4 2 3 3" xfId="24525" xr:uid="{00000000-0005-0000-0000-00009A260000}"/>
    <cellStyle name="Normal 2 5 2 2 4 2 4" xfId="34736" xr:uid="{00000000-0005-0000-0000-00009B260000}"/>
    <cellStyle name="Normal 2 5 2 2 4 2 5" xfId="19512" xr:uid="{00000000-0005-0000-0000-00009C260000}"/>
    <cellStyle name="Normal 2 5 2 2 4 3" xfId="6063" xr:uid="{00000000-0005-0000-0000-00009D260000}"/>
    <cellStyle name="Normal 2 5 2 2 4 3 2" xfId="16115" xr:uid="{00000000-0005-0000-0000-00009E260000}"/>
    <cellStyle name="Normal 2 5 2 2 4 3 2 2" xfId="46437" xr:uid="{00000000-0005-0000-0000-00009F260000}"/>
    <cellStyle name="Normal 2 5 2 2 4 3 2 3" xfId="31213" xr:uid="{00000000-0005-0000-0000-0000A0260000}"/>
    <cellStyle name="Normal 2 5 2 2 4 3 3" xfId="11095" xr:uid="{00000000-0005-0000-0000-0000A1260000}"/>
    <cellStyle name="Normal 2 5 2 2 4 3 3 2" xfId="41420" xr:uid="{00000000-0005-0000-0000-0000A2260000}"/>
    <cellStyle name="Normal 2 5 2 2 4 3 3 3" xfId="26196" xr:uid="{00000000-0005-0000-0000-0000A3260000}"/>
    <cellStyle name="Normal 2 5 2 2 4 3 4" xfId="36407" xr:uid="{00000000-0005-0000-0000-0000A4260000}"/>
    <cellStyle name="Normal 2 5 2 2 4 3 5" xfId="21183" xr:uid="{00000000-0005-0000-0000-0000A5260000}"/>
    <cellStyle name="Normal 2 5 2 2 4 4" xfId="12773" xr:uid="{00000000-0005-0000-0000-0000A6260000}"/>
    <cellStyle name="Normal 2 5 2 2 4 4 2" xfId="43095" xr:uid="{00000000-0005-0000-0000-0000A7260000}"/>
    <cellStyle name="Normal 2 5 2 2 4 4 3" xfId="27871" xr:uid="{00000000-0005-0000-0000-0000A8260000}"/>
    <cellStyle name="Normal 2 5 2 2 4 5" xfId="7752" xr:uid="{00000000-0005-0000-0000-0000A9260000}"/>
    <cellStyle name="Normal 2 5 2 2 4 5 2" xfId="38078" xr:uid="{00000000-0005-0000-0000-0000AA260000}"/>
    <cellStyle name="Normal 2 5 2 2 4 5 3" xfId="22854" xr:uid="{00000000-0005-0000-0000-0000AB260000}"/>
    <cellStyle name="Normal 2 5 2 2 4 6" xfId="33066" xr:uid="{00000000-0005-0000-0000-0000AC260000}"/>
    <cellStyle name="Normal 2 5 2 2 4 7" xfId="17841" xr:uid="{00000000-0005-0000-0000-0000AD260000}"/>
    <cellStyle name="Normal 2 5 2 2 5" xfId="3534" xr:uid="{00000000-0005-0000-0000-0000AE260000}"/>
    <cellStyle name="Normal 2 5 2 2 5 2" xfId="13608" xr:uid="{00000000-0005-0000-0000-0000AF260000}"/>
    <cellStyle name="Normal 2 5 2 2 5 2 2" xfId="43930" xr:uid="{00000000-0005-0000-0000-0000B0260000}"/>
    <cellStyle name="Normal 2 5 2 2 5 2 3" xfId="28706" xr:uid="{00000000-0005-0000-0000-0000B1260000}"/>
    <cellStyle name="Normal 2 5 2 2 5 3" xfId="8588" xr:uid="{00000000-0005-0000-0000-0000B2260000}"/>
    <cellStyle name="Normal 2 5 2 2 5 3 2" xfId="38913" xr:uid="{00000000-0005-0000-0000-0000B3260000}"/>
    <cellStyle name="Normal 2 5 2 2 5 3 3" xfId="23689" xr:uid="{00000000-0005-0000-0000-0000B4260000}"/>
    <cellStyle name="Normal 2 5 2 2 5 4" xfId="33900" xr:uid="{00000000-0005-0000-0000-0000B5260000}"/>
    <cellStyle name="Normal 2 5 2 2 5 5" xfId="18676" xr:uid="{00000000-0005-0000-0000-0000B6260000}"/>
    <cellStyle name="Normal 2 5 2 2 6" xfId="5227" xr:uid="{00000000-0005-0000-0000-0000B7260000}"/>
    <cellStyle name="Normal 2 5 2 2 6 2" xfId="15279" xr:uid="{00000000-0005-0000-0000-0000B8260000}"/>
    <cellStyle name="Normal 2 5 2 2 6 2 2" xfId="45601" xr:uid="{00000000-0005-0000-0000-0000B9260000}"/>
    <cellStyle name="Normal 2 5 2 2 6 2 3" xfId="30377" xr:uid="{00000000-0005-0000-0000-0000BA260000}"/>
    <cellStyle name="Normal 2 5 2 2 6 3" xfId="10259" xr:uid="{00000000-0005-0000-0000-0000BB260000}"/>
    <cellStyle name="Normal 2 5 2 2 6 3 2" xfId="40584" xr:uid="{00000000-0005-0000-0000-0000BC260000}"/>
    <cellStyle name="Normal 2 5 2 2 6 3 3" xfId="25360" xr:uid="{00000000-0005-0000-0000-0000BD260000}"/>
    <cellStyle name="Normal 2 5 2 2 6 4" xfId="35571" xr:uid="{00000000-0005-0000-0000-0000BE260000}"/>
    <cellStyle name="Normal 2 5 2 2 6 5" xfId="20347" xr:uid="{00000000-0005-0000-0000-0000BF260000}"/>
    <cellStyle name="Normal 2 5 2 2 7" xfId="11937" xr:uid="{00000000-0005-0000-0000-0000C0260000}"/>
    <cellStyle name="Normal 2 5 2 2 7 2" xfId="42259" xr:uid="{00000000-0005-0000-0000-0000C1260000}"/>
    <cellStyle name="Normal 2 5 2 2 7 3" xfId="27035" xr:uid="{00000000-0005-0000-0000-0000C2260000}"/>
    <cellStyle name="Normal 2 5 2 2 8" xfId="6916" xr:uid="{00000000-0005-0000-0000-0000C3260000}"/>
    <cellStyle name="Normal 2 5 2 2 8 2" xfId="37242" xr:uid="{00000000-0005-0000-0000-0000C4260000}"/>
    <cellStyle name="Normal 2 5 2 2 8 3" xfId="22018" xr:uid="{00000000-0005-0000-0000-0000C5260000}"/>
    <cellStyle name="Normal 2 5 2 2 9" xfId="32230" xr:uid="{00000000-0005-0000-0000-0000C6260000}"/>
    <cellStyle name="Normal 2 5 2 3" xfId="1943" xr:uid="{00000000-0005-0000-0000-0000C7260000}"/>
    <cellStyle name="Normal 2 5 2 3 2" xfId="2364" xr:uid="{00000000-0005-0000-0000-0000C8260000}"/>
    <cellStyle name="Normal 2 5 2 3 2 2" xfId="3203" xr:uid="{00000000-0005-0000-0000-0000C9260000}"/>
    <cellStyle name="Normal 2 5 2 3 2 2 2" xfId="4893" xr:uid="{00000000-0005-0000-0000-0000CA260000}"/>
    <cellStyle name="Normal 2 5 2 3 2 2 2 2" xfId="14966" xr:uid="{00000000-0005-0000-0000-0000CB260000}"/>
    <cellStyle name="Normal 2 5 2 3 2 2 2 2 2" xfId="45288" xr:uid="{00000000-0005-0000-0000-0000CC260000}"/>
    <cellStyle name="Normal 2 5 2 3 2 2 2 2 3" xfId="30064" xr:uid="{00000000-0005-0000-0000-0000CD260000}"/>
    <cellStyle name="Normal 2 5 2 3 2 2 2 3" xfId="9946" xr:uid="{00000000-0005-0000-0000-0000CE260000}"/>
    <cellStyle name="Normal 2 5 2 3 2 2 2 3 2" xfId="40271" xr:uid="{00000000-0005-0000-0000-0000CF260000}"/>
    <cellStyle name="Normal 2 5 2 3 2 2 2 3 3" xfId="25047" xr:uid="{00000000-0005-0000-0000-0000D0260000}"/>
    <cellStyle name="Normal 2 5 2 3 2 2 2 4" xfId="35258" xr:uid="{00000000-0005-0000-0000-0000D1260000}"/>
    <cellStyle name="Normal 2 5 2 3 2 2 2 5" xfId="20034" xr:uid="{00000000-0005-0000-0000-0000D2260000}"/>
    <cellStyle name="Normal 2 5 2 3 2 2 3" xfId="6585" xr:uid="{00000000-0005-0000-0000-0000D3260000}"/>
    <cellStyle name="Normal 2 5 2 3 2 2 3 2" xfId="16637" xr:uid="{00000000-0005-0000-0000-0000D4260000}"/>
    <cellStyle name="Normal 2 5 2 3 2 2 3 2 2" xfId="46959" xr:uid="{00000000-0005-0000-0000-0000D5260000}"/>
    <cellStyle name="Normal 2 5 2 3 2 2 3 2 3" xfId="31735" xr:uid="{00000000-0005-0000-0000-0000D6260000}"/>
    <cellStyle name="Normal 2 5 2 3 2 2 3 3" xfId="11617" xr:uid="{00000000-0005-0000-0000-0000D7260000}"/>
    <cellStyle name="Normal 2 5 2 3 2 2 3 3 2" xfId="41942" xr:uid="{00000000-0005-0000-0000-0000D8260000}"/>
    <cellStyle name="Normal 2 5 2 3 2 2 3 3 3" xfId="26718" xr:uid="{00000000-0005-0000-0000-0000D9260000}"/>
    <cellStyle name="Normal 2 5 2 3 2 2 3 4" xfId="36929" xr:uid="{00000000-0005-0000-0000-0000DA260000}"/>
    <cellStyle name="Normal 2 5 2 3 2 2 3 5" xfId="21705" xr:uid="{00000000-0005-0000-0000-0000DB260000}"/>
    <cellStyle name="Normal 2 5 2 3 2 2 4" xfId="13295" xr:uid="{00000000-0005-0000-0000-0000DC260000}"/>
    <cellStyle name="Normal 2 5 2 3 2 2 4 2" xfId="43617" xr:uid="{00000000-0005-0000-0000-0000DD260000}"/>
    <cellStyle name="Normal 2 5 2 3 2 2 4 3" xfId="28393" xr:uid="{00000000-0005-0000-0000-0000DE260000}"/>
    <cellStyle name="Normal 2 5 2 3 2 2 5" xfId="8274" xr:uid="{00000000-0005-0000-0000-0000DF260000}"/>
    <cellStyle name="Normal 2 5 2 3 2 2 5 2" xfId="38600" xr:uid="{00000000-0005-0000-0000-0000E0260000}"/>
    <cellStyle name="Normal 2 5 2 3 2 2 5 3" xfId="23376" xr:uid="{00000000-0005-0000-0000-0000E1260000}"/>
    <cellStyle name="Normal 2 5 2 3 2 2 6" xfId="33588" xr:uid="{00000000-0005-0000-0000-0000E2260000}"/>
    <cellStyle name="Normal 2 5 2 3 2 2 7" xfId="18363" xr:uid="{00000000-0005-0000-0000-0000E3260000}"/>
    <cellStyle name="Normal 2 5 2 3 2 3" xfId="4056" xr:uid="{00000000-0005-0000-0000-0000E4260000}"/>
    <cellStyle name="Normal 2 5 2 3 2 3 2" xfId="14130" xr:uid="{00000000-0005-0000-0000-0000E5260000}"/>
    <cellStyle name="Normal 2 5 2 3 2 3 2 2" xfId="44452" xr:uid="{00000000-0005-0000-0000-0000E6260000}"/>
    <cellStyle name="Normal 2 5 2 3 2 3 2 3" xfId="29228" xr:uid="{00000000-0005-0000-0000-0000E7260000}"/>
    <cellStyle name="Normal 2 5 2 3 2 3 3" xfId="9110" xr:uid="{00000000-0005-0000-0000-0000E8260000}"/>
    <cellStyle name="Normal 2 5 2 3 2 3 3 2" xfId="39435" xr:uid="{00000000-0005-0000-0000-0000E9260000}"/>
    <cellStyle name="Normal 2 5 2 3 2 3 3 3" xfId="24211" xr:uid="{00000000-0005-0000-0000-0000EA260000}"/>
    <cellStyle name="Normal 2 5 2 3 2 3 4" xfId="34422" xr:uid="{00000000-0005-0000-0000-0000EB260000}"/>
    <cellStyle name="Normal 2 5 2 3 2 3 5" xfId="19198" xr:uid="{00000000-0005-0000-0000-0000EC260000}"/>
    <cellStyle name="Normal 2 5 2 3 2 4" xfId="5749" xr:uid="{00000000-0005-0000-0000-0000ED260000}"/>
    <cellStyle name="Normal 2 5 2 3 2 4 2" xfId="15801" xr:uid="{00000000-0005-0000-0000-0000EE260000}"/>
    <cellStyle name="Normal 2 5 2 3 2 4 2 2" xfId="46123" xr:uid="{00000000-0005-0000-0000-0000EF260000}"/>
    <cellStyle name="Normal 2 5 2 3 2 4 2 3" xfId="30899" xr:uid="{00000000-0005-0000-0000-0000F0260000}"/>
    <cellStyle name="Normal 2 5 2 3 2 4 3" xfId="10781" xr:uid="{00000000-0005-0000-0000-0000F1260000}"/>
    <cellStyle name="Normal 2 5 2 3 2 4 3 2" xfId="41106" xr:uid="{00000000-0005-0000-0000-0000F2260000}"/>
    <cellStyle name="Normal 2 5 2 3 2 4 3 3" xfId="25882" xr:uid="{00000000-0005-0000-0000-0000F3260000}"/>
    <cellStyle name="Normal 2 5 2 3 2 4 4" xfId="36093" xr:uid="{00000000-0005-0000-0000-0000F4260000}"/>
    <cellStyle name="Normal 2 5 2 3 2 4 5" xfId="20869" xr:uid="{00000000-0005-0000-0000-0000F5260000}"/>
    <cellStyle name="Normal 2 5 2 3 2 5" xfId="12459" xr:uid="{00000000-0005-0000-0000-0000F6260000}"/>
    <cellStyle name="Normal 2 5 2 3 2 5 2" xfId="42781" xr:uid="{00000000-0005-0000-0000-0000F7260000}"/>
    <cellStyle name="Normal 2 5 2 3 2 5 3" xfId="27557" xr:uid="{00000000-0005-0000-0000-0000F8260000}"/>
    <cellStyle name="Normal 2 5 2 3 2 6" xfId="7438" xr:uid="{00000000-0005-0000-0000-0000F9260000}"/>
    <cellStyle name="Normal 2 5 2 3 2 6 2" xfId="37764" xr:uid="{00000000-0005-0000-0000-0000FA260000}"/>
    <cellStyle name="Normal 2 5 2 3 2 6 3" xfId="22540" xr:uid="{00000000-0005-0000-0000-0000FB260000}"/>
    <cellStyle name="Normal 2 5 2 3 2 7" xfId="32752" xr:uid="{00000000-0005-0000-0000-0000FC260000}"/>
    <cellStyle name="Normal 2 5 2 3 2 8" xfId="17527" xr:uid="{00000000-0005-0000-0000-0000FD260000}"/>
    <cellStyle name="Normal 2 5 2 3 3" xfId="2785" xr:uid="{00000000-0005-0000-0000-0000FE260000}"/>
    <cellStyle name="Normal 2 5 2 3 3 2" xfId="4475" xr:uid="{00000000-0005-0000-0000-0000FF260000}"/>
    <cellStyle name="Normal 2 5 2 3 3 2 2" xfId="14548" xr:uid="{00000000-0005-0000-0000-000000270000}"/>
    <cellStyle name="Normal 2 5 2 3 3 2 2 2" xfId="44870" xr:uid="{00000000-0005-0000-0000-000001270000}"/>
    <cellStyle name="Normal 2 5 2 3 3 2 2 3" xfId="29646" xr:uid="{00000000-0005-0000-0000-000002270000}"/>
    <cellStyle name="Normal 2 5 2 3 3 2 3" xfId="9528" xr:uid="{00000000-0005-0000-0000-000003270000}"/>
    <cellStyle name="Normal 2 5 2 3 3 2 3 2" xfId="39853" xr:uid="{00000000-0005-0000-0000-000004270000}"/>
    <cellStyle name="Normal 2 5 2 3 3 2 3 3" xfId="24629" xr:uid="{00000000-0005-0000-0000-000005270000}"/>
    <cellStyle name="Normal 2 5 2 3 3 2 4" xfId="34840" xr:uid="{00000000-0005-0000-0000-000006270000}"/>
    <cellStyle name="Normal 2 5 2 3 3 2 5" xfId="19616" xr:uid="{00000000-0005-0000-0000-000007270000}"/>
    <cellStyle name="Normal 2 5 2 3 3 3" xfId="6167" xr:uid="{00000000-0005-0000-0000-000008270000}"/>
    <cellStyle name="Normal 2 5 2 3 3 3 2" xfId="16219" xr:uid="{00000000-0005-0000-0000-000009270000}"/>
    <cellStyle name="Normal 2 5 2 3 3 3 2 2" xfId="46541" xr:uid="{00000000-0005-0000-0000-00000A270000}"/>
    <cellStyle name="Normal 2 5 2 3 3 3 2 3" xfId="31317" xr:uid="{00000000-0005-0000-0000-00000B270000}"/>
    <cellStyle name="Normal 2 5 2 3 3 3 3" xfId="11199" xr:uid="{00000000-0005-0000-0000-00000C270000}"/>
    <cellStyle name="Normal 2 5 2 3 3 3 3 2" xfId="41524" xr:uid="{00000000-0005-0000-0000-00000D270000}"/>
    <cellStyle name="Normal 2 5 2 3 3 3 3 3" xfId="26300" xr:uid="{00000000-0005-0000-0000-00000E270000}"/>
    <cellStyle name="Normal 2 5 2 3 3 3 4" xfId="36511" xr:uid="{00000000-0005-0000-0000-00000F270000}"/>
    <cellStyle name="Normal 2 5 2 3 3 3 5" xfId="21287" xr:uid="{00000000-0005-0000-0000-000010270000}"/>
    <cellStyle name="Normal 2 5 2 3 3 4" xfId="12877" xr:uid="{00000000-0005-0000-0000-000011270000}"/>
    <cellStyle name="Normal 2 5 2 3 3 4 2" xfId="43199" xr:uid="{00000000-0005-0000-0000-000012270000}"/>
    <cellStyle name="Normal 2 5 2 3 3 4 3" xfId="27975" xr:uid="{00000000-0005-0000-0000-000013270000}"/>
    <cellStyle name="Normal 2 5 2 3 3 5" xfId="7856" xr:uid="{00000000-0005-0000-0000-000014270000}"/>
    <cellStyle name="Normal 2 5 2 3 3 5 2" xfId="38182" xr:uid="{00000000-0005-0000-0000-000015270000}"/>
    <cellStyle name="Normal 2 5 2 3 3 5 3" xfId="22958" xr:uid="{00000000-0005-0000-0000-000016270000}"/>
    <cellStyle name="Normal 2 5 2 3 3 6" xfId="33170" xr:uid="{00000000-0005-0000-0000-000017270000}"/>
    <cellStyle name="Normal 2 5 2 3 3 7" xfId="17945" xr:uid="{00000000-0005-0000-0000-000018270000}"/>
    <cellStyle name="Normal 2 5 2 3 4" xfId="3638" xr:uid="{00000000-0005-0000-0000-000019270000}"/>
    <cellStyle name="Normal 2 5 2 3 4 2" xfId="13712" xr:uid="{00000000-0005-0000-0000-00001A270000}"/>
    <cellStyle name="Normal 2 5 2 3 4 2 2" xfId="44034" xr:uid="{00000000-0005-0000-0000-00001B270000}"/>
    <cellStyle name="Normal 2 5 2 3 4 2 3" xfId="28810" xr:uid="{00000000-0005-0000-0000-00001C270000}"/>
    <cellStyle name="Normal 2 5 2 3 4 3" xfId="8692" xr:uid="{00000000-0005-0000-0000-00001D270000}"/>
    <cellStyle name="Normal 2 5 2 3 4 3 2" xfId="39017" xr:uid="{00000000-0005-0000-0000-00001E270000}"/>
    <cellStyle name="Normal 2 5 2 3 4 3 3" xfId="23793" xr:uid="{00000000-0005-0000-0000-00001F270000}"/>
    <cellStyle name="Normal 2 5 2 3 4 4" xfId="34004" xr:uid="{00000000-0005-0000-0000-000020270000}"/>
    <cellStyle name="Normal 2 5 2 3 4 5" xfId="18780" xr:uid="{00000000-0005-0000-0000-000021270000}"/>
    <cellStyle name="Normal 2 5 2 3 5" xfId="5331" xr:uid="{00000000-0005-0000-0000-000022270000}"/>
    <cellStyle name="Normal 2 5 2 3 5 2" xfId="15383" xr:uid="{00000000-0005-0000-0000-000023270000}"/>
    <cellStyle name="Normal 2 5 2 3 5 2 2" xfId="45705" xr:uid="{00000000-0005-0000-0000-000024270000}"/>
    <cellStyle name="Normal 2 5 2 3 5 2 3" xfId="30481" xr:uid="{00000000-0005-0000-0000-000025270000}"/>
    <cellStyle name="Normal 2 5 2 3 5 3" xfId="10363" xr:uid="{00000000-0005-0000-0000-000026270000}"/>
    <cellStyle name="Normal 2 5 2 3 5 3 2" xfId="40688" xr:uid="{00000000-0005-0000-0000-000027270000}"/>
    <cellStyle name="Normal 2 5 2 3 5 3 3" xfId="25464" xr:uid="{00000000-0005-0000-0000-000028270000}"/>
    <cellStyle name="Normal 2 5 2 3 5 4" xfId="35675" xr:uid="{00000000-0005-0000-0000-000029270000}"/>
    <cellStyle name="Normal 2 5 2 3 5 5" xfId="20451" xr:uid="{00000000-0005-0000-0000-00002A270000}"/>
    <cellStyle name="Normal 2 5 2 3 6" xfId="12041" xr:uid="{00000000-0005-0000-0000-00002B270000}"/>
    <cellStyle name="Normal 2 5 2 3 6 2" xfId="42363" xr:uid="{00000000-0005-0000-0000-00002C270000}"/>
    <cellStyle name="Normal 2 5 2 3 6 3" xfId="27139" xr:uid="{00000000-0005-0000-0000-00002D270000}"/>
    <cellStyle name="Normal 2 5 2 3 7" xfId="7020" xr:uid="{00000000-0005-0000-0000-00002E270000}"/>
    <cellStyle name="Normal 2 5 2 3 7 2" xfId="37346" xr:uid="{00000000-0005-0000-0000-00002F270000}"/>
    <cellStyle name="Normal 2 5 2 3 7 3" xfId="22122" xr:uid="{00000000-0005-0000-0000-000030270000}"/>
    <cellStyle name="Normal 2 5 2 3 8" xfId="32334" xr:uid="{00000000-0005-0000-0000-000031270000}"/>
    <cellStyle name="Normal 2 5 2 3 9" xfId="17109" xr:uid="{00000000-0005-0000-0000-000032270000}"/>
    <cellStyle name="Normal 2 5 2 4" xfId="2156" xr:uid="{00000000-0005-0000-0000-000033270000}"/>
    <cellStyle name="Normal 2 5 2 4 2" xfId="2995" xr:uid="{00000000-0005-0000-0000-000034270000}"/>
    <cellStyle name="Normal 2 5 2 4 2 2" xfId="4685" xr:uid="{00000000-0005-0000-0000-000035270000}"/>
    <cellStyle name="Normal 2 5 2 4 2 2 2" xfId="14758" xr:uid="{00000000-0005-0000-0000-000036270000}"/>
    <cellStyle name="Normal 2 5 2 4 2 2 2 2" xfId="45080" xr:uid="{00000000-0005-0000-0000-000037270000}"/>
    <cellStyle name="Normal 2 5 2 4 2 2 2 3" xfId="29856" xr:uid="{00000000-0005-0000-0000-000038270000}"/>
    <cellStyle name="Normal 2 5 2 4 2 2 3" xfId="9738" xr:uid="{00000000-0005-0000-0000-000039270000}"/>
    <cellStyle name="Normal 2 5 2 4 2 2 3 2" xfId="40063" xr:uid="{00000000-0005-0000-0000-00003A270000}"/>
    <cellStyle name="Normal 2 5 2 4 2 2 3 3" xfId="24839" xr:uid="{00000000-0005-0000-0000-00003B270000}"/>
    <cellStyle name="Normal 2 5 2 4 2 2 4" xfId="35050" xr:uid="{00000000-0005-0000-0000-00003C270000}"/>
    <cellStyle name="Normal 2 5 2 4 2 2 5" xfId="19826" xr:uid="{00000000-0005-0000-0000-00003D270000}"/>
    <cellStyle name="Normal 2 5 2 4 2 3" xfId="6377" xr:uid="{00000000-0005-0000-0000-00003E270000}"/>
    <cellStyle name="Normal 2 5 2 4 2 3 2" xfId="16429" xr:uid="{00000000-0005-0000-0000-00003F270000}"/>
    <cellStyle name="Normal 2 5 2 4 2 3 2 2" xfId="46751" xr:uid="{00000000-0005-0000-0000-000040270000}"/>
    <cellStyle name="Normal 2 5 2 4 2 3 2 3" xfId="31527" xr:uid="{00000000-0005-0000-0000-000041270000}"/>
    <cellStyle name="Normal 2 5 2 4 2 3 3" xfId="11409" xr:uid="{00000000-0005-0000-0000-000042270000}"/>
    <cellStyle name="Normal 2 5 2 4 2 3 3 2" xfId="41734" xr:uid="{00000000-0005-0000-0000-000043270000}"/>
    <cellStyle name="Normal 2 5 2 4 2 3 3 3" xfId="26510" xr:uid="{00000000-0005-0000-0000-000044270000}"/>
    <cellStyle name="Normal 2 5 2 4 2 3 4" xfId="36721" xr:uid="{00000000-0005-0000-0000-000045270000}"/>
    <cellStyle name="Normal 2 5 2 4 2 3 5" xfId="21497" xr:uid="{00000000-0005-0000-0000-000046270000}"/>
    <cellStyle name="Normal 2 5 2 4 2 4" xfId="13087" xr:uid="{00000000-0005-0000-0000-000047270000}"/>
    <cellStyle name="Normal 2 5 2 4 2 4 2" xfId="43409" xr:uid="{00000000-0005-0000-0000-000048270000}"/>
    <cellStyle name="Normal 2 5 2 4 2 4 3" xfId="28185" xr:uid="{00000000-0005-0000-0000-000049270000}"/>
    <cellStyle name="Normal 2 5 2 4 2 5" xfId="8066" xr:uid="{00000000-0005-0000-0000-00004A270000}"/>
    <cellStyle name="Normal 2 5 2 4 2 5 2" xfId="38392" xr:uid="{00000000-0005-0000-0000-00004B270000}"/>
    <cellStyle name="Normal 2 5 2 4 2 5 3" xfId="23168" xr:uid="{00000000-0005-0000-0000-00004C270000}"/>
    <cellStyle name="Normal 2 5 2 4 2 6" xfId="33380" xr:uid="{00000000-0005-0000-0000-00004D270000}"/>
    <cellStyle name="Normal 2 5 2 4 2 7" xfId="18155" xr:uid="{00000000-0005-0000-0000-00004E270000}"/>
    <cellStyle name="Normal 2 5 2 4 3" xfId="3848" xr:uid="{00000000-0005-0000-0000-00004F270000}"/>
    <cellStyle name="Normal 2 5 2 4 3 2" xfId="13922" xr:uid="{00000000-0005-0000-0000-000050270000}"/>
    <cellStyle name="Normal 2 5 2 4 3 2 2" xfId="44244" xr:uid="{00000000-0005-0000-0000-000051270000}"/>
    <cellStyle name="Normal 2 5 2 4 3 2 3" xfId="29020" xr:uid="{00000000-0005-0000-0000-000052270000}"/>
    <cellStyle name="Normal 2 5 2 4 3 3" xfId="8902" xr:uid="{00000000-0005-0000-0000-000053270000}"/>
    <cellStyle name="Normal 2 5 2 4 3 3 2" xfId="39227" xr:uid="{00000000-0005-0000-0000-000054270000}"/>
    <cellStyle name="Normal 2 5 2 4 3 3 3" xfId="24003" xr:uid="{00000000-0005-0000-0000-000055270000}"/>
    <cellStyle name="Normal 2 5 2 4 3 4" xfId="34214" xr:uid="{00000000-0005-0000-0000-000056270000}"/>
    <cellStyle name="Normal 2 5 2 4 3 5" xfId="18990" xr:uid="{00000000-0005-0000-0000-000057270000}"/>
    <cellStyle name="Normal 2 5 2 4 4" xfId="5541" xr:uid="{00000000-0005-0000-0000-000058270000}"/>
    <cellStyle name="Normal 2 5 2 4 4 2" xfId="15593" xr:uid="{00000000-0005-0000-0000-000059270000}"/>
    <cellStyle name="Normal 2 5 2 4 4 2 2" xfId="45915" xr:uid="{00000000-0005-0000-0000-00005A270000}"/>
    <cellStyle name="Normal 2 5 2 4 4 2 3" xfId="30691" xr:uid="{00000000-0005-0000-0000-00005B270000}"/>
    <cellStyle name="Normal 2 5 2 4 4 3" xfId="10573" xr:uid="{00000000-0005-0000-0000-00005C270000}"/>
    <cellStyle name="Normal 2 5 2 4 4 3 2" xfId="40898" xr:uid="{00000000-0005-0000-0000-00005D270000}"/>
    <cellStyle name="Normal 2 5 2 4 4 3 3" xfId="25674" xr:uid="{00000000-0005-0000-0000-00005E270000}"/>
    <cellStyle name="Normal 2 5 2 4 4 4" xfId="35885" xr:uid="{00000000-0005-0000-0000-00005F270000}"/>
    <cellStyle name="Normal 2 5 2 4 4 5" xfId="20661" xr:uid="{00000000-0005-0000-0000-000060270000}"/>
    <cellStyle name="Normal 2 5 2 4 5" xfId="12251" xr:uid="{00000000-0005-0000-0000-000061270000}"/>
    <cellStyle name="Normal 2 5 2 4 5 2" xfId="42573" xr:uid="{00000000-0005-0000-0000-000062270000}"/>
    <cellStyle name="Normal 2 5 2 4 5 3" xfId="27349" xr:uid="{00000000-0005-0000-0000-000063270000}"/>
    <cellStyle name="Normal 2 5 2 4 6" xfId="7230" xr:uid="{00000000-0005-0000-0000-000064270000}"/>
    <cellStyle name="Normal 2 5 2 4 6 2" xfId="37556" xr:uid="{00000000-0005-0000-0000-000065270000}"/>
    <cellStyle name="Normal 2 5 2 4 6 3" xfId="22332" xr:uid="{00000000-0005-0000-0000-000066270000}"/>
    <cellStyle name="Normal 2 5 2 4 7" xfId="32544" xr:uid="{00000000-0005-0000-0000-000067270000}"/>
    <cellStyle name="Normal 2 5 2 4 8" xfId="17319" xr:uid="{00000000-0005-0000-0000-000068270000}"/>
    <cellStyle name="Normal 2 5 2 5" xfId="2577" xr:uid="{00000000-0005-0000-0000-000069270000}"/>
    <cellStyle name="Normal 2 5 2 5 2" xfId="4267" xr:uid="{00000000-0005-0000-0000-00006A270000}"/>
    <cellStyle name="Normal 2 5 2 5 2 2" xfId="14340" xr:uid="{00000000-0005-0000-0000-00006B270000}"/>
    <cellStyle name="Normal 2 5 2 5 2 2 2" xfId="44662" xr:uid="{00000000-0005-0000-0000-00006C270000}"/>
    <cellStyle name="Normal 2 5 2 5 2 2 3" xfId="29438" xr:uid="{00000000-0005-0000-0000-00006D270000}"/>
    <cellStyle name="Normal 2 5 2 5 2 3" xfId="9320" xr:uid="{00000000-0005-0000-0000-00006E270000}"/>
    <cellStyle name="Normal 2 5 2 5 2 3 2" xfId="39645" xr:uid="{00000000-0005-0000-0000-00006F270000}"/>
    <cellStyle name="Normal 2 5 2 5 2 3 3" xfId="24421" xr:uid="{00000000-0005-0000-0000-000070270000}"/>
    <cellStyle name="Normal 2 5 2 5 2 4" xfId="34632" xr:uid="{00000000-0005-0000-0000-000071270000}"/>
    <cellStyle name="Normal 2 5 2 5 2 5" xfId="19408" xr:uid="{00000000-0005-0000-0000-000072270000}"/>
    <cellStyle name="Normal 2 5 2 5 3" xfId="5959" xr:uid="{00000000-0005-0000-0000-000073270000}"/>
    <cellStyle name="Normal 2 5 2 5 3 2" xfId="16011" xr:uid="{00000000-0005-0000-0000-000074270000}"/>
    <cellStyle name="Normal 2 5 2 5 3 2 2" xfId="46333" xr:uid="{00000000-0005-0000-0000-000075270000}"/>
    <cellStyle name="Normal 2 5 2 5 3 2 3" xfId="31109" xr:uid="{00000000-0005-0000-0000-000076270000}"/>
    <cellStyle name="Normal 2 5 2 5 3 3" xfId="10991" xr:uid="{00000000-0005-0000-0000-000077270000}"/>
    <cellStyle name="Normal 2 5 2 5 3 3 2" xfId="41316" xr:uid="{00000000-0005-0000-0000-000078270000}"/>
    <cellStyle name="Normal 2 5 2 5 3 3 3" xfId="26092" xr:uid="{00000000-0005-0000-0000-000079270000}"/>
    <cellStyle name="Normal 2 5 2 5 3 4" xfId="36303" xr:uid="{00000000-0005-0000-0000-00007A270000}"/>
    <cellStyle name="Normal 2 5 2 5 3 5" xfId="21079" xr:uid="{00000000-0005-0000-0000-00007B270000}"/>
    <cellStyle name="Normal 2 5 2 5 4" xfId="12669" xr:uid="{00000000-0005-0000-0000-00007C270000}"/>
    <cellStyle name="Normal 2 5 2 5 4 2" xfId="42991" xr:uid="{00000000-0005-0000-0000-00007D270000}"/>
    <cellStyle name="Normal 2 5 2 5 4 3" xfId="27767" xr:uid="{00000000-0005-0000-0000-00007E270000}"/>
    <cellStyle name="Normal 2 5 2 5 5" xfId="7648" xr:uid="{00000000-0005-0000-0000-00007F270000}"/>
    <cellStyle name="Normal 2 5 2 5 5 2" xfId="37974" xr:uid="{00000000-0005-0000-0000-000080270000}"/>
    <cellStyle name="Normal 2 5 2 5 5 3" xfId="22750" xr:uid="{00000000-0005-0000-0000-000081270000}"/>
    <cellStyle name="Normal 2 5 2 5 6" xfId="32962" xr:uid="{00000000-0005-0000-0000-000082270000}"/>
    <cellStyle name="Normal 2 5 2 5 7" xfId="17737" xr:uid="{00000000-0005-0000-0000-000083270000}"/>
    <cellStyle name="Normal 2 5 2 6" xfId="3430" xr:uid="{00000000-0005-0000-0000-000084270000}"/>
    <cellStyle name="Normal 2 5 2 6 2" xfId="13504" xr:uid="{00000000-0005-0000-0000-000085270000}"/>
    <cellStyle name="Normal 2 5 2 6 2 2" xfId="43826" xr:uid="{00000000-0005-0000-0000-000086270000}"/>
    <cellStyle name="Normal 2 5 2 6 2 3" xfId="28602" xr:uid="{00000000-0005-0000-0000-000087270000}"/>
    <cellStyle name="Normal 2 5 2 6 3" xfId="8484" xr:uid="{00000000-0005-0000-0000-000088270000}"/>
    <cellStyle name="Normal 2 5 2 6 3 2" xfId="38809" xr:uid="{00000000-0005-0000-0000-000089270000}"/>
    <cellStyle name="Normal 2 5 2 6 3 3" xfId="23585" xr:uid="{00000000-0005-0000-0000-00008A270000}"/>
    <cellStyle name="Normal 2 5 2 6 4" xfId="33796" xr:uid="{00000000-0005-0000-0000-00008B270000}"/>
    <cellStyle name="Normal 2 5 2 6 5" xfId="18572" xr:uid="{00000000-0005-0000-0000-00008C270000}"/>
    <cellStyle name="Normal 2 5 2 7" xfId="5123" xr:uid="{00000000-0005-0000-0000-00008D270000}"/>
    <cellStyle name="Normal 2 5 2 7 2" xfId="15175" xr:uid="{00000000-0005-0000-0000-00008E270000}"/>
    <cellStyle name="Normal 2 5 2 7 2 2" xfId="45497" xr:uid="{00000000-0005-0000-0000-00008F270000}"/>
    <cellStyle name="Normal 2 5 2 7 2 3" xfId="30273" xr:uid="{00000000-0005-0000-0000-000090270000}"/>
    <cellStyle name="Normal 2 5 2 7 3" xfId="10155" xr:uid="{00000000-0005-0000-0000-000091270000}"/>
    <cellStyle name="Normal 2 5 2 7 3 2" xfId="40480" xr:uid="{00000000-0005-0000-0000-000092270000}"/>
    <cellStyle name="Normal 2 5 2 7 3 3" xfId="25256" xr:uid="{00000000-0005-0000-0000-000093270000}"/>
    <cellStyle name="Normal 2 5 2 7 4" xfId="35467" xr:uid="{00000000-0005-0000-0000-000094270000}"/>
    <cellStyle name="Normal 2 5 2 7 5" xfId="20243" xr:uid="{00000000-0005-0000-0000-000095270000}"/>
    <cellStyle name="Normal 2 5 2 8" xfId="11833" xr:uid="{00000000-0005-0000-0000-000096270000}"/>
    <cellStyle name="Normal 2 5 2 8 2" xfId="42155" xr:uid="{00000000-0005-0000-0000-000097270000}"/>
    <cellStyle name="Normal 2 5 2 8 3" xfId="26931" xr:uid="{00000000-0005-0000-0000-000098270000}"/>
    <cellStyle name="Normal 2 5 2 9" xfId="6812" xr:uid="{00000000-0005-0000-0000-000099270000}"/>
    <cellStyle name="Normal 2 5 2 9 2" xfId="37138" xr:uid="{00000000-0005-0000-0000-00009A270000}"/>
    <cellStyle name="Normal 2 5 2 9 3" xfId="21914" xr:uid="{00000000-0005-0000-0000-00009B270000}"/>
    <cellStyle name="Normal 2 5 3" xfId="1776" xr:uid="{00000000-0005-0000-0000-00009C270000}"/>
    <cellStyle name="Normal 2 5 3 10" xfId="16953" xr:uid="{00000000-0005-0000-0000-00009D270000}"/>
    <cellStyle name="Normal 2 5 3 2" xfId="1995" xr:uid="{00000000-0005-0000-0000-00009E270000}"/>
    <cellStyle name="Normal 2 5 3 2 2" xfId="2416" xr:uid="{00000000-0005-0000-0000-00009F270000}"/>
    <cellStyle name="Normal 2 5 3 2 2 2" xfId="3255" xr:uid="{00000000-0005-0000-0000-0000A0270000}"/>
    <cellStyle name="Normal 2 5 3 2 2 2 2" xfId="4945" xr:uid="{00000000-0005-0000-0000-0000A1270000}"/>
    <cellStyle name="Normal 2 5 3 2 2 2 2 2" xfId="15018" xr:uid="{00000000-0005-0000-0000-0000A2270000}"/>
    <cellStyle name="Normal 2 5 3 2 2 2 2 2 2" xfId="45340" xr:uid="{00000000-0005-0000-0000-0000A3270000}"/>
    <cellStyle name="Normal 2 5 3 2 2 2 2 2 3" xfId="30116" xr:uid="{00000000-0005-0000-0000-0000A4270000}"/>
    <cellStyle name="Normal 2 5 3 2 2 2 2 3" xfId="9998" xr:uid="{00000000-0005-0000-0000-0000A5270000}"/>
    <cellStyle name="Normal 2 5 3 2 2 2 2 3 2" xfId="40323" xr:uid="{00000000-0005-0000-0000-0000A6270000}"/>
    <cellStyle name="Normal 2 5 3 2 2 2 2 3 3" xfId="25099" xr:uid="{00000000-0005-0000-0000-0000A7270000}"/>
    <cellStyle name="Normal 2 5 3 2 2 2 2 4" xfId="35310" xr:uid="{00000000-0005-0000-0000-0000A8270000}"/>
    <cellStyle name="Normal 2 5 3 2 2 2 2 5" xfId="20086" xr:uid="{00000000-0005-0000-0000-0000A9270000}"/>
    <cellStyle name="Normal 2 5 3 2 2 2 3" xfId="6637" xr:uid="{00000000-0005-0000-0000-0000AA270000}"/>
    <cellStyle name="Normal 2 5 3 2 2 2 3 2" xfId="16689" xr:uid="{00000000-0005-0000-0000-0000AB270000}"/>
    <cellStyle name="Normal 2 5 3 2 2 2 3 2 2" xfId="47011" xr:uid="{00000000-0005-0000-0000-0000AC270000}"/>
    <cellStyle name="Normal 2 5 3 2 2 2 3 2 3" xfId="31787" xr:uid="{00000000-0005-0000-0000-0000AD270000}"/>
    <cellStyle name="Normal 2 5 3 2 2 2 3 3" xfId="11669" xr:uid="{00000000-0005-0000-0000-0000AE270000}"/>
    <cellStyle name="Normal 2 5 3 2 2 2 3 3 2" xfId="41994" xr:uid="{00000000-0005-0000-0000-0000AF270000}"/>
    <cellStyle name="Normal 2 5 3 2 2 2 3 3 3" xfId="26770" xr:uid="{00000000-0005-0000-0000-0000B0270000}"/>
    <cellStyle name="Normal 2 5 3 2 2 2 3 4" xfId="36981" xr:uid="{00000000-0005-0000-0000-0000B1270000}"/>
    <cellStyle name="Normal 2 5 3 2 2 2 3 5" xfId="21757" xr:uid="{00000000-0005-0000-0000-0000B2270000}"/>
    <cellStyle name="Normal 2 5 3 2 2 2 4" xfId="13347" xr:uid="{00000000-0005-0000-0000-0000B3270000}"/>
    <cellStyle name="Normal 2 5 3 2 2 2 4 2" xfId="43669" xr:uid="{00000000-0005-0000-0000-0000B4270000}"/>
    <cellStyle name="Normal 2 5 3 2 2 2 4 3" xfId="28445" xr:uid="{00000000-0005-0000-0000-0000B5270000}"/>
    <cellStyle name="Normal 2 5 3 2 2 2 5" xfId="8326" xr:uid="{00000000-0005-0000-0000-0000B6270000}"/>
    <cellStyle name="Normal 2 5 3 2 2 2 5 2" xfId="38652" xr:uid="{00000000-0005-0000-0000-0000B7270000}"/>
    <cellStyle name="Normal 2 5 3 2 2 2 5 3" xfId="23428" xr:uid="{00000000-0005-0000-0000-0000B8270000}"/>
    <cellStyle name="Normal 2 5 3 2 2 2 6" xfId="33640" xr:uid="{00000000-0005-0000-0000-0000B9270000}"/>
    <cellStyle name="Normal 2 5 3 2 2 2 7" xfId="18415" xr:uid="{00000000-0005-0000-0000-0000BA270000}"/>
    <cellStyle name="Normal 2 5 3 2 2 3" xfId="4108" xr:uid="{00000000-0005-0000-0000-0000BB270000}"/>
    <cellStyle name="Normal 2 5 3 2 2 3 2" xfId="14182" xr:uid="{00000000-0005-0000-0000-0000BC270000}"/>
    <cellStyle name="Normal 2 5 3 2 2 3 2 2" xfId="44504" xr:uid="{00000000-0005-0000-0000-0000BD270000}"/>
    <cellStyle name="Normal 2 5 3 2 2 3 2 3" xfId="29280" xr:uid="{00000000-0005-0000-0000-0000BE270000}"/>
    <cellStyle name="Normal 2 5 3 2 2 3 3" xfId="9162" xr:uid="{00000000-0005-0000-0000-0000BF270000}"/>
    <cellStyle name="Normal 2 5 3 2 2 3 3 2" xfId="39487" xr:uid="{00000000-0005-0000-0000-0000C0270000}"/>
    <cellStyle name="Normal 2 5 3 2 2 3 3 3" xfId="24263" xr:uid="{00000000-0005-0000-0000-0000C1270000}"/>
    <cellStyle name="Normal 2 5 3 2 2 3 4" xfId="34474" xr:uid="{00000000-0005-0000-0000-0000C2270000}"/>
    <cellStyle name="Normal 2 5 3 2 2 3 5" xfId="19250" xr:uid="{00000000-0005-0000-0000-0000C3270000}"/>
    <cellStyle name="Normal 2 5 3 2 2 4" xfId="5801" xr:uid="{00000000-0005-0000-0000-0000C4270000}"/>
    <cellStyle name="Normal 2 5 3 2 2 4 2" xfId="15853" xr:uid="{00000000-0005-0000-0000-0000C5270000}"/>
    <cellStyle name="Normal 2 5 3 2 2 4 2 2" xfId="46175" xr:uid="{00000000-0005-0000-0000-0000C6270000}"/>
    <cellStyle name="Normal 2 5 3 2 2 4 2 3" xfId="30951" xr:uid="{00000000-0005-0000-0000-0000C7270000}"/>
    <cellStyle name="Normal 2 5 3 2 2 4 3" xfId="10833" xr:uid="{00000000-0005-0000-0000-0000C8270000}"/>
    <cellStyle name="Normal 2 5 3 2 2 4 3 2" xfId="41158" xr:uid="{00000000-0005-0000-0000-0000C9270000}"/>
    <cellStyle name="Normal 2 5 3 2 2 4 3 3" xfId="25934" xr:uid="{00000000-0005-0000-0000-0000CA270000}"/>
    <cellStyle name="Normal 2 5 3 2 2 4 4" xfId="36145" xr:uid="{00000000-0005-0000-0000-0000CB270000}"/>
    <cellStyle name="Normal 2 5 3 2 2 4 5" xfId="20921" xr:uid="{00000000-0005-0000-0000-0000CC270000}"/>
    <cellStyle name="Normal 2 5 3 2 2 5" xfId="12511" xr:uid="{00000000-0005-0000-0000-0000CD270000}"/>
    <cellStyle name="Normal 2 5 3 2 2 5 2" xfId="42833" xr:uid="{00000000-0005-0000-0000-0000CE270000}"/>
    <cellStyle name="Normal 2 5 3 2 2 5 3" xfId="27609" xr:uid="{00000000-0005-0000-0000-0000CF270000}"/>
    <cellStyle name="Normal 2 5 3 2 2 6" xfId="7490" xr:uid="{00000000-0005-0000-0000-0000D0270000}"/>
    <cellStyle name="Normal 2 5 3 2 2 6 2" xfId="37816" xr:uid="{00000000-0005-0000-0000-0000D1270000}"/>
    <cellStyle name="Normal 2 5 3 2 2 6 3" xfId="22592" xr:uid="{00000000-0005-0000-0000-0000D2270000}"/>
    <cellStyle name="Normal 2 5 3 2 2 7" xfId="32804" xr:uid="{00000000-0005-0000-0000-0000D3270000}"/>
    <cellStyle name="Normal 2 5 3 2 2 8" xfId="17579" xr:uid="{00000000-0005-0000-0000-0000D4270000}"/>
    <cellStyle name="Normal 2 5 3 2 3" xfId="2837" xr:uid="{00000000-0005-0000-0000-0000D5270000}"/>
    <cellStyle name="Normal 2 5 3 2 3 2" xfId="4527" xr:uid="{00000000-0005-0000-0000-0000D6270000}"/>
    <cellStyle name="Normal 2 5 3 2 3 2 2" xfId="14600" xr:uid="{00000000-0005-0000-0000-0000D7270000}"/>
    <cellStyle name="Normal 2 5 3 2 3 2 2 2" xfId="44922" xr:uid="{00000000-0005-0000-0000-0000D8270000}"/>
    <cellStyle name="Normal 2 5 3 2 3 2 2 3" xfId="29698" xr:uid="{00000000-0005-0000-0000-0000D9270000}"/>
    <cellStyle name="Normal 2 5 3 2 3 2 3" xfId="9580" xr:uid="{00000000-0005-0000-0000-0000DA270000}"/>
    <cellStyle name="Normal 2 5 3 2 3 2 3 2" xfId="39905" xr:uid="{00000000-0005-0000-0000-0000DB270000}"/>
    <cellStyle name="Normal 2 5 3 2 3 2 3 3" xfId="24681" xr:uid="{00000000-0005-0000-0000-0000DC270000}"/>
    <cellStyle name="Normal 2 5 3 2 3 2 4" xfId="34892" xr:uid="{00000000-0005-0000-0000-0000DD270000}"/>
    <cellStyle name="Normal 2 5 3 2 3 2 5" xfId="19668" xr:uid="{00000000-0005-0000-0000-0000DE270000}"/>
    <cellStyle name="Normal 2 5 3 2 3 3" xfId="6219" xr:uid="{00000000-0005-0000-0000-0000DF270000}"/>
    <cellStyle name="Normal 2 5 3 2 3 3 2" xfId="16271" xr:uid="{00000000-0005-0000-0000-0000E0270000}"/>
    <cellStyle name="Normal 2 5 3 2 3 3 2 2" xfId="46593" xr:uid="{00000000-0005-0000-0000-0000E1270000}"/>
    <cellStyle name="Normal 2 5 3 2 3 3 2 3" xfId="31369" xr:uid="{00000000-0005-0000-0000-0000E2270000}"/>
    <cellStyle name="Normal 2 5 3 2 3 3 3" xfId="11251" xr:uid="{00000000-0005-0000-0000-0000E3270000}"/>
    <cellStyle name="Normal 2 5 3 2 3 3 3 2" xfId="41576" xr:uid="{00000000-0005-0000-0000-0000E4270000}"/>
    <cellStyle name="Normal 2 5 3 2 3 3 3 3" xfId="26352" xr:uid="{00000000-0005-0000-0000-0000E5270000}"/>
    <cellStyle name="Normal 2 5 3 2 3 3 4" xfId="36563" xr:uid="{00000000-0005-0000-0000-0000E6270000}"/>
    <cellStyle name="Normal 2 5 3 2 3 3 5" xfId="21339" xr:uid="{00000000-0005-0000-0000-0000E7270000}"/>
    <cellStyle name="Normal 2 5 3 2 3 4" xfId="12929" xr:uid="{00000000-0005-0000-0000-0000E8270000}"/>
    <cellStyle name="Normal 2 5 3 2 3 4 2" xfId="43251" xr:uid="{00000000-0005-0000-0000-0000E9270000}"/>
    <cellStyle name="Normal 2 5 3 2 3 4 3" xfId="28027" xr:uid="{00000000-0005-0000-0000-0000EA270000}"/>
    <cellStyle name="Normal 2 5 3 2 3 5" xfId="7908" xr:uid="{00000000-0005-0000-0000-0000EB270000}"/>
    <cellStyle name="Normal 2 5 3 2 3 5 2" xfId="38234" xr:uid="{00000000-0005-0000-0000-0000EC270000}"/>
    <cellStyle name="Normal 2 5 3 2 3 5 3" xfId="23010" xr:uid="{00000000-0005-0000-0000-0000ED270000}"/>
    <cellStyle name="Normal 2 5 3 2 3 6" xfId="33222" xr:uid="{00000000-0005-0000-0000-0000EE270000}"/>
    <cellStyle name="Normal 2 5 3 2 3 7" xfId="17997" xr:uid="{00000000-0005-0000-0000-0000EF270000}"/>
    <cellStyle name="Normal 2 5 3 2 4" xfId="3690" xr:uid="{00000000-0005-0000-0000-0000F0270000}"/>
    <cellStyle name="Normal 2 5 3 2 4 2" xfId="13764" xr:uid="{00000000-0005-0000-0000-0000F1270000}"/>
    <cellStyle name="Normal 2 5 3 2 4 2 2" xfId="44086" xr:uid="{00000000-0005-0000-0000-0000F2270000}"/>
    <cellStyle name="Normal 2 5 3 2 4 2 3" xfId="28862" xr:uid="{00000000-0005-0000-0000-0000F3270000}"/>
    <cellStyle name="Normal 2 5 3 2 4 3" xfId="8744" xr:uid="{00000000-0005-0000-0000-0000F4270000}"/>
    <cellStyle name="Normal 2 5 3 2 4 3 2" xfId="39069" xr:uid="{00000000-0005-0000-0000-0000F5270000}"/>
    <cellStyle name="Normal 2 5 3 2 4 3 3" xfId="23845" xr:uid="{00000000-0005-0000-0000-0000F6270000}"/>
    <cellStyle name="Normal 2 5 3 2 4 4" xfId="34056" xr:uid="{00000000-0005-0000-0000-0000F7270000}"/>
    <cellStyle name="Normal 2 5 3 2 4 5" xfId="18832" xr:uid="{00000000-0005-0000-0000-0000F8270000}"/>
    <cellStyle name="Normal 2 5 3 2 5" xfId="5383" xr:uid="{00000000-0005-0000-0000-0000F9270000}"/>
    <cellStyle name="Normal 2 5 3 2 5 2" xfId="15435" xr:uid="{00000000-0005-0000-0000-0000FA270000}"/>
    <cellStyle name="Normal 2 5 3 2 5 2 2" xfId="45757" xr:uid="{00000000-0005-0000-0000-0000FB270000}"/>
    <cellStyle name="Normal 2 5 3 2 5 2 3" xfId="30533" xr:uid="{00000000-0005-0000-0000-0000FC270000}"/>
    <cellStyle name="Normal 2 5 3 2 5 3" xfId="10415" xr:uid="{00000000-0005-0000-0000-0000FD270000}"/>
    <cellStyle name="Normal 2 5 3 2 5 3 2" xfId="40740" xr:uid="{00000000-0005-0000-0000-0000FE270000}"/>
    <cellStyle name="Normal 2 5 3 2 5 3 3" xfId="25516" xr:uid="{00000000-0005-0000-0000-0000FF270000}"/>
    <cellStyle name="Normal 2 5 3 2 5 4" xfId="35727" xr:uid="{00000000-0005-0000-0000-000000280000}"/>
    <cellStyle name="Normal 2 5 3 2 5 5" xfId="20503" xr:uid="{00000000-0005-0000-0000-000001280000}"/>
    <cellStyle name="Normal 2 5 3 2 6" xfId="12093" xr:uid="{00000000-0005-0000-0000-000002280000}"/>
    <cellStyle name="Normal 2 5 3 2 6 2" xfId="42415" xr:uid="{00000000-0005-0000-0000-000003280000}"/>
    <cellStyle name="Normal 2 5 3 2 6 3" xfId="27191" xr:uid="{00000000-0005-0000-0000-000004280000}"/>
    <cellStyle name="Normal 2 5 3 2 7" xfId="7072" xr:uid="{00000000-0005-0000-0000-000005280000}"/>
    <cellStyle name="Normal 2 5 3 2 7 2" xfId="37398" xr:uid="{00000000-0005-0000-0000-000006280000}"/>
    <cellStyle name="Normal 2 5 3 2 7 3" xfId="22174" xr:uid="{00000000-0005-0000-0000-000007280000}"/>
    <cellStyle name="Normal 2 5 3 2 8" xfId="32386" xr:uid="{00000000-0005-0000-0000-000008280000}"/>
    <cellStyle name="Normal 2 5 3 2 9" xfId="17161" xr:uid="{00000000-0005-0000-0000-000009280000}"/>
    <cellStyle name="Normal 2 5 3 3" xfId="2208" xr:uid="{00000000-0005-0000-0000-00000A280000}"/>
    <cellStyle name="Normal 2 5 3 3 2" xfId="3047" xr:uid="{00000000-0005-0000-0000-00000B280000}"/>
    <cellStyle name="Normal 2 5 3 3 2 2" xfId="4737" xr:uid="{00000000-0005-0000-0000-00000C280000}"/>
    <cellStyle name="Normal 2 5 3 3 2 2 2" xfId="14810" xr:uid="{00000000-0005-0000-0000-00000D280000}"/>
    <cellStyle name="Normal 2 5 3 3 2 2 2 2" xfId="45132" xr:uid="{00000000-0005-0000-0000-00000E280000}"/>
    <cellStyle name="Normal 2 5 3 3 2 2 2 3" xfId="29908" xr:uid="{00000000-0005-0000-0000-00000F280000}"/>
    <cellStyle name="Normal 2 5 3 3 2 2 3" xfId="9790" xr:uid="{00000000-0005-0000-0000-000010280000}"/>
    <cellStyle name="Normal 2 5 3 3 2 2 3 2" xfId="40115" xr:uid="{00000000-0005-0000-0000-000011280000}"/>
    <cellStyle name="Normal 2 5 3 3 2 2 3 3" xfId="24891" xr:uid="{00000000-0005-0000-0000-000012280000}"/>
    <cellStyle name="Normal 2 5 3 3 2 2 4" xfId="35102" xr:uid="{00000000-0005-0000-0000-000013280000}"/>
    <cellStyle name="Normal 2 5 3 3 2 2 5" xfId="19878" xr:uid="{00000000-0005-0000-0000-000014280000}"/>
    <cellStyle name="Normal 2 5 3 3 2 3" xfId="6429" xr:uid="{00000000-0005-0000-0000-000015280000}"/>
    <cellStyle name="Normal 2 5 3 3 2 3 2" xfId="16481" xr:uid="{00000000-0005-0000-0000-000016280000}"/>
    <cellStyle name="Normal 2 5 3 3 2 3 2 2" xfId="46803" xr:uid="{00000000-0005-0000-0000-000017280000}"/>
    <cellStyle name="Normal 2 5 3 3 2 3 2 3" xfId="31579" xr:uid="{00000000-0005-0000-0000-000018280000}"/>
    <cellStyle name="Normal 2 5 3 3 2 3 3" xfId="11461" xr:uid="{00000000-0005-0000-0000-000019280000}"/>
    <cellStyle name="Normal 2 5 3 3 2 3 3 2" xfId="41786" xr:uid="{00000000-0005-0000-0000-00001A280000}"/>
    <cellStyle name="Normal 2 5 3 3 2 3 3 3" xfId="26562" xr:uid="{00000000-0005-0000-0000-00001B280000}"/>
    <cellStyle name="Normal 2 5 3 3 2 3 4" xfId="36773" xr:uid="{00000000-0005-0000-0000-00001C280000}"/>
    <cellStyle name="Normal 2 5 3 3 2 3 5" xfId="21549" xr:uid="{00000000-0005-0000-0000-00001D280000}"/>
    <cellStyle name="Normal 2 5 3 3 2 4" xfId="13139" xr:uid="{00000000-0005-0000-0000-00001E280000}"/>
    <cellStyle name="Normal 2 5 3 3 2 4 2" xfId="43461" xr:uid="{00000000-0005-0000-0000-00001F280000}"/>
    <cellStyle name="Normal 2 5 3 3 2 4 3" xfId="28237" xr:uid="{00000000-0005-0000-0000-000020280000}"/>
    <cellStyle name="Normal 2 5 3 3 2 5" xfId="8118" xr:uid="{00000000-0005-0000-0000-000021280000}"/>
    <cellStyle name="Normal 2 5 3 3 2 5 2" xfId="38444" xr:uid="{00000000-0005-0000-0000-000022280000}"/>
    <cellStyle name="Normal 2 5 3 3 2 5 3" xfId="23220" xr:uid="{00000000-0005-0000-0000-000023280000}"/>
    <cellStyle name="Normal 2 5 3 3 2 6" xfId="33432" xr:uid="{00000000-0005-0000-0000-000024280000}"/>
    <cellStyle name="Normal 2 5 3 3 2 7" xfId="18207" xr:uid="{00000000-0005-0000-0000-000025280000}"/>
    <cellStyle name="Normal 2 5 3 3 3" xfId="3900" xr:uid="{00000000-0005-0000-0000-000026280000}"/>
    <cellStyle name="Normal 2 5 3 3 3 2" xfId="13974" xr:uid="{00000000-0005-0000-0000-000027280000}"/>
    <cellStyle name="Normal 2 5 3 3 3 2 2" xfId="44296" xr:uid="{00000000-0005-0000-0000-000028280000}"/>
    <cellStyle name="Normal 2 5 3 3 3 2 3" xfId="29072" xr:uid="{00000000-0005-0000-0000-000029280000}"/>
    <cellStyle name="Normal 2 5 3 3 3 3" xfId="8954" xr:uid="{00000000-0005-0000-0000-00002A280000}"/>
    <cellStyle name="Normal 2 5 3 3 3 3 2" xfId="39279" xr:uid="{00000000-0005-0000-0000-00002B280000}"/>
    <cellStyle name="Normal 2 5 3 3 3 3 3" xfId="24055" xr:uid="{00000000-0005-0000-0000-00002C280000}"/>
    <cellStyle name="Normal 2 5 3 3 3 4" xfId="34266" xr:uid="{00000000-0005-0000-0000-00002D280000}"/>
    <cellStyle name="Normal 2 5 3 3 3 5" xfId="19042" xr:uid="{00000000-0005-0000-0000-00002E280000}"/>
    <cellStyle name="Normal 2 5 3 3 4" xfId="5593" xr:uid="{00000000-0005-0000-0000-00002F280000}"/>
    <cellStyle name="Normal 2 5 3 3 4 2" xfId="15645" xr:uid="{00000000-0005-0000-0000-000030280000}"/>
    <cellStyle name="Normal 2 5 3 3 4 2 2" xfId="45967" xr:uid="{00000000-0005-0000-0000-000031280000}"/>
    <cellStyle name="Normal 2 5 3 3 4 2 3" xfId="30743" xr:uid="{00000000-0005-0000-0000-000032280000}"/>
    <cellStyle name="Normal 2 5 3 3 4 3" xfId="10625" xr:uid="{00000000-0005-0000-0000-000033280000}"/>
    <cellStyle name="Normal 2 5 3 3 4 3 2" xfId="40950" xr:uid="{00000000-0005-0000-0000-000034280000}"/>
    <cellStyle name="Normal 2 5 3 3 4 3 3" xfId="25726" xr:uid="{00000000-0005-0000-0000-000035280000}"/>
    <cellStyle name="Normal 2 5 3 3 4 4" xfId="35937" xr:uid="{00000000-0005-0000-0000-000036280000}"/>
    <cellStyle name="Normal 2 5 3 3 4 5" xfId="20713" xr:uid="{00000000-0005-0000-0000-000037280000}"/>
    <cellStyle name="Normal 2 5 3 3 5" xfId="12303" xr:uid="{00000000-0005-0000-0000-000038280000}"/>
    <cellStyle name="Normal 2 5 3 3 5 2" xfId="42625" xr:uid="{00000000-0005-0000-0000-000039280000}"/>
    <cellStyle name="Normal 2 5 3 3 5 3" xfId="27401" xr:uid="{00000000-0005-0000-0000-00003A280000}"/>
    <cellStyle name="Normal 2 5 3 3 6" xfId="7282" xr:uid="{00000000-0005-0000-0000-00003B280000}"/>
    <cellStyle name="Normal 2 5 3 3 6 2" xfId="37608" xr:uid="{00000000-0005-0000-0000-00003C280000}"/>
    <cellStyle name="Normal 2 5 3 3 6 3" xfId="22384" xr:uid="{00000000-0005-0000-0000-00003D280000}"/>
    <cellStyle name="Normal 2 5 3 3 7" xfId="32596" xr:uid="{00000000-0005-0000-0000-00003E280000}"/>
    <cellStyle name="Normal 2 5 3 3 8" xfId="17371" xr:uid="{00000000-0005-0000-0000-00003F280000}"/>
    <cellStyle name="Normal 2 5 3 4" xfId="2629" xr:uid="{00000000-0005-0000-0000-000040280000}"/>
    <cellStyle name="Normal 2 5 3 4 2" xfId="4319" xr:uid="{00000000-0005-0000-0000-000041280000}"/>
    <cellStyle name="Normal 2 5 3 4 2 2" xfId="14392" xr:uid="{00000000-0005-0000-0000-000042280000}"/>
    <cellStyle name="Normal 2 5 3 4 2 2 2" xfId="44714" xr:uid="{00000000-0005-0000-0000-000043280000}"/>
    <cellStyle name="Normal 2 5 3 4 2 2 3" xfId="29490" xr:uid="{00000000-0005-0000-0000-000044280000}"/>
    <cellStyle name="Normal 2 5 3 4 2 3" xfId="9372" xr:uid="{00000000-0005-0000-0000-000045280000}"/>
    <cellStyle name="Normal 2 5 3 4 2 3 2" xfId="39697" xr:uid="{00000000-0005-0000-0000-000046280000}"/>
    <cellStyle name="Normal 2 5 3 4 2 3 3" xfId="24473" xr:uid="{00000000-0005-0000-0000-000047280000}"/>
    <cellStyle name="Normal 2 5 3 4 2 4" xfId="34684" xr:uid="{00000000-0005-0000-0000-000048280000}"/>
    <cellStyle name="Normal 2 5 3 4 2 5" xfId="19460" xr:uid="{00000000-0005-0000-0000-000049280000}"/>
    <cellStyle name="Normal 2 5 3 4 3" xfId="6011" xr:uid="{00000000-0005-0000-0000-00004A280000}"/>
    <cellStyle name="Normal 2 5 3 4 3 2" xfId="16063" xr:uid="{00000000-0005-0000-0000-00004B280000}"/>
    <cellStyle name="Normal 2 5 3 4 3 2 2" xfId="46385" xr:uid="{00000000-0005-0000-0000-00004C280000}"/>
    <cellStyle name="Normal 2 5 3 4 3 2 3" xfId="31161" xr:uid="{00000000-0005-0000-0000-00004D280000}"/>
    <cellStyle name="Normal 2 5 3 4 3 3" xfId="11043" xr:uid="{00000000-0005-0000-0000-00004E280000}"/>
    <cellStyle name="Normal 2 5 3 4 3 3 2" xfId="41368" xr:uid="{00000000-0005-0000-0000-00004F280000}"/>
    <cellStyle name="Normal 2 5 3 4 3 3 3" xfId="26144" xr:uid="{00000000-0005-0000-0000-000050280000}"/>
    <cellStyle name="Normal 2 5 3 4 3 4" xfId="36355" xr:uid="{00000000-0005-0000-0000-000051280000}"/>
    <cellStyle name="Normal 2 5 3 4 3 5" xfId="21131" xr:uid="{00000000-0005-0000-0000-000052280000}"/>
    <cellStyle name="Normal 2 5 3 4 4" xfId="12721" xr:uid="{00000000-0005-0000-0000-000053280000}"/>
    <cellStyle name="Normal 2 5 3 4 4 2" xfId="43043" xr:uid="{00000000-0005-0000-0000-000054280000}"/>
    <cellStyle name="Normal 2 5 3 4 4 3" xfId="27819" xr:uid="{00000000-0005-0000-0000-000055280000}"/>
    <cellStyle name="Normal 2 5 3 4 5" xfId="7700" xr:uid="{00000000-0005-0000-0000-000056280000}"/>
    <cellStyle name="Normal 2 5 3 4 5 2" xfId="38026" xr:uid="{00000000-0005-0000-0000-000057280000}"/>
    <cellStyle name="Normal 2 5 3 4 5 3" xfId="22802" xr:uid="{00000000-0005-0000-0000-000058280000}"/>
    <cellStyle name="Normal 2 5 3 4 6" xfId="33014" xr:uid="{00000000-0005-0000-0000-000059280000}"/>
    <cellStyle name="Normal 2 5 3 4 7" xfId="17789" xr:uid="{00000000-0005-0000-0000-00005A280000}"/>
    <cellStyle name="Normal 2 5 3 5" xfId="3482" xr:uid="{00000000-0005-0000-0000-00005B280000}"/>
    <cellStyle name="Normal 2 5 3 5 2" xfId="13556" xr:uid="{00000000-0005-0000-0000-00005C280000}"/>
    <cellStyle name="Normal 2 5 3 5 2 2" xfId="43878" xr:uid="{00000000-0005-0000-0000-00005D280000}"/>
    <cellStyle name="Normal 2 5 3 5 2 3" xfId="28654" xr:uid="{00000000-0005-0000-0000-00005E280000}"/>
    <cellStyle name="Normal 2 5 3 5 3" xfId="8536" xr:uid="{00000000-0005-0000-0000-00005F280000}"/>
    <cellStyle name="Normal 2 5 3 5 3 2" xfId="38861" xr:uid="{00000000-0005-0000-0000-000060280000}"/>
    <cellStyle name="Normal 2 5 3 5 3 3" xfId="23637" xr:uid="{00000000-0005-0000-0000-000061280000}"/>
    <cellStyle name="Normal 2 5 3 5 4" xfId="33848" xr:uid="{00000000-0005-0000-0000-000062280000}"/>
    <cellStyle name="Normal 2 5 3 5 5" xfId="18624" xr:uid="{00000000-0005-0000-0000-000063280000}"/>
    <cellStyle name="Normal 2 5 3 6" xfId="5175" xr:uid="{00000000-0005-0000-0000-000064280000}"/>
    <cellStyle name="Normal 2 5 3 6 2" xfId="15227" xr:uid="{00000000-0005-0000-0000-000065280000}"/>
    <cellStyle name="Normal 2 5 3 6 2 2" xfId="45549" xr:uid="{00000000-0005-0000-0000-000066280000}"/>
    <cellStyle name="Normal 2 5 3 6 2 3" xfId="30325" xr:uid="{00000000-0005-0000-0000-000067280000}"/>
    <cellStyle name="Normal 2 5 3 6 3" xfId="10207" xr:uid="{00000000-0005-0000-0000-000068280000}"/>
    <cellStyle name="Normal 2 5 3 6 3 2" xfId="40532" xr:uid="{00000000-0005-0000-0000-000069280000}"/>
    <cellStyle name="Normal 2 5 3 6 3 3" xfId="25308" xr:uid="{00000000-0005-0000-0000-00006A280000}"/>
    <cellStyle name="Normal 2 5 3 6 4" xfId="35519" xr:uid="{00000000-0005-0000-0000-00006B280000}"/>
    <cellStyle name="Normal 2 5 3 6 5" xfId="20295" xr:uid="{00000000-0005-0000-0000-00006C280000}"/>
    <cellStyle name="Normal 2 5 3 7" xfId="11885" xr:uid="{00000000-0005-0000-0000-00006D280000}"/>
    <cellStyle name="Normal 2 5 3 7 2" xfId="42207" xr:uid="{00000000-0005-0000-0000-00006E280000}"/>
    <cellStyle name="Normal 2 5 3 7 3" xfId="26983" xr:uid="{00000000-0005-0000-0000-00006F280000}"/>
    <cellStyle name="Normal 2 5 3 8" xfId="6864" xr:uid="{00000000-0005-0000-0000-000070280000}"/>
    <cellStyle name="Normal 2 5 3 8 2" xfId="37190" xr:uid="{00000000-0005-0000-0000-000071280000}"/>
    <cellStyle name="Normal 2 5 3 8 3" xfId="21966" xr:uid="{00000000-0005-0000-0000-000072280000}"/>
    <cellStyle name="Normal 2 5 3 9" xfId="32179" xr:uid="{00000000-0005-0000-0000-000073280000}"/>
    <cellStyle name="Normal 2 5 4" xfId="1889" xr:uid="{00000000-0005-0000-0000-000074280000}"/>
    <cellStyle name="Normal 2 5 4 2" xfId="2312" xr:uid="{00000000-0005-0000-0000-000075280000}"/>
    <cellStyle name="Normal 2 5 4 2 2" xfId="3151" xr:uid="{00000000-0005-0000-0000-000076280000}"/>
    <cellStyle name="Normal 2 5 4 2 2 2" xfId="4841" xr:uid="{00000000-0005-0000-0000-000077280000}"/>
    <cellStyle name="Normal 2 5 4 2 2 2 2" xfId="14914" xr:uid="{00000000-0005-0000-0000-000078280000}"/>
    <cellStyle name="Normal 2 5 4 2 2 2 2 2" xfId="45236" xr:uid="{00000000-0005-0000-0000-000079280000}"/>
    <cellStyle name="Normal 2 5 4 2 2 2 2 3" xfId="30012" xr:uid="{00000000-0005-0000-0000-00007A280000}"/>
    <cellStyle name="Normal 2 5 4 2 2 2 3" xfId="9894" xr:uid="{00000000-0005-0000-0000-00007B280000}"/>
    <cellStyle name="Normal 2 5 4 2 2 2 3 2" xfId="40219" xr:uid="{00000000-0005-0000-0000-00007C280000}"/>
    <cellStyle name="Normal 2 5 4 2 2 2 3 3" xfId="24995" xr:uid="{00000000-0005-0000-0000-00007D280000}"/>
    <cellStyle name="Normal 2 5 4 2 2 2 4" xfId="35206" xr:uid="{00000000-0005-0000-0000-00007E280000}"/>
    <cellStyle name="Normal 2 5 4 2 2 2 5" xfId="19982" xr:uid="{00000000-0005-0000-0000-00007F280000}"/>
    <cellStyle name="Normal 2 5 4 2 2 3" xfId="6533" xr:uid="{00000000-0005-0000-0000-000080280000}"/>
    <cellStyle name="Normal 2 5 4 2 2 3 2" xfId="16585" xr:uid="{00000000-0005-0000-0000-000081280000}"/>
    <cellStyle name="Normal 2 5 4 2 2 3 2 2" xfId="46907" xr:uid="{00000000-0005-0000-0000-000082280000}"/>
    <cellStyle name="Normal 2 5 4 2 2 3 2 3" xfId="31683" xr:uid="{00000000-0005-0000-0000-000083280000}"/>
    <cellStyle name="Normal 2 5 4 2 2 3 3" xfId="11565" xr:uid="{00000000-0005-0000-0000-000084280000}"/>
    <cellStyle name="Normal 2 5 4 2 2 3 3 2" xfId="41890" xr:uid="{00000000-0005-0000-0000-000085280000}"/>
    <cellStyle name="Normal 2 5 4 2 2 3 3 3" xfId="26666" xr:uid="{00000000-0005-0000-0000-000086280000}"/>
    <cellStyle name="Normal 2 5 4 2 2 3 4" xfId="36877" xr:uid="{00000000-0005-0000-0000-000087280000}"/>
    <cellStyle name="Normal 2 5 4 2 2 3 5" xfId="21653" xr:uid="{00000000-0005-0000-0000-000088280000}"/>
    <cellStyle name="Normal 2 5 4 2 2 4" xfId="13243" xr:uid="{00000000-0005-0000-0000-000089280000}"/>
    <cellStyle name="Normal 2 5 4 2 2 4 2" xfId="43565" xr:uid="{00000000-0005-0000-0000-00008A280000}"/>
    <cellStyle name="Normal 2 5 4 2 2 4 3" xfId="28341" xr:uid="{00000000-0005-0000-0000-00008B280000}"/>
    <cellStyle name="Normal 2 5 4 2 2 5" xfId="8222" xr:uid="{00000000-0005-0000-0000-00008C280000}"/>
    <cellStyle name="Normal 2 5 4 2 2 5 2" xfId="38548" xr:uid="{00000000-0005-0000-0000-00008D280000}"/>
    <cellStyle name="Normal 2 5 4 2 2 5 3" xfId="23324" xr:uid="{00000000-0005-0000-0000-00008E280000}"/>
    <cellStyle name="Normal 2 5 4 2 2 6" xfId="33536" xr:uid="{00000000-0005-0000-0000-00008F280000}"/>
    <cellStyle name="Normal 2 5 4 2 2 7" xfId="18311" xr:uid="{00000000-0005-0000-0000-000090280000}"/>
    <cellStyle name="Normal 2 5 4 2 3" xfId="4004" xr:uid="{00000000-0005-0000-0000-000091280000}"/>
    <cellStyle name="Normal 2 5 4 2 3 2" xfId="14078" xr:uid="{00000000-0005-0000-0000-000092280000}"/>
    <cellStyle name="Normal 2 5 4 2 3 2 2" xfId="44400" xr:uid="{00000000-0005-0000-0000-000093280000}"/>
    <cellStyle name="Normal 2 5 4 2 3 2 3" xfId="29176" xr:uid="{00000000-0005-0000-0000-000094280000}"/>
    <cellStyle name="Normal 2 5 4 2 3 3" xfId="9058" xr:uid="{00000000-0005-0000-0000-000095280000}"/>
    <cellStyle name="Normal 2 5 4 2 3 3 2" xfId="39383" xr:uid="{00000000-0005-0000-0000-000096280000}"/>
    <cellStyle name="Normal 2 5 4 2 3 3 3" xfId="24159" xr:uid="{00000000-0005-0000-0000-000097280000}"/>
    <cellStyle name="Normal 2 5 4 2 3 4" xfId="34370" xr:uid="{00000000-0005-0000-0000-000098280000}"/>
    <cellStyle name="Normal 2 5 4 2 3 5" xfId="19146" xr:uid="{00000000-0005-0000-0000-000099280000}"/>
    <cellStyle name="Normal 2 5 4 2 4" xfId="5697" xr:uid="{00000000-0005-0000-0000-00009A280000}"/>
    <cellStyle name="Normal 2 5 4 2 4 2" xfId="15749" xr:uid="{00000000-0005-0000-0000-00009B280000}"/>
    <cellStyle name="Normal 2 5 4 2 4 2 2" xfId="46071" xr:uid="{00000000-0005-0000-0000-00009C280000}"/>
    <cellStyle name="Normal 2 5 4 2 4 2 3" xfId="30847" xr:uid="{00000000-0005-0000-0000-00009D280000}"/>
    <cellStyle name="Normal 2 5 4 2 4 3" xfId="10729" xr:uid="{00000000-0005-0000-0000-00009E280000}"/>
    <cellStyle name="Normal 2 5 4 2 4 3 2" xfId="41054" xr:uid="{00000000-0005-0000-0000-00009F280000}"/>
    <cellStyle name="Normal 2 5 4 2 4 3 3" xfId="25830" xr:uid="{00000000-0005-0000-0000-0000A0280000}"/>
    <cellStyle name="Normal 2 5 4 2 4 4" xfId="36041" xr:uid="{00000000-0005-0000-0000-0000A1280000}"/>
    <cellStyle name="Normal 2 5 4 2 4 5" xfId="20817" xr:uid="{00000000-0005-0000-0000-0000A2280000}"/>
    <cellStyle name="Normal 2 5 4 2 5" xfId="12407" xr:uid="{00000000-0005-0000-0000-0000A3280000}"/>
    <cellStyle name="Normal 2 5 4 2 5 2" xfId="42729" xr:uid="{00000000-0005-0000-0000-0000A4280000}"/>
    <cellStyle name="Normal 2 5 4 2 5 3" xfId="27505" xr:uid="{00000000-0005-0000-0000-0000A5280000}"/>
    <cellStyle name="Normal 2 5 4 2 6" xfId="7386" xr:uid="{00000000-0005-0000-0000-0000A6280000}"/>
    <cellStyle name="Normal 2 5 4 2 6 2" xfId="37712" xr:uid="{00000000-0005-0000-0000-0000A7280000}"/>
    <cellStyle name="Normal 2 5 4 2 6 3" xfId="22488" xr:uid="{00000000-0005-0000-0000-0000A8280000}"/>
    <cellStyle name="Normal 2 5 4 2 7" xfId="32700" xr:uid="{00000000-0005-0000-0000-0000A9280000}"/>
    <cellStyle name="Normal 2 5 4 2 8" xfId="17475" xr:uid="{00000000-0005-0000-0000-0000AA280000}"/>
    <cellStyle name="Normal 2 5 4 3" xfId="2733" xr:uid="{00000000-0005-0000-0000-0000AB280000}"/>
    <cellStyle name="Normal 2 5 4 3 2" xfId="4423" xr:uid="{00000000-0005-0000-0000-0000AC280000}"/>
    <cellStyle name="Normal 2 5 4 3 2 2" xfId="14496" xr:uid="{00000000-0005-0000-0000-0000AD280000}"/>
    <cellStyle name="Normal 2 5 4 3 2 2 2" xfId="44818" xr:uid="{00000000-0005-0000-0000-0000AE280000}"/>
    <cellStyle name="Normal 2 5 4 3 2 2 3" xfId="29594" xr:uid="{00000000-0005-0000-0000-0000AF280000}"/>
    <cellStyle name="Normal 2 5 4 3 2 3" xfId="9476" xr:uid="{00000000-0005-0000-0000-0000B0280000}"/>
    <cellStyle name="Normal 2 5 4 3 2 3 2" xfId="39801" xr:uid="{00000000-0005-0000-0000-0000B1280000}"/>
    <cellStyle name="Normal 2 5 4 3 2 3 3" xfId="24577" xr:uid="{00000000-0005-0000-0000-0000B2280000}"/>
    <cellStyle name="Normal 2 5 4 3 2 4" xfId="34788" xr:uid="{00000000-0005-0000-0000-0000B3280000}"/>
    <cellStyle name="Normal 2 5 4 3 2 5" xfId="19564" xr:uid="{00000000-0005-0000-0000-0000B4280000}"/>
    <cellStyle name="Normal 2 5 4 3 3" xfId="6115" xr:uid="{00000000-0005-0000-0000-0000B5280000}"/>
    <cellStyle name="Normal 2 5 4 3 3 2" xfId="16167" xr:uid="{00000000-0005-0000-0000-0000B6280000}"/>
    <cellStyle name="Normal 2 5 4 3 3 2 2" xfId="46489" xr:uid="{00000000-0005-0000-0000-0000B7280000}"/>
    <cellStyle name="Normal 2 5 4 3 3 2 3" xfId="31265" xr:uid="{00000000-0005-0000-0000-0000B8280000}"/>
    <cellStyle name="Normal 2 5 4 3 3 3" xfId="11147" xr:uid="{00000000-0005-0000-0000-0000B9280000}"/>
    <cellStyle name="Normal 2 5 4 3 3 3 2" xfId="41472" xr:uid="{00000000-0005-0000-0000-0000BA280000}"/>
    <cellStyle name="Normal 2 5 4 3 3 3 3" xfId="26248" xr:uid="{00000000-0005-0000-0000-0000BB280000}"/>
    <cellStyle name="Normal 2 5 4 3 3 4" xfId="36459" xr:uid="{00000000-0005-0000-0000-0000BC280000}"/>
    <cellStyle name="Normal 2 5 4 3 3 5" xfId="21235" xr:uid="{00000000-0005-0000-0000-0000BD280000}"/>
    <cellStyle name="Normal 2 5 4 3 4" xfId="12825" xr:uid="{00000000-0005-0000-0000-0000BE280000}"/>
    <cellStyle name="Normal 2 5 4 3 4 2" xfId="43147" xr:uid="{00000000-0005-0000-0000-0000BF280000}"/>
    <cellStyle name="Normal 2 5 4 3 4 3" xfId="27923" xr:uid="{00000000-0005-0000-0000-0000C0280000}"/>
    <cellStyle name="Normal 2 5 4 3 5" xfId="7804" xr:uid="{00000000-0005-0000-0000-0000C1280000}"/>
    <cellStyle name="Normal 2 5 4 3 5 2" xfId="38130" xr:uid="{00000000-0005-0000-0000-0000C2280000}"/>
    <cellStyle name="Normal 2 5 4 3 5 3" xfId="22906" xr:uid="{00000000-0005-0000-0000-0000C3280000}"/>
    <cellStyle name="Normal 2 5 4 3 6" xfId="33118" xr:uid="{00000000-0005-0000-0000-0000C4280000}"/>
    <cellStyle name="Normal 2 5 4 3 7" xfId="17893" xr:uid="{00000000-0005-0000-0000-0000C5280000}"/>
    <cellStyle name="Normal 2 5 4 4" xfId="3586" xr:uid="{00000000-0005-0000-0000-0000C6280000}"/>
    <cellStyle name="Normal 2 5 4 4 2" xfId="13660" xr:uid="{00000000-0005-0000-0000-0000C7280000}"/>
    <cellStyle name="Normal 2 5 4 4 2 2" xfId="43982" xr:uid="{00000000-0005-0000-0000-0000C8280000}"/>
    <cellStyle name="Normal 2 5 4 4 2 3" xfId="28758" xr:uid="{00000000-0005-0000-0000-0000C9280000}"/>
    <cellStyle name="Normal 2 5 4 4 3" xfId="8640" xr:uid="{00000000-0005-0000-0000-0000CA280000}"/>
    <cellStyle name="Normal 2 5 4 4 3 2" xfId="38965" xr:uid="{00000000-0005-0000-0000-0000CB280000}"/>
    <cellStyle name="Normal 2 5 4 4 3 3" xfId="23741" xr:uid="{00000000-0005-0000-0000-0000CC280000}"/>
    <cellStyle name="Normal 2 5 4 4 4" xfId="33952" xr:uid="{00000000-0005-0000-0000-0000CD280000}"/>
    <cellStyle name="Normal 2 5 4 4 5" xfId="18728" xr:uid="{00000000-0005-0000-0000-0000CE280000}"/>
    <cellStyle name="Normal 2 5 4 5" xfId="5279" xr:uid="{00000000-0005-0000-0000-0000CF280000}"/>
    <cellStyle name="Normal 2 5 4 5 2" xfId="15331" xr:uid="{00000000-0005-0000-0000-0000D0280000}"/>
    <cellStyle name="Normal 2 5 4 5 2 2" xfId="45653" xr:uid="{00000000-0005-0000-0000-0000D1280000}"/>
    <cellStyle name="Normal 2 5 4 5 2 3" xfId="30429" xr:uid="{00000000-0005-0000-0000-0000D2280000}"/>
    <cellStyle name="Normal 2 5 4 5 3" xfId="10311" xr:uid="{00000000-0005-0000-0000-0000D3280000}"/>
    <cellStyle name="Normal 2 5 4 5 3 2" xfId="40636" xr:uid="{00000000-0005-0000-0000-0000D4280000}"/>
    <cellStyle name="Normal 2 5 4 5 3 3" xfId="25412" xr:uid="{00000000-0005-0000-0000-0000D5280000}"/>
    <cellStyle name="Normal 2 5 4 5 4" xfId="35623" xr:uid="{00000000-0005-0000-0000-0000D6280000}"/>
    <cellStyle name="Normal 2 5 4 5 5" xfId="20399" xr:uid="{00000000-0005-0000-0000-0000D7280000}"/>
    <cellStyle name="Normal 2 5 4 6" xfId="11989" xr:uid="{00000000-0005-0000-0000-0000D8280000}"/>
    <cellStyle name="Normal 2 5 4 6 2" xfId="42311" xr:uid="{00000000-0005-0000-0000-0000D9280000}"/>
    <cellStyle name="Normal 2 5 4 6 3" xfId="27087" xr:uid="{00000000-0005-0000-0000-0000DA280000}"/>
    <cellStyle name="Normal 2 5 4 7" xfId="6968" xr:uid="{00000000-0005-0000-0000-0000DB280000}"/>
    <cellStyle name="Normal 2 5 4 7 2" xfId="37294" xr:uid="{00000000-0005-0000-0000-0000DC280000}"/>
    <cellStyle name="Normal 2 5 4 7 3" xfId="22070" xr:uid="{00000000-0005-0000-0000-0000DD280000}"/>
    <cellStyle name="Normal 2 5 4 8" xfId="32282" xr:uid="{00000000-0005-0000-0000-0000DE280000}"/>
    <cellStyle name="Normal 2 5 4 9" xfId="17057" xr:uid="{00000000-0005-0000-0000-0000DF280000}"/>
    <cellStyle name="Normal 2 5 5" xfId="2102" xr:uid="{00000000-0005-0000-0000-0000E0280000}"/>
    <cellStyle name="Normal 2 5 5 2" xfId="2943" xr:uid="{00000000-0005-0000-0000-0000E1280000}"/>
    <cellStyle name="Normal 2 5 5 2 2" xfId="4633" xr:uid="{00000000-0005-0000-0000-0000E2280000}"/>
    <cellStyle name="Normal 2 5 5 2 2 2" xfId="14706" xr:uid="{00000000-0005-0000-0000-0000E3280000}"/>
    <cellStyle name="Normal 2 5 5 2 2 2 2" xfId="45028" xr:uid="{00000000-0005-0000-0000-0000E4280000}"/>
    <cellStyle name="Normal 2 5 5 2 2 2 3" xfId="29804" xr:uid="{00000000-0005-0000-0000-0000E5280000}"/>
    <cellStyle name="Normal 2 5 5 2 2 3" xfId="9686" xr:uid="{00000000-0005-0000-0000-0000E6280000}"/>
    <cellStyle name="Normal 2 5 5 2 2 3 2" xfId="40011" xr:uid="{00000000-0005-0000-0000-0000E7280000}"/>
    <cellStyle name="Normal 2 5 5 2 2 3 3" xfId="24787" xr:uid="{00000000-0005-0000-0000-0000E8280000}"/>
    <cellStyle name="Normal 2 5 5 2 2 4" xfId="34998" xr:uid="{00000000-0005-0000-0000-0000E9280000}"/>
    <cellStyle name="Normal 2 5 5 2 2 5" xfId="19774" xr:uid="{00000000-0005-0000-0000-0000EA280000}"/>
    <cellStyle name="Normal 2 5 5 2 3" xfId="6325" xr:uid="{00000000-0005-0000-0000-0000EB280000}"/>
    <cellStyle name="Normal 2 5 5 2 3 2" xfId="16377" xr:uid="{00000000-0005-0000-0000-0000EC280000}"/>
    <cellStyle name="Normal 2 5 5 2 3 2 2" xfId="46699" xr:uid="{00000000-0005-0000-0000-0000ED280000}"/>
    <cellStyle name="Normal 2 5 5 2 3 2 3" xfId="31475" xr:uid="{00000000-0005-0000-0000-0000EE280000}"/>
    <cellStyle name="Normal 2 5 5 2 3 3" xfId="11357" xr:uid="{00000000-0005-0000-0000-0000EF280000}"/>
    <cellStyle name="Normal 2 5 5 2 3 3 2" xfId="41682" xr:uid="{00000000-0005-0000-0000-0000F0280000}"/>
    <cellStyle name="Normal 2 5 5 2 3 3 3" xfId="26458" xr:uid="{00000000-0005-0000-0000-0000F1280000}"/>
    <cellStyle name="Normal 2 5 5 2 3 4" xfId="36669" xr:uid="{00000000-0005-0000-0000-0000F2280000}"/>
    <cellStyle name="Normal 2 5 5 2 3 5" xfId="21445" xr:uid="{00000000-0005-0000-0000-0000F3280000}"/>
    <cellStyle name="Normal 2 5 5 2 4" xfId="13035" xr:uid="{00000000-0005-0000-0000-0000F4280000}"/>
    <cellStyle name="Normal 2 5 5 2 4 2" xfId="43357" xr:uid="{00000000-0005-0000-0000-0000F5280000}"/>
    <cellStyle name="Normal 2 5 5 2 4 3" xfId="28133" xr:uid="{00000000-0005-0000-0000-0000F6280000}"/>
    <cellStyle name="Normal 2 5 5 2 5" xfId="8014" xr:uid="{00000000-0005-0000-0000-0000F7280000}"/>
    <cellStyle name="Normal 2 5 5 2 5 2" xfId="38340" xr:uid="{00000000-0005-0000-0000-0000F8280000}"/>
    <cellStyle name="Normal 2 5 5 2 5 3" xfId="23116" xr:uid="{00000000-0005-0000-0000-0000F9280000}"/>
    <cellStyle name="Normal 2 5 5 2 6" xfId="33328" xr:uid="{00000000-0005-0000-0000-0000FA280000}"/>
    <cellStyle name="Normal 2 5 5 2 7" xfId="18103" xr:uid="{00000000-0005-0000-0000-0000FB280000}"/>
    <cellStyle name="Normal 2 5 5 3" xfId="3796" xr:uid="{00000000-0005-0000-0000-0000FC280000}"/>
    <cellStyle name="Normal 2 5 5 3 2" xfId="13870" xr:uid="{00000000-0005-0000-0000-0000FD280000}"/>
    <cellStyle name="Normal 2 5 5 3 2 2" xfId="44192" xr:uid="{00000000-0005-0000-0000-0000FE280000}"/>
    <cellStyle name="Normal 2 5 5 3 2 3" xfId="28968" xr:uid="{00000000-0005-0000-0000-0000FF280000}"/>
    <cellStyle name="Normal 2 5 5 3 3" xfId="8850" xr:uid="{00000000-0005-0000-0000-000000290000}"/>
    <cellStyle name="Normal 2 5 5 3 3 2" xfId="39175" xr:uid="{00000000-0005-0000-0000-000001290000}"/>
    <cellStyle name="Normal 2 5 5 3 3 3" xfId="23951" xr:uid="{00000000-0005-0000-0000-000002290000}"/>
    <cellStyle name="Normal 2 5 5 3 4" xfId="34162" xr:uid="{00000000-0005-0000-0000-000003290000}"/>
    <cellStyle name="Normal 2 5 5 3 5" xfId="18938" xr:uid="{00000000-0005-0000-0000-000004290000}"/>
    <cellStyle name="Normal 2 5 5 4" xfId="5489" xr:uid="{00000000-0005-0000-0000-000005290000}"/>
    <cellStyle name="Normal 2 5 5 4 2" xfId="15541" xr:uid="{00000000-0005-0000-0000-000006290000}"/>
    <cellStyle name="Normal 2 5 5 4 2 2" xfId="45863" xr:uid="{00000000-0005-0000-0000-000007290000}"/>
    <cellStyle name="Normal 2 5 5 4 2 3" xfId="30639" xr:uid="{00000000-0005-0000-0000-000008290000}"/>
    <cellStyle name="Normal 2 5 5 4 3" xfId="10521" xr:uid="{00000000-0005-0000-0000-000009290000}"/>
    <cellStyle name="Normal 2 5 5 4 3 2" xfId="40846" xr:uid="{00000000-0005-0000-0000-00000A290000}"/>
    <cellStyle name="Normal 2 5 5 4 3 3" xfId="25622" xr:uid="{00000000-0005-0000-0000-00000B290000}"/>
    <cellStyle name="Normal 2 5 5 4 4" xfId="35833" xr:uid="{00000000-0005-0000-0000-00000C290000}"/>
    <cellStyle name="Normal 2 5 5 4 5" xfId="20609" xr:uid="{00000000-0005-0000-0000-00000D290000}"/>
    <cellStyle name="Normal 2 5 5 5" xfId="12199" xr:uid="{00000000-0005-0000-0000-00000E290000}"/>
    <cellStyle name="Normal 2 5 5 5 2" xfId="42521" xr:uid="{00000000-0005-0000-0000-00000F290000}"/>
    <cellStyle name="Normal 2 5 5 5 3" xfId="27297" xr:uid="{00000000-0005-0000-0000-000010290000}"/>
    <cellStyle name="Normal 2 5 5 6" xfId="7178" xr:uid="{00000000-0005-0000-0000-000011290000}"/>
    <cellStyle name="Normal 2 5 5 6 2" xfId="37504" xr:uid="{00000000-0005-0000-0000-000012290000}"/>
    <cellStyle name="Normal 2 5 5 6 3" xfId="22280" xr:uid="{00000000-0005-0000-0000-000013290000}"/>
    <cellStyle name="Normal 2 5 5 7" xfId="32492" xr:uid="{00000000-0005-0000-0000-000014290000}"/>
    <cellStyle name="Normal 2 5 5 8" xfId="17267" xr:uid="{00000000-0005-0000-0000-000015290000}"/>
    <cellStyle name="Normal 2 5 6" xfId="2523" xr:uid="{00000000-0005-0000-0000-000016290000}"/>
    <cellStyle name="Normal 2 5 6 2" xfId="4215" xr:uid="{00000000-0005-0000-0000-000017290000}"/>
    <cellStyle name="Normal 2 5 6 2 2" xfId="14288" xr:uid="{00000000-0005-0000-0000-000018290000}"/>
    <cellStyle name="Normal 2 5 6 2 2 2" xfId="44610" xr:uid="{00000000-0005-0000-0000-000019290000}"/>
    <cellStyle name="Normal 2 5 6 2 2 3" xfId="29386" xr:uid="{00000000-0005-0000-0000-00001A290000}"/>
    <cellStyle name="Normal 2 5 6 2 3" xfId="9268" xr:uid="{00000000-0005-0000-0000-00001B290000}"/>
    <cellStyle name="Normal 2 5 6 2 3 2" xfId="39593" xr:uid="{00000000-0005-0000-0000-00001C290000}"/>
    <cellStyle name="Normal 2 5 6 2 3 3" xfId="24369" xr:uid="{00000000-0005-0000-0000-00001D290000}"/>
    <cellStyle name="Normal 2 5 6 2 4" xfId="34580" xr:uid="{00000000-0005-0000-0000-00001E290000}"/>
    <cellStyle name="Normal 2 5 6 2 5" xfId="19356" xr:uid="{00000000-0005-0000-0000-00001F290000}"/>
    <cellStyle name="Normal 2 5 6 3" xfId="5907" xr:uid="{00000000-0005-0000-0000-000020290000}"/>
    <cellStyle name="Normal 2 5 6 3 2" xfId="15959" xr:uid="{00000000-0005-0000-0000-000021290000}"/>
    <cellStyle name="Normal 2 5 6 3 2 2" xfId="46281" xr:uid="{00000000-0005-0000-0000-000022290000}"/>
    <cellStyle name="Normal 2 5 6 3 2 3" xfId="31057" xr:uid="{00000000-0005-0000-0000-000023290000}"/>
    <cellStyle name="Normal 2 5 6 3 3" xfId="10939" xr:uid="{00000000-0005-0000-0000-000024290000}"/>
    <cellStyle name="Normal 2 5 6 3 3 2" xfId="41264" xr:uid="{00000000-0005-0000-0000-000025290000}"/>
    <cellStyle name="Normal 2 5 6 3 3 3" xfId="26040" xr:uid="{00000000-0005-0000-0000-000026290000}"/>
    <cellStyle name="Normal 2 5 6 3 4" xfId="36251" xr:uid="{00000000-0005-0000-0000-000027290000}"/>
    <cellStyle name="Normal 2 5 6 3 5" xfId="21027" xr:uid="{00000000-0005-0000-0000-000028290000}"/>
    <cellStyle name="Normal 2 5 6 4" xfId="12617" xr:uid="{00000000-0005-0000-0000-000029290000}"/>
    <cellStyle name="Normal 2 5 6 4 2" xfId="42939" xr:uid="{00000000-0005-0000-0000-00002A290000}"/>
    <cellStyle name="Normal 2 5 6 4 3" xfId="27715" xr:uid="{00000000-0005-0000-0000-00002B290000}"/>
    <cellStyle name="Normal 2 5 6 5" xfId="7596" xr:uid="{00000000-0005-0000-0000-00002C290000}"/>
    <cellStyle name="Normal 2 5 6 5 2" xfId="37922" xr:uid="{00000000-0005-0000-0000-00002D290000}"/>
    <cellStyle name="Normal 2 5 6 5 3" xfId="22698" xr:uid="{00000000-0005-0000-0000-00002E290000}"/>
    <cellStyle name="Normal 2 5 6 6" xfId="32910" xr:uid="{00000000-0005-0000-0000-00002F290000}"/>
    <cellStyle name="Normal 2 5 6 7" xfId="17685" xr:uid="{00000000-0005-0000-0000-000030290000}"/>
    <cellStyle name="Normal 2 5 7" xfId="3374" xr:uid="{00000000-0005-0000-0000-000031290000}"/>
    <cellStyle name="Normal 2 5 7 2" xfId="13452" xr:uid="{00000000-0005-0000-0000-000032290000}"/>
    <cellStyle name="Normal 2 5 7 2 2" xfId="43774" xr:uid="{00000000-0005-0000-0000-000033290000}"/>
    <cellStyle name="Normal 2 5 7 2 3" xfId="28550" xr:uid="{00000000-0005-0000-0000-000034290000}"/>
    <cellStyle name="Normal 2 5 7 3" xfId="8432" xr:uid="{00000000-0005-0000-0000-000035290000}"/>
    <cellStyle name="Normal 2 5 7 3 2" xfId="38757" xr:uid="{00000000-0005-0000-0000-000036290000}"/>
    <cellStyle name="Normal 2 5 7 3 3" xfId="23533" xr:uid="{00000000-0005-0000-0000-000037290000}"/>
    <cellStyle name="Normal 2 5 7 4" xfId="33744" xr:uid="{00000000-0005-0000-0000-000038290000}"/>
    <cellStyle name="Normal 2 5 7 5" xfId="18520" xr:uid="{00000000-0005-0000-0000-000039290000}"/>
    <cellStyle name="Normal 2 5 8" xfId="5068" xr:uid="{00000000-0005-0000-0000-00003A290000}"/>
    <cellStyle name="Normal 2 5 8 2" xfId="15123" xr:uid="{00000000-0005-0000-0000-00003B290000}"/>
    <cellStyle name="Normal 2 5 8 2 2" xfId="45445" xr:uid="{00000000-0005-0000-0000-00003C290000}"/>
    <cellStyle name="Normal 2 5 8 2 3" xfId="30221" xr:uid="{00000000-0005-0000-0000-00003D290000}"/>
    <cellStyle name="Normal 2 5 8 3" xfId="10103" xr:uid="{00000000-0005-0000-0000-00003E290000}"/>
    <cellStyle name="Normal 2 5 8 3 2" xfId="40428" xr:uid="{00000000-0005-0000-0000-00003F290000}"/>
    <cellStyle name="Normal 2 5 8 3 3" xfId="25204" xr:uid="{00000000-0005-0000-0000-000040290000}"/>
    <cellStyle name="Normal 2 5 8 4" xfId="35415" xr:uid="{00000000-0005-0000-0000-000041290000}"/>
    <cellStyle name="Normal 2 5 8 5" xfId="20191" xr:uid="{00000000-0005-0000-0000-000042290000}"/>
    <cellStyle name="Normal 2 5 9" xfId="11779" xr:uid="{00000000-0005-0000-0000-000043290000}"/>
    <cellStyle name="Normal 2 5 9 2" xfId="42103" xr:uid="{00000000-0005-0000-0000-000044290000}"/>
    <cellStyle name="Normal 2 5 9 3" xfId="26879" xr:uid="{00000000-0005-0000-0000-000045290000}"/>
    <cellStyle name="Normal 2 6" xfId="31974" xr:uid="{00000000-0005-0000-0000-000046290000}"/>
    <cellStyle name="Normal 2 7" xfId="934" xr:uid="{00000000-0005-0000-0000-000047290000}"/>
    <cellStyle name="Normal 2 8" xfId="409" xr:uid="{00000000-0005-0000-0000-000048290000}"/>
    <cellStyle name="Normal 2 9" xfId="47341" xr:uid="{00000000-0005-0000-0000-000049290000}"/>
    <cellStyle name="Normal 20" xfId="938" xr:uid="{00000000-0005-0000-0000-00004A290000}"/>
    <cellStyle name="Normal 21" xfId="939" xr:uid="{00000000-0005-0000-0000-00004B290000}"/>
    <cellStyle name="Normal 22" xfId="940" xr:uid="{00000000-0005-0000-0000-00004C290000}"/>
    <cellStyle name="Normal 23" xfId="941" xr:uid="{00000000-0005-0000-0000-00004D290000}"/>
    <cellStyle name="Normal 24" xfId="942" xr:uid="{00000000-0005-0000-0000-00004E290000}"/>
    <cellStyle name="Normal 25" xfId="943" xr:uid="{00000000-0005-0000-0000-00004F290000}"/>
    <cellStyle name="Normal 26" xfId="944" xr:uid="{00000000-0005-0000-0000-000050290000}"/>
    <cellStyle name="Normal 26 2" xfId="945" xr:uid="{00000000-0005-0000-0000-000051290000}"/>
    <cellStyle name="Normal 26_Sheet2" xfId="1050" xr:uid="{00000000-0005-0000-0000-000052290000}"/>
    <cellStyle name="Normal 27" xfId="946" xr:uid="{00000000-0005-0000-0000-000053290000}"/>
    <cellStyle name="Normal 27 2" xfId="947" xr:uid="{00000000-0005-0000-0000-000054290000}"/>
    <cellStyle name="Normal 27_Sheet2" xfId="1049" xr:uid="{00000000-0005-0000-0000-000055290000}"/>
    <cellStyle name="Normal 28" xfId="948" xr:uid="{00000000-0005-0000-0000-000056290000}"/>
    <cellStyle name="Normal 28 2" xfId="949" xr:uid="{00000000-0005-0000-0000-000057290000}"/>
    <cellStyle name="Normal 28 3" xfId="1430" xr:uid="{00000000-0005-0000-0000-000058290000}"/>
    <cellStyle name="Normal 28 3 10" xfId="6759" xr:uid="{00000000-0005-0000-0000-000059290000}"/>
    <cellStyle name="Normal 28 3 10 2" xfId="37087" xr:uid="{00000000-0005-0000-0000-00005A290000}"/>
    <cellStyle name="Normal 28 3 10 3" xfId="21863" xr:uid="{00000000-0005-0000-0000-00005B290000}"/>
    <cellStyle name="Normal 28 3 11" xfId="32078" xr:uid="{00000000-0005-0000-0000-00005C290000}"/>
    <cellStyle name="Normal 28 3 12" xfId="16848" xr:uid="{00000000-0005-0000-0000-00005D290000}"/>
    <cellStyle name="Normal 28 3 2" xfId="1723" xr:uid="{00000000-0005-0000-0000-00005E290000}"/>
    <cellStyle name="Normal 28 3 2 10" xfId="32130" xr:uid="{00000000-0005-0000-0000-00005F290000}"/>
    <cellStyle name="Normal 28 3 2 11" xfId="16902" xr:uid="{00000000-0005-0000-0000-000060290000}"/>
    <cellStyle name="Normal 28 3 2 2" xfId="1831" xr:uid="{00000000-0005-0000-0000-000061290000}"/>
    <cellStyle name="Normal 28 3 2 2 10" xfId="17006" xr:uid="{00000000-0005-0000-0000-000062290000}"/>
    <cellStyle name="Normal 28 3 2 2 2" xfId="2048" xr:uid="{00000000-0005-0000-0000-000063290000}"/>
    <cellStyle name="Normal 28 3 2 2 2 2" xfId="2469" xr:uid="{00000000-0005-0000-0000-000064290000}"/>
    <cellStyle name="Normal 28 3 2 2 2 2 2" xfId="3308" xr:uid="{00000000-0005-0000-0000-000065290000}"/>
    <cellStyle name="Normal 28 3 2 2 2 2 2 2" xfId="4998" xr:uid="{00000000-0005-0000-0000-000066290000}"/>
    <cellStyle name="Normal 28 3 2 2 2 2 2 2 2" xfId="15071" xr:uid="{00000000-0005-0000-0000-000067290000}"/>
    <cellStyle name="Normal 28 3 2 2 2 2 2 2 2 2" xfId="45393" xr:uid="{00000000-0005-0000-0000-000068290000}"/>
    <cellStyle name="Normal 28 3 2 2 2 2 2 2 2 3" xfId="30169" xr:uid="{00000000-0005-0000-0000-000069290000}"/>
    <cellStyle name="Normal 28 3 2 2 2 2 2 2 3" xfId="10051" xr:uid="{00000000-0005-0000-0000-00006A290000}"/>
    <cellStyle name="Normal 28 3 2 2 2 2 2 2 3 2" xfId="40376" xr:uid="{00000000-0005-0000-0000-00006B290000}"/>
    <cellStyle name="Normal 28 3 2 2 2 2 2 2 3 3" xfId="25152" xr:uid="{00000000-0005-0000-0000-00006C290000}"/>
    <cellStyle name="Normal 28 3 2 2 2 2 2 2 4" xfId="35363" xr:uid="{00000000-0005-0000-0000-00006D290000}"/>
    <cellStyle name="Normal 28 3 2 2 2 2 2 2 5" xfId="20139" xr:uid="{00000000-0005-0000-0000-00006E290000}"/>
    <cellStyle name="Normal 28 3 2 2 2 2 2 3" xfId="6690" xr:uid="{00000000-0005-0000-0000-00006F290000}"/>
    <cellStyle name="Normal 28 3 2 2 2 2 2 3 2" xfId="16742" xr:uid="{00000000-0005-0000-0000-000070290000}"/>
    <cellStyle name="Normal 28 3 2 2 2 2 2 3 2 2" xfId="47064" xr:uid="{00000000-0005-0000-0000-000071290000}"/>
    <cellStyle name="Normal 28 3 2 2 2 2 2 3 2 3" xfId="31840" xr:uid="{00000000-0005-0000-0000-000072290000}"/>
    <cellStyle name="Normal 28 3 2 2 2 2 2 3 3" xfId="11722" xr:uid="{00000000-0005-0000-0000-000073290000}"/>
    <cellStyle name="Normal 28 3 2 2 2 2 2 3 3 2" xfId="42047" xr:uid="{00000000-0005-0000-0000-000074290000}"/>
    <cellStyle name="Normal 28 3 2 2 2 2 2 3 3 3" xfId="26823" xr:uid="{00000000-0005-0000-0000-000075290000}"/>
    <cellStyle name="Normal 28 3 2 2 2 2 2 3 4" xfId="37034" xr:uid="{00000000-0005-0000-0000-000076290000}"/>
    <cellStyle name="Normal 28 3 2 2 2 2 2 3 5" xfId="21810" xr:uid="{00000000-0005-0000-0000-000077290000}"/>
    <cellStyle name="Normal 28 3 2 2 2 2 2 4" xfId="13400" xr:uid="{00000000-0005-0000-0000-000078290000}"/>
    <cellStyle name="Normal 28 3 2 2 2 2 2 4 2" xfId="43722" xr:uid="{00000000-0005-0000-0000-000079290000}"/>
    <cellStyle name="Normal 28 3 2 2 2 2 2 4 3" xfId="28498" xr:uid="{00000000-0005-0000-0000-00007A290000}"/>
    <cellStyle name="Normal 28 3 2 2 2 2 2 5" xfId="8379" xr:uid="{00000000-0005-0000-0000-00007B290000}"/>
    <cellStyle name="Normal 28 3 2 2 2 2 2 5 2" xfId="38705" xr:uid="{00000000-0005-0000-0000-00007C290000}"/>
    <cellStyle name="Normal 28 3 2 2 2 2 2 5 3" xfId="23481" xr:uid="{00000000-0005-0000-0000-00007D290000}"/>
    <cellStyle name="Normal 28 3 2 2 2 2 2 6" xfId="33693" xr:uid="{00000000-0005-0000-0000-00007E290000}"/>
    <cellStyle name="Normal 28 3 2 2 2 2 2 7" xfId="18468" xr:uid="{00000000-0005-0000-0000-00007F290000}"/>
    <cellStyle name="Normal 28 3 2 2 2 2 3" xfId="4161" xr:uid="{00000000-0005-0000-0000-000080290000}"/>
    <cellStyle name="Normal 28 3 2 2 2 2 3 2" xfId="14235" xr:uid="{00000000-0005-0000-0000-000081290000}"/>
    <cellStyle name="Normal 28 3 2 2 2 2 3 2 2" xfId="44557" xr:uid="{00000000-0005-0000-0000-000082290000}"/>
    <cellStyle name="Normal 28 3 2 2 2 2 3 2 3" xfId="29333" xr:uid="{00000000-0005-0000-0000-000083290000}"/>
    <cellStyle name="Normal 28 3 2 2 2 2 3 3" xfId="9215" xr:uid="{00000000-0005-0000-0000-000084290000}"/>
    <cellStyle name="Normal 28 3 2 2 2 2 3 3 2" xfId="39540" xr:uid="{00000000-0005-0000-0000-000085290000}"/>
    <cellStyle name="Normal 28 3 2 2 2 2 3 3 3" xfId="24316" xr:uid="{00000000-0005-0000-0000-000086290000}"/>
    <cellStyle name="Normal 28 3 2 2 2 2 3 4" xfId="34527" xr:uid="{00000000-0005-0000-0000-000087290000}"/>
    <cellStyle name="Normal 28 3 2 2 2 2 3 5" xfId="19303" xr:uid="{00000000-0005-0000-0000-000088290000}"/>
    <cellStyle name="Normal 28 3 2 2 2 2 4" xfId="5854" xr:uid="{00000000-0005-0000-0000-000089290000}"/>
    <cellStyle name="Normal 28 3 2 2 2 2 4 2" xfId="15906" xr:uid="{00000000-0005-0000-0000-00008A290000}"/>
    <cellStyle name="Normal 28 3 2 2 2 2 4 2 2" xfId="46228" xr:uid="{00000000-0005-0000-0000-00008B290000}"/>
    <cellStyle name="Normal 28 3 2 2 2 2 4 2 3" xfId="31004" xr:uid="{00000000-0005-0000-0000-00008C290000}"/>
    <cellStyle name="Normal 28 3 2 2 2 2 4 3" xfId="10886" xr:uid="{00000000-0005-0000-0000-00008D290000}"/>
    <cellStyle name="Normal 28 3 2 2 2 2 4 3 2" xfId="41211" xr:uid="{00000000-0005-0000-0000-00008E290000}"/>
    <cellStyle name="Normal 28 3 2 2 2 2 4 3 3" xfId="25987" xr:uid="{00000000-0005-0000-0000-00008F290000}"/>
    <cellStyle name="Normal 28 3 2 2 2 2 4 4" xfId="36198" xr:uid="{00000000-0005-0000-0000-000090290000}"/>
    <cellStyle name="Normal 28 3 2 2 2 2 4 5" xfId="20974" xr:uid="{00000000-0005-0000-0000-000091290000}"/>
    <cellStyle name="Normal 28 3 2 2 2 2 5" xfId="12564" xr:uid="{00000000-0005-0000-0000-000092290000}"/>
    <cellStyle name="Normal 28 3 2 2 2 2 5 2" xfId="42886" xr:uid="{00000000-0005-0000-0000-000093290000}"/>
    <cellStyle name="Normal 28 3 2 2 2 2 5 3" xfId="27662" xr:uid="{00000000-0005-0000-0000-000094290000}"/>
    <cellStyle name="Normal 28 3 2 2 2 2 6" xfId="7543" xr:uid="{00000000-0005-0000-0000-000095290000}"/>
    <cellStyle name="Normal 28 3 2 2 2 2 6 2" xfId="37869" xr:uid="{00000000-0005-0000-0000-000096290000}"/>
    <cellStyle name="Normal 28 3 2 2 2 2 6 3" xfId="22645" xr:uid="{00000000-0005-0000-0000-000097290000}"/>
    <cellStyle name="Normal 28 3 2 2 2 2 7" xfId="32857" xr:uid="{00000000-0005-0000-0000-000098290000}"/>
    <cellStyle name="Normal 28 3 2 2 2 2 8" xfId="17632" xr:uid="{00000000-0005-0000-0000-000099290000}"/>
    <cellStyle name="Normal 28 3 2 2 2 3" xfId="2890" xr:uid="{00000000-0005-0000-0000-00009A290000}"/>
    <cellStyle name="Normal 28 3 2 2 2 3 2" xfId="4580" xr:uid="{00000000-0005-0000-0000-00009B290000}"/>
    <cellStyle name="Normal 28 3 2 2 2 3 2 2" xfId="14653" xr:uid="{00000000-0005-0000-0000-00009C290000}"/>
    <cellStyle name="Normal 28 3 2 2 2 3 2 2 2" xfId="44975" xr:uid="{00000000-0005-0000-0000-00009D290000}"/>
    <cellStyle name="Normal 28 3 2 2 2 3 2 2 3" xfId="29751" xr:uid="{00000000-0005-0000-0000-00009E290000}"/>
    <cellStyle name="Normal 28 3 2 2 2 3 2 3" xfId="9633" xr:uid="{00000000-0005-0000-0000-00009F290000}"/>
    <cellStyle name="Normal 28 3 2 2 2 3 2 3 2" xfId="39958" xr:uid="{00000000-0005-0000-0000-0000A0290000}"/>
    <cellStyle name="Normal 28 3 2 2 2 3 2 3 3" xfId="24734" xr:uid="{00000000-0005-0000-0000-0000A1290000}"/>
    <cellStyle name="Normal 28 3 2 2 2 3 2 4" xfId="34945" xr:uid="{00000000-0005-0000-0000-0000A2290000}"/>
    <cellStyle name="Normal 28 3 2 2 2 3 2 5" xfId="19721" xr:uid="{00000000-0005-0000-0000-0000A3290000}"/>
    <cellStyle name="Normal 28 3 2 2 2 3 3" xfId="6272" xr:uid="{00000000-0005-0000-0000-0000A4290000}"/>
    <cellStyle name="Normal 28 3 2 2 2 3 3 2" xfId="16324" xr:uid="{00000000-0005-0000-0000-0000A5290000}"/>
    <cellStyle name="Normal 28 3 2 2 2 3 3 2 2" xfId="46646" xr:uid="{00000000-0005-0000-0000-0000A6290000}"/>
    <cellStyle name="Normal 28 3 2 2 2 3 3 2 3" xfId="31422" xr:uid="{00000000-0005-0000-0000-0000A7290000}"/>
    <cellStyle name="Normal 28 3 2 2 2 3 3 3" xfId="11304" xr:uid="{00000000-0005-0000-0000-0000A8290000}"/>
    <cellStyle name="Normal 28 3 2 2 2 3 3 3 2" xfId="41629" xr:uid="{00000000-0005-0000-0000-0000A9290000}"/>
    <cellStyle name="Normal 28 3 2 2 2 3 3 3 3" xfId="26405" xr:uid="{00000000-0005-0000-0000-0000AA290000}"/>
    <cellStyle name="Normal 28 3 2 2 2 3 3 4" xfId="36616" xr:uid="{00000000-0005-0000-0000-0000AB290000}"/>
    <cellStyle name="Normal 28 3 2 2 2 3 3 5" xfId="21392" xr:uid="{00000000-0005-0000-0000-0000AC290000}"/>
    <cellStyle name="Normal 28 3 2 2 2 3 4" xfId="12982" xr:uid="{00000000-0005-0000-0000-0000AD290000}"/>
    <cellStyle name="Normal 28 3 2 2 2 3 4 2" xfId="43304" xr:uid="{00000000-0005-0000-0000-0000AE290000}"/>
    <cellStyle name="Normal 28 3 2 2 2 3 4 3" xfId="28080" xr:uid="{00000000-0005-0000-0000-0000AF290000}"/>
    <cellStyle name="Normal 28 3 2 2 2 3 5" xfId="7961" xr:uid="{00000000-0005-0000-0000-0000B0290000}"/>
    <cellStyle name="Normal 28 3 2 2 2 3 5 2" xfId="38287" xr:uid="{00000000-0005-0000-0000-0000B1290000}"/>
    <cellStyle name="Normal 28 3 2 2 2 3 5 3" xfId="23063" xr:uid="{00000000-0005-0000-0000-0000B2290000}"/>
    <cellStyle name="Normal 28 3 2 2 2 3 6" xfId="33275" xr:uid="{00000000-0005-0000-0000-0000B3290000}"/>
    <cellStyle name="Normal 28 3 2 2 2 3 7" xfId="18050" xr:uid="{00000000-0005-0000-0000-0000B4290000}"/>
    <cellStyle name="Normal 28 3 2 2 2 4" xfId="3743" xr:uid="{00000000-0005-0000-0000-0000B5290000}"/>
    <cellStyle name="Normal 28 3 2 2 2 4 2" xfId="13817" xr:uid="{00000000-0005-0000-0000-0000B6290000}"/>
    <cellStyle name="Normal 28 3 2 2 2 4 2 2" xfId="44139" xr:uid="{00000000-0005-0000-0000-0000B7290000}"/>
    <cellStyle name="Normal 28 3 2 2 2 4 2 3" xfId="28915" xr:uid="{00000000-0005-0000-0000-0000B8290000}"/>
    <cellStyle name="Normal 28 3 2 2 2 4 3" xfId="8797" xr:uid="{00000000-0005-0000-0000-0000B9290000}"/>
    <cellStyle name="Normal 28 3 2 2 2 4 3 2" xfId="39122" xr:uid="{00000000-0005-0000-0000-0000BA290000}"/>
    <cellStyle name="Normal 28 3 2 2 2 4 3 3" xfId="23898" xr:uid="{00000000-0005-0000-0000-0000BB290000}"/>
    <cellStyle name="Normal 28 3 2 2 2 4 4" xfId="34109" xr:uid="{00000000-0005-0000-0000-0000BC290000}"/>
    <cellStyle name="Normal 28 3 2 2 2 4 5" xfId="18885" xr:uid="{00000000-0005-0000-0000-0000BD290000}"/>
    <cellStyle name="Normal 28 3 2 2 2 5" xfId="5436" xr:uid="{00000000-0005-0000-0000-0000BE290000}"/>
    <cellStyle name="Normal 28 3 2 2 2 5 2" xfId="15488" xr:uid="{00000000-0005-0000-0000-0000BF290000}"/>
    <cellStyle name="Normal 28 3 2 2 2 5 2 2" xfId="45810" xr:uid="{00000000-0005-0000-0000-0000C0290000}"/>
    <cellStyle name="Normal 28 3 2 2 2 5 2 3" xfId="30586" xr:uid="{00000000-0005-0000-0000-0000C1290000}"/>
    <cellStyle name="Normal 28 3 2 2 2 5 3" xfId="10468" xr:uid="{00000000-0005-0000-0000-0000C2290000}"/>
    <cellStyle name="Normal 28 3 2 2 2 5 3 2" xfId="40793" xr:uid="{00000000-0005-0000-0000-0000C3290000}"/>
    <cellStyle name="Normal 28 3 2 2 2 5 3 3" xfId="25569" xr:uid="{00000000-0005-0000-0000-0000C4290000}"/>
    <cellStyle name="Normal 28 3 2 2 2 5 4" xfId="35780" xr:uid="{00000000-0005-0000-0000-0000C5290000}"/>
    <cellStyle name="Normal 28 3 2 2 2 5 5" xfId="20556" xr:uid="{00000000-0005-0000-0000-0000C6290000}"/>
    <cellStyle name="Normal 28 3 2 2 2 6" xfId="12146" xr:uid="{00000000-0005-0000-0000-0000C7290000}"/>
    <cellStyle name="Normal 28 3 2 2 2 6 2" xfId="42468" xr:uid="{00000000-0005-0000-0000-0000C8290000}"/>
    <cellStyle name="Normal 28 3 2 2 2 6 3" xfId="27244" xr:uid="{00000000-0005-0000-0000-0000C9290000}"/>
    <cellStyle name="Normal 28 3 2 2 2 7" xfId="7125" xr:uid="{00000000-0005-0000-0000-0000CA290000}"/>
    <cellStyle name="Normal 28 3 2 2 2 7 2" xfId="37451" xr:uid="{00000000-0005-0000-0000-0000CB290000}"/>
    <cellStyle name="Normal 28 3 2 2 2 7 3" xfId="22227" xr:uid="{00000000-0005-0000-0000-0000CC290000}"/>
    <cellStyle name="Normal 28 3 2 2 2 8" xfId="32439" xr:uid="{00000000-0005-0000-0000-0000CD290000}"/>
    <cellStyle name="Normal 28 3 2 2 2 9" xfId="17214" xr:uid="{00000000-0005-0000-0000-0000CE290000}"/>
    <cellStyle name="Normal 28 3 2 2 3" xfId="2261" xr:uid="{00000000-0005-0000-0000-0000CF290000}"/>
    <cellStyle name="Normal 28 3 2 2 3 2" xfId="3100" xr:uid="{00000000-0005-0000-0000-0000D0290000}"/>
    <cellStyle name="Normal 28 3 2 2 3 2 2" xfId="4790" xr:uid="{00000000-0005-0000-0000-0000D1290000}"/>
    <cellStyle name="Normal 28 3 2 2 3 2 2 2" xfId="14863" xr:uid="{00000000-0005-0000-0000-0000D2290000}"/>
    <cellStyle name="Normal 28 3 2 2 3 2 2 2 2" xfId="45185" xr:uid="{00000000-0005-0000-0000-0000D3290000}"/>
    <cellStyle name="Normal 28 3 2 2 3 2 2 2 3" xfId="29961" xr:uid="{00000000-0005-0000-0000-0000D4290000}"/>
    <cellStyle name="Normal 28 3 2 2 3 2 2 3" xfId="9843" xr:uid="{00000000-0005-0000-0000-0000D5290000}"/>
    <cellStyle name="Normal 28 3 2 2 3 2 2 3 2" xfId="40168" xr:uid="{00000000-0005-0000-0000-0000D6290000}"/>
    <cellStyle name="Normal 28 3 2 2 3 2 2 3 3" xfId="24944" xr:uid="{00000000-0005-0000-0000-0000D7290000}"/>
    <cellStyle name="Normal 28 3 2 2 3 2 2 4" xfId="35155" xr:uid="{00000000-0005-0000-0000-0000D8290000}"/>
    <cellStyle name="Normal 28 3 2 2 3 2 2 5" xfId="19931" xr:uid="{00000000-0005-0000-0000-0000D9290000}"/>
    <cellStyle name="Normal 28 3 2 2 3 2 3" xfId="6482" xr:uid="{00000000-0005-0000-0000-0000DA290000}"/>
    <cellStyle name="Normal 28 3 2 2 3 2 3 2" xfId="16534" xr:uid="{00000000-0005-0000-0000-0000DB290000}"/>
    <cellStyle name="Normal 28 3 2 2 3 2 3 2 2" xfId="46856" xr:uid="{00000000-0005-0000-0000-0000DC290000}"/>
    <cellStyle name="Normal 28 3 2 2 3 2 3 2 3" xfId="31632" xr:uid="{00000000-0005-0000-0000-0000DD290000}"/>
    <cellStyle name="Normal 28 3 2 2 3 2 3 3" xfId="11514" xr:uid="{00000000-0005-0000-0000-0000DE290000}"/>
    <cellStyle name="Normal 28 3 2 2 3 2 3 3 2" xfId="41839" xr:uid="{00000000-0005-0000-0000-0000DF290000}"/>
    <cellStyle name="Normal 28 3 2 2 3 2 3 3 3" xfId="26615" xr:uid="{00000000-0005-0000-0000-0000E0290000}"/>
    <cellStyle name="Normal 28 3 2 2 3 2 3 4" xfId="36826" xr:uid="{00000000-0005-0000-0000-0000E1290000}"/>
    <cellStyle name="Normal 28 3 2 2 3 2 3 5" xfId="21602" xr:uid="{00000000-0005-0000-0000-0000E2290000}"/>
    <cellStyle name="Normal 28 3 2 2 3 2 4" xfId="13192" xr:uid="{00000000-0005-0000-0000-0000E3290000}"/>
    <cellStyle name="Normal 28 3 2 2 3 2 4 2" xfId="43514" xr:uid="{00000000-0005-0000-0000-0000E4290000}"/>
    <cellStyle name="Normal 28 3 2 2 3 2 4 3" xfId="28290" xr:uid="{00000000-0005-0000-0000-0000E5290000}"/>
    <cellStyle name="Normal 28 3 2 2 3 2 5" xfId="8171" xr:uid="{00000000-0005-0000-0000-0000E6290000}"/>
    <cellStyle name="Normal 28 3 2 2 3 2 5 2" xfId="38497" xr:uid="{00000000-0005-0000-0000-0000E7290000}"/>
    <cellStyle name="Normal 28 3 2 2 3 2 5 3" xfId="23273" xr:uid="{00000000-0005-0000-0000-0000E8290000}"/>
    <cellStyle name="Normal 28 3 2 2 3 2 6" xfId="33485" xr:uid="{00000000-0005-0000-0000-0000E9290000}"/>
    <cellStyle name="Normal 28 3 2 2 3 2 7" xfId="18260" xr:uid="{00000000-0005-0000-0000-0000EA290000}"/>
    <cellStyle name="Normal 28 3 2 2 3 3" xfId="3953" xr:uid="{00000000-0005-0000-0000-0000EB290000}"/>
    <cellStyle name="Normal 28 3 2 2 3 3 2" xfId="14027" xr:uid="{00000000-0005-0000-0000-0000EC290000}"/>
    <cellStyle name="Normal 28 3 2 2 3 3 2 2" xfId="44349" xr:uid="{00000000-0005-0000-0000-0000ED290000}"/>
    <cellStyle name="Normal 28 3 2 2 3 3 2 3" xfId="29125" xr:uid="{00000000-0005-0000-0000-0000EE290000}"/>
    <cellStyle name="Normal 28 3 2 2 3 3 3" xfId="9007" xr:uid="{00000000-0005-0000-0000-0000EF290000}"/>
    <cellStyle name="Normal 28 3 2 2 3 3 3 2" xfId="39332" xr:uid="{00000000-0005-0000-0000-0000F0290000}"/>
    <cellStyle name="Normal 28 3 2 2 3 3 3 3" xfId="24108" xr:uid="{00000000-0005-0000-0000-0000F1290000}"/>
    <cellStyle name="Normal 28 3 2 2 3 3 4" xfId="34319" xr:uid="{00000000-0005-0000-0000-0000F2290000}"/>
    <cellStyle name="Normal 28 3 2 2 3 3 5" xfId="19095" xr:uid="{00000000-0005-0000-0000-0000F3290000}"/>
    <cellStyle name="Normal 28 3 2 2 3 4" xfId="5646" xr:uid="{00000000-0005-0000-0000-0000F4290000}"/>
    <cellStyle name="Normal 28 3 2 2 3 4 2" xfId="15698" xr:uid="{00000000-0005-0000-0000-0000F5290000}"/>
    <cellStyle name="Normal 28 3 2 2 3 4 2 2" xfId="46020" xr:uid="{00000000-0005-0000-0000-0000F6290000}"/>
    <cellStyle name="Normal 28 3 2 2 3 4 2 3" xfId="30796" xr:uid="{00000000-0005-0000-0000-0000F7290000}"/>
    <cellStyle name="Normal 28 3 2 2 3 4 3" xfId="10678" xr:uid="{00000000-0005-0000-0000-0000F8290000}"/>
    <cellStyle name="Normal 28 3 2 2 3 4 3 2" xfId="41003" xr:uid="{00000000-0005-0000-0000-0000F9290000}"/>
    <cellStyle name="Normal 28 3 2 2 3 4 3 3" xfId="25779" xr:uid="{00000000-0005-0000-0000-0000FA290000}"/>
    <cellStyle name="Normal 28 3 2 2 3 4 4" xfId="35990" xr:uid="{00000000-0005-0000-0000-0000FB290000}"/>
    <cellStyle name="Normal 28 3 2 2 3 4 5" xfId="20766" xr:uid="{00000000-0005-0000-0000-0000FC290000}"/>
    <cellStyle name="Normal 28 3 2 2 3 5" xfId="12356" xr:uid="{00000000-0005-0000-0000-0000FD290000}"/>
    <cellStyle name="Normal 28 3 2 2 3 5 2" xfId="42678" xr:uid="{00000000-0005-0000-0000-0000FE290000}"/>
    <cellStyle name="Normal 28 3 2 2 3 5 3" xfId="27454" xr:uid="{00000000-0005-0000-0000-0000FF290000}"/>
    <cellStyle name="Normal 28 3 2 2 3 6" xfId="7335" xr:uid="{00000000-0005-0000-0000-0000002A0000}"/>
    <cellStyle name="Normal 28 3 2 2 3 6 2" xfId="37661" xr:uid="{00000000-0005-0000-0000-0000012A0000}"/>
    <cellStyle name="Normal 28 3 2 2 3 6 3" xfId="22437" xr:uid="{00000000-0005-0000-0000-0000022A0000}"/>
    <cellStyle name="Normal 28 3 2 2 3 7" xfId="32649" xr:uid="{00000000-0005-0000-0000-0000032A0000}"/>
    <cellStyle name="Normal 28 3 2 2 3 8" xfId="17424" xr:uid="{00000000-0005-0000-0000-0000042A0000}"/>
    <cellStyle name="Normal 28 3 2 2 4" xfId="2682" xr:uid="{00000000-0005-0000-0000-0000052A0000}"/>
    <cellStyle name="Normal 28 3 2 2 4 2" xfId="4372" xr:uid="{00000000-0005-0000-0000-0000062A0000}"/>
    <cellStyle name="Normal 28 3 2 2 4 2 2" xfId="14445" xr:uid="{00000000-0005-0000-0000-0000072A0000}"/>
    <cellStyle name="Normal 28 3 2 2 4 2 2 2" xfId="44767" xr:uid="{00000000-0005-0000-0000-0000082A0000}"/>
    <cellStyle name="Normal 28 3 2 2 4 2 2 3" xfId="29543" xr:uid="{00000000-0005-0000-0000-0000092A0000}"/>
    <cellStyle name="Normal 28 3 2 2 4 2 3" xfId="9425" xr:uid="{00000000-0005-0000-0000-00000A2A0000}"/>
    <cellStyle name="Normal 28 3 2 2 4 2 3 2" xfId="39750" xr:uid="{00000000-0005-0000-0000-00000B2A0000}"/>
    <cellStyle name="Normal 28 3 2 2 4 2 3 3" xfId="24526" xr:uid="{00000000-0005-0000-0000-00000C2A0000}"/>
    <cellStyle name="Normal 28 3 2 2 4 2 4" xfId="34737" xr:uid="{00000000-0005-0000-0000-00000D2A0000}"/>
    <cellStyle name="Normal 28 3 2 2 4 2 5" xfId="19513" xr:uid="{00000000-0005-0000-0000-00000E2A0000}"/>
    <cellStyle name="Normal 28 3 2 2 4 3" xfId="6064" xr:uid="{00000000-0005-0000-0000-00000F2A0000}"/>
    <cellStyle name="Normal 28 3 2 2 4 3 2" xfId="16116" xr:uid="{00000000-0005-0000-0000-0000102A0000}"/>
    <cellStyle name="Normal 28 3 2 2 4 3 2 2" xfId="46438" xr:uid="{00000000-0005-0000-0000-0000112A0000}"/>
    <cellStyle name="Normal 28 3 2 2 4 3 2 3" xfId="31214" xr:uid="{00000000-0005-0000-0000-0000122A0000}"/>
    <cellStyle name="Normal 28 3 2 2 4 3 3" xfId="11096" xr:uid="{00000000-0005-0000-0000-0000132A0000}"/>
    <cellStyle name="Normal 28 3 2 2 4 3 3 2" xfId="41421" xr:uid="{00000000-0005-0000-0000-0000142A0000}"/>
    <cellStyle name="Normal 28 3 2 2 4 3 3 3" xfId="26197" xr:uid="{00000000-0005-0000-0000-0000152A0000}"/>
    <cellStyle name="Normal 28 3 2 2 4 3 4" xfId="36408" xr:uid="{00000000-0005-0000-0000-0000162A0000}"/>
    <cellStyle name="Normal 28 3 2 2 4 3 5" xfId="21184" xr:uid="{00000000-0005-0000-0000-0000172A0000}"/>
    <cellStyle name="Normal 28 3 2 2 4 4" xfId="12774" xr:uid="{00000000-0005-0000-0000-0000182A0000}"/>
    <cellStyle name="Normal 28 3 2 2 4 4 2" xfId="43096" xr:uid="{00000000-0005-0000-0000-0000192A0000}"/>
    <cellStyle name="Normal 28 3 2 2 4 4 3" xfId="27872" xr:uid="{00000000-0005-0000-0000-00001A2A0000}"/>
    <cellStyle name="Normal 28 3 2 2 4 5" xfId="7753" xr:uid="{00000000-0005-0000-0000-00001B2A0000}"/>
    <cellStyle name="Normal 28 3 2 2 4 5 2" xfId="38079" xr:uid="{00000000-0005-0000-0000-00001C2A0000}"/>
    <cellStyle name="Normal 28 3 2 2 4 5 3" xfId="22855" xr:uid="{00000000-0005-0000-0000-00001D2A0000}"/>
    <cellStyle name="Normal 28 3 2 2 4 6" xfId="33067" xr:uid="{00000000-0005-0000-0000-00001E2A0000}"/>
    <cellStyle name="Normal 28 3 2 2 4 7" xfId="17842" xr:uid="{00000000-0005-0000-0000-00001F2A0000}"/>
    <cellStyle name="Normal 28 3 2 2 5" xfId="3535" xr:uid="{00000000-0005-0000-0000-0000202A0000}"/>
    <cellStyle name="Normal 28 3 2 2 5 2" xfId="13609" xr:uid="{00000000-0005-0000-0000-0000212A0000}"/>
    <cellStyle name="Normal 28 3 2 2 5 2 2" xfId="43931" xr:uid="{00000000-0005-0000-0000-0000222A0000}"/>
    <cellStyle name="Normal 28 3 2 2 5 2 3" xfId="28707" xr:uid="{00000000-0005-0000-0000-0000232A0000}"/>
    <cellStyle name="Normal 28 3 2 2 5 3" xfId="8589" xr:uid="{00000000-0005-0000-0000-0000242A0000}"/>
    <cellStyle name="Normal 28 3 2 2 5 3 2" xfId="38914" xr:uid="{00000000-0005-0000-0000-0000252A0000}"/>
    <cellStyle name="Normal 28 3 2 2 5 3 3" xfId="23690" xr:uid="{00000000-0005-0000-0000-0000262A0000}"/>
    <cellStyle name="Normal 28 3 2 2 5 4" xfId="33901" xr:uid="{00000000-0005-0000-0000-0000272A0000}"/>
    <cellStyle name="Normal 28 3 2 2 5 5" xfId="18677" xr:uid="{00000000-0005-0000-0000-0000282A0000}"/>
    <cellStyle name="Normal 28 3 2 2 6" xfId="5228" xr:uid="{00000000-0005-0000-0000-0000292A0000}"/>
    <cellStyle name="Normal 28 3 2 2 6 2" xfId="15280" xr:uid="{00000000-0005-0000-0000-00002A2A0000}"/>
    <cellStyle name="Normal 28 3 2 2 6 2 2" xfId="45602" xr:uid="{00000000-0005-0000-0000-00002B2A0000}"/>
    <cellStyle name="Normal 28 3 2 2 6 2 3" xfId="30378" xr:uid="{00000000-0005-0000-0000-00002C2A0000}"/>
    <cellStyle name="Normal 28 3 2 2 6 3" xfId="10260" xr:uid="{00000000-0005-0000-0000-00002D2A0000}"/>
    <cellStyle name="Normal 28 3 2 2 6 3 2" xfId="40585" xr:uid="{00000000-0005-0000-0000-00002E2A0000}"/>
    <cellStyle name="Normal 28 3 2 2 6 3 3" xfId="25361" xr:uid="{00000000-0005-0000-0000-00002F2A0000}"/>
    <cellStyle name="Normal 28 3 2 2 6 4" xfId="35572" xr:uid="{00000000-0005-0000-0000-0000302A0000}"/>
    <cellStyle name="Normal 28 3 2 2 6 5" xfId="20348" xr:uid="{00000000-0005-0000-0000-0000312A0000}"/>
    <cellStyle name="Normal 28 3 2 2 7" xfId="11938" xr:uid="{00000000-0005-0000-0000-0000322A0000}"/>
    <cellStyle name="Normal 28 3 2 2 7 2" xfId="42260" xr:uid="{00000000-0005-0000-0000-0000332A0000}"/>
    <cellStyle name="Normal 28 3 2 2 7 3" xfId="27036" xr:uid="{00000000-0005-0000-0000-0000342A0000}"/>
    <cellStyle name="Normal 28 3 2 2 8" xfId="6917" xr:uid="{00000000-0005-0000-0000-0000352A0000}"/>
    <cellStyle name="Normal 28 3 2 2 8 2" xfId="37243" xr:uid="{00000000-0005-0000-0000-0000362A0000}"/>
    <cellStyle name="Normal 28 3 2 2 8 3" xfId="22019" xr:uid="{00000000-0005-0000-0000-0000372A0000}"/>
    <cellStyle name="Normal 28 3 2 2 9" xfId="32231" xr:uid="{00000000-0005-0000-0000-0000382A0000}"/>
    <cellStyle name="Normal 28 3 2 3" xfId="1944" xr:uid="{00000000-0005-0000-0000-0000392A0000}"/>
    <cellStyle name="Normal 28 3 2 3 2" xfId="2365" xr:uid="{00000000-0005-0000-0000-00003A2A0000}"/>
    <cellStyle name="Normal 28 3 2 3 2 2" xfId="3204" xr:uid="{00000000-0005-0000-0000-00003B2A0000}"/>
    <cellStyle name="Normal 28 3 2 3 2 2 2" xfId="4894" xr:uid="{00000000-0005-0000-0000-00003C2A0000}"/>
    <cellStyle name="Normal 28 3 2 3 2 2 2 2" xfId="14967" xr:uid="{00000000-0005-0000-0000-00003D2A0000}"/>
    <cellStyle name="Normal 28 3 2 3 2 2 2 2 2" xfId="45289" xr:uid="{00000000-0005-0000-0000-00003E2A0000}"/>
    <cellStyle name="Normal 28 3 2 3 2 2 2 2 3" xfId="30065" xr:uid="{00000000-0005-0000-0000-00003F2A0000}"/>
    <cellStyle name="Normal 28 3 2 3 2 2 2 3" xfId="9947" xr:uid="{00000000-0005-0000-0000-0000402A0000}"/>
    <cellStyle name="Normal 28 3 2 3 2 2 2 3 2" xfId="40272" xr:uid="{00000000-0005-0000-0000-0000412A0000}"/>
    <cellStyle name="Normal 28 3 2 3 2 2 2 3 3" xfId="25048" xr:uid="{00000000-0005-0000-0000-0000422A0000}"/>
    <cellStyle name="Normal 28 3 2 3 2 2 2 4" xfId="35259" xr:uid="{00000000-0005-0000-0000-0000432A0000}"/>
    <cellStyle name="Normal 28 3 2 3 2 2 2 5" xfId="20035" xr:uid="{00000000-0005-0000-0000-0000442A0000}"/>
    <cellStyle name="Normal 28 3 2 3 2 2 3" xfId="6586" xr:uid="{00000000-0005-0000-0000-0000452A0000}"/>
    <cellStyle name="Normal 28 3 2 3 2 2 3 2" xfId="16638" xr:uid="{00000000-0005-0000-0000-0000462A0000}"/>
    <cellStyle name="Normal 28 3 2 3 2 2 3 2 2" xfId="46960" xr:uid="{00000000-0005-0000-0000-0000472A0000}"/>
    <cellStyle name="Normal 28 3 2 3 2 2 3 2 3" xfId="31736" xr:uid="{00000000-0005-0000-0000-0000482A0000}"/>
    <cellStyle name="Normal 28 3 2 3 2 2 3 3" xfId="11618" xr:uid="{00000000-0005-0000-0000-0000492A0000}"/>
    <cellStyle name="Normal 28 3 2 3 2 2 3 3 2" xfId="41943" xr:uid="{00000000-0005-0000-0000-00004A2A0000}"/>
    <cellStyle name="Normal 28 3 2 3 2 2 3 3 3" xfId="26719" xr:uid="{00000000-0005-0000-0000-00004B2A0000}"/>
    <cellStyle name="Normal 28 3 2 3 2 2 3 4" xfId="36930" xr:uid="{00000000-0005-0000-0000-00004C2A0000}"/>
    <cellStyle name="Normal 28 3 2 3 2 2 3 5" xfId="21706" xr:uid="{00000000-0005-0000-0000-00004D2A0000}"/>
    <cellStyle name="Normal 28 3 2 3 2 2 4" xfId="13296" xr:uid="{00000000-0005-0000-0000-00004E2A0000}"/>
    <cellStyle name="Normal 28 3 2 3 2 2 4 2" xfId="43618" xr:uid="{00000000-0005-0000-0000-00004F2A0000}"/>
    <cellStyle name="Normal 28 3 2 3 2 2 4 3" xfId="28394" xr:uid="{00000000-0005-0000-0000-0000502A0000}"/>
    <cellStyle name="Normal 28 3 2 3 2 2 5" xfId="8275" xr:uid="{00000000-0005-0000-0000-0000512A0000}"/>
    <cellStyle name="Normal 28 3 2 3 2 2 5 2" xfId="38601" xr:uid="{00000000-0005-0000-0000-0000522A0000}"/>
    <cellStyle name="Normal 28 3 2 3 2 2 5 3" xfId="23377" xr:uid="{00000000-0005-0000-0000-0000532A0000}"/>
    <cellStyle name="Normal 28 3 2 3 2 2 6" xfId="33589" xr:uid="{00000000-0005-0000-0000-0000542A0000}"/>
    <cellStyle name="Normal 28 3 2 3 2 2 7" xfId="18364" xr:uid="{00000000-0005-0000-0000-0000552A0000}"/>
    <cellStyle name="Normal 28 3 2 3 2 3" xfId="4057" xr:uid="{00000000-0005-0000-0000-0000562A0000}"/>
    <cellStyle name="Normal 28 3 2 3 2 3 2" xfId="14131" xr:uid="{00000000-0005-0000-0000-0000572A0000}"/>
    <cellStyle name="Normal 28 3 2 3 2 3 2 2" xfId="44453" xr:uid="{00000000-0005-0000-0000-0000582A0000}"/>
    <cellStyle name="Normal 28 3 2 3 2 3 2 3" xfId="29229" xr:uid="{00000000-0005-0000-0000-0000592A0000}"/>
    <cellStyle name="Normal 28 3 2 3 2 3 3" xfId="9111" xr:uid="{00000000-0005-0000-0000-00005A2A0000}"/>
    <cellStyle name="Normal 28 3 2 3 2 3 3 2" xfId="39436" xr:uid="{00000000-0005-0000-0000-00005B2A0000}"/>
    <cellStyle name="Normal 28 3 2 3 2 3 3 3" xfId="24212" xr:uid="{00000000-0005-0000-0000-00005C2A0000}"/>
    <cellStyle name="Normal 28 3 2 3 2 3 4" xfId="34423" xr:uid="{00000000-0005-0000-0000-00005D2A0000}"/>
    <cellStyle name="Normal 28 3 2 3 2 3 5" xfId="19199" xr:uid="{00000000-0005-0000-0000-00005E2A0000}"/>
    <cellStyle name="Normal 28 3 2 3 2 4" xfId="5750" xr:uid="{00000000-0005-0000-0000-00005F2A0000}"/>
    <cellStyle name="Normal 28 3 2 3 2 4 2" xfId="15802" xr:uid="{00000000-0005-0000-0000-0000602A0000}"/>
    <cellStyle name="Normal 28 3 2 3 2 4 2 2" xfId="46124" xr:uid="{00000000-0005-0000-0000-0000612A0000}"/>
    <cellStyle name="Normal 28 3 2 3 2 4 2 3" xfId="30900" xr:uid="{00000000-0005-0000-0000-0000622A0000}"/>
    <cellStyle name="Normal 28 3 2 3 2 4 3" xfId="10782" xr:uid="{00000000-0005-0000-0000-0000632A0000}"/>
    <cellStyle name="Normal 28 3 2 3 2 4 3 2" xfId="41107" xr:uid="{00000000-0005-0000-0000-0000642A0000}"/>
    <cellStyle name="Normal 28 3 2 3 2 4 3 3" xfId="25883" xr:uid="{00000000-0005-0000-0000-0000652A0000}"/>
    <cellStyle name="Normal 28 3 2 3 2 4 4" xfId="36094" xr:uid="{00000000-0005-0000-0000-0000662A0000}"/>
    <cellStyle name="Normal 28 3 2 3 2 4 5" xfId="20870" xr:uid="{00000000-0005-0000-0000-0000672A0000}"/>
    <cellStyle name="Normal 28 3 2 3 2 5" xfId="12460" xr:uid="{00000000-0005-0000-0000-0000682A0000}"/>
    <cellStyle name="Normal 28 3 2 3 2 5 2" xfId="42782" xr:uid="{00000000-0005-0000-0000-0000692A0000}"/>
    <cellStyle name="Normal 28 3 2 3 2 5 3" xfId="27558" xr:uid="{00000000-0005-0000-0000-00006A2A0000}"/>
    <cellStyle name="Normal 28 3 2 3 2 6" xfId="7439" xr:uid="{00000000-0005-0000-0000-00006B2A0000}"/>
    <cellStyle name="Normal 28 3 2 3 2 6 2" xfId="37765" xr:uid="{00000000-0005-0000-0000-00006C2A0000}"/>
    <cellStyle name="Normal 28 3 2 3 2 6 3" xfId="22541" xr:uid="{00000000-0005-0000-0000-00006D2A0000}"/>
    <cellStyle name="Normal 28 3 2 3 2 7" xfId="32753" xr:uid="{00000000-0005-0000-0000-00006E2A0000}"/>
    <cellStyle name="Normal 28 3 2 3 2 8" xfId="17528" xr:uid="{00000000-0005-0000-0000-00006F2A0000}"/>
    <cellStyle name="Normal 28 3 2 3 3" xfId="2786" xr:uid="{00000000-0005-0000-0000-0000702A0000}"/>
    <cellStyle name="Normal 28 3 2 3 3 2" xfId="4476" xr:uid="{00000000-0005-0000-0000-0000712A0000}"/>
    <cellStyle name="Normal 28 3 2 3 3 2 2" xfId="14549" xr:uid="{00000000-0005-0000-0000-0000722A0000}"/>
    <cellStyle name="Normal 28 3 2 3 3 2 2 2" xfId="44871" xr:uid="{00000000-0005-0000-0000-0000732A0000}"/>
    <cellStyle name="Normal 28 3 2 3 3 2 2 3" xfId="29647" xr:uid="{00000000-0005-0000-0000-0000742A0000}"/>
    <cellStyle name="Normal 28 3 2 3 3 2 3" xfId="9529" xr:uid="{00000000-0005-0000-0000-0000752A0000}"/>
    <cellStyle name="Normal 28 3 2 3 3 2 3 2" xfId="39854" xr:uid="{00000000-0005-0000-0000-0000762A0000}"/>
    <cellStyle name="Normal 28 3 2 3 3 2 3 3" xfId="24630" xr:uid="{00000000-0005-0000-0000-0000772A0000}"/>
    <cellStyle name="Normal 28 3 2 3 3 2 4" xfId="34841" xr:uid="{00000000-0005-0000-0000-0000782A0000}"/>
    <cellStyle name="Normal 28 3 2 3 3 2 5" xfId="19617" xr:uid="{00000000-0005-0000-0000-0000792A0000}"/>
    <cellStyle name="Normal 28 3 2 3 3 3" xfId="6168" xr:uid="{00000000-0005-0000-0000-00007A2A0000}"/>
    <cellStyle name="Normal 28 3 2 3 3 3 2" xfId="16220" xr:uid="{00000000-0005-0000-0000-00007B2A0000}"/>
    <cellStyle name="Normal 28 3 2 3 3 3 2 2" xfId="46542" xr:uid="{00000000-0005-0000-0000-00007C2A0000}"/>
    <cellStyle name="Normal 28 3 2 3 3 3 2 3" xfId="31318" xr:uid="{00000000-0005-0000-0000-00007D2A0000}"/>
    <cellStyle name="Normal 28 3 2 3 3 3 3" xfId="11200" xr:uid="{00000000-0005-0000-0000-00007E2A0000}"/>
    <cellStyle name="Normal 28 3 2 3 3 3 3 2" xfId="41525" xr:uid="{00000000-0005-0000-0000-00007F2A0000}"/>
    <cellStyle name="Normal 28 3 2 3 3 3 3 3" xfId="26301" xr:uid="{00000000-0005-0000-0000-0000802A0000}"/>
    <cellStyle name="Normal 28 3 2 3 3 3 4" xfId="36512" xr:uid="{00000000-0005-0000-0000-0000812A0000}"/>
    <cellStyle name="Normal 28 3 2 3 3 3 5" xfId="21288" xr:uid="{00000000-0005-0000-0000-0000822A0000}"/>
    <cellStyle name="Normal 28 3 2 3 3 4" xfId="12878" xr:uid="{00000000-0005-0000-0000-0000832A0000}"/>
    <cellStyle name="Normal 28 3 2 3 3 4 2" xfId="43200" xr:uid="{00000000-0005-0000-0000-0000842A0000}"/>
    <cellStyle name="Normal 28 3 2 3 3 4 3" xfId="27976" xr:uid="{00000000-0005-0000-0000-0000852A0000}"/>
    <cellStyle name="Normal 28 3 2 3 3 5" xfId="7857" xr:uid="{00000000-0005-0000-0000-0000862A0000}"/>
    <cellStyle name="Normal 28 3 2 3 3 5 2" xfId="38183" xr:uid="{00000000-0005-0000-0000-0000872A0000}"/>
    <cellStyle name="Normal 28 3 2 3 3 5 3" xfId="22959" xr:uid="{00000000-0005-0000-0000-0000882A0000}"/>
    <cellStyle name="Normal 28 3 2 3 3 6" xfId="33171" xr:uid="{00000000-0005-0000-0000-0000892A0000}"/>
    <cellStyle name="Normal 28 3 2 3 3 7" xfId="17946" xr:uid="{00000000-0005-0000-0000-00008A2A0000}"/>
    <cellStyle name="Normal 28 3 2 3 4" xfId="3639" xr:uid="{00000000-0005-0000-0000-00008B2A0000}"/>
    <cellStyle name="Normal 28 3 2 3 4 2" xfId="13713" xr:uid="{00000000-0005-0000-0000-00008C2A0000}"/>
    <cellStyle name="Normal 28 3 2 3 4 2 2" xfId="44035" xr:uid="{00000000-0005-0000-0000-00008D2A0000}"/>
    <cellStyle name="Normal 28 3 2 3 4 2 3" xfId="28811" xr:uid="{00000000-0005-0000-0000-00008E2A0000}"/>
    <cellStyle name="Normal 28 3 2 3 4 3" xfId="8693" xr:uid="{00000000-0005-0000-0000-00008F2A0000}"/>
    <cellStyle name="Normal 28 3 2 3 4 3 2" xfId="39018" xr:uid="{00000000-0005-0000-0000-0000902A0000}"/>
    <cellStyle name="Normal 28 3 2 3 4 3 3" xfId="23794" xr:uid="{00000000-0005-0000-0000-0000912A0000}"/>
    <cellStyle name="Normal 28 3 2 3 4 4" xfId="34005" xr:uid="{00000000-0005-0000-0000-0000922A0000}"/>
    <cellStyle name="Normal 28 3 2 3 4 5" xfId="18781" xr:uid="{00000000-0005-0000-0000-0000932A0000}"/>
    <cellStyle name="Normal 28 3 2 3 5" xfId="5332" xr:uid="{00000000-0005-0000-0000-0000942A0000}"/>
    <cellStyle name="Normal 28 3 2 3 5 2" xfId="15384" xr:uid="{00000000-0005-0000-0000-0000952A0000}"/>
    <cellStyle name="Normal 28 3 2 3 5 2 2" xfId="45706" xr:uid="{00000000-0005-0000-0000-0000962A0000}"/>
    <cellStyle name="Normal 28 3 2 3 5 2 3" xfId="30482" xr:uid="{00000000-0005-0000-0000-0000972A0000}"/>
    <cellStyle name="Normal 28 3 2 3 5 3" xfId="10364" xr:uid="{00000000-0005-0000-0000-0000982A0000}"/>
    <cellStyle name="Normal 28 3 2 3 5 3 2" xfId="40689" xr:uid="{00000000-0005-0000-0000-0000992A0000}"/>
    <cellStyle name="Normal 28 3 2 3 5 3 3" xfId="25465" xr:uid="{00000000-0005-0000-0000-00009A2A0000}"/>
    <cellStyle name="Normal 28 3 2 3 5 4" xfId="35676" xr:uid="{00000000-0005-0000-0000-00009B2A0000}"/>
    <cellStyle name="Normal 28 3 2 3 5 5" xfId="20452" xr:uid="{00000000-0005-0000-0000-00009C2A0000}"/>
    <cellStyle name="Normal 28 3 2 3 6" xfId="12042" xr:uid="{00000000-0005-0000-0000-00009D2A0000}"/>
    <cellStyle name="Normal 28 3 2 3 6 2" xfId="42364" xr:uid="{00000000-0005-0000-0000-00009E2A0000}"/>
    <cellStyle name="Normal 28 3 2 3 6 3" xfId="27140" xr:uid="{00000000-0005-0000-0000-00009F2A0000}"/>
    <cellStyle name="Normal 28 3 2 3 7" xfId="7021" xr:uid="{00000000-0005-0000-0000-0000A02A0000}"/>
    <cellStyle name="Normal 28 3 2 3 7 2" xfId="37347" xr:uid="{00000000-0005-0000-0000-0000A12A0000}"/>
    <cellStyle name="Normal 28 3 2 3 7 3" xfId="22123" xr:uid="{00000000-0005-0000-0000-0000A22A0000}"/>
    <cellStyle name="Normal 28 3 2 3 8" xfId="32335" xr:uid="{00000000-0005-0000-0000-0000A32A0000}"/>
    <cellStyle name="Normal 28 3 2 3 9" xfId="17110" xr:uid="{00000000-0005-0000-0000-0000A42A0000}"/>
    <cellStyle name="Normal 28 3 2 4" xfId="2157" xr:uid="{00000000-0005-0000-0000-0000A52A0000}"/>
    <cellStyle name="Normal 28 3 2 4 2" xfId="2996" xr:uid="{00000000-0005-0000-0000-0000A62A0000}"/>
    <cellStyle name="Normal 28 3 2 4 2 2" xfId="4686" xr:uid="{00000000-0005-0000-0000-0000A72A0000}"/>
    <cellStyle name="Normal 28 3 2 4 2 2 2" xfId="14759" xr:uid="{00000000-0005-0000-0000-0000A82A0000}"/>
    <cellStyle name="Normal 28 3 2 4 2 2 2 2" xfId="45081" xr:uid="{00000000-0005-0000-0000-0000A92A0000}"/>
    <cellStyle name="Normal 28 3 2 4 2 2 2 3" xfId="29857" xr:uid="{00000000-0005-0000-0000-0000AA2A0000}"/>
    <cellStyle name="Normal 28 3 2 4 2 2 3" xfId="9739" xr:uid="{00000000-0005-0000-0000-0000AB2A0000}"/>
    <cellStyle name="Normal 28 3 2 4 2 2 3 2" xfId="40064" xr:uid="{00000000-0005-0000-0000-0000AC2A0000}"/>
    <cellStyle name="Normal 28 3 2 4 2 2 3 3" xfId="24840" xr:uid="{00000000-0005-0000-0000-0000AD2A0000}"/>
    <cellStyle name="Normal 28 3 2 4 2 2 4" xfId="35051" xr:uid="{00000000-0005-0000-0000-0000AE2A0000}"/>
    <cellStyle name="Normal 28 3 2 4 2 2 5" xfId="19827" xr:uid="{00000000-0005-0000-0000-0000AF2A0000}"/>
    <cellStyle name="Normal 28 3 2 4 2 3" xfId="6378" xr:uid="{00000000-0005-0000-0000-0000B02A0000}"/>
    <cellStyle name="Normal 28 3 2 4 2 3 2" xfId="16430" xr:uid="{00000000-0005-0000-0000-0000B12A0000}"/>
    <cellStyle name="Normal 28 3 2 4 2 3 2 2" xfId="46752" xr:uid="{00000000-0005-0000-0000-0000B22A0000}"/>
    <cellStyle name="Normal 28 3 2 4 2 3 2 3" xfId="31528" xr:uid="{00000000-0005-0000-0000-0000B32A0000}"/>
    <cellStyle name="Normal 28 3 2 4 2 3 3" xfId="11410" xr:uid="{00000000-0005-0000-0000-0000B42A0000}"/>
    <cellStyle name="Normal 28 3 2 4 2 3 3 2" xfId="41735" xr:uid="{00000000-0005-0000-0000-0000B52A0000}"/>
    <cellStyle name="Normal 28 3 2 4 2 3 3 3" xfId="26511" xr:uid="{00000000-0005-0000-0000-0000B62A0000}"/>
    <cellStyle name="Normal 28 3 2 4 2 3 4" xfId="36722" xr:uid="{00000000-0005-0000-0000-0000B72A0000}"/>
    <cellStyle name="Normal 28 3 2 4 2 3 5" xfId="21498" xr:uid="{00000000-0005-0000-0000-0000B82A0000}"/>
    <cellStyle name="Normal 28 3 2 4 2 4" xfId="13088" xr:uid="{00000000-0005-0000-0000-0000B92A0000}"/>
    <cellStyle name="Normal 28 3 2 4 2 4 2" xfId="43410" xr:uid="{00000000-0005-0000-0000-0000BA2A0000}"/>
    <cellStyle name="Normal 28 3 2 4 2 4 3" xfId="28186" xr:uid="{00000000-0005-0000-0000-0000BB2A0000}"/>
    <cellStyle name="Normal 28 3 2 4 2 5" xfId="8067" xr:uid="{00000000-0005-0000-0000-0000BC2A0000}"/>
    <cellStyle name="Normal 28 3 2 4 2 5 2" xfId="38393" xr:uid="{00000000-0005-0000-0000-0000BD2A0000}"/>
    <cellStyle name="Normal 28 3 2 4 2 5 3" xfId="23169" xr:uid="{00000000-0005-0000-0000-0000BE2A0000}"/>
    <cellStyle name="Normal 28 3 2 4 2 6" xfId="33381" xr:uid="{00000000-0005-0000-0000-0000BF2A0000}"/>
    <cellStyle name="Normal 28 3 2 4 2 7" xfId="18156" xr:uid="{00000000-0005-0000-0000-0000C02A0000}"/>
    <cellStyle name="Normal 28 3 2 4 3" xfId="3849" xr:uid="{00000000-0005-0000-0000-0000C12A0000}"/>
    <cellStyle name="Normal 28 3 2 4 3 2" xfId="13923" xr:uid="{00000000-0005-0000-0000-0000C22A0000}"/>
    <cellStyle name="Normal 28 3 2 4 3 2 2" xfId="44245" xr:uid="{00000000-0005-0000-0000-0000C32A0000}"/>
    <cellStyle name="Normal 28 3 2 4 3 2 3" xfId="29021" xr:uid="{00000000-0005-0000-0000-0000C42A0000}"/>
    <cellStyle name="Normal 28 3 2 4 3 3" xfId="8903" xr:uid="{00000000-0005-0000-0000-0000C52A0000}"/>
    <cellStyle name="Normal 28 3 2 4 3 3 2" xfId="39228" xr:uid="{00000000-0005-0000-0000-0000C62A0000}"/>
    <cellStyle name="Normal 28 3 2 4 3 3 3" xfId="24004" xr:uid="{00000000-0005-0000-0000-0000C72A0000}"/>
    <cellStyle name="Normal 28 3 2 4 3 4" xfId="34215" xr:uid="{00000000-0005-0000-0000-0000C82A0000}"/>
    <cellStyle name="Normal 28 3 2 4 3 5" xfId="18991" xr:uid="{00000000-0005-0000-0000-0000C92A0000}"/>
    <cellStyle name="Normal 28 3 2 4 4" xfId="5542" xr:uid="{00000000-0005-0000-0000-0000CA2A0000}"/>
    <cellStyle name="Normal 28 3 2 4 4 2" xfId="15594" xr:uid="{00000000-0005-0000-0000-0000CB2A0000}"/>
    <cellStyle name="Normal 28 3 2 4 4 2 2" xfId="45916" xr:uid="{00000000-0005-0000-0000-0000CC2A0000}"/>
    <cellStyle name="Normal 28 3 2 4 4 2 3" xfId="30692" xr:uid="{00000000-0005-0000-0000-0000CD2A0000}"/>
    <cellStyle name="Normal 28 3 2 4 4 3" xfId="10574" xr:uid="{00000000-0005-0000-0000-0000CE2A0000}"/>
    <cellStyle name="Normal 28 3 2 4 4 3 2" xfId="40899" xr:uid="{00000000-0005-0000-0000-0000CF2A0000}"/>
    <cellStyle name="Normal 28 3 2 4 4 3 3" xfId="25675" xr:uid="{00000000-0005-0000-0000-0000D02A0000}"/>
    <cellStyle name="Normal 28 3 2 4 4 4" xfId="35886" xr:uid="{00000000-0005-0000-0000-0000D12A0000}"/>
    <cellStyle name="Normal 28 3 2 4 4 5" xfId="20662" xr:uid="{00000000-0005-0000-0000-0000D22A0000}"/>
    <cellStyle name="Normal 28 3 2 4 5" xfId="12252" xr:uid="{00000000-0005-0000-0000-0000D32A0000}"/>
    <cellStyle name="Normal 28 3 2 4 5 2" xfId="42574" xr:uid="{00000000-0005-0000-0000-0000D42A0000}"/>
    <cellStyle name="Normal 28 3 2 4 5 3" xfId="27350" xr:uid="{00000000-0005-0000-0000-0000D52A0000}"/>
    <cellStyle name="Normal 28 3 2 4 6" xfId="7231" xr:uid="{00000000-0005-0000-0000-0000D62A0000}"/>
    <cellStyle name="Normal 28 3 2 4 6 2" xfId="37557" xr:uid="{00000000-0005-0000-0000-0000D72A0000}"/>
    <cellStyle name="Normal 28 3 2 4 6 3" xfId="22333" xr:uid="{00000000-0005-0000-0000-0000D82A0000}"/>
    <cellStyle name="Normal 28 3 2 4 7" xfId="32545" xr:uid="{00000000-0005-0000-0000-0000D92A0000}"/>
    <cellStyle name="Normal 28 3 2 4 8" xfId="17320" xr:uid="{00000000-0005-0000-0000-0000DA2A0000}"/>
    <cellStyle name="Normal 28 3 2 5" xfId="2578" xr:uid="{00000000-0005-0000-0000-0000DB2A0000}"/>
    <cellStyle name="Normal 28 3 2 5 2" xfId="4268" xr:uid="{00000000-0005-0000-0000-0000DC2A0000}"/>
    <cellStyle name="Normal 28 3 2 5 2 2" xfId="14341" xr:uid="{00000000-0005-0000-0000-0000DD2A0000}"/>
    <cellStyle name="Normal 28 3 2 5 2 2 2" xfId="44663" xr:uid="{00000000-0005-0000-0000-0000DE2A0000}"/>
    <cellStyle name="Normal 28 3 2 5 2 2 3" xfId="29439" xr:uid="{00000000-0005-0000-0000-0000DF2A0000}"/>
    <cellStyle name="Normal 28 3 2 5 2 3" xfId="9321" xr:uid="{00000000-0005-0000-0000-0000E02A0000}"/>
    <cellStyle name="Normal 28 3 2 5 2 3 2" xfId="39646" xr:uid="{00000000-0005-0000-0000-0000E12A0000}"/>
    <cellStyle name="Normal 28 3 2 5 2 3 3" xfId="24422" xr:uid="{00000000-0005-0000-0000-0000E22A0000}"/>
    <cellStyle name="Normal 28 3 2 5 2 4" xfId="34633" xr:uid="{00000000-0005-0000-0000-0000E32A0000}"/>
    <cellStyle name="Normal 28 3 2 5 2 5" xfId="19409" xr:uid="{00000000-0005-0000-0000-0000E42A0000}"/>
    <cellStyle name="Normal 28 3 2 5 3" xfId="5960" xr:uid="{00000000-0005-0000-0000-0000E52A0000}"/>
    <cellStyle name="Normal 28 3 2 5 3 2" xfId="16012" xr:uid="{00000000-0005-0000-0000-0000E62A0000}"/>
    <cellStyle name="Normal 28 3 2 5 3 2 2" xfId="46334" xr:uid="{00000000-0005-0000-0000-0000E72A0000}"/>
    <cellStyle name="Normal 28 3 2 5 3 2 3" xfId="31110" xr:uid="{00000000-0005-0000-0000-0000E82A0000}"/>
    <cellStyle name="Normal 28 3 2 5 3 3" xfId="10992" xr:uid="{00000000-0005-0000-0000-0000E92A0000}"/>
    <cellStyle name="Normal 28 3 2 5 3 3 2" xfId="41317" xr:uid="{00000000-0005-0000-0000-0000EA2A0000}"/>
    <cellStyle name="Normal 28 3 2 5 3 3 3" xfId="26093" xr:uid="{00000000-0005-0000-0000-0000EB2A0000}"/>
    <cellStyle name="Normal 28 3 2 5 3 4" xfId="36304" xr:uid="{00000000-0005-0000-0000-0000EC2A0000}"/>
    <cellStyle name="Normal 28 3 2 5 3 5" xfId="21080" xr:uid="{00000000-0005-0000-0000-0000ED2A0000}"/>
    <cellStyle name="Normal 28 3 2 5 4" xfId="12670" xr:uid="{00000000-0005-0000-0000-0000EE2A0000}"/>
    <cellStyle name="Normal 28 3 2 5 4 2" xfId="42992" xr:uid="{00000000-0005-0000-0000-0000EF2A0000}"/>
    <cellStyle name="Normal 28 3 2 5 4 3" xfId="27768" xr:uid="{00000000-0005-0000-0000-0000F02A0000}"/>
    <cellStyle name="Normal 28 3 2 5 5" xfId="7649" xr:uid="{00000000-0005-0000-0000-0000F12A0000}"/>
    <cellStyle name="Normal 28 3 2 5 5 2" xfId="37975" xr:uid="{00000000-0005-0000-0000-0000F22A0000}"/>
    <cellStyle name="Normal 28 3 2 5 5 3" xfId="22751" xr:uid="{00000000-0005-0000-0000-0000F32A0000}"/>
    <cellStyle name="Normal 28 3 2 5 6" xfId="32963" xr:uid="{00000000-0005-0000-0000-0000F42A0000}"/>
    <cellStyle name="Normal 28 3 2 5 7" xfId="17738" xr:uid="{00000000-0005-0000-0000-0000F52A0000}"/>
    <cellStyle name="Normal 28 3 2 6" xfId="3431" xr:uid="{00000000-0005-0000-0000-0000F62A0000}"/>
    <cellStyle name="Normal 28 3 2 6 2" xfId="13505" xr:uid="{00000000-0005-0000-0000-0000F72A0000}"/>
    <cellStyle name="Normal 28 3 2 6 2 2" xfId="43827" xr:uid="{00000000-0005-0000-0000-0000F82A0000}"/>
    <cellStyle name="Normal 28 3 2 6 2 3" xfId="28603" xr:uid="{00000000-0005-0000-0000-0000F92A0000}"/>
    <cellStyle name="Normal 28 3 2 6 3" xfId="8485" xr:uid="{00000000-0005-0000-0000-0000FA2A0000}"/>
    <cellStyle name="Normal 28 3 2 6 3 2" xfId="38810" xr:uid="{00000000-0005-0000-0000-0000FB2A0000}"/>
    <cellStyle name="Normal 28 3 2 6 3 3" xfId="23586" xr:uid="{00000000-0005-0000-0000-0000FC2A0000}"/>
    <cellStyle name="Normal 28 3 2 6 4" xfId="33797" xr:uid="{00000000-0005-0000-0000-0000FD2A0000}"/>
    <cellStyle name="Normal 28 3 2 6 5" xfId="18573" xr:uid="{00000000-0005-0000-0000-0000FE2A0000}"/>
    <cellStyle name="Normal 28 3 2 7" xfId="5124" xr:uid="{00000000-0005-0000-0000-0000FF2A0000}"/>
    <cellStyle name="Normal 28 3 2 7 2" xfId="15176" xr:uid="{00000000-0005-0000-0000-0000002B0000}"/>
    <cellStyle name="Normal 28 3 2 7 2 2" xfId="45498" xr:uid="{00000000-0005-0000-0000-0000012B0000}"/>
    <cellStyle name="Normal 28 3 2 7 2 3" xfId="30274" xr:uid="{00000000-0005-0000-0000-0000022B0000}"/>
    <cellStyle name="Normal 28 3 2 7 3" xfId="10156" xr:uid="{00000000-0005-0000-0000-0000032B0000}"/>
    <cellStyle name="Normal 28 3 2 7 3 2" xfId="40481" xr:uid="{00000000-0005-0000-0000-0000042B0000}"/>
    <cellStyle name="Normal 28 3 2 7 3 3" xfId="25257" xr:uid="{00000000-0005-0000-0000-0000052B0000}"/>
    <cellStyle name="Normal 28 3 2 7 4" xfId="35468" xr:uid="{00000000-0005-0000-0000-0000062B0000}"/>
    <cellStyle name="Normal 28 3 2 7 5" xfId="20244" xr:uid="{00000000-0005-0000-0000-0000072B0000}"/>
    <cellStyle name="Normal 28 3 2 8" xfId="11834" xr:uid="{00000000-0005-0000-0000-0000082B0000}"/>
    <cellStyle name="Normal 28 3 2 8 2" xfId="42156" xr:uid="{00000000-0005-0000-0000-0000092B0000}"/>
    <cellStyle name="Normal 28 3 2 8 3" xfId="26932" xr:uid="{00000000-0005-0000-0000-00000A2B0000}"/>
    <cellStyle name="Normal 28 3 2 9" xfId="6813" xr:uid="{00000000-0005-0000-0000-00000B2B0000}"/>
    <cellStyle name="Normal 28 3 2 9 2" xfId="37139" xr:uid="{00000000-0005-0000-0000-00000C2B0000}"/>
    <cellStyle name="Normal 28 3 2 9 3" xfId="21915" xr:uid="{00000000-0005-0000-0000-00000D2B0000}"/>
    <cellStyle name="Normal 28 3 3" xfId="1777" xr:uid="{00000000-0005-0000-0000-00000E2B0000}"/>
    <cellStyle name="Normal 28 3 3 10" xfId="16954" xr:uid="{00000000-0005-0000-0000-00000F2B0000}"/>
    <cellStyle name="Normal 28 3 3 2" xfId="1996" xr:uid="{00000000-0005-0000-0000-0000102B0000}"/>
    <cellStyle name="Normal 28 3 3 2 2" xfId="2417" xr:uid="{00000000-0005-0000-0000-0000112B0000}"/>
    <cellStyle name="Normal 28 3 3 2 2 2" xfId="3256" xr:uid="{00000000-0005-0000-0000-0000122B0000}"/>
    <cellStyle name="Normal 28 3 3 2 2 2 2" xfId="4946" xr:uid="{00000000-0005-0000-0000-0000132B0000}"/>
    <cellStyle name="Normal 28 3 3 2 2 2 2 2" xfId="15019" xr:uid="{00000000-0005-0000-0000-0000142B0000}"/>
    <cellStyle name="Normal 28 3 3 2 2 2 2 2 2" xfId="45341" xr:uid="{00000000-0005-0000-0000-0000152B0000}"/>
    <cellStyle name="Normal 28 3 3 2 2 2 2 2 3" xfId="30117" xr:uid="{00000000-0005-0000-0000-0000162B0000}"/>
    <cellStyle name="Normal 28 3 3 2 2 2 2 3" xfId="9999" xr:uid="{00000000-0005-0000-0000-0000172B0000}"/>
    <cellStyle name="Normal 28 3 3 2 2 2 2 3 2" xfId="40324" xr:uid="{00000000-0005-0000-0000-0000182B0000}"/>
    <cellStyle name="Normal 28 3 3 2 2 2 2 3 3" xfId="25100" xr:uid="{00000000-0005-0000-0000-0000192B0000}"/>
    <cellStyle name="Normal 28 3 3 2 2 2 2 4" xfId="35311" xr:uid="{00000000-0005-0000-0000-00001A2B0000}"/>
    <cellStyle name="Normal 28 3 3 2 2 2 2 5" xfId="20087" xr:uid="{00000000-0005-0000-0000-00001B2B0000}"/>
    <cellStyle name="Normal 28 3 3 2 2 2 3" xfId="6638" xr:uid="{00000000-0005-0000-0000-00001C2B0000}"/>
    <cellStyle name="Normal 28 3 3 2 2 2 3 2" xfId="16690" xr:uid="{00000000-0005-0000-0000-00001D2B0000}"/>
    <cellStyle name="Normal 28 3 3 2 2 2 3 2 2" xfId="47012" xr:uid="{00000000-0005-0000-0000-00001E2B0000}"/>
    <cellStyle name="Normal 28 3 3 2 2 2 3 2 3" xfId="31788" xr:uid="{00000000-0005-0000-0000-00001F2B0000}"/>
    <cellStyle name="Normal 28 3 3 2 2 2 3 3" xfId="11670" xr:uid="{00000000-0005-0000-0000-0000202B0000}"/>
    <cellStyle name="Normal 28 3 3 2 2 2 3 3 2" xfId="41995" xr:uid="{00000000-0005-0000-0000-0000212B0000}"/>
    <cellStyle name="Normal 28 3 3 2 2 2 3 3 3" xfId="26771" xr:uid="{00000000-0005-0000-0000-0000222B0000}"/>
    <cellStyle name="Normal 28 3 3 2 2 2 3 4" xfId="36982" xr:uid="{00000000-0005-0000-0000-0000232B0000}"/>
    <cellStyle name="Normal 28 3 3 2 2 2 3 5" xfId="21758" xr:uid="{00000000-0005-0000-0000-0000242B0000}"/>
    <cellStyle name="Normal 28 3 3 2 2 2 4" xfId="13348" xr:uid="{00000000-0005-0000-0000-0000252B0000}"/>
    <cellStyle name="Normal 28 3 3 2 2 2 4 2" xfId="43670" xr:uid="{00000000-0005-0000-0000-0000262B0000}"/>
    <cellStyle name="Normal 28 3 3 2 2 2 4 3" xfId="28446" xr:uid="{00000000-0005-0000-0000-0000272B0000}"/>
    <cellStyle name="Normal 28 3 3 2 2 2 5" xfId="8327" xr:uid="{00000000-0005-0000-0000-0000282B0000}"/>
    <cellStyle name="Normal 28 3 3 2 2 2 5 2" xfId="38653" xr:uid="{00000000-0005-0000-0000-0000292B0000}"/>
    <cellStyle name="Normal 28 3 3 2 2 2 5 3" xfId="23429" xr:uid="{00000000-0005-0000-0000-00002A2B0000}"/>
    <cellStyle name="Normal 28 3 3 2 2 2 6" xfId="33641" xr:uid="{00000000-0005-0000-0000-00002B2B0000}"/>
    <cellStyle name="Normal 28 3 3 2 2 2 7" xfId="18416" xr:uid="{00000000-0005-0000-0000-00002C2B0000}"/>
    <cellStyle name="Normal 28 3 3 2 2 3" xfId="4109" xr:uid="{00000000-0005-0000-0000-00002D2B0000}"/>
    <cellStyle name="Normal 28 3 3 2 2 3 2" xfId="14183" xr:uid="{00000000-0005-0000-0000-00002E2B0000}"/>
    <cellStyle name="Normal 28 3 3 2 2 3 2 2" xfId="44505" xr:uid="{00000000-0005-0000-0000-00002F2B0000}"/>
    <cellStyle name="Normal 28 3 3 2 2 3 2 3" xfId="29281" xr:uid="{00000000-0005-0000-0000-0000302B0000}"/>
    <cellStyle name="Normal 28 3 3 2 2 3 3" xfId="9163" xr:uid="{00000000-0005-0000-0000-0000312B0000}"/>
    <cellStyle name="Normal 28 3 3 2 2 3 3 2" xfId="39488" xr:uid="{00000000-0005-0000-0000-0000322B0000}"/>
    <cellStyle name="Normal 28 3 3 2 2 3 3 3" xfId="24264" xr:uid="{00000000-0005-0000-0000-0000332B0000}"/>
    <cellStyle name="Normal 28 3 3 2 2 3 4" xfId="34475" xr:uid="{00000000-0005-0000-0000-0000342B0000}"/>
    <cellStyle name="Normal 28 3 3 2 2 3 5" xfId="19251" xr:uid="{00000000-0005-0000-0000-0000352B0000}"/>
    <cellStyle name="Normal 28 3 3 2 2 4" xfId="5802" xr:uid="{00000000-0005-0000-0000-0000362B0000}"/>
    <cellStyle name="Normal 28 3 3 2 2 4 2" xfId="15854" xr:uid="{00000000-0005-0000-0000-0000372B0000}"/>
    <cellStyle name="Normal 28 3 3 2 2 4 2 2" xfId="46176" xr:uid="{00000000-0005-0000-0000-0000382B0000}"/>
    <cellStyle name="Normal 28 3 3 2 2 4 2 3" xfId="30952" xr:uid="{00000000-0005-0000-0000-0000392B0000}"/>
    <cellStyle name="Normal 28 3 3 2 2 4 3" xfId="10834" xr:uid="{00000000-0005-0000-0000-00003A2B0000}"/>
    <cellStyle name="Normal 28 3 3 2 2 4 3 2" xfId="41159" xr:uid="{00000000-0005-0000-0000-00003B2B0000}"/>
    <cellStyle name="Normal 28 3 3 2 2 4 3 3" xfId="25935" xr:uid="{00000000-0005-0000-0000-00003C2B0000}"/>
    <cellStyle name="Normal 28 3 3 2 2 4 4" xfId="36146" xr:uid="{00000000-0005-0000-0000-00003D2B0000}"/>
    <cellStyle name="Normal 28 3 3 2 2 4 5" xfId="20922" xr:uid="{00000000-0005-0000-0000-00003E2B0000}"/>
    <cellStyle name="Normal 28 3 3 2 2 5" xfId="12512" xr:uid="{00000000-0005-0000-0000-00003F2B0000}"/>
    <cellStyle name="Normal 28 3 3 2 2 5 2" xfId="42834" xr:uid="{00000000-0005-0000-0000-0000402B0000}"/>
    <cellStyle name="Normal 28 3 3 2 2 5 3" xfId="27610" xr:uid="{00000000-0005-0000-0000-0000412B0000}"/>
    <cellStyle name="Normal 28 3 3 2 2 6" xfId="7491" xr:uid="{00000000-0005-0000-0000-0000422B0000}"/>
    <cellStyle name="Normal 28 3 3 2 2 6 2" xfId="37817" xr:uid="{00000000-0005-0000-0000-0000432B0000}"/>
    <cellStyle name="Normal 28 3 3 2 2 6 3" xfId="22593" xr:uid="{00000000-0005-0000-0000-0000442B0000}"/>
    <cellStyle name="Normal 28 3 3 2 2 7" xfId="32805" xr:uid="{00000000-0005-0000-0000-0000452B0000}"/>
    <cellStyle name="Normal 28 3 3 2 2 8" xfId="17580" xr:uid="{00000000-0005-0000-0000-0000462B0000}"/>
    <cellStyle name="Normal 28 3 3 2 3" xfId="2838" xr:uid="{00000000-0005-0000-0000-0000472B0000}"/>
    <cellStyle name="Normal 28 3 3 2 3 2" xfId="4528" xr:uid="{00000000-0005-0000-0000-0000482B0000}"/>
    <cellStyle name="Normal 28 3 3 2 3 2 2" xfId="14601" xr:uid="{00000000-0005-0000-0000-0000492B0000}"/>
    <cellStyle name="Normal 28 3 3 2 3 2 2 2" xfId="44923" xr:uid="{00000000-0005-0000-0000-00004A2B0000}"/>
    <cellStyle name="Normal 28 3 3 2 3 2 2 3" xfId="29699" xr:uid="{00000000-0005-0000-0000-00004B2B0000}"/>
    <cellStyle name="Normal 28 3 3 2 3 2 3" xfId="9581" xr:uid="{00000000-0005-0000-0000-00004C2B0000}"/>
    <cellStyle name="Normal 28 3 3 2 3 2 3 2" xfId="39906" xr:uid="{00000000-0005-0000-0000-00004D2B0000}"/>
    <cellStyle name="Normal 28 3 3 2 3 2 3 3" xfId="24682" xr:uid="{00000000-0005-0000-0000-00004E2B0000}"/>
    <cellStyle name="Normal 28 3 3 2 3 2 4" xfId="34893" xr:uid="{00000000-0005-0000-0000-00004F2B0000}"/>
    <cellStyle name="Normal 28 3 3 2 3 2 5" xfId="19669" xr:uid="{00000000-0005-0000-0000-0000502B0000}"/>
    <cellStyle name="Normal 28 3 3 2 3 3" xfId="6220" xr:uid="{00000000-0005-0000-0000-0000512B0000}"/>
    <cellStyle name="Normal 28 3 3 2 3 3 2" xfId="16272" xr:uid="{00000000-0005-0000-0000-0000522B0000}"/>
    <cellStyle name="Normal 28 3 3 2 3 3 2 2" xfId="46594" xr:uid="{00000000-0005-0000-0000-0000532B0000}"/>
    <cellStyle name="Normal 28 3 3 2 3 3 2 3" xfId="31370" xr:uid="{00000000-0005-0000-0000-0000542B0000}"/>
    <cellStyle name="Normal 28 3 3 2 3 3 3" xfId="11252" xr:uid="{00000000-0005-0000-0000-0000552B0000}"/>
    <cellStyle name="Normal 28 3 3 2 3 3 3 2" xfId="41577" xr:uid="{00000000-0005-0000-0000-0000562B0000}"/>
    <cellStyle name="Normal 28 3 3 2 3 3 3 3" xfId="26353" xr:uid="{00000000-0005-0000-0000-0000572B0000}"/>
    <cellStyle name="Normal 28 3 3 2 3 3 4" xfId="36564" xr:uid="{00000000-0005-0000-0000-0000582B0000}"/>
    <cellStyle name="Normal 28 3 3 2 3 3 5" xfId="21340" xr:uid="{00000000-0005-0000-0000-0000592B0000}"/>
    <cellStyle name="Normal 28 3 3 2 3 4" xfId="12930" xr:uid="{00000000-0005-0000-0000-00005A2B0000}"/>
    <cellStyle name="Normal 28 3 3 2 3 4 2" xfId="43252" xr:uid="{00000000-0005-0000-0000-00005B2B0000}"/>
    <cellStyle name="Normal 28 3 3 2 3 4 3" xfId="28028" xr:uid="{00000000-0005-0000-0000-00005C2B0000}"/>
    <cellStyle name="Normal 28 3 3 2 3 5" xfId="7909" xr:uid="{00000000-0005-0000-0000-00005D2B0000}"/>
    <cellStyle name="Normal 28 3 3 2 3 5 2" xfId="38235" xr:uid="{00000000-0005-0000-0000-00005E2B0000}"/>
    <cellStyle name="Normal 28 3 3 2 3 5 3" xfId="23011" xr:uid="{00000000-0005-0000-0000-00005F2B0000}"/>
    <cellStyle name="Normal 28 3 3 2 3 6" xfId="33223" xr:uid="{00000000-0005-0000-0000-0000602B0000}"/>
    <cellStyle name="Normal 28 3 3 2 3 7" xfId="17998" xr:uid="{00000000-0005-0000-0000-0000612B0000}"/>
    <cellStyle name="Normal 28 3 3 2 4" xfId="3691" xr:uid="{00000000-0005-0000-0000-0000622B0000}"/>
    <cellStyle name="Normal 28 3 3 2 4 2" xfId="13765" xr:uid="{00000000-0005-0000-0000-0000632B0000}"/>
    <cellStyle name="Normal 28 3 3 2 4 2 2" xfId="44087" xr:uid="{00000000-0005-0000-0000-0000642B0000}"/>
    <cellStyle name="Normal 28 3 3 2 4 2 3" xfId="28863" xr:uid="{00000000-0005-0000-0000-0000652B0000}"/>
    <cellStyle name="Normal 28 3 3 2 4 3" xfId="8745" xr:uid="{00000000-0005-0000-0000-0000662B0000}"/>
    <cellStyle name="Normal 28 3 3 2 4 3 2" xfId="39070" xr:uid="{00000000-0005-0000-0000-0000672B0000}"/>
    <cellStyle name="Normal 28 3 3 2 4 3 3" xfId="23846" xr:uid="{00000000-0005-0000-0000-0000682B0000}"/>
    <cellStyle name="Normal 28 3 3 2 4 4" xfId="34057" xr:uid="{00000000-0005-0000-0000-0000692B0000}"/>
    <cellStyle name="Normal 28 3 3 2 4 5" xfId="18833" xr:uid="{00000000-0005-0000-0000-00006A2B0000}"/>
    <cellStyle name="Normal 28 3 3 2 5" xfId="5384" xr:uid="{00000000-0005-0000-0000-00006B2B0000}"/>
    <cellStyle name="Normal 28 3 3 2 5 2" xfId="15436" xr:uid="{00000000-0005-0000-0000-00006C2B0000}"/>
    <cellStyle name="Normal 28 3 3 2 5 2 2" xfId="45758" xr:uid="{00000000-0005-0000-0000-00006D2B0000}"/>
    <cellStyle name="Normal 28 3 3 2 5 2 3" xfId="30534" xr:uid="{00000000-0005-0000-0000-00006E2B0000}"/>
    <cellStyle name="Normal 28 3 3 2 5 3" xfId="10416" xr:uid="{00000000-0005-0000-0000-00006F2B0000}"/>
    <cellStyle name="Normal 28 3 3 2 5 3 2" xfId="40741" xr:uid="{00000000-0005-0000-0000-0000702B0000}"/>
    <cellStyle name="Normal 28 3 3 2 5 3 3" xfId="25517" xr:uid="{00000000-0005-0000-0000-0000712B0000}"/>
    <cellStyle name="Normal 28 3 3 2 5 4" xfId="35728" xr:uid="{00000000-0005-0000-0000-0000722B0000}"/>
    <cellStyle name="Normal 28 3 3 2 5 5" xfId="20504" xr:uid="{00000000-0005-0000-0000-0000732B0000}"/>
    <cellStyle name="Normal 28 3 3 2 6" xfId="12094" xr:uid="{00000000-0005-0000-0000-0000742B0000}"/>
    <cellStyle name="Normal 28 3 3 2 6 2" xfId="42416" xr:uid="{00000000-0005-0000-0000-0000752B0000}"/>
    <cellStyle name="Normal 28 3 3 2 6 3" xfId="27192" xr:uid="{00000000-0005-0000-0000-0000762B0000}"/>
    <cellStyle name="Normal 28 3 3 2 7" xfId="7073" xr:uid="{00000000-0005-0000-0000-0000772B0000}"/>
    <cellStyle name="Normal 28 3 3 2 7 2" xfId="37399" xr:uid="{00000000-0005-0000-0000-0000782B0000}"/>
    <cellStyle name="Normal 28 3 3 2 7 3" xfId="22175" xr:uid="{00000000-0005-0000-0000-0000792B0000}"/>
    <cellStyle name="Normal 28 3 3 2 8" xfId="32387" xr:uid="{00000000-0005-0000-0000-00007A2B0000}"/>
    <cellStyle name="Normal 28 3 3 2 9" xfId="17162" xr:uid="{00000000-0005-0000-0000-00007B2B0000}"/>
    <cellStyle name="Normal 28 3 3 3" xfId="2209" xr:uid="{00000000-0005-0000-0000-00007C2B0000}"/>
    <cellStyle name="Normal 28 3 3 3 2" xfId="3048" xr:uid="{00000000-0005-0000-0000-00007D2B0000}"/>
    <cellStyle name="Normal 28 3 3 3 2 2" xfId="4738" xr:uid="{00000000-0005-0000-0000-00007E2B0000}"/>
    <cellStyle name="Normal 28 3 3 3 2 2 2" xfId="14811" xr:uid="{00000000-0005-0000-0000-00007F2B0000}"/>
    <cellStyle name="Normal 28 3 3 3 2 2 2 2" xfId="45133" xr:uid="{00000000-0005-0000-0000-0000802B0000}"/>
    <cellStyle name="Normal 28 3 3 3 2 2 2 3" xfId="29909" xr:uid="{00000000-0005-0000-0000-0000812B0000}"/>
    <cellStyle name="Normal 28 3 3 3 2 2 3" xfId="9791" xr:uid="{00000000-0005-0000-0000-0000822B0000}"/>
    <cellStyle name="Normal 28 3 3 3 2 2 3 2" xfId="40116" xr:uid="{00000000-0005-0000-0000-0000832B0000}"/>
    <cellStyle name="Normal 28 3 3 3 2 2 3 3" xfId="24892" xr:uid="{00000000-0005-0000-0000-0000842B0000}"/>
    <cellStyle name="Normal 28 3 3 3 2 2 4" xfId="35103" xr:uid="{00000000-0005-0000-0000-0000852B0000}"/>
    <cellStyle name="Normal 28 3 3 3 2 2 5" xfId="19879" xr:uid="{00000000-0005-0000-0000-0000862B0000}"/>
    <cellStyle name="Normal 28 3 3 3 2 3" xfId="6430" xr:uid="{00000000-0005-0000-0000-0000872B0000}"/>
    <cellStyle name="Normal 28 3 3 3 2 3 2" xfId="16482" xr:uid="{00000000-0005-0000-0000-0000882B0000}"/>
    <cellStyle name="Normal 28 3 3 3 2 3 2 2" xfId="46804" xr:uid="{00000000-0005-0000-0000-0000892B0000}"/>
    <cellStyle name="Normal 28 3 3 3 2 3 2 3" xfId="31580" xr:uid="{00000000-0005-0000-0000-00008A2B0000}"/>
    <cellStyle name="Normal 28 3 3 3 2 3 3" xfId="11462" xr:uid="{00000000-0005-0000-0000-00008B2B0000}"/>
    <cellStyle name="Normal 28 3 3 3 2 3 3 2" xfId="41787" xr:uid="{00000000-0005-0000-0000-00008C2B0000}"/>
    <cellStyle name="Normal 28 3 3 3 2 3 3 3" xfId="26563" xr:uid="{00000000-0005-0000-0000-00008D2B0000}"/>
    <cellStyle name="Normal 28 3 3 3 2 3 4" xfId="36774" xr:uid="{00000000-0005-0000-0000-00008E2B0000}"/>
    <cellStyle name="Normal 28 3 3 3 2 3 5" xfId="21550" xr:uid="{00000000-0005-0000-0000-00008F2B0000}"/>
    <cellStyle name="Normal 28 3 3 3 2 4" xfId="13140" xr:uid="{00000000-0005-0000-0000-0000902B0000}"/>
    <cellStyle name="Normal 28 3 3 3 2 4 2" xfId="43462" xr:uid="{00000000-0005-0000-0000-0000912B0000}"/>
    <cellStyle name="Normal 28 3 3 3 2 4 3" xfId="28238" xr:uid="{00000000-0005-0000-0000-0000922B0000}"/>
    <cellStyle name="Normal 28 3 3 3 2 5" xfId="8119" xr:uid="{00000000-0005-0000-0000-0000932B0000}"/>
    <cellStyle name="Normal 28 3 3 3 2 5 2" xfId="38445" xr:uid="{00000000-0005-0000-0000-0000942B0000}"/>
    <cellStyle name="Normal 28 3 3 3 2 5 3" xfId="23221" xr:uid="{00000000-0005-0000-0000-0000952B0000}"/>
    <cellStyle name="Normal 28 3 3 3 2 6" xfId="33433" xr:uid="{00000000-0005-0000-0000-0000962B0000}"/>
    <cellStyle name="Normal 28 3 3 3 2 7" xfId="18208" xr:uid="{00000000-0005-0000-0000-0000972B0000}"/>
    <cellStyle name="Normal 28 3 3 3 3" xfId="3901" xr:uid="{00000000-0005-0000-0000-0000982B0000}"/>
    <cellStyle name="Normal 28 3 3 3 3 2" xfId="13975" xr:uid="{00000000-0005-0000-0000-0000992B0000}"/>
    <cellStyle name="Normal 28 3 3 3 3 2 2" xfId="44297" xr:uid="{00000000-0005-0000-0000-00009A2B0000}"/>
    <cellStyle name="Normal 28 3 3 3 3 2 3" xfId="29073" xr:uid="{00000000-0005-0000-0000-00009B2B0000}"/>
    <cellStyle name="Normal 28 3 3 3 3 3" xfId="8955" xr:uid="{00000000-0005-0000-0000-00009C2B0000}"/>
    <cellStyle name="Normal 28 3 3 3 3 3 2" xfId="39280" xr:uid="{00000000-0005-0000-0000-00009D2B0000}"/>
    <cellStyle name="Normal 28 3 3 3 3 3 3" xfId="24056" xr:uid="{00000000-0005-0000-0000-00009E2B0000}"/>
    <cellStyle name="Normal 28 3 3 3 3 4" xfId="34267" xr:uid="{00000000-0005-0000-0000-00009F2B0000}"/>
    <cellStyle name="Normal 28 3 3 3 3 5" xfId="19043" xr:uid="{00000000-0005-0000-0000-0000A02B0000}"/>
    <cellStyle name="Normal 28 3 3 3 4" xfId="5594" xr:uid="{00000000-0005-0000-0000-0000A12B0000}"/>
    <cellStyle name="Normal 28 3 3 3 4 2" xfId="15646" xr:uid="{00000000-0005-0000-0000-0000A22B0000}"/>
    <cellStyle name="Normal 28 3 3 3 4 2 2" xfId="45968" xr:uid="{00000000-0005-0000-0000-0000A32B0000}"/>
    <cellStyle name="Normal 28 3 3 3 4 2 3" xfId="30744" xr:uid="{00000000-0005-0000-0000-0000A42B0000}"/>
    <cellStyle name="Normal 28 3 3 3 4 3" xfId="10626" xr:uid="{00000000-0005-0000-0000-0000A52B0000}"/>
    <cellStyle name="Normal 28 3 3 3 4 3 2" xfId="40951" xr:uid="{00000000-0005-0000-0000-0000A62B0000}"/>
    <cellStyle name="Normal 28 3 3 3 4 3 3" xfId="25727" xr:uid="{00000000-0005-0000-0000-0000A72B0000}"/>
    <cellStyle name="Normal 28 3 3 3 4 4" xfId="35938" xr:uid="{00000000-0005-0000-0000-0000A82B0000}"/>
    <cellStyle name="Normal 28 3 3 3 4 5" xfId="20714" xr:uid="{00000000-0005-0000-0000-0000A92B0000}"/>
    <cellStyle name="Normal 28 3 3 3 5" xfId="12304" xr:uid="{00000000-0005-0000-0000-0000AA2B0000}"/>
    <cellStyle name="Normal 28 3 3 3 5 2" xfId="42626" xr:uid="{00000000-0005-0000-0000-0000AB2B0000}"/>
    <cellStyle name="Normal 28 3 3 3 5 3" xfId="27402" xr:uid="{00000000-0005-0000-0000-0000AC2B0000}"/>
    <cellStyle name="Normal 28 3 3 3 6" xfId="7283" xr:uid="{00000000-0005-0000-0000-0000AD2B0000}"/>
    <cellStyle name="Normal 28 3 3 3 6 2" xfId="37609" xr:uid="{00000000-0005-0000-0000-0000AE2B0000}"/>
    <cellStyle name="Normal 28 3 3 3 6 3" xfId="22385" xr:uid="{00000000-0005-0000-0000-0000AF2B0000}"/>
    <cellStyle name="Normal 28 3 3 3 7" xfId="32597" xr:uid="{00000000-0005-0000-0000-0000B02B0000}"/>
    <cellStyle name="Normal 28 3 3 3 8" xfId="17372" xr:uid="{00000000-0005-0000-0000-0000B12B0000}"/>
    <cellStyle name="Normal 28 3 3 4" xfId="2630" xr:uid="{00000000-0005-0000-0000-0000B22B0000}"/>
    <cellStyle name="Normal 28 3 3 4 2" xfId="4320" xr:uid="{00000000-0005-0000-0000-0000B32B0000}"/>
    <cellStyle name="Normal 28 3 3 4 2 2" xfId="14393" xr:uid="{00000000-0005-0000-0000-0000B42B0000}"/>
    <cellStyle name="Normal 28 3 3 4 2 2 2" xfId="44715" xr:uid="{00000000-0005-0000-0000-0000B52B0000}"/>
    <cellStyle name="Normal 28 3 3 4 2 2 3" xfId="29491" xr:uid="{00000000-0005-0000-0000-0000B62B0000}"/>
    <cellStyle name="Normal 28 3 3 4 2 3" xfId="9373" xr:uid="{00000000-0005-0000-0000-0000B72B0000}"/>
    <cellStyle name="Normal 28 3 3 4 2 3 2" xfId="39698" xr:uid="{00000000-0005-0000-0000-0000B82B0000}"/>
    <cellStyle name="Normal 28 3 3 4 2 3 3" xfId="24474" xr:uid="{00000000-0005-0000-0000-0000B92B0000}"/>
    <cellStyle name="Normal 28 3 3 4 2 4" xfId="34685" xr:uid="{00000000-0005-0000-0000-0000BA2B0000}"/>
    <cellStyle name="Normal 28 3 3 4 2 5" xfId="19461" xr:uid="{00000000-0005-0000-0000-0000BB2B0000}"/>
    <cellStyle name="Normal 28 3 3 4 3" xfId="6012" xr:uid="{00000000-0005-0000-0000-0000BC2B0000}"/>
    <cellStyle name="Normal 28 3 3 4 3 2" xfId="16064" xr:uid="{00000000-0005-0000-0000-0000BD2B0000}"/>
    <cellStyle name="Normal 28 3 3 4 3 2 2" xfId="46386" xr:uid="{00000000-0005-0000-0000-0000BE2B0000}"/>
    <cellStyle name="Normal 28 3 3 4 3 2 3" xfId="31162" xr:uid="{00000000-0005-0000-0000-0000BF2B0000}"/>
    <cellStyle name="Normal 28 3 3 4 3 3" xfId="11044" xr:uid="{00000000-0005-0000-0000-0000C02B0000}"/>
    <cellStyle name="Normal 28 3 3 4 3 3 2" xfId="41369" xr:uid="{00000000-0005-0000-0000-0000C12B0000}"/>
    <cellStyle name="Normal 28 3 3 4 3 3 3" xfId="26145" xr:uid="{00000000-0005-0000-0000-0000C22B0000}"/>
    <cellStyle name="Normal 28 3 3 4 3 4" xfId="36356" xr:uid="{00000000-0005-0000-0000-0000C32B0000}"/>
    <cellStyle name="Normal 28 3 3 4 3 5" xfId="21132" xr:uid="{00000000-0005-0000-0000-0000C42B0000}"/>
    <cellStyle name="Normal 28 3 3 4 4" xfId="12722" xr:uid="{00000000-0005-0000-0000-0000C52B0000}"/>
    <cellStyle name="Normal 28 3 3 4 4 2" xfId="43044" xr:uid="{00000000-0005-0000-0000-0000C62B0000}"/>
    <cellStyle name="Normal 28 3 3 4 4 3" xfId="27820" xr:uid="{00000000-0005-0000-0000-0000C72B0000}"/>
    <cellStyle name="Normal 28 3 3 4 5" xfId="7701" xr:uid="{00000000-0005-0000-0000-0000C82B0000}"/>
    <cellStyle name="Normal 28 3 3 4 5 2" xfId="38027" xr:uid="{00000000-0005-0000-0000-0000C92B0000}"/>
    <cellStyle name="Normal 28 3 3 4 5 3" xfId="22803" xr:uid="{00000000-0005-0000-0000-0000CA2B0000}"/>
    <cellStyle name="Normal 28 3 3 4 6" xfId="33015" xr:uid="{00000000-0005-0000-0000-0000CB2B0000}"/>
    <cellStyle name="Normal 28 3 3 4 7" xfId="17790" xr:uid="{00000000-0005-0000-0000-0000CC2B0000}"/>
    <cellStyle name="Normal 28 3 3 5" xfId="3483" xr:uid="{00000000-0005-0000-0000-0000CD2B0000}"/>
    <cellStyle name="Normal 28 3 3 5 2" xfId="13557" xr:uid="{00000000-0005-0000-0000-0000CE2B0000}"/>
    <cellStyle name="Normal 28 3 3 5 2 2" xfId="43879" xr:uid="{00000000-0005-0000-0000-0000CF2B0000}"/>
    <cellStyle name="Normal 28 3 3 5 2 3" xfId="28655" xr:uid="{00000000-0005-0000-0000-0000D02B0000}"/>
    <cellStyle name="Normal 28 3 3 5 3" xfId="8537" xr:uid="{00000000-0005-0000-0000-0000D12B0000}"/>
    <cellStyle name="Normal 28 3 3 5 3 2" xfId="38862" xr:uid="{00000000-0005-0000-0000-0000D22B0000}"/>
    <cellStyle name="Normal 28 3 3 5 3 3" xfId="23638" xr:uid="{00000000-0005-0000-0000-0000D32B0000}"/>
    <cellStyle name="Normal 28 3 3 5 4" xfId="33849" xr:uid="{00000000-0005-0000-0000-0000D42B0000}"/>
    <cellStyle name="Normal 28 3 3 5 5" xfId="18625" xr:uid="{00000000-0005-0000-0000-0000D52B0000}"/>
    <cellStyle name="Normal 28 3 3 6" xfId="5176" xr:uid="{00000000-0005-0000-0000-0000D62B0000}"/>
    <cellStyle name="Normal 28 3 3 6 2" xfId="15228" xr:uid="{00000000-0005-0000-0000-0000D72B0000}"/>
    <cellStyle name="Normal 28 3 3 6 2 2" xfId="45550" xr:uid="{00000000-0005-0000-0000-0000D82B0000}"/>
    <cellStyle name="Normal 28 3 3 6 2 3" xfId="30326" xr:uid="{00000000-0005-0000-0000-0000D92B0000}"/>
    <cellStyle name="Normal 28 3 3 6 3" xfId="10208" xr:uid="{00000000-0005-0000-0000-0000DA2B0000}"/>
    <cellStyle name="Normal 28 3 3 6 3 2" xfId="40533" xr:uid="{00000000-0005-0000-0000-0000DB2B0000}"/>
    <cellStyle name="Normal 28 3 3 6 3 3" xfId="25309" xr:uid="{00000000-0005-0000-0000-0000DC2B0000}"/>
    <cellStyle name="Normal 28 3 3 6 4" xfId="35520" xr:uid="{00000000-0005-0000-0000-0000DD2B0000}"/>
    <cellStyle name="Normal 28 3 3 6 5" xfId="20296" xr:uid="{00000000-0005-0000-0000-0000DE2B0000}"/>
    <cellStyle name="Normal 28 3 3 7" xfId="11886" xr:uid="{00000000-0005-0000-0000-0000DF2B0000}"/>
    <cellStyle name="Normal 28 3 3 7 2" xfId="42208" xr:uid="{00000000-0005-0000-0000-0000E02B0000}"/>
    <cellStyle name="Normal 28 3 3 7 3" xfId="26984" xr:uid="{00000000-0005-0000-0000-0000E12B0000}"/>
    <cellStyle name="Normal 28 3 3 8" xfId="6865" xr:uid="{00000000-0005-0000-0000-0000E22B0000}"/>
    <cellStyle name="Normal 28 3 3 8 2" xfId="37191" xr:uid="{00000000-0005-0000-0000-0000E32B0000}"/>
    <cellStyle name="Normal 28 3 3 8 3" xfId="21967" xr:uid="{00000000-0005-0000-0000-0000E42B0000}"/>
    <cellStyle name="Normal 28 3 3 9" xfId="32180" xr:uid="{00000000-0005-0000-0000-0000E52B0000}"/>
    <cellStyle name="Normal 28 3 4" xfId="1890" xr:uid="{00000000-0005-0000-0000-0000E62B0000}"/>
    <cellStyle name="Normal 28 3 4 2" xfId="2313" xr:uid="{00000000-0005-0000-0000-0000E72B0000}"/>
    <cellStyle name="Normal 28 3 4 2 2" xfId="3152" xr:uid="{00000000-0005-0000-0000-0000E82B0000}"/>
    <cellStyle name="Normal 28 3 4 2 2 2" xfId="4842" xr:uid="{00000000-0005-0000-0000-0000E92B0000}"/>
    <cellStyle name="Normal 28 3 4 2 2 2 2" xfId="14915" xr:uid="{00000000-0005-0000-0000-0000EA2B0000}"/>
    <cellStyle name="Normal 28 3 4 2 2 2 2 2" xfId="45237" xr:uid="{00000000-0005-0000-0000-0000EB2B0000}"/>
    <cellStyle name="Normal 28 3 4 2 2 2 2 3" xfId="30013" xr:uid="{00000000-0005-0000-0000-0000EC2B0000}"/>
    <cellStyle name="Normal 28 3 4 2 2 2 3" xfId="9895" xr:uid="{00000000-0005-0000-0000-0000ED2B0000}"/>
    <cellStyle name="Normal 28 3 4 2 2 2 3 2" xfId="40220" xr:uid="{00000000-0005-0000-0000-0000EE2B0000}"/>
    <cellStyle name="Normal 28 3 4 2 2 2 3 3" xfId="24996" xr:uid="{00000000-0005-0000-0000-0000EF2B0000}"/>
    <cellStyle name="Normal 28 3 4 2 2 2 4" xfId="35207" xr:uid="{00000000-0005-0000-0000-0000F02B0000}"/>
    <cellStyle name="Normal 28 3 4 2 2 2 5" xfId="19983" xr:uid="{00000000-0005-0000-0000-0000F12B0000}"/>
    <cellStyle name="Normal 28 3 4 2 2 3" xfId="6534" xr:uid="{00000000-0005-0000-0000-0000F22B0000}"/>
    <cellStyle name="Normal 28 3 4 2 2 3 2" xfId="16586" xr:uid="{00000000-0005-0000-0000-0000F32B0000}"/>
    <cellStyle name="Normal 28 3 4 2 2 3 2 2" xfId="46908" xr:uid="{00000000-0005-0000-0000-0000F42B0000}"/>
    <cellStyle name="Normal 28 3 4 2 2 3 2 3" xfId="31684" xr:uid="{00000000-0005-0000-0000-0000F52B0000}"/>
    <cellStyle name="Normal 28 3 4 2 2 3 3" xfId="11566" xr:uid="{00000000-0005-0000-0000-0000F62B0000}"/>
    <cellStyle name="Normal 28 3 4 2 2 3 3 2" xfId="41891" xr:uid="{00000000-0005-0000-0000-0000F72B0000}"/>
    <cellStyle name="Normal 28 3 4 2 2 3 3 3" xfId="26667" xr:uid="{00000000-0005-0000-0000-0000F82B0000}"/>
    <cellStyle name="Normal 28 3 4 2 2 3 4" xfId="36878" xr:uid="{00000000-0005-0000-0000-0000F92B0000}"/>
    <cellStyle name="Normal 28 3 4 2 2 3 5" xfId="21654" xr:uid="{00000000-0005-0000-0000-0000FA2B0000}"/>
    <cellStyle name="Normal 28 3 4 2 2 4" xfId="13244" xr:uid="{00000000-0005-0000-0000-0000FB2B0000}"/>
    <cellStyle name="Normal 28 3 4 2 2 4 2" xfId="43566" xr:uid="{00000000-0005-0000-0000-0000FC2B0000}"/>
    <cellStyle name="Normal 28 3 4 2 2 4 3" xfId="28342" xr:uid="{00000000-0005-0000-0000-0000FD2B0000}"/>
    <cellStyle name="Normal 28 3 4 2 2 5" xfId="8223" xr:uid="{00000000-0005-0000-0000-0000FE2B0000}"/>
    <cellStyle name="Normal 28 3 4 2 2 5 2" xfId="38549" xr:uid="{00000000-0005-0000-0000-0000FF2B0000}"/>
    <cellStyle name="Normal 28 3 4 2 2 5 3" xfId="23325" xr:uid="{00000000-0005-0000-0000-0000002C0000}"/>
    <cellStyle name="Normal 28 3 4 2 2 6" xfId="33537" xr:uid="{00000000-0005-0000-0000-0000012C0000}"/>
    <cellStyle name="Normal 28 3 4 2 2 7" xfId="18312" xr:uid="{00000000-0005-0000-0000-0000022C0000}"/>
    <cellStyle name="Normal 28 3 4 2 3" xfId="4005" xr:uid="{00000000-0005-0000-0000-0000032C0000}"/>
    <cellStyle name="Normal 28 3 4 2 3 2" xfId="14079" xr:uid="{00000000-0005-0000-0000-0000042C0000}"/>
    <cellStyle name="Normal 28 3 4 2 3 2 2" xfId="44401" xr:uid="{00000000-0005-0000-0000-0000052C0000}"/>
    <cellStyle name="Normal 28 3 4 2 3 2 3" xfId="29177" xr:uid="{00000000-0005-0000-0000-0000062C0000}"/>
    <cellStyle name="Normal 28 3 4 2 3 3" xfId="9059" xr:uid="{00000000-0005-0000-0000-0000072C0000}"/>
    <cellStyle name="Normal 28 3 4 2 3 3 2" xfId="39384" xr:uid="{00000000-0005-0000-0000-0000082C0000}"/>
    <cellStyle name="Normal 28 3 4 2 3 3 3" xfId="24160" xr:uid="{00000000-0005-0000-0000-0000092C0000}"/>
    <cellStyle name="Normal 28 3 4 2 3 4" xfId="34371" xr:uid="{00000000-0005-0000-0000-00000A2C0000}"/>
    <cellStyle name="Normal 28 3 4 2 3 5" xfId="19147" xr:uid="{00000000-0005-0000-0000-00000B2C0000}"/>
    <cellStyle name="Normal 28 3 4 2 4" xfId="5698" xr:uid="{00000000-0005-0000-0000-00000C2C0000}"/>
    <cellStyle name="Normal 28 3 4 2 4 2" xfId="15750" xr:uid="{00000000-0005-0000-0000-00000D2C0000}"/>
    <cellStyle name="Normal 28 3 4 2 4 2 2" xfId="46072" xr:uid="{00000000-0005-0000-0000-00000E2C0000}"/>
    <cellStyle name="Normal 28 3 4 2 4 2 3" xfId="30848" xr:uid="{00000000-0005-0000-0000-00000F2C0000}"/>
    <cellStyle name="Normal 28 3 4 2 4 3" xfId="10730" xr:uid="{00000000-0005-0000-0000-0000102C0000}"/>
    <cellStyle name="Normal 28 3 4 2 4 3 2" xfId="41055" xr:uid="{00000000-0005-0000-0000-0000112C0000}"/>
    <cellStyle name="Normal 28 3 4 2 4 3 3" xfId="25831" xr:uid="{00000000-0005-0000-0000-0000122C0000}"/>
    <cellStyle name="Normal 28 3 4 2 4 4" xfId="36042" xr:uid="{00000000-0005-0000-0000-0000132C0000}"/>
    <cellStyle name="Normal 28 3 4 2 4 5" xfId="20818" xr:uid="{00000000-0005-0000-0000-0000142C0000}"/>
    <cellStyle name="Normal 28 3 4 2 5" xfId="12408" xr:uid="{00000000-0005-0000-0000-0000152C0000}"/>
    <cellStyle name="Normal 28 3 4 2 5 2" xfId="42730" xr:uid="{00000000-0005-0000-0000-0000162C0000}"/>
    <cellStyle name="Normal 28 3 4 2 5 3" xfId="27506" xr:uid="{00000000-0005-0000-0000-0000172C0000}"/>
    <cellStyle name="Normal 28 3 4 2 6" xfId="7387" xr:uid="{00000000-0005-0000-0000-0000182C0000}"/>
    <cellStyle name="Normal 28 3 4 2 6 2" xfId="37713" xr:uid="{00000000-0005-0000-0000-0000192C0000}"/>
    <cellStyle name="Normal 28 3 4 2 6 3" xfId="22489" xr:uid="{00000000-0005-0000-0000-00001A2C0000}"/>
    <cellStyle name="Normal 28 3 4 2 7" xfId="32701" xr:uid="{00000000-0005-0000-0000-00001B2C0000}"/>
    <cellStyle name="Normal 28 3 4 2 8" xfId="17476" xr:uid="{00000000-0005-0000-0000-00001C2C0000}"/>
    <cellStyle name="Normal 28 3 4 3" xfId="2734" xr:uid="{00000000-0005-0000-0000-00001D2C0000}"/>
    <cellStyle name="Normal 28 3 4 3 2" xfId="4424" xr:uid="{00000000-0005-0000-0000-00001E2C0000}"/>
    <cellStyle name="Normal 28 3 4 3 2 2" xfId="14497" xr:uid="{00000000-0005-0000-0000-00001F2C0000}"/>
    <cellStyle name="Normal 28 3 4 3 2 2 2" xfId="44819" xr:uid="{00000000-0005-0000-0000-0000202C0000}"/>
    <cellStyle name="Normal 28 3 4 3 2 2 3" xfId="29595" xr:uid="{00000000-0005-0000-0000-0000212C0000}"/>
    <cellStyle name="Normal 28 3 4 3 2 3" xfId="9477" xr:uid="{00000000-0005-0000-0000-0000222C0000}"/>
    <cellStyle name="Normal 28 3 4 3 2 3 2" xfId="39802" xr:uid="{00000000-0005-0000-0000-0000232C0000}"/>
    <cellStyle name="Normal 28 3 4 3 2 3 3" xfId="24578" xr:uid="{00000000-0005-0000-0000-0000242C0000}"/>
    <cellStyle name="Normal 28 3 4 3 2 4" xfId="34789" xr:uid="{00000000-0005-0000-0000-0000252C0000}"/>
    <cellStyle name="Normal 28 3 4 3 2 5" xfId="19565" xr:uid="{00000000-0005-0000-0000-0000262C0000}"/>
    <cellStyle name="Normal 28 3 4 3 3" xfId="6116" xr:uid="{00000000-0005-0000-0000-0000272C0000}"/>
    <cellStyle name="Normal 28 3 4 3 3 2" xfId="16168" xr:uid="{00000000-0005-0000-0000-0000282C0000}"/>
    <cellStyle name="Normal 28 3 4 3 3 2 2" xfId="46490" xr:uid="{00000000-0005-0000-0000-0000292C0000}"/>
    <cellStyle name="Normal 28 3 4 3 3 2 3" xfId="31266" xr:uid="{00000000-0005-0000-0000-00002A2C0000}"/>
    <cellStyle name="Normal 28 3 4 3 3 3" xfId="11148" xr:uid="{00000000-0005-0000-0000-00002B2C0000}"/>
    <cellStyle name="Normal 28 3 4 3 3 3 2" xfId="41473" xr:uid="{00000000-0005-0000-0000-00002C2C0000}"/>
    <cellStyle name="Normal 28 3 4 3 3 3 3" xfId="26249" xr:uid="{00000000-0005-0000-0000-00002D2C0000}"/>
    <cellStyle name="Normal 28 3 4 3 3 4" xfId="36460" xr:uid="{00000000-0005-0000-0000-00002E2C0000}"/>
    <cellStyle name="Normal 28 3 4 3 3 5" xfId="21236" xr:uid="{00000000-0005-0000-0000-00002F2C0000}"/>
    <cellStyle name="Normal 28 3 4 3 4" xfId="12826" xr:uid="{00000000-0005-0000-0000-0000302C0000}"/>
    <cellStyle name="Normal 28 3 4 3 4 2" xfId="43148" xr:uid="{00000000-0005-0000-0000-0000312C0000}"/>
    <cellStyle name="Normal 28 3 4 3 4 3" xfId="27924" xr:uid="{00000000-0005-0000-0000-0000322C0000}"/>
    <cellStyle name="Normal 28 3 4 3 5" xfId="7805" xr:uid="{00000000-0005-0000-0000-0000332C0000}"/>
    <cellStyle name="Normal 28 3 4 3 5 2" xfId="38131" xr:uid="{00000000-0005-0000-0000-0000342C0000}"/>
    <cellStyle name="Normal 28 3 4 3 5 3" xfId="22907" xr:uid="{00000000-0005-0000-0000-0000352C0000}"/>
    <cellStyle name="Normal 28 3 4 3 6" xfId="33119" xr:uid="{00000000-0005-0000-0000-0000362C0000}"/>
    <cellStyle name="Normal 28 3 4 3 7" xfId="17894" xr:uid="{00000000-0005-0000-0000-0000372C0000}"/>
    <cellStyle name="Normal 28 3 4 4" xfId="3587" xr:uid="{00000000-0005-0000-0000-0000382C0000}"/>
    <cellStyle name="Normal 28 3 4 4 2" xfId="13661" xr:uid="{00000000-0005-0000-0000-0000392C0000}"/>
    <cellStyle name="Normal 28 3 4 4 2 2" xfId="43983" xr:uid="{00000000-0005-0000-0000-00003A2C0000}"/>
    <cellStyle name="Normal 28 3 4 4 2 3" xfId="28759" xr:uid="{00000000-0005-0000-0000-00003B2C0000}"/>
    <cellStyle name="Normal 28 3 4 4 3" xfId="8641" xr:uid="{00000000-0005-0000-0000-00003C2C0000}"/>
    <cellStyle name="Normal 28 3 4 4 3 2" xfId="38966" xr:uid="{00000000-0005-0000-0000-00003D2C0000}"/>
    <cellStyle name="Normal 28 3 4 4 3 3" xfId="23742" xr:uid="{00000000-0005-0000-0000-00003E2C0000}"/>
    <cellStyle name="Normal 28 3 4 4 4" xfId="33953" xr:uid="{00000000-0005-0000-0000-00003F2C0000}"/>
    <cellStyle name="Normal 28 3 4 4 5" xfId="18729" xr:uid="{00000000-0005-0000-0000-0000402C0000}"/>
    <cellStyle name="Normal 28 3 4 5" xfId="5280" xr:uid="{00000000-0005-0000-0000-0000412C0000}"/>
    <cellStyle name="Normal 28 3 4 5 2" xfId="15332" xr:uid="{00000000-0005-0000-0000-0000422C0000}"/>
    <cellStyle name="Normal 28 3 4 5 2 2" xfId="45654" xr:uid="{00000000-0005-0000-0000-0000432C0000}"/>
    <cellStyle name="Normal 28 3 4 5 2 3" xfId="30430" xr:uid="{00000000-0005-0000-0000-0000442C0000}"/>
    <cellStyle name="Normal 28 3 4 5 3" xfId="10312" xr:uid="{00000000-0005-0000-0000-0000452C0000}"/>
    <cellStyle name="Normal 28 3 4 5 3 2" xfId="40637" xr:uid="{00000000-0005-0000-0000-0000462C0000}"/>
    <cellStyle name="Normal 28 3 4 5 3 3" xfId="25413" xr:uid="{00000000-0005-0000-0000-0000472C0000}"/>
    <cellStyle name="Normal 28 3 4 5 4" xfId="35624" xr:uid="{00000000-0005-0000-0000-0000482C0000}"/>
    <cellStyle name="Normal 28 3 4 5 5" xfId="20400" xr:uid="{00000000-0005-0000-0000-0000492C0000}"/>
    <cellStyle name="Normal 28 3 4 6" xfId="11990" xr:uid="{00000000-0005-0000-0000-00004A2C0000}"/>
    <cellStyle name="Normal 28 3 4 6 2" xfId="42312" xr:uid="{00000000-0005-0000-0000-00004B2C0000}"/>
    <cellStyle name="Normal 28 3 4 6 3" xfId="27088" xr:uid="{00000000-0005-0000-0000-00004C2C0000}"/>
    <cellStyle name="Normal 28 3 4 7" xfId="6969" xr:uid="{00000000-0005-0000-0000-00004D2C0000}"/>
    <cellStyle name="Normal 28 3 4 7 2" xfId="37295" xr:uid="{00000000-0005-0000-0000-00004E2C0000}"/>
    <cellStyle name="Normal 28 3 4 7 3" xfId="22071" xr:uid="{00000000-0005-0000-0000-00004F2C0000}"/>
    <cellStyle name="Normal 28 3 4 8" xfId="32283" xr:uid="{00000000-0005-0000-0000-0000502C0000}"/>
    <cellStyle name="Normal 28 3 4 9" xfId="17058" xr:uid="{00000000-0005-0000-0000-0000512C0000}"/>
    <cellStyle name="Normal 28 3 5" xfId="2103" xr:uid="{00000000-0005-0000-0000-0000522C0000}"/>
    <cellStyle name="Normal 28 3 5 2" xfId="2944" xr:uid="{00000000-0005-0000-0000-0000532C0000}"/>
    <cellStyle name="Normal 28 3 5 2 2" xfId="4634" xr:uid="{00000000-0005-0000-0000-0000542C0000}"/>
    <cellStyle name="Normal 28 3 5 2 2 2" xfId="14707" xr:uid="{00000000-0005-0000-0000-0000552C0000}"/>
    <cellStyle name="Normal 28 3 5 2 2 2 2" xfId="45029" xr:uid="{00000000-0005-0000-0000-0000562C0000}"/>
    <cellStyle name="Normal 28 3 5 2 2 2 3" xfId="29805" xr:uid="{00000000-0005-0000-0000-0000572C0000}"/>
    <cellStyle name="Normal 28 3 5 2 2 3" xfId="9687" xr:uid="{00000000-0005-0000-0000-0000582C0000}"/>
    <cellStyle name="Normal 28 3 5 2 2 3 2" xfId="40012" xr:uid="{00000000-0005-0000-0000-0000592C0000}"/>
    <cellStyle name="Normal 28 3 5 2 2 3 3" xfId="24788" xr:uid="{00000000-0005-0000-0000-00005A2C0000}"/>
    <cellStyle name="Normal 28 3 5 2 2 4" xfId="34999" xr:uid="{00000000-0005-0000-0000-00005B2C0000}"/>
    <cellStyle name="Normal 28 3 5 2 2 5" xfId="19775" xr:uid="{00000000-0005-0000-0000-00005C2C0000}"/>
    <cellStyle name="Normal 28 3 5 2 3" xfId="6326" xr:uid="{00000000-0005-0000-0000-00005D2C0000}"/>
    <cellStyle name="Normal 28 3 5 2 3 2" xfId="16378" xr:uid="{00000000-0005-0000-0000-00005E2C0000}"/>
    <cellStyle name="Normal 28 3 5 2 3 2 2" xfId="46700" xr:uid="{00000000-0005-0000-0000-00005F2C0000}"/>
    <cellStyle name="Normal 28 3 5 2 3 2 3" xfId="31476" xr:uid="{00000000-0005-0000-0000-0000602C0000}"/>
    <cellStyle name="Normal 28 3 5 2 3 3" xfId="11358" xr:uid="{00000000-0005-0000-0000-0000612C0000}"/>
    <cellStyle name="Normal 28 3 5 2 3 3 2" xfId="41683" xr:uid="{00000000-0005-0000-0000-0000622C0000}"/>
    <cellStyle name="Normal 28 3 5 2 3 3 3" xfId="26459" xr:uid="{00000000-0005-0000-0000-0000632C0000}"/>
    <cellStyle name="Normal 28 3 5 2 3 4" xfId="36670" xr:uid="{00000000-0005-0000-0000-0000642C0000}"/>
    <cellStyle name="Normal 28 3 5 2 3 5" xfId="21446" xr:uid="{00000000-0005-0000-0000-0000652C0000}"/>
    <cellStyle name="Normal 28 3 5 2 4" xfId="13036" xr:uid="{00000000-0005-0000-0000-0000662C0000}"/>
    <cellStyle name="Normal 28 3 5 2 4 2" xfId="43358" xr:uid="{00000000-0005-0000-0000-0000672C0000}"/>
    <cellStyle name="Normal 28 3 5 2 4 3" xfId="28134" xr:uid="{00000000-0005-0000-0000-0000682C0000}"/>
    <cellStyle name="Normal 28 3 5 2 5" xfId="8015" xr:uid="{00000000-0005-0000-0000-0000692C0000}"/>
    <cellStyle name="Normal 28 3 5 2 5 2" xfId="38341" xr:uid="{00000000-0005-0000-0000-00006A2C0000}"/>
    <cellStyle name="Normal 28 3 5 2 5 3" xfId="23117" xr:uid="{00000000-0005-0000-0000-00006B2C0000}"/>
    <cellStyle name="Normal 28 3 5 2 6" xfId="33329" xr:uid="{00000000-0005-0000-0000-00006C2C0000}"/>
    <cellStyle name="Normal 28 3 5 2 7" xfId="18104" xr:uid="{00000000-0005-0000-0000-00006D2C0000}"/>
    <cellStyle name="Normal 28 3 5 3" xfId="3797" xr:uid="{00000000-0005-0000-0000-00006E2C0000}"/>
    <cellStyle name="Normal 28 3 5 3 2" xfId="13871" xr:uid="{00000000-0005-0000-0000-00006F2C0000}"/>
    <cellStyle name="Normal 28 3 5 3 2 2" xfId="44193" xr:uid="{00000000-0005-0000-0000-0000702C0000}"/>
    <cellStyle name="Normal 28 3 5 3 2 3" xfId="28969" xr:uid="{00000000-0005-0000-0000-0000712C0000}"/>
    <cellStyle name="Normal 28 3 5 3 3" xfId="8851" xr:uid="{00000000-0005-0000-0000-0000722C0000}"/>
    <cellStyle name="Normal 28 3 5 3 3 2" xfId="39176" xr:uid="{00000000-0005-0000-0000-0000732C0000}"/>
    <cellStyle name="Normal 28 3 5 3 3 3" xfId="23952" xr:uid="{00000000-0005-0000-0000-0000742C0000}"/>
    <cellStyle name="Normal 28 3 5 3 4" xfId="34163" xr:uid="{00000000-0005-0000-0000-0000752C0000}"/>
    <cellStyle name="Normal 28 3 5 3 5" xfId="18939" xr:uid="{00000000-0005-0000-0000-0000762C0000}"/>
    <cellStyle name="Normal 28 3 5 4" xfId="5490" xr:uid="{00000000-0005-0000-0000-0000772C0000}"/>
    <cellStyle name="Normal 28 3 5 4 2" xfId="15542" xr:uid="{00000000-0005-0000-0000-0000782C0000}"/>
    <cellStyle name="Normal 28 3 5 4 2 2" xfId="45864" xr:uid="{00000000-0005-0000-0000-0000792C0000}"/>
    <cellStyle name="Normal 28 3 5 4 2 3" xfId="30640" xr:uid="{00000000-0005-0000-0000-00007A2C0000}"/>
    <cellStyle name="Normal 28 3 5 4 3" xfId="10522" xr:uid="{00000000-0005-0000-0000-00007B2C0000}"/>
    <cellStyle name="Normal 28 3 5 4 3 2" xfId="40847" xr:uid="{00000000-0005-0000-0000-00007C2C0000}"/>
    <cellStyle name="Normal 28 3 5 4 3 3" xfId="25623" xr:uid="{00000000-0005-0000-0000-00007D2C0000}"/>
    <cellStyle name="Normal 28 3 5 4 4" xfId="35834" xr:uid="{00000000-0005-0000-0000-00007E2C0000}"/>
    <cellStyle name="Normal 28 3 5 4 5" xfId="20610" xr:uid="{00000000-0005-0000-0000-00007F2C0000}"/>
    <cellStyle name="Normal 28 3 5 5" xfId="12200" xr:uid="{00000000-0005-0000-0000-0000802C0000}"/>
    <cellStyle name="Normal 28 3 5 5 2" xfId="42522" xr:uid="{00000000-0005-0000-0000-0000812C0000}"/>
    <cellStyle name="Normal 28 3 5 5 3" xfId="27298" xr:uid="{00000000-0005-0000-0000-0000822C0000}"/>
    <cellStyle name="Normal 28 3 5 6" xfId="7179" xr:uid="{00000000-0005-0000-0000-0000832C0000}"/>
    <cellStyle name="Normal 28 3 5 6 2" xfId="37505" xr:uid="{00000000-0005-0000-0000-0000842C0000}"/>
    <cellStyle name="Normal 28 3 5 6 3" xfId="22281" xr:uid="{00000000-0005-0000-0000-0000852C0000}"/>
    <cellStyle name="Normal 28 3 5 7" xfId="32493" xr:uid="{00000000-0005-0000-0000-0000862C0000}"/>
    <cellStyle name="Normal 28 3 5 8" xfId="17268" xr:uid="{00000000-0005-0000-0000-0000872C0000}"/>
    <cellStyle name="Normal 28 3 6" xfId="2524" xr:uid="{00000000-0005-0000-0000-0000882C0000}"/>
    <cellStyle name="Normal 28 3 6 2" xfId="4216" xr:uid="{00000000-0005-0000-0000-0000892C0000}"/>
    <cellStyle name="Normal 28 3 6 2 2" xfId="14289" xr:uid="{00000000-0005-0000-0000-00008A2C0000}"/>
    <cellStyle name="Normal 28 3 6 2 2 2" xfId="44611" xr:uid="{00000000-0005-0000-0000-00008B2C0000}"/>
    <cellStyle name="Normal 28 3 6 2 2 3" xfId="29387" xr:uid="{00000000-0005-0000-0000-00008C2C0000}"/>
    <cellStyle name="Normal 28 3 6 2 3" xfId="9269" xr:uid="{00000000-0005-0000-0000-00008D2C0000}"/>
    <cellStyle name="Normal 28 3 6 2 3 2" xfId="39594" xr:uid="{00000000-0005-0000-0000-00008E2C0000}"/>
    <cellStyle name="Normal 28 3 6 2 3 3" xfId="24370" xr:uid="{00000000-0005-0000-0000-00008F2C0000}"/>
    <cellStyle name="Normal 28 3 6 2 4" xfId="34581" xr:uid="{00000000-0005-0000-0000-0000902C0000}"/>
    <cellStyle name="Normal 28 3 6 2 5" xfId="19357" xr:uid="{00000000-0005-0000-0000-0000912C0000}"/>
    <cellStyle name="Normal 28 3 6 3" xfId="5908" xr:uid="{00000000-0005-0000-0000-0000922C0000}"/>
    <cellStyle name="Normal 28 3 6 3 2" xfId="15960" xr:uid="{00000000-0005-0000-0000-0000932C0000}"/>
    <cellStyle name="Normal 28 3 6 3 2 2" xfId="46282" xr:uid="{00000000-0005-0000-0000-0000942C0000}"/>
    <cellStyle name="Normal 28 3 6 3 2 3" xfId="31058" xr:uid="{00000000-0005-0000-0000-0000952C0000}"/>
    <cellStyle name="Normal 28 3 6 3 3" xfId="10940" xr:uid="{00000000-0005-0000-0000-0000962C0000}"/>
    <cellStyle name="Normal 28 3 6 3 3 2" xfId="41265" xr:uid="{00000000-0005-0000-0000-0000972C0000}"/>
    <cellStyle name="Normal 28 3 6 3 3 3" xfId="26041" xr:uid="{00000000-0005-0000-0000-0000982C0000}"/>
    <cellStyle name="Normal 28 3 6 3 4" xfId="36252" xr:uid="{00000000-0005-0000-0000-0000992C0000}"/>
    <cellStyle name="Normal 28 3 6 3 5" xfId="21028" xr:uid="{00000000-0005-0000-0000-00009A2C0000}"/>
    <cellStyle name="Normal 28 3 6 4" xfId="12618" xr:uid="{00000000-0005-0000-0000-00009B2C0000}"/>
    <cellStyle name="Normal 28 3 6 4 2" xfId="42940" xr:uid="{00000000-0005-0000-0000-00009C2C0000}"/>
    <cellStyle name="Normal 28 3 6 4 3" xfId="27716" xr:uid="{00000000-0005-0000-0000-00009D2C0000}"/>
    <cellStyle name="Normal 28 3 6 5" xfId="7597" xr:uid="{00000000-0005-0000-0000-00009E2C0000}"/>
    <cellStyle name="Normal 28 3 6 5 2" xfId="37923" xr:uid="{00000000-0005-0000-0000-00009F2C0000}"/>
    <cellStyle name="Normal 28 3 6 5 3" xfId="22699" xr:uid="{00000000-0005-0000-0000-0000A02C0000}"/>
    <cellStyle name="Normal 28 3 6 6" xfId="32911" xr:uid="{00000000-0005-0000-0000-0000A12C0000}"/>
    <cellStyle name="Normal 28 3 6 7" xfId="17686" xr:uid="{00000000-0005-0000-0000-0000A22C0000}"/>
    <cellStyle name="Normal 28 3 7" xfId="3375" xr:uid="{00000000-0005-0000-0000-0000A32C0000}"/>
    <cellStyle name="Normal 28 3 7 2" xfId="13453" xr:uid="{00000000-0005-0000-0000-0000A42C0000}"/>
    <cellStyle name="Normal 28 3 7 2 2" xfId="43775" xr:uid="{00000000-0005-0000-0000-0000A52C0000}"/>
    <cellStyle name="Normal 28 3 7 2 3" xfId="28551" xr:uid="{00000000-0005-0000-0000-0000A62C0000}"/>
    <cellStyle name="Normal 28 3 7 3" xfId="8433" xr:uid="{00000000-0005-0000-0000-0000A72C0000}"/>
    <cellStyle name="Normal 28 3 7 3 2" xfId="38758" xr:uid="{00000000-0005-0000-0000-0000A82C0000}"/>
    <cellStyle name="Normal 28 3 7 3 3" xfId="23534" xr:uid="{00000000-0005-0000-0000-0000A92C0000}"/>
    <cellStyle name="Normal 28 3 7 4" xfId="33745" xr:uid="{00000000-0005-0000-0000-0000AA2C0000}"/>
    <cellStyle name="Normal 28 3 7 5" xfId="18521" xr:uid="{00000000-0005-0000-0000-0000AB2C0000}"/>
    <cellStyle name="Normal 28 3 8" xfId="5069" xr:uid="{00000000-0005-0000-0000-0000AC2C0000}"/>
    <cellStyle name="Normal 28 3 8 2" xfId="15124" xr:uid="{00000000-0005-0000-0000-0000AD2C0000}"/>
    <cellStyle name="Normal 28 3 8 2 2" xfId="45446" xr:uid="{00000000-0005-0000-0000-0000AE2C0000}"/>
    <cellStyle name="Normal 28 3 8 2 3" xfId="30222" xr:uid="{00000000-0005-0000-0000-0000AF2C0000}"/>
    <cellStyle name="Normal 28 3 8 3" xfId="10104" xr:uid="{00000000-0005-0000-0000-0000B02C0000}"/>
    <cellStyle name="Normal 28 3 8 3 2" xfId="40429" xr:uid="{00000000-0005-0000-0000-0000B12C0000}"/>
    <cellStyle name="Normal 28 3 8 3 3" xfId="25205" xr:uid="{00000000-0005-0000-0000-0000B22C0000}"/>
    <cellStyle name="Normal 28 3 8 4" xfId="35416" xr:uid="{00000000-0005-0000-0000-0000B32C0000}"/>
    <cellStyle name="Normal 28 3 8 5" xfId="20192" xr:uid="{00000000-0005-0000-0000-0000B42C0000}"/>
    <cellStyle name="Normal 28 3 9" xfId="11780" xr:uid="{00000000-0005-0000-0000-0000B52C0000}"/>
    <cellStyle name="Normal 28 3 9 2" xfId="42104" xr:uid="{00000000-0005-0000-0000-0000B62C0000}"/>
    <cellStyle name="Normal 28 3 9 3" xfId="26880" xr:uid="{00000000-0005-0000-0000-0000B72C0000}"/>
    <cellStyle name="Normal 28 4" xfId="47287" xr:uid="{00000000-0005-0000-0000-0000B82C0000}"/>
    <cellStyle name="Normal 28_Sheet2" xfId="1048" xr:uid="{00000000-0005-0000-0000-0000B92C0000}"/>
    <cellStyle name="Normal 29" xfId="950" xr:uid="{00000000-0005-0000-0000-0000BA2C0000}"/>
    <cellStyle name="Normal 29 2" xfId="951" xr:uid="{00000000-0005-0000-0000-0000BB2C0000}"/>
    <cellStyle name="Normal 29 2 3" xfId="328" xr:uid="{00000000-0005-0000-0000-0000BC2C0000}"/>
    <cellStyle name="Normal 29 2 3 2" xfId="330" xr:uid="{00000000-0005-0000-0000-0000BD2C0000}"/>
    <cellStyle name="Normal 29_Sheet2" xfId="1047" xr:uid="{00000000-0005-0000-0000-0000BE2C0000}"/>
    <cellStyle name="Normal 3" xfId="125" xr:uid="{00000000-0005-0000-0000-0000BF2C0000}"/>
    <cellStyle name="Normal 3 2" xfId="126" xr:uid="{00000000-0005-0000-0000-0000C02C0000}"/>
    <cellStyle name="Normal 3 2 2" xfId="779" xr:uid="{00000000-0005-0000-0000-0000C12C0000}"/>
    <cellStyle name="Normal 3 2 2 10" xfId="6760" xr:uid="{00000000-0005-0000-0000-0000C22C0000}"/>
    <cellStyle name="Normal 3 2 2 10 2" xfId="37088" xr:uid="{00000000-0005-0000-0000-0000C32C0000}"/>
    <cellStyle name="Normal 3 2 2 10 3" xfId="21864" xr:uid="{00000000-0005-0000-0000-0000C42C0000}"/>
    <cellStyle name="Normal 3 2 2 11" xfId="32079" xr:uid="{00000000-0005-0000-0000-0000C52C0000}"/>
    <cellStyle name="Normal 3 2 2 12" xfId="16849" xr:uid="{00000000-0005-0000-0000-0000C62C0000}"/>
    <cellStyle name="Normal 3 2 2 13" xfId="1431" xr:uid="{00000000-0005-0000-0000-0000C72C0000}"/>
    <cellStyle name="Normal 3 2 2 14" xfId="47288" xr:uid="{00000000-0005-0000-0000-0000C82C0000}"/>
    <cellStyle name="Normal 3 2 2 2" xfId="1724" xr:uid="{00000000-0005-0000-0000-0000C92C0000}"/>
    <cellStyle name="Normal 3 2 2 2 10" xfId="32131" xr:uid="{00000000-0005-0000-0000-0000CA2C0000}"/>
    <cellStyle name="Normal 3 2 2 2 11" xfId="16903" xr:uid="{00000000-0005-0000-0000-0000CB2C0000}"/>
    <cellStyle name="Normal 3 2 2 2 2" xfId="1832" xr:uid="{00000000-0005-0000-0000-0000CC2C0000}"/>
    <cellStyle name="Normal 3 2 2 2 2 10" xfId="17007" xr:uid="{00000000-0005-0000-0000-0000CD2C0000}"/>
    <cellStyle name="Normal 3 2 2 2 2 2" xfId="2049" xr:uid="{00000000-0005-0000-0000-0000CE2C0000}"/>
    <cellStyle name="Normal 3 2 2 2 2 2 2" xfId="2470" xr:uid="{00000000-0005-0000-0000-0000CF2C0000}"/>
    <cellStyle name="Normal 3 2 2 2 2 2 2 2" xfId="3309" xr:uid="{00000000-0005-0000-0000-0000D02C0000}"/>
    <cellStyle name="Normal 3 2 2 2 2 2 2 2 2" xfId="4999" xr:uid="{00000000-0005-0000-0000-0000D12C0000}"/>
    <cellStyle name="Normal 3 2 2 2 2 2 2 2 2 2" xfId="15072" xr:uid="{00000000-0005-0000-0000-0000D22C0000}"/>
    <cellStyle name="Normal 3 2 2 2 2 2 2 2 2 2 2" xfId="45394" xr:uid="{00000000-0005-0000-0000-0000D32C0000}"/>
    <cellStyle name="Normal 3 2 2 2 2 2 2 2 2 2 3" xfId="30170" xr:uid="{00000000-0005-0000-0000-0000D42C0000}"/>
    <cellStyle name="Normal 3 2 2 2 2 2 2 2 2 3" xfId="10052" xr:uid="{00000000-0005-0000-0000-0000D52C0000}"/>
    <cellStyle name="Normal 3 2 2 2 2 2 2 2 2 3 2" xfId="40377" xr:uid="{00000000-0005-0000-0000-0000D62C0000}"/>
    <cellStyle name="Normal 3 2 2 2 2 2 2 2 2 3 3" xfId="25153" xr:uid="{00000000-0005-0000-0000-0000D72C0000}"/>
    <cellStyle name="Normal 3 2 2 2 2 2 2 2 2 4" xfId="35364" xr:uid="{00000000-0005-0000-0000-0000D82C0000}"/>
    <cellStyle name="Normal 3 2 2 2 2 2 2 2 2 5" xfId="20140" xr:uid="{00000000-0005-0000-0000-0000D92C0000}"/>
    <cellStyle name="Normal 3 2 2 2 2 2 2 2 3" xfId="6691" xr:uid="{00000000-0005-0000-0000-0000DA2C0000}"/>
    <cellStyle name="Normal 3 2 2 2 2 2 2 2 3 2" xfId="16743" xr:uid="{00000000-0005-0000-0000-0000DB2C0000}"/>
    <cellStyle name="Normal 3 2 2 2 2 2 2 2 3 2 2" xfId="47065" xr:uid="{00000000-0005-0000-0000-0000DC2C0000}"/>
    <cellStyle name="Normal 3 2 2 2 2 2 2 2 3 2 3" xfId="31841" xr:uid="{00000000-0005-0000-0000-0000DD2C0000}"/>
    <cellStyle name="Normal 3 2 2 2 2 2 2 2 3 3" xfId="11723" xr:uid="{00000000-0005-0000-0000-0000DE2C0000}"/>
    <cellStyle name="Normal 3 2 2 2 2 2 2 2 3 3 2" xfId="42048" xr:uid="{00000000-0005-0000-0000-0000DF2C0000}"/>
    <cellStyle name="Normal 3 2 2 2 2 2 2 2 3 3 3" xfId="26824" xr:uid="{00000000-0005-0000-0000-0000E02C0000}"/>
    <cellStyle name="Normal 3 2 2 2 2 2 2 2 3 4" xfId="37035" xr:uid="{00000000-0005-0000-0000-0000E12C0000}"/>
    <cellStyle name="Normal 3 2 2 2 2 2 2 2 3 5" xfId="21811" xr:uid="{00000000-0005-0000-0000-0000E22C0000}"/>
    <cellStyle name="Normal 3 2 2 2 2 2 2 2 4" xfId="13401" xr:uid="{00000000-0005-0000-0000-0000E32C0000}"/>
    <cellStyle name="Normal 3 2 2 2 2 2 2 2 4 2" xfId="43723" xr:uid="{00000000-0005-0000-0000-0000E42C0000}"/>
    <cellStyle name="Normal 3 2 2 2 2 2 2 2 4 3" xfId="28499" xr:uid="{00000000-0005-0000-0000-0000E52C0000}"/>
    <cellStyle name="Normal 3 2 2 2 2 2 2 2 5" xfId="8380" xr:uid="{00000000-0005-0000-0000-0000E62C0000}"/>
    <cellStyle name="Normal 3 2 2 2 2 2 2 2 5 2" xfId="38706" xr:uid="{00000000-0005-0000-0000-0000E72C0000}"/>
    <cellStyle name="Normal 3 2 2 2 2 2 2 2 5 3" xfId="23482" xr:uid="{00000000-0005-0000-0000-0000E82C0000}"/>
    <cellStyle name="Normal 3 2 2 2 2 2 2 2 6" xfId="33694" xr:uid="{00000000-0005-0000-0000-0000E92C0000}"/>
    <cellStyle name="Normal 3 2 2 2 2 2 2 2 7" xfId="18469" xr:uid="{00000000-0005-0000-0000-0000EA2C0000}"/>
    <cellStyle name="Normal 3 2 2 2 2 2 2 3" xfId="4162" xr:uid="{00000000-0005-0000-0000-0000EB2C0000}"/>
    <cellStyle name="Normal 3 2 2 2 2 2 2 3 2" xfId="14236" xr:uid="{00000000-0005-0000-0000-0000EC2C0000}"/>
    <cellStyle name="Normal 3 2 2 2 2 2 2 3 2 2" xfId="44558" xr:uid="{00000000-0005-0000-0000-0000ED2C0000}"/>
    <cellStyle name="Normal 3 2 2 2 2 2 2 3 2 3" xfId="29334" xr:uid="{00000000-0005-0000-0000-0000EE2C0000}"/>
    <cellStyle name="Normal 3 2 2 2 2 2 2 3 3" xfId="9216" xr:uid="{00000000-0005-0000-0000-0000EF2C0000}"/>
    <cellStyle name="Normal 3 2 2 2 2 2 2 3 3 2" xfId="39541" xr:uid="{00000000-0005-0000-0000-0000F02C0000}"/>
    <cellStyle name="Normal 3 2 2 2 2 2 2 3 3 3" xfId="24317" xr:uid="{00000000-0005-0000-0000-0000F12C0000}"/>
    <cellStyle name="Normal 3 2 2 2 2 2 2 3 4" xfId="34528" xr:uid="{00000000-0005-0000-0000-0000F22C0000}"/>
    <cellStyle name="Normal 3 2 2 2 2 2 2 3 5" xfId="19304" xr:uid="{00000000-0005-0000-0000-0000F32C0000}"/>
    <cellStyle name="Normal 3 2 2 2 2 2 2 4" xfId="5855" xr:uid="{00000000-0005-0000-0000-0000F42C0000}"/>
    <cellStyle name="Normal 3 2 2 2 2 2 2 4 2" xfId="15907" xr:uid="{00000000-0005-0000-0000-0000F52C0000}"/>
    <cellStyle name="Normal 3 2 2 2 2 2 2 4 2 2" xfId="46229" xr:uid="{00000000-0005-0000-0000-0000F62C0000}"/>
    <cellStyle name="Normal 3 2 2 2 2 2 2 4 2 3" xfId="31005" xr:uid="{00000000-0005-0000-0000-0000F72C0000}"/>
    <cellStyle name="Normal 3 2 2 2 2 2 2 4 3" xfId="10887" xr:uid="{00000000-0005-0000-0000-0000F82C0000}"/>
    <cellStyle name="Normal 3 2 2 2 2 2 2 4 3 2" xfId="41212" xr:uid="{00000000-0005-0000-0000-0000F92C0000}"/>
    <cellStyle name="Normal 3 2 2 2 2 2 2 4 3 3" xfId="25988" xr:uid="{00000000-0005-0000-0000-0000FA2C0000}"/>
    <cellStyle name="Normal 3 2 2 2 2 2 2 4 4" xfId="36199" xr:uid="{00000000-0005-0000-0000-0000FB2C0000}"/>
    <cellStyle name="Normal 3 2 2 2 2 2 2 4 5" xfId="20975" xr:uid="{00000000-0005-0000-0000-0000FC2C0000}"/>
    <cellStyle name="Normal 3 2 2 2 2 2 2 5" xfId="12565" xr:uid="{00000000-0005-0000-0000-0000FD2C0000}"/>
    <cellStyle name="Normal 3 2 2 2 2 2 2 5 2" xfId="42887" xr:uid="{00000000-0005-0000-0000-0000FE2C0000}"/>
    <cellStyle name="Normal 3 2 2 2 2 2 2 5 3" xfId="27663" xr:uid="{00000000-0005-0000-0000-0000FF2C0000}"/>
    <cellStyle name="Normal 3 2 2 2 2 2 2 6" xfId="7544" xr:uid="{00000000-0005-0000-0000-0000002D0000}"/>
    <cellStyle name="Normal 3 2 2 2 2 2 2 6 2" xfId="37870" xr:uid="{00000000-0005-0000-0000-0000012D0000}"/>
    <cellStyle name="Normal 3 2 2 2 2 2 2 6 3" xfId="22646" xr:uid="{00000000-0005-0000-0000-0000022D0000}"/>
    <cellStyle name="Normal 3 2 2 2 2 2 2 7" xfId="32858" xr:uid="{00000000-0005-0000-0000-0000032D0000}"/>
    <cellStyle name="Normal 3 2 2 2 2 2 2 8" xfId="17633" xr:uid="{00000000-0005-0000-0000-0000042D0000}"/>
    <cellStyle name="Normal 3 2 2 2 2 2 3" xfId="2891" xr:uid="{00000000-0005-0000-0000-0000052D0000}"/>
    <cellStyle name="Normal 3 2 2 2 2 2 3 2" xfId="4581" xr:uid="{00000000-0005-0000-0000-0000062D0000}"/>
    <cellStyle name="Normal 3 2 2 2 2 2 3 2 2" xfId="14654" xr:uid="{00000000-0005-0000-0000-0000072D0000}"/>
    <cellStyle name="Normal 3 2 2 2 2 2 3 2 2 2" xfId="44976" xr:uid="{00000000-0005-0000-0000-0000082D0000}"/>
    <cellStyle name="Normal 3 2 2 2 2 2 3 2 2 3" xfId="29752" xr:uid="{00000000-0005-0000-0000-0000092D0000}"/>
    <cellStyle name="Normal 3 2 2 2 2 2 3 2 3" xfId="9634" xr:uid="{00000000-0005-0000-0000-00000A2D0000}"/>
    <cellStyle name="Normal 3 2 2 2 2 2 3 2 3 2" xfId="39959" xr:uid="{00000000-0005-0000-0000-00000B2D0000}"/>
    <cellStyle name="Normal 3 2 2 2 2 2 3 2 3 3" xfId="24735" xr:uid="{00000000-0005-0000-0000-00000C2D0000}"/>
    <cellStyle name="Normal 3 2 2 2 2 2 3 2 4" xfId="34946" xr:uid="{00000000-0005-0000-0000-00000D2D0000}"/>
    <cellStyle name="Normal 3 2 2 2 2 2 3 2 5" xfId="19722" xr:uid="{00000000-0005-0000-0000-00000E2D0000}"/>
    <cellStyle name="Normal 3 2 2 2 2 2 3 3" xfId="6273" xr:uid="{00000000-0005-0000-0000-00000F2D0000}"/>
    <cellStyle name="Normal 3 2 2 2 2 2 3 3 2" xfId="16325" xr:uid="{00000000-0005-0000-0000-0000102D0000}"/>
    <cellStyle name="Normal 3 2 2 2 2 2 3 3 2 2" xfId="46647" xr:uid="{00000000-0005-0000-0000-0000112D0000}"/>
    <cellStyle name="Normal 3 2 2 2 2 2 3 3 2 3" xfId="31423" xr:uid="{00000000-0005-0000-0000-0000122D0000}"/>
    <cellStyle name="Normal 3 2 2 2 2 2 3 3 3" xfId="11305" xr:uid="{00000000-0005-0000-0000-0000132D0000}"/>
    <cellStyle name="Normal 3 2 2 2 2 2 3 3 3 2" xfId="41630" xr:uid="{00000000-0005-0000-0000-0000142D0000}"/>
    <cellStyle name="Normal 3 2 2 2 2 2 3 3 3 3" xfId="26406" xr:uid="{00000000-0005-0000-0000-0000152D0000}"/>
    <cellStyle name="Normal 3 2 2 2 2 2 3 3 4" xfId="36617" xr:uid="{00000000-0005-0000-0000-0000162D0000}"/>
    <cellStyle name="Normal 3 2 2 2 2 2 3 3 5" xfId="21393" xr:uid="{00000000-0005-0000-0000-0000172D0000}"/>
    <cellStyle name="Normal 3 2 2 2 2 2 3 4" xfId="12983" xr:uid="{00000000-0005-0000-0000-0000182D0000}"/>
    <cellStyle name="Normal 3 2 2 2 2 2 3 4 2" xfId="43305" xr:uid="{00000000-0005-0000-0000-0000192D0000}"/>
    <cellStyle name="Normal 3 2 2 2 2 2 3 4 3" xfId="28081" xr:uid="{00000000-0005-0000-0000-00001A2D0000}"/>
    <cellStyle name="Normal 3 2 2 2 2 2 3 5" xfId="7962" xr:uid="{00000000-0005-0000-0000-00001B2D0000}"/>
    <cellStyle name="Normal 3 2 2 2 2 2 3 5 2" xfId="38288" xr:uid="{00000000-0005-0000-0000-00001C2D0000}"/>
    <cellStyle name="Normal 3 2 2 2 2 2 3 5 3" xfId="23064" xr:uid="{00000000-0005-0000-0000-00001D2D0000}"/>
    <cellStyle name="Normal 3 2 2 2 2 2 3 6" xfId="33276" xr:uid="{00000000-0005-0000-0000-00001E2D0000}"/>
    <cellStyle name="Normal 3 2 2 2 2 2 3 7" xfId="18051" xr:uid="{00000000-0005-0000-0000-00001F2D0000}"/>
    <cellStyle name="Normal 3 2 2 2 2 2 4" xfId="3744" xr:uid="{00000000-0005-0000-0000-0000202D0000}"/>
    <cellStyle name="Normal 3 2 2 2 2 2 4 2" xfId="13818" xr:uid="{00000000-0005-0000-0000-0000212D0000}"/>
    <cellStyle name="Normal 3 2 2 2 2 2 4 2 2" xfId="44140" xr:uid="{00000000-0005-0000-0000-0000222D0000}"/>
    <cellStyle name="Normal 3 2 2 2 2 2 4 2 3" xfId="28916" xr:uid="{00000000-0005-0000-0000-0000232D0000}"/>
    <cellStyle name="Normal 3 2 2 2 2 2 4 3" xfId="8798" xr:uid="{00000000-0005-0000-0000-0000242D0000}"/>
    <cellStyle name="Normal 3 2 2 2 2 2 4 3 2" xfId="39123" xr:uid="{00000000-0005-0000-0000-0000252D0000}"/>
    <cellStyle name="Normal 3 2 2 2 2 2 4 3 3" xfId="23899" xr:uid="{00000000-0005-0000-0000-0000262D0000}"/>
    <cellStyle name="Normal 3 2 2 2 2 2 4 4" xfId="34110" xr:uid="{00000000-0005-0000-0000-0000272D0000}"/>
    <cellStyle name="Normal 3 2 2 2 2 2 4 5" xfId="18886" xr:uid="{00000000-0005-0000-0000-0000282D0000}"/>
    <cellStyle name="Normal 3 2 2 2 2 2 5" xfId="5437" xr:uid="{00000000-0005-0000-0000-0000292D0000}"/>
    <cellStyle name="Normal 3 2 2 2 2 2 5 2" xfId="15489" xr:uid="{00000000-0005-0000-0000-00002A2D0000}"/>
    <cellStyle name="Normal 3 2 2 2 2 2 5 2 2" xfId="45811" xr:uid="{00000000-0005-0000-0000-00002B2D0000}"/>
    <cellStyle name="Normal 3 2 2 2 2 2 5 2 3" xfId="30587" xr:uid="{00000000-0005-0000-0000-00002C2D0000}"/>
    <cellStyle name="Normal 3 2 2 2 2 2 5 3" xfId="10469" xr:uid="{00000000-0005-0000-0000-00002D2D0000}"/>
    <cellStyle name="Normal 3 2 2 2 2 2 5 3 2" xfId="40794" xr:uid="{00000000-0005-0000-0000-00002E2D0000}"/>
    <cellStyle name="Normal 3 2 2 2 2 2 5 3 3" xfId="25570" xr:uid="{00000000-0005-0000-0000-00002F2D0000}"/>
    <cellStyle name="Normal 3 2 2 2 2 2 5 4" xfId="35781" xr:uid="{00000000-0005-0000-0000-0000302D0000}"/>
    <cellStyle name="Normal 3 2 2 2 2 2 5 5" xfId="20557" xr:uid="{00000000-0005-0000-0000-0000312D0000}"/>
    <cellStyle name="Normal 3 2 2 2 2 2 6" xfId="12147" xr:uid="{00000000-0005-0000-0000-0000322D0000}"/>
    <cellStyle name="Normal 3 2 2 2 2 2 6 2" xfId="42469" xr:uid="{00000000-0005-0000-0000-0000332D0000}"/>
    <cellStyle name="Normal 3 2 2 2 2 2 6 3" xfId="27245" xr:uid="{00000000-0005-0000-0000-0000342D0000}"/>
    <cellStyle name="Normal 3 2 2 2 2 2 7" xfId="7126" xr:uid="{00000000-0005-0000-0000-0000352D0000}"/>
    <cellStyle name="Normal 3 2 2 2 2 2 7 2" xfId="37452" xr:uid="{00000000-0005-0000-0000-0000362D0000}"/>
    <cellStyle name="Normal 3 2 2 2 2 2 7 3" xfId="22228" xr:uid="{00000000-0005-0000-0000-0000372D0000}"/>
    <cellStyle name="Normal 3 2 2 2 2 2 8" xfId="32440" xr:uid="{00000000-0005-0000-0000-0000382D0000}"/>
    <cellStyle name="Normal 3 2 2 2 2 2 9" xfId="17215" xr:uid="{00000000-0005-0000-0000-0000392D0000}"/>
    <cellStyle name="Normal 3 2 2 2 2 3" xfId="2262" xr:uid="{00000000-0005-0000-0000-00003A2D0000}"/>
    <cellStyle name="Normal 3 2 2 2 2 3 2" xfId="3101" xr:uid="{00000000-0005-0000-0000-00003B2D0000}"/>
    <cellStyle name="Normal 3 2 2 2 2 3 2 2" xfId="4791" xr:uid="{00000000-0005-0000-0000-00003C2D0000}"/>
    <cellStyle name="Normal 3 2 2 2 2 3 2 2 2" xfId="14864" xr:uid="{00000000-0005-0000-0000-00003D2D0000}"/>
    <cellStyle name="Normal 3 2 2 2 2 3 2 2 2 2" xfId="45186" xr:uid="{00000000-0005-0000-0000-00003E2D0000}"/>
    <cellStyle name="Normal 3 2 2 2 2 3 2 2 2 3" xfId="29962" xr:uid="{00000000-0005-0000-0000-00003F2D0000}"/>
    <cellStyle name="Normal 3 2 2 2 2 3 2 2 3" xfId="9844" xr:uid="{00000000-0005-0000-0000-0000402D0000}"/>
    <cellStyle name="Normal 3 2 2 2 2 3 2 2 3 2" xfId="40169" xr:uid="{00000000-0005-0000-0000-0000412D0000}"/>
    <cellStyle name="Normal 3 2 2 2 2 3 2 2 3 3" xfId="24945" xr:uid="{00000000-0005-0000-0000-0000422D0000}"/>
    <cellStyle name="Normal 3 2 2 2 2 3 2 2 4" xfId="35156" xr:uid="{00000000-0005-0000-0000-0000432D0000}"/>
    <cellStyle name="Normal 3 2 2 2 2 3 2 2 5" xfId="19932" xr:uid="{00000000-0005-0000-0000-0000442D0000}"/>
    <cellStyle name="Normal 3 2 2 2 2 3 2 3" xfId="6483" xr:uid="{00000000-0005-0000-0000-0000452D0000}"/>
    <cellStyle name="Normal 3 2 2 2 2 3 2 3 2" xfId="16535" xr:uid="{00000000-0005-0000-0000-0000462D0000}"/>
    <cellStyle name="Normal 3 2 2 2 2 3 2 3 2 2" xfId="46857" xr:uid="{00000000-0005-0000-0000-0000472D0000}"/>
    <cellStyle name="Normal 3 2 2 2 2 3 2 3 2 3" xfId="31633" xr:uid="{00000000-0005-0000-0000-0000482D0000}"/>
    <cellStyle name="Normal 3 2 2 2 2 3 2 3 3" xfId="11515" xr:uid="{00000000-0005-0000-0000-0000492D0000}"/>
    <cellStyle name="Normal 3 2 2 2 2 3 2 3 3 2" xfId="41840" xr:uid="{00000000-0005-0000-0000-00004A2D0000}"/>
    <cellStyle name="Normal 3 2 2 2 2 3 2 3 3 3" xfId="26616" xr:uid="{00000000-0005-0000-0000-00004B2D0000}"/>
    <cellStyle name="Normal 3 2 2 2 2 3 2 3 4" xfId="36827" xr:uid="{00000000-0005-0000-0000-00004C2D0000}"/>
    <cellStyle name="Normal 3 2 2 2 2 3 2 3 5" xfId="21603" xr:uid="{00000000-0005-0000-0000-00004D2D0000}"/>
    <cellStyle name="Normal 3 2 2 2 2 3 2 4" xfId="13193" xr:uid="{00000000-0005-0000-0000-00004E2D0000}"/>
    <cellStyle name="Normal 3 2 2 2 2 3 2 4 2" xfId="43515" xr:uid="{00000000-0005-0000-0000-00004F2D0000}"/>
    <cellStyle name="Normal 3 2 2 2 2 3 2 4 3" xfId="28291" xr:uid="{00000000-0005-0000-0000-0000502D0000}"/>
    <cellStyle name="Normal 3 2 2 2 2 3 2 5" xfId="8172" xr:uid="{00000000-0005-0000-0000-0000512D0000}"/>
    <cellStyle name="Normal 3 2 2 2 2 3 2 5 2" xfId="38498" xr:uid="{00000000-0005-0000-0000-0000522D0000}"/>
    <cellStyle name="Normal 3 2 2 2 2 3 2 5 3" xfId="23274" xr:uid="{00000000-0005-0000-0000-0000532D0000}"/>
    <cellStyle name="Normal 3 2 2 2 2 3 2 6" xfId="33486" xr:uid="{00000000-0005-0000-0000-0000542D0000}"/>
    <cellStyle name="Normal 3 2 2 2 2 3 2 7" xfId="18261" xr:uid="{00000000-0005-0000-0000-0000552D0000}"/>
    <cellStyle name="Normal 3 2 2 2 2 3 3" xfId="3954" xr:uid="{00000000-0005-0000-0000-0000562D0000}"/>
    <cellStyle name="Normal 3 2 2 2 2 3 3 2" xfId="14028" xr:uid="{00000000-0005-0000-0000-0000572D0000}"/>
    <cellStyle name="Normal 3 2 2 2 2 3 3 2 2" xfId="44350" xr:uid="{00000000-0005-0000-0000-0000582D0000}"/>
    <cellStyle name="Normal 3 2 2 2 2 3 3 2 3" xfId="29126" xr:uid="{00000000-0005-0000-0000-0000592D0000}"/>
    <cellStyle name="Normal 3 2 2 2 2 3 3 3" xfId="9008" xr:uid="{00000000-0005-0000-0000-00005A2D0000}"/>
    <cellStyle name="Normal 3 2 2 2 2 3 3 3 2" xfId="39333" xr:uid="{00000000-0005-0000-0000-00005B2D0000}"/>
    <cellStyle name="Normal 3 2 2 2 2 3 3 3 3" xfId="24109" xr:uid="{00000000-0005-0000-0000-00005C2D0000}"/>
    <cellStyle name="Normal 3 2 2 2 2 3 3 4" xfId="34320" xr:uid="{00000000-0005-0000-0000-00005D2D0000}"/>
    <cellStyle name="Normal 3 2 2 2 2 3 3 5" xfId="19096" xr:uid="{00000000-0005-0000-0000-00005E2D0000}"/>
    <cellStyle name="Normal 3 2 2 2 2 3 4" xfId="5647" xr:uid="{00000000-0005-0000-0000-00005F2D0000}"/>
    <cellStyle name="Normal 3 2 2 2 2 3 4 2" xfId="15699" xr:uid="{00000000-0005-0000-0000-0000602D0000}"/>
    <cellStyle name="Normal 3 2 2 2 2 3 4 2 2" xfId="46021" xr:uid="{00000000-0005-0000-0000-0000612D0000}"/>
    <cellStyle name="Normal 3 2 2 2 2 3 4 2 3" xfId="30797" xr:uid="{00000000-0005-0000-0000-0000622D0000}"/>
    <cellStyle name="Normal 3 2 2 2 2 3 4 3" xfId="10679" xr:uid="{00000000-0005-0000-0000-0000632D0000}"/>
    <cellStyle name="Normal 3 2 2 2 2 3 4 3 2" xfId="41004" xr:uid="{00000000-0005-0000-0000-0000642D0000}"/>
    <cellStyle name="Normal 3 2 2 2 2 3 4 3 3" xfId="25780" xr:uid="{00000000-0005-0000-0000-0000652D0000}"/>
    <cellStyle name="Normal 3 2 2 2 2 3 4 4" xfId="35991" xr:uid="{00000000-0005-0000-0000-0000662D0000}"/>
    <cellStyle name="Normal 3 2 2 2 2 3 4 5" xfId="20767" xr:uid="{00000000-0005-0000-0000-0000672D0000}"/>
    <cellStyle name="Normal 3 2 2 2 2 3 5" xfId="12357" xr:uid="{00000000-0005-0000-0000-0000682D0000}"/>
    <cellStyle name="Normal 3 2 2 2 2 3 5 2" xfId="42679" xr:uid="{00000000-0005-0000-0000-0000692D0000}"/>
    <cellStyle name="Normal 3 2 2 2 2 3 5 3" xfId="27455" xr:uid="{00000000-0005-0000-0000-00006A2D0000}"/>
    <cellStyle name="Normal 3 2 2 2 2 3 6" xfId="7336" xr:uid="{00000000-0005-0000-0000-00006B2D0000}"/>
    <cellStyle name="Normal 3 2 2 2 2 3 6 2" xfId="37662" xr:uid="{00000000-0005-0000-0000-00006C2D0000}"/>
    <cellStyle name="Normal 3 2 2 2 2 3 6 3" xfId="22438" xr:uid="{00000000-0005-0000-0000-00006D2D0000}"/>
    <cellStyle name="Normal 3 2 2 2 2 3 7" xfId="32650" xr:uid="{00000000-0005-0000-0000-00006E2D0000}"/>
    <cellStyle name="Normal 3 2 2 2 2 3 8" xfId="17425" xr:uid="{00000000-0005-0000-0000-00006F2D0000}"/>
    <cellStyle name="Normal 3 2 2 2 2 4" xfId="2683" xr:uid="{00000000-0005-0000-0000-0000702D0000}"/>
    <cellStyle name="Normal 3 2 2 2 2 4 2" xfId="4373" xr:uid="{00000000-0005-0000-0000-0000712D0000}"/>
    <cellStyle name="Normal 3 2 2 2 2 4 2 2" xfId="14446" xr:uid="{00000000-0005-0000-0000-0000722D0000}"/>
    <cellStyle name="Normal 3 2 2 2 2 4 2 2 2" xfId="44768" xr:uid="{00000000-0005-0000-0000-0000732D0000}"/>
    <cellStyle name="Normal 3 2 2 2 2 4 2 2 3" xfId="29544" xr:uid="{00000000-0005-0000-0000-0000742D0000}"/>
    <cellStyle name="Normal 3 2 2 2 2 4 2 3" xfId="9426" xr:uid="{00000000-0005-0000-0000-0000752D0000}"/>
    <cellStyle name="Normal 3 2 2 2 2 4 2 3 2" xfId="39751" xr:uid="{00000000-0005-0000-0000-0000762D0000}"/>
    <cellStyle name="Normal 3 2 2 2 2 4 2 3 3" xfId="24527" xr:uid="{00000000-0005-0000-0000-0000772D0000}"/>
    <cellStyle name="Normal 3 2 2 2 2 4 2 4" xfId="34738" xr:uid="{00000000-0005-0000-0000-0000782D0000}"/>
    <cellStyle name="Normal 3 2 2 2 2 4 2 5" xfId="19514" xr:uid="{00000000-0005-0000-0000-0000792D0000}"/>
    <cellStyle name="Normal 3 2 2 2 2 4 3" xfId="6065" xr:uid="{00000000-0005-0000-0000-00007A2D0000}"/>
    <cellStyle name="Normal 3 2 2 2 2 4 3 2" xfId="16117" xr:uid="{00000000-0005-0000-0000-00007B2D0000}"/>
    <cellStyle name="Normal 3 2 2 2 2 4 3 2 2" xfId="46439" xr:uid="{00000000-0005-0000-0000-00007C2D0000}"/>
    <cellStyle name="Normal 3 2 2 2 2 4 3 2 3" xfId="31215" xr:uid="{00000000-0005-0000-0000-00007D2D0000}"/>
    <cellStyle name="Normal 3 2 2 2 2 4 3 3" xfId="11097" xr:uid="{00000000-0005-0000-0000-00007E2D0000}"/>
    <cellStyle name="Normal 3 2 2 2 2 4 3 3 2" xfId="41422" xr:uid="{00000000-0005-0000-0000-00007F2D0000}"/>
    <cellStyle name="Normal 3 2 2 2 2 4 3 3 3" xfId="26198" xr:uid="{00000000-0005-0000-0000-0000802D0000}"/>
    <cellStyle name="Normal 3 2 2 2 2 4 3 4" xfId="36409" xr:uid="{00000000-0005-0000-0000-0000812D0000}"/>
    <cellStyle name="Normal 3 2 2 2 2 4 3 5" xfId="21185" xr:uid="{00000000-0005-0000-0000-0000822D0000}"/>
    <cellStyle name="Normal 3 2 2 2 2 4 4" xfId="12775" xr:uid="{00000000-0005-0000-0000-0000832D0000}"/>
    <cellStyle name="Normal 3 2 2 2 2 4 4 2" xfId="43097" xr:uid="{00000000-0005-0000-0000-0000842D0000}"/>
    <cellStyle name="Normal 3 2 2 2 2 4 4 3" xfId="27873" xr:uid="{00000000-0005-0000-0000-0000852D0000}"/>
    <cellStyle name="Normal 3 2 2 2 2 4 5" xfId="7754" xr:uid="{00000000-0005-0000-0000-0000862D0000}"/>
    <cellStyle name="Normal 3 2 2 2 2 4 5 2" xfId="38080" xr:uid="{00000000-0005-0000-0000-0000872D0000}"/>
    <cellStyle name="Normal 3 2 2 2 2 4 5 3" xfId="22856" xr:uid="{00000000-0005-0000-0000-0000882D0000}"/>
    <cellStyle name="Normal 3 2 2 2 2 4 6" xfId="33068" xr:uid="{00000000-0005-0000-0000-0000892D0000}"/>
    <cellStyle name="Normal 3 2 2 2 2 4 7" xfId="17843" xr:uid="{00000000-0005-0000-0000-00008A2D0000}"/>
    <cellStyle name="Normal 3 2 2 2 2 5" xfId="3536" xr:uid="{00000000-0005-0000-0000-00008B2D0000}"/>
    <cellStyle name="Normal 3 2 2 2 2 5 2" xfId="13610" xr:uid="{00000000-0005-0000-0000-00008C2D0000}"/>
    <cellStyle name="Normal 3 2 2 2 2 5 2 2" xfId="43932" xr:uid="{00000000-0005-0000-0000-00008D2D0000}"/>
    <cellStyle name="Normal 3 2 2 2 2 5 2 3" xfId="28708" xr:uid="{00000000-0005-0000-0000-00008E2D0000}"/>
    <cellStyle name="Normal 3 2 2 2 2 5 3" xfId="8590" xr:uid="{00000000-0005-0000-0000-00008F2D0000}"/>
    <cellStyle name="Normal 3 2 2 2 2 5 3 2" xfId="38915" xr:uid="{00000000-0005-0000-0000-0000902D0000}"/>
    <cellStyle name="Normal 3 2 2 2 2 5 3 3" xfId="23691" xr:uid="{00000000-0005-0000-0000-0000912D0000}"/>
    <cellStyle name="Normal 3 2 2 2 2 5 4" xfId="33902" xr:uid="{00000000-0005-0000-0000-0000922D0000}"/>
    <cellStyle name="Normal 3 2 2 2 2 5 5" xfId="18678" xr:uid="{00000000-0005-0000-0000-0000932D0000}"/>
    <cellStyle name="Normal 3 2 2 2 2 6" xfId="5229" xr:uid="{00000000-0005-0000-0000-0000942D0000}"/>
    <cellStyle name="Normal 3 2 2 2 2 6 2" xfId="15281" xr:uid="{00000000-0005-0000-0000-0000952D0000}"/>
    <cellStyle name="Normal 3 2 2 2 2 6 2 2" xfId="45603" xr:uid="{00000000-0005-0000-0000-0000962D0000}"/>
    <cellStyle name="Normal 3 2 2 2 2 6 2 3" xfId="30379" xr:uid="{00000000-0005-0000-0000-0000972D0000}"/>
    <cellStyle name="Normal 3 2 2 2 2 6 3" xfId="10261" xr:uid="{00000000-0005-0000-0000-0000982D0000}"/>
    <cellStyle name="Normal 3 2 2 2 2 6 3 2" xfId="40586" xr:uid="{00000000-0005-0000-0000-0000992D0000}"/>
    <cellStyle name="Normal 3 2 2 2 2 6 3 3" xfId="25362" xr:uid="{00000000-0005-0000-0000-00009A2D0000}"/>
    <cellStyle name="Normal 3 2 2 2 2 6 4" xfId="35573" xr:uid="{00000000-0005-0000-0000-00009B2D0000}"/>
    <cellStyle name="Normal 3 2 2 2 2 6 5" xfId="20349" xr:uid="{00000000-0005-0000-0000-00009C2D0000}"/>
    <cellStyle name="Normal 3 2 2 2 2 7" xfId="11939" xr:uid="{00000000-0005-0000-0000-00009D2D0000}"/>
    <cellStyle name="Normal 3 2 2 2 2 7 2" xfId="42261" xr:uid="{00000000-0005-0000-0000-00009E2D0000}"/>
    <cellStyle name="Normal 3 2 2 2 2 7 3" xfId="27037" xr:uid="{00000000-0005-0000-0000-00009F2D0000}"/>
    <cellStyle name="Normal 3 2 2 2 2 8" xfId="6918" xr:uid="{00000000-0005-0000-0000-0000A02D0000}"/>
    <cellStyle name="Normal 3 2 2 2 2 8 2" xfId="37244" xr:uid="{00000000-0005-0000-0000-0000A12D0000}"/>
    <cellStyle name="Normal 3 2 2 2 2 8 3" xfId="22020" xr:uid="{00000000-0005-0000-0000-0000A22D0000}"/>
    <cellStyle name="Normal 3 2 2 2 2 9" xfId="32232" xr:uid="{00000000-0005-0000-0000-0000A32D0000}"/>
    <cellStyle name="Normal 3 2 2 2 3" xfId="1945" xr:uid="{00000000-0005-0000-0000-0000A42D0000}"/>
    <cellStyle name="Normal 3 2 2 2 3 2" xfId="2366" xr:uid="{00000000-0005-0000-0000-0000A52D0000}"/>
    <cellStyle name="Normal 3 2 2 2 3 2 2" xfId="3205" xr:uid="{00000000-0005-0000-0000-0000A62D0000}"/>
    <cellStyle name="Normal 3 2 2 2 3 2 2 2" xfId="4895" xr:uid="{00000000-0005-0000-0000-0000A72D0000}"/>
    <cellStyle name="Normal 3 2 2 2 3 2 2 2 2" xfId="14968" xr:uid="{00000000-0005-0000-0000-0000A82D0000}"/>
    <cellStyle name="Normal 3 2 2 2 3 2 2 2 2 2" xfId="45290" xr:uid="{00000000-0005-0000-0000-0000A92D0000}"/>
    <cellStyle name="Normal 3 2 2 2 3 2 2 2 2 3" xfId="30066" xr:uid="{00000000-0005-0000-0000-0000AA2D0000}"/>
    <cellStyle name="Normal 3 2 2 2 3 2 2 2 3" xfId="9948" xr:uid="{00000000-0005-0000-0000-0000AB2D0000}"/>
    <cellStyle name="Normal 3 2 2 2 3 2 2 2 3 2" xfId="40273" xr:uid="{00000000-0005-0000-0000-0000AC2D0000}"/>
    <cellStyle name="Normal 3 2 2 2 3 2 2 2 3 3" xfId="25049" xr:uid="{00000000-0005-0000-0000-0000AD2D0000}"/>
    <cellStyle name="Normal 3 2 2 2 3 2 2 2 4" xfId="35260" xr:uid="{00000000-0005-0000-0000-0000AE2D0000}"/>
    <cellStyle name="Normal 3 2 2 2 3 2 2 2 5" xfId="20036" xr:uid="{00000000-0005-0000-0000-0000AF2D0000}"/>
    <cellStyle name="Normal 3 2 2 2 3 2 2 3" xfId="6587" xr:uid="{00000000-0005-0000-0000-0000B02D0000}"/>
    <cellStyle name="Normal 3 2 2 2 3 2 2 3 2" xfId="16639" xr:uid="{00000000-0005-0000-0000-0000B12D0000}"/>
    <cellStyle name="Normal 3 2 2 2 3 2 2 3 2 2" xfId="46961" xr:uid="{00000000-0005-0000-0000-0000B22D0000}"/>
    <cellStyle name="Normal 3 2 2 2 3 2 2 3 2 3" xfId="31737" xr:uid="{00000000-0005-0000-0000-0000B32D0000}"/>
    <cellStyle name="Normal 3 2 2 2 3 2 2 3 3" xfId="11619" xr:uid="{00000000-0005-0000-0000-0000B42D0000}"/>
    <cellStyle name="Normal 3 2 2 2 3 2 2 3 3 2" xfId="41944" xr:uid="{00000000-0005-0000-0000-0000B52D0000}"/>
    <cellStyle name="Normal 3 2 2 2 3 2 2 3 3 3" xfId="26720" xr:uid="{00000000-0005-0000-0000-0000B62D0000}"/>
    <cellStyle name="Normal 3 2 2 2 3 2 2 3 4" xfId="36931" xr:uid="{00000000-0005-0000-0000-0000B72D0000}"/>
    <cellStyle name="Normal 3 2 2 2 3 2 2 3 5" xfId="21707" xr:uid="{00000000-0005-0000-0000-0000B82D0000}"/>
    <cellStyle name="Normal 3 2 2 2 3 2 2 4" xfId="13297" xr:uid="{00000000-0005-0000-0000-0000B92D0000}"/>
    <cellStyle name="Normal 3 2 2 2 3 2 2 4 2" xfId="43619" xr:uid="{00000000-0005-0000-0000-0000BA2D0000}"/>
    <cellStyle name="Normal 3 2 2 2 3 2 2 4 3" xfId="28395" xr:uid="{00000000-0005-0000-0000-0000BB2D0000}"/>
    <cellStyle name="Normal 3 2 2 2 3 2 2 5" xfId="8276" xr:uid="{00000000-0005-0000-0000-0000BC2D0000}"/>
    <cellStyle name="Normal 3 2 2 2 3 2 2 5 2" xfId="38602" xr:uid="{00000000-0005-0000-0000-0000BD2D0000}"/>
    <cellStyle name="Normal 3 2 2 2 3 2 2 5 3" xfId="23378" xr:uid="{00000000-0005-0000-0000-0000BE2D0000}"/>
    <cellStyle name="Normal 3 2 2 2 3 2 2 6" xfId="33590" xr:uid="{00000000-0005-0000-0000-0000BF2D0000}"/>
    <cellStyle name="Normal 3 2 2 2 3 2 2 7" xfId="18365" xr:uid="{00000000-0005-0000-0000-0000C02D0000}"/>
    <cellStyle name="Normal 3 2 2 2 3 2 3" xfId="4058" xr:uid="{00000000-0005-0000-0000-0000C12D0000}"/>
    <cellStyle name="Normal 3 2 2 2 3 2 3 2" xfId="14132" xr:uid="{00000000-0005-0000-0000-0000C22D0000}"/>
    <cellStyle name="Normal 3 2 2 2 3 2 3 2 2" xfId="44454" xr:uid="{00000000-0005-0000-0000-0000C32D0000}"/>
    <cellStyle name="Normal 3 2 2 2 3 2 3 2 3" xfId="29230" xr:uid="{00000000-0005-0000-0000-0000C42D0000}"/>
    <cellStyle name="Normal 3 2 2 2 3 2 3 3" xfId="9112" xr:uid="{00000000-0005-0000-0000-0000C52D0000}"/>
    <cellStyle name="Normal 3 2 2 2 3 2 3 3 2" xfId="39437" xr:uid="{00000000-0005-0000-0000-0000C62D0000}"/>
    <cellStyle name="Normal 3 2 2 2 3 2 3 3 3" xfId="24213" xr:uid="{00000000-0005-0000-0000-0000C72D0000}"/>
    <cellStyle name="Normal 3 2 2 2 3 2 3 4" xfId="34424" xr:uid="{00000000-0005-0000-0000-0000C82D0000}"/>
    <cellStyle name="Normal 3 2 2 2 3 2 3 5" xfId="19200" xr:uid="{00000000-0005-0000-0000-0000C92D0000}"/>
    <cellStyle name="Normal 3 2 2 2 3 2 4" xfId="5751" xr:uid="{00000000-0005-0000-0000-0000CA2D0000}"/>
    <cellStyle name="Normal 3 2 2 2 3 2 4 2" xfId="15803" xr:uid="{00000000-0005-0000-0000-0000CB2D0000}"/>
    <cellStyle name="Normal 3 2 2 2 3 2 4 2 2" xfId="46125" xr:uid="{00000000-0005-0000-0000-0000CC2D0000}"/>
    <cellStyle name="Normal 3 2 2 2 3 2 4 2 3" xfId="30901" xr:uid="{00000000-0005-0000-0000-0000CD2D0000}"/>
    <cellStyle name="Normal 3 2 2 2 3 2 4 3" xfId="10783" xr:uid="{00000000-0005-0000-0000-0000CE2D0000}"/>
    <cellStyle name="Normal 3 2 2 2 3 2 4 3 2" xfId="41108" xr:uid="{00000000-0005-0000-0000-0000CF2D0000}"/>
    <cellStyle name="Normal 3 2 2 2 3 2 4 3 3" xfId="25884" xr:uid="{00000000-0005-0000-0000-0000D02D0000}"/>
    <cellStyle name="Normal 3 2 2 2 3 2 4 4" xfId="36095" xr:uid="{00000000-0005-0000-0000-0000D12D0000}"/>
    <cellStyle name="Normal 3 2 2 2 3 2 4 5" xfId="20871" xr:uid="{00000000-0005-0000-0000-0000D22D0000}"/>
    <cellStyle name="Normal 3 2 2 2 3 2 5" xfId="12461" xr:uid="{00000000-0005-0000-0000-0000D32D0000}"/>
    <cellStyle name="Normal 3 2 2 2 3 2 5 2" xfId="42783" xr:uid="{00000000-0005-0000-0000-0000D42D0000}"/>
    <cellStyle name="Normal 3 2 2 2 3 2 5 3" xfId="27559" xr:uid="{00000000-0005-0000-0000-0000D52D0000}"/>
    <cellStyle name="Normal 3 2 2 2 3 2 6" xfId="7440" xr:uid="{00000000-0005-0000-0000-0000D62D0000}"/>
    <cellStyle name="Normal 3 2 2 2 3 2 6 2" xfId="37766" xr:uid="{00000000-0005-0000-0000-0000D72D0000}"/>
    <cellStyle name="Normal 3 2 2 2 3 2 6 3" xfId="22542" xr:uid="{00000000-0005-0000-0000-0000D82D0000}"/>
    <cellStyle name="Normal 3 2 2 2 3 2 7" xfId="32754" xr:uid="{00000000-0005-0000-0000-0000D92D0000}"/>
    <cellStyle name="Normal 3 2 2 2 3 2 8" xfId="17529" xr:uid="{00000000-0005-0000-0000-0000DA2D0000}"/>
    <cellStyle name="Normal 3 2 2 2 3 3" xfId="2787" xr:uid="{00000000-0005-0000-0000-0000DB2D0000}"/>
    <cellStyle name="Normal 3 2 2 2 3 3 2" xfId="4477" xr:uid="{00000000-0005-0000-0000-0000DC2D0000}"/>
    <cellStyle name="Normal 3 2 2 2 3 3 2 2" xfId="14550" xr:uid="{00000000-0005-0000-0000-0000DD2D0000}"/>
    <cellStyle name="Normal 3 2 2 2 3 3 2 2 2" xfId="44872" xr:uid="{00000000-0005-0000-0000-0000DE2D0000}"/>
    <cellStyle name="Normal 3 2 2 2 3 3 2 2 3" xfId="29648" xr:uid="{00000000-0005-0000-0000-0000DF2D0000}"/>
    <cellStyle name="Normal 3 2 2 2 3 3 2 3" xfId="9530" xr:uid="{00000000-0005-0000-0000-0000E02D0000}"/>
    <cellStyle name="Normal 3 2 2 2 3 3 2 3 2" xfId="39855" xr:uid="{00000000-0005-0000-0000-0000E12D0000}"/>
    <cellStyle name="Normal 3 2 2 2 3 3 2 3 3" xfId="24631" xr:uid="{00000000-0005-0000-0000-0000E22D0000}"/>
    <cellStyle name="Normal 3 2 2 2 3 3 2 4" xfId="34842" xr:uid="{00000000-0005-0000-0000-0000E32D0000}"/>
    <cellStyle name="Normal 3 2 2 2 3 3 2 5" xfId="19618" xr:uid="{00000000-0005-0000-0000-0000E42D0000}"/>
    <cellStyle name="Normal 3 2 2 2 3 3 3" xfId="6169" xr:uid="{00000000-0005-0000-0000-0000E52D0000}"/>
    <cellStyle name="Normal 3 2 2 2 3 3 3 2" xfId="16221" xr:uid="{00000000-0005-0000-0000-0000E62D0000}"/>
    <cellStyle name="Normal 3 2 2 2 3 3 3 2 2" xfId="46543" xr:uid="{00000000-0005-0000-0000-0000E72D0000}"/>
    <cellStyle name="Normal 3 2 2 2 3 3 3 2 3" xfId="31319" xr:uid="{00000000-0005-0000-0000-0000E82D0000}"/>
    <cellStyle name="Normal 3 2 2 2 3 3 3 3" xfId="11201" xr:uid="{00000000-0005-0000-0000-0000E92D0000}"/>
    <cellStyle name="Normal 3 2 2 2 3 3 3 3 2" xfId="41526" xr:uid="{00000000-0005-0000-0000-0000EA2D0000}"/>
    <cellStyle name="Normal 3 2 2 2 3 3 3 3 3" xfId="26302" xr:uid="{00000000-0005-0000-0000-0000EB2D0000}"/>
    <cellStyle name="Normal 3 2 2 2 3 3 3 4" xfId="36513" xr:uid="{00000000-0005-0000-0000-0000EC2D0000}"/>
    <cellStyle name="Normal 3 2 2 2 3 3 3 5" xfId="21289" xr:uid="{00000000-0005-0000-0000-0000ED2D0000}"/>
    <cellStyle name="Normal 3 2 2 2 3 3 4" xfId="12879" xr:uid="{00000000-0005-0000-0000-0000EE2D0000}"/>
    <cellStyle name="Normal 3 2 2 2 3 3 4 2" xfId="43201" xr:uid="{00000000-0005-0000-0000-0000EF2D0000}"/>
    <cellStyle name="Normal 3 2 2 2 3 3 4 3" xfId="27977" xr:uid="{00000000-0005-0000-0000-0000F02D0000}"/>
    <cellStyle name="Normal 3 2 2 2 3 3 5" xfId="7858" xr:uid="{00000000-0005-0000-0000-0000F12D0000}"/>
    <cellStyle name="Normal 3 2 2 2 3 3 5 2" xfId="38184" xr:uid="{00000000-0005-0000-0000-0000F22D0000}"/>
    <cellStyle name="Normal 3 2 2 2 3 3 5 3" xfId="22960" xr:uid="{00000000-0005-0000-0000-0000F32D0000}"/>
    <cellStyle name="Normal 3 2 2 2 3 3 6" xfId="33172" xr:uid="{00000000-0005-0000-0000-0000F42D0000}"/>
    <cellStyle name="Normal 3 2 2 2 3 3 7" xfId="17947" xr:uid="{00000000-0005-0000-0000-0000F52D0000}"/>
    <cellStyle name="Normal 3 2 2 2 3 4" xfId="3640" xr:uid="{00000000-0005-0000-0000-0000F62D0000}"/>
    <cellStyle name="Normal 3 2 2 2 3 4 2" xfId="13714" xr:uid="{00000000-0005-0000-0000-0000F72D0000}"/>
    <cellStyle name="Normal 3 2 2 2 3 4 2 2" xfId="44036" xr:uid="{00000000-0005-0000-0000-0000F82D0000}"/>
    <cellStyle name="Normal 3 2 2 2 3 4 2 3" xfId="28812" xr:uid="{00000000-0005-0000-0000-0000F92D0000}"/>
    <cellStyle name="Normal 3 2 2 2 3 4 3" xfId="8694" xr:uid="{00000000-0005-0000-0000-0000FA2D0000}"/>
    <cellStyle name="Normal 3 2 2 2 3 4 3 2" xfId="39019" xr:uid="{00000000-0005-0000-0000-0000FB2D0000}"/>
    <cellStyle name="Normal 3 2 2 2 3 4 3 3" xfId="23795" xr:uid="{00000000-0005-0000-0000-0000FC2D0000}"/>
    <cellStyle name="Normal 3 2 2 2 3 4 4" xfId="34006" xr:uid="{00000000-0005-0000-0000-0000FD2D0000}"/>
    <cellStyle name="Normal 3 2 2 2 3 4 5" xfId="18782" xr:uid="{00000000-0005-0000-0000-0000FE2D0000}"/>
    <cellStyle name="Normal 3 2 2 2 3 5" xfId="5333" xr:uid="{00000000-0005-0000-0000-0000FF2D0000}"/>
    <cellStyle name="Normal 3 2 2 2 3 5 2" xfId="15385" xr:uid="{00000000-0005-0000-0000-0000002E0000}"/>
    <cellStyle name="Normal 3 2 2 2 3 5 2 2" xfId="45707" xr:uid="{00000000-0005-0000-0000-0000012E0000}"/>
    <cellStyle name="Normal 3 2 2 2 3 5 2 3" xfId="30483" xr:uid="{00000000-0005-0000-0000-0000022E0000}"/>
    <cellStyle name="Normal 3 2 2 2 3 5 3" xfId="10365" xr:uid="{00000000-0005-0000-0000-0000032E0000}"/>
    <cellStyle name="Normal 3 2 2 2 3 5 3 2" xfId="40690" xr:uid="{00000000-0005-0000-0000-0000042E0000}"/>
    <cellStyle name="Normal 3 2 2 2 3 5 3 3" xfId="25466" xr:uid="{00000000-0005-0000-0000-0000052E0000}"/>
    <cellStyle name="Normal 3 2 2 2 3 5 4" xfId="35677" xr:uid="{00000000-0005-0000-0000-0000062E0000}"/>
    <cellStyle name="Normal 3 2 2 2 3 5 5" xfId="20453" xr:uid="{00000000-0005-0000-0000-0000072E0000}"/>
    <cellStyle name="Normal 3 2 2 2 3 6" xfId="12043" xr:uid="{00000000-0005-0000-0000-0000082E0000}"/>
    <cellStyle name="Normal 3 2 2 2 3 6 2" xfId="42365" xr:uid="{00000000-0005-0000-0000-0000092E0000}"/>
    <cellStyle name="Normal 3 2 2 2 3 6 3" xfId="27141" xr:uid="{00000000-0005-0000-0000-00000A2E0000}"/>
    <cellStyle name="Normal 3 2 2 2 3 7" xfId="7022" xr:uid="{00000000-0005-0000-0000-00000B2E0000}"/>
    <cellStyle name="Normal 3 2 2 2 3 7 2" xfId="37348" xr:uid="{00000000-0005-0000-0000-00000C2E0000}"/>
    <cellStyle name="Normal 3 2 2 2 3 7 3" xfId="22124" xr:uid="{00000000-0005-0000-0000-00000D2E0000}"/>
    <cellStyle name="Normal 3 2 2 2 3 8" xfId="32336" xr:uid="{00000000-0005-0000-0000-00000E2E0000}"/>
    <cellStyle name="Normal 3 2 2 2 3 9" xfId="17111" xr:uid="{00000000-0005-0000-0000-00000F2E0000}"/>
    <cellStyle name="Normal 3 2 2 2 4" xfId="2158" xr:uid="{00000000-0005-0000-0000-0000102E0000}"/>
    <cellStyle name="Normal 3 2 2 2 4 2" xfId="2997" xr:uid="{00000000-0005-0000-0000-0000112E0000}"/>
    <cellStyle name="Normal 3 2 2 2 4 2 2" xfId="4687" xr:uid="{00000000-0005-0000-0000-0000122E0000}"/>
    <cellStyle name="Normal 3 2 2 2 4 2 2 2" xfId="14760" xr:uid="{00000000-0005-0000-0000-0000132E0000}"/>
    <cellStyle name="Normal 3 2 2 2 4 2 2 2 2" xfId="45082" xr:uid="{00000000-0005-0000-0000-0000142E0000}"/>
    <cellStyle name="Normal 3 2 2 2 4 2 2 2 3" xfId="29858" xr:uid="{00000000-0005-0000-0000-0000152E0000}"/>
    <cellStyle name="Normal 3 2 2 2 4 2 2 3" xfId="9740" xr:uid="{00000000-0005-0000-0000-0000162E0000}"/>
    <cellStyle name="Normal 3 2 2 2 4 2 2 3 2" xfId="40065" xr:uid="{00000000-0005-0000-0000-0000172E0000}"/>
    <cellStyle name="Normal 3 2 2 2 4 2 2 3 3" xfId="24841" xr:uid="{00000000-0005-0000-0000-0000182E0000}"/>
    <cellStyle name="Normal 3 2 2 2 4 2 2 4" xfId="35052" xr:uid="{00000000-0005-0000-0000-0000192E0000}"/>
    <cellStyle name="Normal 3 2 2 2 4 2 2 5" xfId="19828" xr:uid="{00000000-0005-0000-0000-00001A2E0000}"/>
    <cellStyle name="Normal 3 2 2 2 4 2 3" xfId="6379" xr:uid="{00000000-0005-0000-0000-00001B2E0000}"/>
    <cellStyle name="Normal 3 2 2 2 4 2 3 2" xfId="16431" xr:uid="{00000000-0005-0000-0000-00001C2E0000}"/>
    <cellStyle name="Normal 3 2 2 2 4 2 3 2 2" xfId="46753" xr:uid="{00000000-0005-0000-0000-00001D2E0000}"/>
    <cellStyle name="Normal 3 2 2 2 4 2 3 2 3" xfId="31529" xr:uid="{00000000-0005-0000-0000-00001E2E0000}"/>
    <cellStyle name="Normal 3 2 2 2 4 2 3 3" xfId="11411" xr:uid="{00000000-0005-0000-0000-00001F2E0000}"/>
    <cellStyle name="Normal 3 2 2 2 4 2 3 3 2" xfId="41736" xr:uid="{00000000-0005-0000-0000-0000202E0000}"/>
    <cellStyle name="Normal 3 2 2 2 4 2 3 3 3" xfId="26512" xr:uid="{00000000-0005-0000-0000-0000212E0000}"/>
    <cellStyle name="Normal 3 2 2 2 4 2 3 4" xfId="36723" xr:uid="{00000000-0005-0000-0000-0000222E0000}"/>
    <cellStyle name="Normal 3 2 2 2 4 2 3 5" xfId="21499" xr:uid="{00000000-0005-0000-0000-0000232E0000}"/>
    <cellStyle name="Normal 3 2 2 2 4 2 4" xfId="13089" xr:uid="{00000000-0005-0000-0000-0000242E0000}"/>
    <cellStyle name="Normal 3 2 2 2 4 2 4 2" xfId="43411" xr:uid="{00000000-0005-0000-0000-0000252E0000}"/>
    <cellStyle name="Normal 3 2 2 2 4 2 4 3" xfId="28187" xr:uid="{00000000-0005-0000-0000-0000262E0000}"/>
    <cellStyle name="Normal 3 2 2 2 4 2 5" xfId="8068" xr:uid="{00000000-0005-0000-0000-0000272E0000}"/>
    <cellStyle name="Normal 3 2 2 2 4 2 5 2" xfId="38394" xr:uid="{00000000-0005-0000-0000-0000282E0000}"/>
    <cellStyle name="Normal 3 2 2 2 4 2 5 3" xfId="23170" xr:uid="{00000000-0005-0000-0000-0000292E0000}"/>
    <cellStyle name="Normal 3 2 2 2 4 2 6" xfId="33382" xr:uid="{00000000-0005-0000-0000-00002A2E0000}"/>
    <cellStyle name="Normal 3 2 2 2 4 2 7" xfId="18157" xr:uid="{00000000-0005-0000-0000-00002B2E0000}"/>
    <cellStyle name="Normal 3 2 2 2 4 3" xfId="3850" xr:uid="{00000000-0005-0000-0000-00002C2E0000}"/>
    <cellStyle name="Normal 3 2 2 2 4 3 2" xfId="13924" xr:uid="{00000000-0005-0000-0000-00002D2E0000}"/>
    <cellStyle name="Normal 3 2 2 2 4 3 2 2" xfId="44246" xr:uid="{00000000-0005-0000-0000-00002E2E0000}"/>
    <cellStyle name="Normal 3 2 2 2 4 3 2 3" xfId="29022" xr:uid="{00000000-0005-0000-0000-00002F2E0000}"/>
    <cellStyle name="Normal 3 2 2 2 4 3 3" xfId="8904" xr:uid="{00000000-0005-0000-0000-0000302E0000}"/>
    <cellStyle name="Normal 3 2 2 2 4 3 3 2" xfId="39229" xr:uid="{00000000-0005-0000-0000-0000312E0000}"/>
    <cellStyle name="Normal 3 2 2 2 4 3 3 3" xfId="24005" xr:uid="{00000000-0005-0000-0000-0000322E0000}"/>
    <cellStyle name="Normal 3 2 2 2 4 3 4" xfId="34216" xr:uid="{00000000-0005-0000-0000-0000332E0000}"/>
    <cellStyle name="Normal 3 2 2 2 4 3 5" xfId="18992" xr:uid="{00000000-0005-0000-0000-0000342E0000}"/>
    <cellStyle name="Normal 3 2 2 2 4 4" xfId="5543" xr:uid="{00000000-0005-0000-0000-0000352E0000}"/>
    <cellStyle name="Normal 3 2 2 2 4 4 2" xfId="15595" xr:uid="{00000000-0005-0000-0000-0000362E0000}"/>
    <cellStyle name="Normal 3 2 2 2 4 4 2 2" xfId="45917" xr:uid="{00000000-0005-0000-0000-0000372E0000}"/>
    <cellStyle name="Normal 3 2 2 2 4 4 2 3" xfId="30693" xr:uid="{00000000-0005-0000-0000-0000382E0000}"/>
    <cellStyle name="Normal 3 2 2 2 4 4 3" xfId="10575" xr:uid="{00000000-0005-0000-0000-0000392E0000}"/>
    <cellStyle name="Normal 3 2 2 2 4 4 3 2" xfId="40900" xr:uid="{00000000-0005-0000-0000-00003A2E0000}"/>
    <cellStyle name="Normal 3 2 2 2 4 4 3 3" xfId="25676" xr:uid="{00000000-0005-0000-0000-00003B2E0000}"/>
    <cellStyle name="Normal 3 2 2 2 4 4 4" xfId="35887" xr:uid="{00000000-0005-0000-0000-00003C2E0000}"/>
    <cellStyle name="Normal 3 2 2 2 4 4 5" xfId="20663" xr:uid="{00000000-0005-0000-0000-00003D2E0000}"/>
    <cellStyle name="Normal 3 2 2 2 4 5" xfId="12253" xr:uid="{00000000-0005-0000-0000-00003E2E0000}"/>
    <cellStyle name="Normal 3 2 2 2 4 5 2" xfId="42575" xr:uid="{00000000-0005-0000-0000-00003F2E0000}"/>
    <cellStyle name="Normal 3 2 2 2 4 5 3" xfId="27351" xr:uid="{00000000-0005-0000-0000-0000402E0000}"/>
    <cellStyle name="Normal 3 2 2 2 4 6" xfId="7232" xr:uid="{00000000-0005-0000-0000-0000412E0000}"/>
    <cellStyle name="Normal 3 2 2 2 4 6 2" xfId="37558" xr:uid="{00000000-0005-0000-0000-0000422E0000}"/>
    <cellStyle name="Normal 3 2 2 2 4 6 3" xfId="22334" xr:uid="{00000000-0005-0000-0000-0000432E0000}"/>
    <cellStyle name="Normal 3 2 2 2 4 7" xfId="32546" xr:uid="{00000000-0005-0000-0000-0000442E0000}"/>
    <cellStyle name="Normal 3 2 2 2 4 8" xfId="17321" xr:uid="{00000000-0005-0000-0000-0000452E0000}"/>
    <cellStyle name="Normal 3 2 2 2 5" xfId="2579" xr:uid="{00000000-0005-0000-0000-0000462E0000}"/>
    <cellStyle name="Normal 3 2 2 2 5 2" xfId="4269" xr:uid="{00000000-0005-0000-0000-0000472E0000}"/>
    <cellStyle name="Normal 3 2 2 2 5 2 2" xfId="14342" xr:uid="{00000000-0005-0000-0000-0000482E0000}"/>
    <cellStyle name="Normal 3 2 2 2 5 2 2 2" xfId="44664" xr:uid="{00000000-0005-0000-0000-0000492E0000}"/>
    <cellStyle name="Normal 3 2 2 2 5 2 2 3" xfId="29440" xr:uid="{00000000-0005-0000-0000-00004A2E0000}"/>
    <cellStyle name="Normal 3 2 2 2 5 2 3" xfId="9322" xr:uid="{00000000-0005-0000-0000-00004B2E0000}"/>
    <cellStyle name="Normal 3 2 2 2 5 2 3 2" xfId="39647" xr:uid="{00000000-0005-0000-0000-00004C2E0000}"/>
    <cellStyle name="Normal 3 2 2 2 5 2 3 3" xfId="24423" xr:uid="{00000000-0005-0000-0000-00004D2E0000}"/>
    <cellStyle name="Normal 3 2 2 2 5 2 4" xfId="34634" xr:uid="{00000000-0005-0000-0000-00004E2E0000}"/>
    <cellStyle name="Normal 3 2 2 2 5 2 5" xfId="19410" xr:uid="{00000000-0005-0000-0000-00004F2E0000}"/>
    <cellStyle name="Normal 3 2 2 2 5 3" xfId="5961" xr:uid="{00000000-0005-0000-0000-0000502E0000}"/>
    <cellStyle name="Normal 3 2 2 2 5 3 2" xfId="16013" xr:uid="{00000000-0005-0000-0000-0000512E0000}"/>
    <cellStyle name="Normal 3 2 2 2 5 3 2 2" xfId="46335" xr:uid="{00000000-0005-0000-0000-0000522E0000}"/>
    <cellStyle name="Normal 3 2 2 2 5 3 2 3" xfId="31111" xr:uid="{00000000-0005-0000-0000-0000532E0000}"/>
    <cellStyle name="Normal 3 2 2 2 5 3 3" xfId="10993" xr:uid="{00000000-0005-0000-0000-0000542E0000}"/>
    <cellStyle name="Normal 3 2 2 2 5 3 3 2" xfId="41318" xr:uid="{00000000-0005-0000-0000-0000552E0000}"/>
    <cellStyle name="Normal 3 2 2 2 5 3 3 3" xfId="26094" xr:uid="{00000000-0005-0000-0000-0000562E0000}"/>
    <cellStyle name="Normal 3 2 2 2 5 3 4" xfId="36305" xr:uid="{00000000-0005-0000-0000-0000572E0000}"/>
    <cellStyle name="Normal 3 2 2 2 5 3 5" xfId="21081" xr:uid="{00000000-0005-0000-0000-0000582E0000}"/>
    <cellStyle name="Normal 3 2 2 2 5 4" xfId="12671" xr:uid="{00000000-0005-0000-0000-0000592E0000}"/>
    <cellStyle name="Normal 3 2 2 2 5 4 2" xfId="42993" xr:uid="{00000000-0005-0000-0000-00005A2E0000}"/>
    <cellStyle name="Normal 3 2 2 2 5 4 3" xfId="27769" xr:uid="{00000000-0005-0000-0000-00005B2E0000}"/>
    <cellStyle name="Normal 3 2 2 2 5 5" xfId="7650" xr:uid="{00000000-0005-0000-0000-00005C2E0000}"/>
    <cellStyle name="Normal 3 2 2 2 5 5 2" xfId="37976" xr:uid="{00000000-0005-0000-0000-00005D2E0000}"/>
    <cellStyle name="Normal 3 2 2 2 5 5 3" xfId="22752" xr:uid="{00000000-0005-0000-0000-00005E2E0000}"/>
    <cellStyle name="Normal 3 2 2 2 5 6" xfId="32964" xr:uid="{00000000-0005-0000-0000-00005F2E0000}"/>
    <cellStyle name="Normal 3 2 2 2 5 7" xfId="17739" xr:uid="{00000000-0005-0000-0000-0000602E0000}"/>
    <cellStyle name="Normal 3 2 2 2 6" xfId="3432" xr:uid="{00000000-0005-0000-0000-0000612E0000}"/>
    <cellStyle name="Normal 3 2 2 2 6 2" xfId="13506" xr:uid="{00000000-0005-0000-0000-0000622E0000}"/>
    <cellStyle name="Normal 3 2 2 2 6 2 2" xfId="43828" xr:uid="{00000000-0005-0000-0000-0000632E0000}"/>
    <cellStyle name="Normal 3 2 2 2 6 2 3" xfId="28604" xr:uid="{00000000-0005-0000-0000-0000642E0000}"/>
    <cellStyle name="Normal 3 2 2 2 6 3" xfId="8486" xr:uid="{00000000-0005-0000-0000-0000652E0000}"/>
    <cellStyle name="Normal 3 2 2 2 6 3 2" xfId="38811" xr:uid="{00000000-0005-0000-0000-0000662E0000}"/>
    <cellStyle name="Normal 3 2 2 2 6 3 3" xfId="23587" xr:uid="{00000000-0005-0000-0000-0000672E0000}"/>
    <cellStyle name="Normal 3 2 2 2 6 4" xfId="33798" xr:uid="{00000000-0005-0000-0000-0000682E0000}"/>
    <cellStyle name="Normal 3 2 2 2 6 5" xfId="18574" xr:uid="{00000000-0005-0000-0000-0000692E0000}"/>
    <cellStyle name="Normal 3 2 2 2 7" xfId="5125" xr:uid="{00000000-0005-0000-0000-00006A2E0000}"/>
    <cellStyle name="Normal 3 2 2 2 7 2" xfId="15177" xr:uid="{00000000-0005-0000-0000-00006B2E0000}"/>
    <cellStyle name="Normal 3 2 2 2 7 2 2" xfId="45499" xr:uid="{00000000-0005-0000-0000-00006C2E0000}"/>
    <cellStyle name="Normal 3 2 2 2 7 2 3" xfId="30275" xr:uid="{00000000-0005-0000-0000-00006D2E0000}"/>
    <cellStyle name="Normal 3 2 2 2 7 3" xfId="10157" xr:uid="{00000000-0005-0000-0000-00006E2E0000}"/>
    <cellStyle name="Normal 3 2 2 2 7 3 2" xfId="40482" xr:uid="{00000000-0005-0000-0000-00006F2E0000}"/>
    <cellStyle name="Normal 3 2 2 2 7 3 3" xfId="25258" xr:uid="{00000000-0005-0000-0000-0000702E0000}"/>
    <cellStyle name="Normal 3 2 2 2 7 4" xfId="35469" xr:uid="{00000000-0005-0000-0000-0000712E0000}"/>
    <cellStyle name="Normal 3 2 2 2 7 5" xfId="20245" xr:uid="{00000000-0005-0000-0000-0000722E0000}"/>
    <cellStyle name="Normal 3 2 2 2 8" xfId="11835" xr:uid="{00000000-0005-0000-0000-0000732E0000}"/>
    <cellStyle name="Normal 3 2 2 2 8 2" xfId="42157" xr:uid="{00000000-0005-0000-0000-0000742E0000}"/>
    <cellStyle name="Normal 3 2 2 2 8 3" xfId="26933" xr:uid="{00000000-0005-0000-0000-0000752E0000}"/>
    <cellStyle name="Normal 3 2 2 2 9" xfId="6814" xr:uid="{00000000-0005-0000-0000-0000762E0000}"/>
    <cellStyle name="Normal 3 2 2 2 9 2" xfId="37140" xr:uid="{00000000-0005-0000-0000-0000772E0000}"/>
    <cellStyle name="Normal 3 2 2 2 9 3" xfId="21916" xr:uid="{00000000-0005-0000-0000-0000782E0000}"/>
    <cellStyle name="Normal 3 2 2 3" xfId="1778" xr:uid="{00000000-0005-0000-0000-0000792E0000}"/>
    <cellStyle name="Normal 3 2 2 3 10" xfId="16955" xr:uid="{00000000-0005-0000-0000-00007A2E0000}"/>
    <cellStyle name="Normal 3 2 2 3 2" xfId="1997" xr:uid="{00000000-0005-0000-0000-00007B2E0000}"/>
    <cellStyle name="Normal 3 2 2 3 2 2" xfId="2418" xr:uid="{00000000-0005-0000-0000-00007C2E0000}"/>
    <cellStyle name="Normal 3 2 2 3 2 2 2" xfId="3257" xr:uid="{00000000-0005-0000-0000-00007D2E0000}"/>
    <cellStyle name="Normal 3 2 2 3 2 2 2 2" xfId="4947" xr:uid="{00000000-0005-0000-0000-00007E2E0000}"/>
    <cellStyle name="Normal 3 2 2 3 2 2 2 2 2" xfId="15020" xr:uid="{00000000-0005-0000-0000-00007F2E0000}"/>
    <cellStyle name="Normal 3 2 2 3 2 2 2 2 2 2" xfId="45342" xr:uid="{00000000-0005-0000-0000-0000802E0000}"/>
    <cellStyle name="Normal 3 2 2 3 2 2 2 2 2 3" xfId="30118" xr:uid="{00000000-0005-0000-0000-0000812E0000}"/>
    <cellStyle name="Normal 3 2 2 3 2 2 2 2 3" xfId="10000" xr:uid="{00000000-0005-0000-0000-0000822E0000}"/>
    <cellStyle name="Normal 3 2 2 3 2 2 2 2 3 2" xfId="40325" xr:uid="{00000000-0005-0000-0000-0000832E0000}"/>
    <cellStyle name="Normal 3 2 2 3 2 2 2 2 3 3" xfId="25101" xr:uid="{00000000-0005-0000-0000-0000842E0000}"/>
    <cellStyle name="Normal 3 2 2 3 2 2 2 2 4" xfId="35312" xr:uid="{00000000-0005-0000-0000-0000852E0000}"/>
    <cellStyle name="Normal 3 2 2 3 2 2 2 2 5" xfId="20088" xr:uid="{00000000-0005-0000-0000-0000862E0000}"/>
    <cellStyle name="Normal 3 2 2 3 2 2 2 3" xfId="6639" xr:uid="{00000000-0005-0000-0000-0000872E0000}"/>
    <cellStyle name="Normal 3 2 2 3 2 2 2 3 2" xfId="16691" xr:uid="{00000000-0005-0000-0000-0000882E0000}"/>
    <cellStyle name="Normal 3 2 2 3 2 2 2 3 2 2" xfId="47013" xr:uid="{00000000-0005-0000-0000-0000892E0000}"/>
    <cellStyle name="Normal 3 2 2 3 2 2 2 3 2 3" xfId="31789" xr:uid="{00000000-0005-0000-0000-00008A2E0000}"/>
    <cellStyle name="Normal 3 2 2 3 2 2 2 3 3" xfId="11671" xr:uid="{00000000-0005-0000-0000-00008B2E0000}"/>
    <cellStyle name="Normal 3 2 2 3 2 2 2 3 3 2" xfId="41996" xr:uid="{00000000-0005-0000-0000-00008C2E0000}"/>
    <cellStyle name="Normal 3 2 2 3 2 2 2 3 3 3" xfId="26772" xr:uid="{00000000-0005-0000-0000-00008D2E0000}"/>
    <cellStyle name="Normal 3 2 2 3 2 2 2 3 4" xfId="36983" xr:uid="{00000000-0005-0000-0000-00008E2E0000}"/>
    <cellStyle name="Normal 3 2 2 3 2 2 2 3 5" xfId="21759" xr:uid="{00000000-0005-0000-0000-00008F2E0000}"/>
    <cellStyle name="Normal 3 2 2 3 2 2 2 4" xfId="13349" xr:uid="{00000000-0005-0000-0000-0000902E0000}"/>
    <cellStyle name="Normal 3 2 2 3 2 2 2 4 2" xfId="43671" xr:uid="{00000000-0005-0000-0000-0000912E0000}"/>
    <cellStyle name="Normal 3 2 2 3 2 2 2 4 3" xfId="28447" xr:uid="{00000000-0005-0000-0000-0000922E0000}"/>
    <cellStyle name="Normal 3 2 2 3 2 2 2 5" xfId="8328" xr:uid="{00000000-0005-0000-0000-0000932E0000}"/>
    <cellStyle name="Normal 3 2 2 3 2 2 2 5 2" xfId="38654" xr:uid="{00000000-0005-0000-0000-0000942E0000}"/>
    <cellStyle name="Normal 3 2 2 3 2 2 2 5 3" xfId="23430" xr:uid="{00000000-0005-0000-0000-0000952E0000}"/>
    <cellStyle name="Normal 3 2 2 3 2 2 2 6" xfId="33642" xr:uid="{00000000-0005-0000-0000-0000962E0000}"/>
    <cellStyle name="Normal 3 2 2 3 2 2 2 7" xfId="18417" xr:uid="{00000000-0005-0000-0000-0000972E0000}"/>
    <cellStyle name="Normal 3 2 2 3 2 2 3" xfId="4110" xr:uid="{00000000-0005-0000-0000-0000982E0000}"/>
    <cellStyle name="Normal 3 2 2 3 2 2 3 2" xfId="14184" xr:uid="{00000000-0005-0000-0000-0000992E0000}"/>
    <cellStyle name="Normal 3 2 2 3 2 2 3 2 2" xfId="44506" xr:uid="{00000000-0005-0000-0000-00009A2E0000}"/>
    <cellStyle name="Normal 3 2 2 3 2 2 3 2 3" xfId="29282" xr:uid="{00000000-0005-0000-0000-00009B2E0000}"/>
    <cellStyle name="Normal 3 2 2 3 2 2 3 3" xfId="9164" xr:uid="{00000000-0005-0000-0000-00009C2E0000}"/>
    <cellStyle name="Normal 3 2 2 3 2 2 3 3 2" xfId="39489" xr:uid="{00000000-0005-0000-0000-00009D2E0000}"/>
    <cellStyle name="Normal 3 2 2 3 2 2 3 3 3" xfId="24265" xr:uid="{00000000-0005-0000-0000-00009E2E0000}"/>
    <cellStyle name="Normal 3 2 2 3 2 2 3 4" xfId="34476" xr:uid="{00000000-0005-0000-0000-00009F2E0000}"/>
    <cellStyle name="Normal 3 2 2 3 2 2 3 5" xfId="19252" xr:uid="{00000000-0005-0000-0000-0000A02E0000}"/>
    <cellStyle name="Normal 3 2 2 3 2 2 4" xfId="5803" xr:uid="{00000000-0005-0000-0000-0000A12E0000}"/>
    <cellStyle name="Normal 3 2 2 3 2 2 4 2" xfId="15855" xr:uid="{00000000-0005-0000-0000-0000A22E0000}"/>
    <cellStyle name="Normal 3 2 2 3 2 2 4 2 2" xfId="46177" xr:uid="{00000000-0005-0000-0000-0000A32E0000}"/>
    <cellStyle name="Normal 3 2 2 3 2 2 4 2 3" xfId="30953" xr:uid="{00000000-0005-0000-0000-0000A42E0000}"/>
    <cellStyle name="Normal 3 2 2 3 2 2 4 3" xfId="10835" xr:uid="{00000000-0005-0000-0000-0000A52E0000}"/>
    <cellStyle name="Normal 3 2 2 3 2 2 4 3 2" xfId="41160" xr:uid="{00000000-0005-0000-0000-0000A62E0000}"/>
    <cellStyle name="Normal 3 2 2 3 2 2 4 3 3" xfId="25936" xr:uid="{00000000-0005-0000-0000-0000A72E0000}"/>
    <cellStyle name="Normal 3 2 2 3 2 2 4 4" xfId="36147" xr:uid="{00000000-0005-0000-0000-0000A82E0000}"/>
    <cellStyle name="Normal 3 2 2 3 2 2 4 5" xfId="20923" xr:uid="{00000000-0005-0000-0000-0000A92E0000}"/>
    <cellStyle name="Normal 3 2 2 3 2 2 5" xfId="12513" xr:uid="{00000000-0005-0000-0000-0000AA2E0000}"/>
    <cellStyle name="Normal 3 2 2 3 2 2 5 2" xfId="42835" xr:uid="{00000000-0005-0000-0000-0000AB2E0000}"/>
    <cellStyle name="Normal 3 2 2 3 2 2 5 3" xfId="27611" xr:uid="{00000000-0005-0000-0000-0000AC2E0000}"/>
    <cellStyle name="Normal 3 2 2 3 2 2 6" xfId="7492" xr:uid="{00000000-0005-0000-0000-0000AD2E0000}"/>
    <cellStyle name="Normal 3 2 2 3 2 2 6 2" xfId="37818" xr:uid="{00000000-0005-0000-0000-0000AE2E0000}"/>
    <cellStyle name="Normal 3 2 2 3 2 2 6 3" xfId="22594" xr:uid="{00000000-0005-0000-0000-0000AF2E0000}"/>
    <cellStyle name="Normal 3 2 2 3 2 2 7" xfId="32806" xr:uid="{00000000-0005-0000-0000-0000B02E0000}"/>
    <cellStyle name="Normal 3 2 2 3 2 2 8" xfId="17581" xr:uid="{00000000-0005-0000-0000-0000B12E0000}"/>
    <cellStyle name="Normal 3 2 2 3 2 3" xfId="2839" xr:uid="{00000000-0005-0000-0000-0000B22E0000}"/>
    <cellStyle name="Normal 3 2 2 3 2 3 2" xfId="4529" xr:uid="{00000000-0005-0000-0000-0000B32E0000}"/>
    <cellStyle name="Normal 3 2 2 3 2 3 2 2" xfId="14602" xr:uid="{00000000-0005-0000-0000-0000B42E0000}"/>
    <cellStyle name="Normal 3 2 2 3 2 3 2 2 2" xfId="44924" xr:uid="{00000000-0005-0000-0000-0000B52E0000}"/>
    <cellStyle name="Normal 3 2 2 3 2 3 2 2 3" xfId="29700" xr:uid="{00000000-0005-0000-0000-0000B62E0000}"/>
    <cellStyle name="Normal 3 2 2 3 2 3 2 3" xfId="9582" xr:uid="{00000000-0005-0000-0000-0000B72E0000}"/>
    <cellStyle name="Normal 3 2 2 3 2 3 2 3 2" xfId="39907" xr:uid="{00000000-0005-0000-0000-0000B82E0000}"/>
    <cellStyle name="Normal 3 2 2 3 2 3 2 3 3" xfId="24683" xr:uid="{00000000-0005-0000-0000-0000B92E0000}"/>
    <cellStyle name="Normal 3 2 2 3 2 3 2 4" xfId="34894" xr:uid="{00000000-0005-0000-0000-0000BA2E0000}"/>
    <cellStyle name="Normal 3 2 2 3 2 3 2 5" xfId="19670" xr:uid="{00000000-0005-0000-0000-0000BB2E0000}"/>
    <cellStyle name="Normal 3 2 2 3 2 3 3" xfId="6221" xr:uid="{00000000-0005-0000-0000-0000BC2E0000}"/>
    <cellStyle name="Normal 3 2 2 3 2 3 3 2" xfId="16273" xr:uid="{00000000-0005-0000-0000-0000BD2E0000}"/>
    <cellStyle name="Normal 3 2 2 3 2 3 3 2 2" xfId="46595" xr:uid="{00000000-0005-0000-0000-0000BE2E0000}"/>
    <cellStyle name="Normal 3 2 2 3 2 3 3 2 3" xfId="31371" xr:uid="{00000000-0005-0000-0000-0000BF2E0000}"/>
    <cellStyle name="Normal 3 2 2 3 2 3 3 3" xfId="11253" xr:uid="{00000000-0005-0000-0000-0000C02E0000}"/>
    <cellStyle name="Normal 3 2 2 3 2 3 3 3 2" xfId="41578" xr:uid="{00000000-0005-0000-0000-0000C12E0000}"/>
    <cellStyle name="Normal 3 2 2 3 2 3 3 3 3" xfId="26354" xr:uid="{00000000-0005-0000-0000-0000C22E0000}"/>
    <cellStyle name="Normal 3 2 2 3 2 3 3 4" xfId="36565" xr:uid="{00000000-0005-0000-0000-0000C32E0000}"/>
    <cellStyle name="Normal 3 2 2 3 2 3 3 5" xfId="21341" xr:uid="{00000000-0005-0000-0000-0000C42E0000}"/>
    <cellStyle name="Normal 3 2 2 3 2 3 4" xfId="12931" xr:uid="{00000000-0005-0000-0000-0000C52E0000}"/>
    <cellStyle name="Normal 3 2 2 3 2 3 4 2" xfId="43253" xr:uid="{00000000-0005-0000-0000-0000C62E0000}"/>
    <cellStyle name="Normal 3 2 2 3 2 3 4 3" xfId="28029" xr:uid="{00000000-0005-0000-0000-0000C72E0000}"/>
    <cellStyle name="Normal 3 2 2 3 2 3 5" xfId="7910" xr:uid="{00000000-0005-0000-0000-0000C82E0000}"/>
    <cellStyle name="Normal 3 2 2 3 2 3 5 2" xfId="38236" xr:uid="{00000000-0005-0000-0000-0000C92E0000}"/>
    <cellStyle name="Normal 3 2 2 3 2 3 5 3" xfId="23012" xr:uid="{00000000-0005-0000-0000-0000CA2E0000}"/>
    <cellStyle name="Normal 3 2 2 3 2 3 6" xfId="33224" xr:uid="{00000000-0005-0000-0000-0000CB2E0000}"/>
    <cellStyle name="Normal 3 2 2 3 2 3 7" xfId="17999" xr:uid="{00000000-0005-0000-0000-0000CC2E0000}"/>
    <cellStyle name="Normal 3 2 2 3 2 4" xfId="3692" xr:uid="{00000000-0005-0000-0000-0000CD2E0000}"/>
    <cellStyle name="Normal 3 2 2 3 2 4 2" xfId="13766" xr:uid="{00000000-0005-0000-0000-0000CE2E0000}"/>
    <cellStyle name="Normal 3 2 2 3 2 4 2 2" xfId="44088" xr:uid="{00000000-0005-0000-0000-0000CF2E0000}"/>
    <cellStyle name="Normal 3 2 2 3 2 4 2 3" xfId="28864" xr:uid="{00000000-0005-0000-0000-0000D02E0000}"/>
    <cellStyle name="Normal 3 2 2 3 2 4 3" xfId="8746" xr:uid="{00000000-0005-0000-0000-0000D12E0000}"/>
    <cellStyle name="Normal 3 2 2 3 2 4 3 2" xfId="39071" xr:uid="{00000000-0005-0000-0000-0000D22E0000}"/>
    <cellStyle name="Normal 3 2 2 3 2 4 3 3" xfId="23847" xr:uid="{00000000-0005-0000-0000-0000D32E0000}"/>
    <cellStyle name="Normal 3 2 2 3 2 4 4" xfId="34058" xr:uid="{00000000-0005-0000-0000-0000D42E0000}"/>
    <cellStyle name="Normal 3 2 2 3 2 4 5" xfId="18834" xr:uid="{00000000-0005-0000-0000-0000D52E0000}"/>
    <cellStyle name="Normal 3 2 2 3 2 5" xfId="5385" xr:uid="{00000000-0005-0000-0000-0000D62E0000}"/>
    <cellStyle name="Normal 3 2 2 3 2 5 2" xfId="15437" xr:uid="{00000000-0005-0000-0000-0000D72E0000}"/>
    <cellStyle name="Normal 3 2 2 3 2 5 2 2" xfId="45759" xr:uid="{00000000-0005-0000-0000-0000D82E0000}"/>
    <cellStyle name="Normal 3 2 2 3 2 5 2 3" xfId="30535" xr:uid="{00000000-0005-0000-0000-0000D92E0000}"/>
    <cellStyle name="Normal 3 2 2 3 2 5 3" xfId="10417" xr:uid="{00000000-0005-0000-0000-0000DA2E0000}"/>
    <cellStyle name="Normal 3 2 2 3 2 5 3 2" xfId="40742" xr:uid="{00000000-0005-0000-0000-0000DB2E0000}"/>
    <cellStyle name="Normal 3 2 2 3 2 5 3 3" xfId="25518" xr:uid="{00000000-0005-0000-0000-0000DC2E0000}"/>
    <cellStyle name="Normal 3 2 2 3 2 5 4" xfId="35729" xr:uid="{00000000-0005-0000-0000-0000DD2E0000}"/>
    <cellStyle name="Normal 3 2 2 3 2 5 5" xfId="20505" xr:uid="{00000000-0005-0000-0000-0000DE2E0000}"/>
    <cellStyle name="Normal 3 2 2 3 2 6" xfId="12095" xr:uid="{00000000-0005-0000-0000-0000DF2E0000}"/>
    <cellStyle name="Normal 3 2 2 3 2 6 2" xfId="42417" xr:uid="{00000000-0005-0000-0000-0000E02E0000}"/>
    <cellStyle name="Normal 3 2 2 3 2 6 3" xfId="27193" xr:uid="{00000000-0005-0000-0000-0000E12E0000}"/>
    <cellStyle name="Normal 3 2 2 3 2 7" xfId="7074" xr:uid="{00000000-0005-0000-0000-0000E22E0000}"/>
    <cellStyle name="Normal 3 2 2 3 2 7 2" xfId="37400" xr:uid="{00000000-0005-0000-0000-0000E32E0000}"/>
    <cellStyle name="Normal 3 2 2 3 2 7 3" xfId="22176" xr:uid="{00000000-0005-0000-0000-0000E42E0000}"/>
    <cellStyle name="Normal 3 2 2 3 2 8" xfId="32388" xr:uid="{00000000-0005-0000-0000-0000E52E0000}"/>
    <cellStyle name="Normal 3 2 2 3 2 9" xfId="17163" xr:uid="{00000000-0005-0000-0000-0000E62E0000}"/>
    <cellStyle name="Normal 3 2 2 3 3" xfId="2210" xr:uid="{00000000-0005-0000-0000-0000E72E0000}"/>
    <cellStyle name="Normal 3 2 2 3 3 2" xfId="3049" xr:uid="{00000000-0005-0000-0000-0000E82E0000}"/>
    <cellStyle name="Normal 3 2 2 3 3 2 2" xfId="4739" xr:uid="{00000000-0005-0000-0000-0000E92E0000}"/>
    <cellStyle name="Normal 3 2 2 3 3 2 2 2" xfId="14812" xr:uid="{00000000-0005-0000-0000-0000EA2E0000}"/>
    <cellStyle name="Normal 3 2 2 3 3 2 2 2 2" xfId="45134" xr:uid="{00000000-0005-0000-0000-0000EB2E0000}"/>
    <cellStyle name="Normal 3 2 2 3 3 2 2 2 3" xfId="29910" xr:uid="{00000000-0005-0000-0000-0000EC2E0000}"/>
    <cellStyle name="Normal 3 2 2 3 3 2 2 3" xfId="9792" xr:uid="{00000000-0005-0000-0000-0000ED2E0000}"/>
    <cellStyle name="Normal 3 2 2 3 3 2 2 3 2" xfId="40117" xr:uid="{00000000-0005-0000-0000-0000EE2E0000}"/>
    <cellStyle name="Normal 3 2 2 3 3 2 2 3 3" xfId="24893" xr:uid="{00000000-0005-0000-0000-0000EF2E0000}"/>
    <cellStyle name="Normal 3 2 2 3 3 2 2 4" xfId="35104" xr:uid="{00000000-0005-0000-0000-0000F02E0000}"/>
    <cellStyle name="Normal 3 2 2 3 3 2 2 5" xfId="19880" xr:uid="{00000000-0005-0000-0000-0000F12E0000}"/>
    <cellStyle name="Normal 3 2 2 3 3 2 3" xfId="6431" xr:uid="{00000000-0005-0000-0000-0000F22E0000}"/>
    <cellStyle name="Normal 3 2 2 3 3 2 3 2" xfId="16483" xr:uid="{00000000-0005-0000-0000-0000F32E0000}"/>
    <cellStyle name="Normal 3 2 2 3 3 2 3 2 2" xfId="46805" xr:uid="{00000000-0005-0000-0000-0000F42E0000}"/>
    <cellStyle name="Normal 3 2 2 3 3 2 3 2 3" xfId="31581" xr:uid="{00000000-0005-0000-0000-0000F52E0000}"/>
    <cellStyle name="Normal 3 2 2 3 3 2 3 3" xfId="11463" xr:uid="{00000000-0005-0000-0000-0000F62E0000}"/>
    <cellStyle name="Normal 3 2 2 3 3 2 3 3 2" xfId="41788" xr:uid="{00000000-0005-0000-0000-0000F72E0000}"/>
    <cellStyle name="Normal 3 2 2 3 3 2 3 3 3" xfId="26564" xr:uid="{00000000-0005-0000-0000-0000F82E0000}"/>
    <cellStyle name="Normal 3 2 2 3 3 2 3 4" xfId="36775" xr:uid="{00000000-0005-0000-0000-0000F92E0000}"/>
    <cellStyle name="Normal 3 2 2 3 3 2 3 5" xfId="21551" xr:uid="{00000000-0005-0000-0000-0000FA2E0000}"/>
    <cellStyle name="Normal 3 2 2 3 3 2 4" xfId="13141" xr:uid="{00000000-0005-0000-0000-0000FB2E0000}"/>
    <cellStyle name="Normal 3 2 2 3 3 2 4 2" xfId="43463" xr:uid="{00000000-0005-0000-0000-0000FC2E0000}"/>
    <cellStyle name="Normal 3 2 2 3 3 2 4 3" xfId="28239" xr:uid="{00000000-0005-0000-0000-0000FD2E0000}"/>
    <cellStyle name="Normal 3 2 2 3 3 2 5" xfId="8120" xr:uid="{00000000-0005-0000-0000-0000FE2E0000}"/>
    <cellStyle name="Normal 3 2 2 3 3 2 5 2" xfId="38446" xr:uid="{00000000-0005-0000-0000-0000FF2E0000}"/>
    <cellStyle name="Normal 3 2 2 3 3 2 5 3" xfId="23222" xr:uid="{00000000-0005-0000-0000-0000002F0000}"/>
    <cellStyle name="Normal 3 2 2 3 3 2 6" xfId="33434" xr:uid="{00000000-0005-0000-0000-0000012F0000}"/>
    <cellStyle name="Normal 3 2 2 3 3 2 7" xfId="18209" xr:uid="{00000000-0005-0000-0000-0000022F0000}"/>
    <cellStyle name="Normal 3 2 2 3 3 3" xfId="3902" xr:uid="{00000000-0005-0000-0000-0000032F0000}"/>
    <cellStyle name="Normal 3 2 2 3 3 3 2" xfId="13976" xr:uid="{00000000-0005-0000-0000-0000042F0000}"/>
    <cellStyle name="Normal 3 2 2 3 3 3 2 2" xfId="44298" xr:uid="{00000000-0005-0000-0000-0000052F0000}"/>
    <cellStyle name="Normal 3 2 2 3 3 3 2 3" xfId="29074" xr:uid="{00000000-0005-0000-0000-0000062F0000}"/>
    <cellStyle name="Normal 3 2 2 3 3 3 3" xfId="8956" xr:uid="{00000000-0005-0000-0000-0000072F0000}"/>
    <cellStyle name="Normal 3 2 2 3 3 3 3 2" xfId="39281" xr:uid="{00000000-0005-0000-0000-0000082F0000}"/>
    <cellStyle name="Normal 3 2 2 3 3 3 3 3" xfId="24057" xr:uid="{00000000-0005-0000-0000-0000092F0000}"/>
    <cellStyle name="Normal 3 2 2 3 3 3 4" xfId="34268" xr:uid="{00000000-0005-0000-0000-00000A2F0000}"/>
    <cellStyle name="Normal 3 2 2 3 3 3 5" xfId="19044" xr:uid="{00000000-0005-0000-0000-00000B2F0000}"/>
    <cellStyle name="Normal 3 2 2 3 3 4" xfId="5595" xr:uid="{00000000-0005-0000-0000-00000C2F0000}"/>
    <cellStyle name="Normal 3 2 2 3 3 4 2" xfId="15647" xr:uid="{00000000-0005-0000-0000-00000D2F0000}"/>
    <cellStyle name="Normal 3 2 2 3 3 4 2 2" xfId="45969" xr:uid="{00000000-0005-0000-0000-00000E2F0000}"/>
    <cellStyle name="Normal 3 2 2 3 3 4 2 3" xfId="30745" xr:uid="{00000000-0005-0000-0000-00000F2F0000}"/>
    <cellStyle name="Normal 3 2 2 3 3 4 3" xfId="10627" xr:uid="{00000000-0005-0000-0000-0000102F0000}"/>
    <cellStyle name="Normal 3 2 2 3 3 4 3 2" xfId="40952" xr:uid="{00000000-0005-0000-0000-0000112F0000}"/>
    <cellStyle name="Normal 3 2 2 3 3 4 3 3" xfId="25728" xr:uid="{00000000-0005-0000-0000-0000122F0000}"/>
    <cellStyle name="Normal 3 2 2 3 3 4 4" xfId="35939" xr:uid="{00000000-0005-0000-0000-0000132F0000}"/>
    <cellStyle name="Normal 3 2 2 3 3 4 5" xfId="20715" xr:uid="{00000000-0005-0000-0000-0000142F0000}"/>
    <cellStyle name="Normal 3 2 2 3 3 5" xfId="12305" xr:uid="{00000000-0005-0000-0000-0000152F0000}"/>
    <cellStyle name="Normal 3 2 2 3 3 5 2" xfId="42627" xr:uid="{00000000-0005-0000-0000-0000162F0000}"/>
    <cellStyle name="Normal 3 2 2 3 3 5 3" xfId="27403" xr:uid="{00000000-0005-0000-0000-0000172F0000}"/>
    <cellStyle name="Normal 3 2 2 3 3 6" xfId="7284" xr:uid="{00000000-0005-0000-0000-0000182F0000}"/>
    <cellStyle name="Normal 3 2 2 3 3 6 2" xfId="37610" xr:uid="{00000000-0005-0000-0000-0000192F0000}"/>
    <cellStyle name="Normal 3 2 2 3 3 6 3" xfId="22386" xr:uid="{00000000-0005-0000-0000-00001A2F0000}"/>
    <cellStyle name="Normal 3 2 2 3 3 7" xfId="32598" xr:uid="{00000000-0005-0000-0000-00001B2F0000}"/>
    <cellStyle name="Normal 3 2 2 3 3 8" xfId="17373" xr:uid="{00000000-0005-0000-0000-00001C2F0000}"/>
    <cellStyle name="Normal 3 2 2 3 4" xfId="2631" xr:uid="{00000000-0005-0000-0000-00001D2F0000}"/>
    <cellStyle name="Normal 3 2 2 3 4 2" xfId="4321" xr:uid="{00000000-0005-0000-0000-00001E2F0000}"/>
    <cellStyle name="Normal 3 2 2 3 4 2 2" xfId="14394" xr:uid="{00000000-0005-0000-0000-00001F2F0000}"/>
    <cellStyle name="Normal 3 2 2 3 4 2 2 2" xfId="44716" xr:uid="{00000000-0005-0000-0000-0000202F0000}"/>
    <cellStyle name="Normal 3 2 2 3 4 2 2 3" xfId="29492" xr:uid="{00000000-0005-0000-0000-0000212F0000}"/>
    <cellStyle name="Normal 3 2 2 3 4 2 3" xfId="9374" xr:uid="{00000000-0005-0000-0000-0000222F0000}"/>
    <cellStyle name="Normal 3 2 2 3 4 2 3 2" xfId="39699" xr:uid="{00000000-0005-0000-0000-0000232F0000}"/>
    <cellStyle name="Normal 3 2 2 3 4 2 3 3" xfId="24475" xr:uid="{00000000-0005-0000-0000-0000242F0000}"/>
    <cellStyle name="Normal 3 2 2 3 4 2 4" xfId="34686" xr:uid="{00000000-0005-0000-0000-0000252F0000}"/>
    <cellStyle name="Normal 3 2 2 3 4 2 5" xfId="19462" xr:uid="{00000000-0005-0000-0000-0000262F0000}"/>
    <cellStyle name="Normal 3 2 2 3 4 3" xfId="6013" xr:uid="{00000000-0005-0000-0000-0000272F0000}"/>
    <cellStyle name="Normal 3 2 2 3 4 3 2" xfId="16065" xr:uid="{00000000-0005-0000-0000-0000282F0000}"/>
    <cellStyle name="Normal 3 2 2 3 4 3 2 2" xfId="46387" xr:uid="{00000000-0005-0000-0000-0000292F0000}"/>
    <cellStyle name="Normal 3 2 2 3 4 3 2 3" xfId="31163" xr:uid="{00000000-0005-0000-0000-00002A2F0000}"/>
    <cellStyle name="Normal 3 2 2 3 4 3 3" xfId="11045" xr:uid="{00000000-0005-0000-0000-00002B2F0000}"/>
    <cellStyle name="Normal 3 2 2 3 4 3 3 2" xfId="41370" xr:uid="{00000000-0005-0000-0000-00002C2F0000}"/>
    <cellStyle name="Normal 3 2 2 3 4 3 3 3" xfId="26146" xr:uid="{00000000-0005-0000-0000-00002D2F0000}"/>
    <cellStyle name="Normal 3 2 2 3 4 3 4" xfId="36357" xr:uid="{00000000-0005-0000-0000-00002E2F0000}"/>
    <cellStyle name="Normal 3 2 2 3 4 3 5" xfId="21133" xr:uid="{00000000-0005-0000-0000-00002F2F0000}"/>
    <cellStyle name="Normal 3 2 2 3 4 4" xfId="12723" xr:uid="{00000000-0005-0000-0000-0000302F0000}"/>
    <cellStyle name="Normal 3 2 2 3 4 4 2" xfId="43045" xr:uid="{00000000-0005-0000-0000-0000312F0000}"/>
    <cellStyle name="Normal 3 2 2 3 4 4 3" xfId="27821" xr:uid="{00000000-0005-0000-0000-0000322F0000}"/>
    <cellStyle name="Normal 3 2 2 3 4 5" xfId="7702" xr:uid="{00000000-0005-0000-0000-0000332F0000}"/>
    <cellStyle name="Normal 3 2 2 3 4 5 2" xfId="38028" xr:uid="{00000000-0005-0000-0000-0000342F0000}"/>
    <cellStyle name="Normal 3 2 2 3 4 5 3" xfId="22804" xr:uid="{00000000-0005-0000-0000-0000352F0000}"/>
    <cellStyle name="Normal 3 2 2 3 4 6" xfId="33016" xr:uid="{00000000-0005-0000-0000-0000362F0000}"/>
    <cellStyle name="Normal 3 2 2 3 4 7" xfId="17791" xr:uid="{00000000-0005-0000-0000-0000372F0000}"/>
    <cellStyle name="Normal 3 2 2 3 5" xfId="3484" xr:uid="{00000000-0005-0000-0000-0000382F0000}"/>
    <cellStyle name="Normal 3 2 2 3 5 2" xfId="13558" xr:uid="{00000000-0005-0000-0000-0000392F0000}"/>
    <cellStyle name="Normal 3 2 2 3 5 2 2" xfId="43880" xr:uid="{00000000-0005-0000-0000-00003A2F0000}"/>
    <cellStyle name="Normal 3 2 2 3 5 2 3" xfId="28656" xr:uid="{00000000-0005-0000-0000-00003B2F0000}"/>
    <cellStyle name="Normal 3 2 2 3 5 3" xfId="8538" xr:uid="{00000000-0005-0000-0000-00003C2F0000}"/>
    <cellStyle name="Normal 3 2 2 3 5 3 2" xfId="38863" xr:uid="{00000000-0005-0000-0000-00003D2F0000}"/>
    <cellStyle name="Normal 3 2 2 3 5 3 3" xfId="23639" xr:uid="{00000000-0005-0000-0000-00003E2F0000}"/>
    <cellStyle name="Normal 3 2 2 3 5 4" xfId="33850" xr:uid="{00000000-0005-0000-0000-00003F2F0000}"/>
    <cellStyle name="Normal 3 2 2 3 5 5" xfId="18626" xr:uid="{00000000-0005-0000-0000-0000402F0000}"/>
    <cellStyle name="Normal 3 2 2 3 6" xfId="5177" xr:uid="{00000000-0005-0000-0000-0000412F0000}"/>
    <cellStyle name="Normal 3 2 2 3 6 2" xfId="15229" xr:uid="{00000000-0005-0000-0000-0000422F0000}"/>
    <cellStyle name="Normal 3 2 2 3 6 2 2" xfId="45551" xr:uid="{00000000-0005-0000-0000-0000432F0000}"/>
    <cellStyle name="Normal 3 2 2 3 6 2 3" xfId="30327" xr:uid="{00000000-0005-0000-0000-0000442F0000}"/>
    <cellStyle name="Normal 3 2 2 3 6 3" xfId="10209" xr:uid="{00000000-0005-0000-0000-0000452F0000}"/>
    <cellStyle name="Normal 3 2 2 3 6 3 2" xfId="40534" xr:uid="{00000000-0005-0000-0000-0000462F0000}"/>
    <cellStyle name="Normal 3 2 2 3 6 3 3" xfId="25310" xr:uid="{00000000-0005-0000-0000-0000472F0000}"/>
    <cellStyle name="Normal 3 2 2 3 6 4" xfId="35521" xr:uid="{00000000-0005-0000-0000-0000482F0000}"/>
    <cellStyle name="Normal 3 2 2 3 6 5" xfId="20297" xr:uid="{00000000-0005-0000-0000-0000492F0000}"/>
    <cellStyle name="Normal 3 2 2 3 7" xfId="11887" xr:uid="{00000000-0005-0000-0000-00004A2F0000}"/>
    <cellStyle name="Normal 3 2 2 3 7 2" xfId="42209" xr:uid="{00000000-0005-0000-0000-00004B2F0000}"/>
    <cellStyle name="Normal 3 2 2 3 7 3" xfId="26985" xr:uid="{00000000-0005-0000-0000-00004C2F0000}"/>
    <cellStyle name="Normal 3 2 2 3 8" xfId="6866" xr:uid="{00000000-0005-0000-0000-00004D2F0000}"/>
    <cellStyle name="Normal 3 2 2 3 8 2" xfId="37192" xr:uid="{00000000-0005-0000-0000-00004E2F0000}"/>
    <cellStyle name="Normal 3 2 2 3 8 3" xfId="21968" xr:uid="{00000000-0005-0000-0000-00004F2F0000}"/>
    <cellStyle name="Normal 3 2 2 3 9" xfId="32181" xr:uid="{00000000-0005-0000-0000-0000502F0000}"/>
    <cellStyle name="Normal 3 2 2 4" xfId="1891" xr:uid="{00000000-0005-0000-0000-0000512F0000}"/>
    <cellStyle name="Normal 3 2 2 4 2" xfId="2314" xr:uid="{00000000-0005-0000-0000-0000522F0000}"/>
    <cellStyle name="Normal 3 2 2 4 2 2" xfId="3153" xr:uid="{00000000-0005-0000-0000-0000532F0000}"/>
    <cellStyle name="Normal 3 2 2 4 2 2 2" xfId="4843" xr:uid="{00000000-0005-0000-0000-0000542F0000}"/>
    <cellStyle name="Normal 3 2 2 4 2 2 2 2" xfId="14916" xr:uid="{00000000-0005-0000-0000-0000552F0000}"/>
    <cellStyle name="Normal 3 2 2 4 2 2 2 2 2" xfId="45238" xr:uid="{00000000-0005-0000-0000-0000562F0000}"/>
    <cellStyle name="Normal 3 2 2 4 2 2 2 2 3" xfId="30014" xr:uid="{00000000-0005-0000-0000-0000572F0000}"/>
    <cellStyle name="Normal 3 2 2 4 2 2 2 3" xfId="9896" xr:uid="{00000000-0005-0000-0000-0000582F0000}"/>
    <cellStyle name="Normal 3 2 2 4 2 2 2 3 2" xfId="40221" xr:uid="{00000000-0005-0000-0000-0000592F0000}"/>
    <cellStyle name="Normal 3 2 2 4 2 2 2 3 3" xfId="24997" xr:uid="{00000000-0005-0000-0000-00005A2F0000}"/>
    <cellStyle name="Normal 3 2 2 4 2 2 2 4" xfId="35208" xr:uid="{00000000-0005-0000-0000-00005B2F0000}"/>
    <cellStyle name="Normal 3 2 2 4 2 2 2 5" xfId="19984" xr:uid="{00000000-0005-0000-0000-00005C2F0000}"/>
    <cellStyle name="Normal 3 2 2 4 2 2 3" xfId="6535" xr:uid="{00000000-0005-0000-0000-00005D2F0000}"/>
    <cellStyle name="Normal 3 2 2 4 2 2 3 2" xfId="16587" xr:uid="{00000000-0005-0000-0000-00005E2F0000}"/>
    <cellStyle name="Normal 3 2 2 4 2 2 3 2 2" xfId="46909" xr:uid="{00000000-0005-0000-0000-00005F2F0000}"/>
    <cellStyle name="Normal 3 2 2 4 2 2 3 2 3" xfId="31685" xr:uid="{00000000-0005-0000-0000-0000602F0000}"/>
    <cellStyle name="Normal 3 2 2 4 2 2 3 3" xfId="11567" xr:uid="{00000000-0005-0000-0000-0000612F0000}"/>
    <cellStyle name="Normal 3 2 2 4 2 2 3 3 2" xfId="41892" xr:uid="{00000000-0005-0000-0000-0000622F0000}"/>
    <cellStyle name="Normal 3 2 2 4 2 2 3 3 3" xfId="26668" xr:uid="{00000000-0005-0000-0000-0000632F0000}"/>
    <cellStyle name="Normal 3 2 2 4 2 2 3 4" xfId="36879" xr:uid="{00000000-0005-0000-0000-0000642F0000}"/>
    <cellStyle name="Normal 3 2 2 4 2 2 3 5" xfId="21655" xr:uid="{00000000-0005-0000-0000-0000652F0000}"/>
    <cellStyle name="Normal 3 2 2 4 2 2 4" xfId="13245" xr:uid="{00000000-0005-0000-0000-0000662F0000}"/>
    <cellStyle name="Normal 3 2 2 4 2 2 4 2" xfId="43567" xr:uid="{00000000-0005-0000-0000-0000672F0000}"/>
    <cellStyle name="Normal 3 2 2 4 2 2 4 3" xfId="28343" xr:uid="{00000000-0005-0000-0000-0000682F0000}"/>
    <cellStyle name="Normal 3 2 2 4 2 2 5" xfId="8224" xr:uid="{00000000-0005-0000-0000-0000692F0000}"/>
    <cellStyle name="Normal 3 2 2 4 2 2 5 2" xfId="38550" xr:uid="{00000000-0005-0000-0000-00006A2F0000}"/>
    <cellStyle name="Normal 3 2 2 4 2 2 5 3" xfId="23326" xr:uid="{00000000-0005-0000-0000-00006B2F0000}"/>
    <cellStyle name="Normal 3 2 2 4 2 2 6" xfId="33538" xr:uid="{00000000-0005-0000-0000-00006C2F0000}"/>
    <cellStyle name="Normal 3 2 2 4 2 2 7" xfId="18313" xr:uid="{00000000-0005-0000-0000-00006D2F0000}"/>
    <cellStyle name="Normal 3 2 2 4 2 3" xfId="4006" xr:uid="{00000000-0005-0000-0000-00006E2F0000}"/>
    <cellStyle name="Normal 3 2 2 4 2 3 2" xfId="14080" xr:uid="{00000000-0005-0000-0000-00006F2F0000}"/>
    <cellStyle name="Normal 3 2 2 4 2 3 2 2" xfId="44402" xr:uid="{00000000-0005-0000-0000-0000702F0000}"/>
    <cellStyle name="Normal 3 2 2 4 2 3 2 3" xfId="29178" xr:uid="{00000000-0005-0000-0000-0000712F0000}"/>
    <cellStyle name="Normal 3 2 2 4 2 3 3" xfId="9060" xr:uid="{00000000-0005-0000-0000-0000722F0000}"/>
    <cellStyle name="Normal 3 2 2 4 2 3 3 2" xfId="39385" xr:uid="{00000000-0005-0000-0000-0000732F0000}"/>
    <cellStyle name="Normal 3 2 2 4 2 3 3 3" xfId="24161" xr:uid="{00000000-0005-0000-0000-0000742F0000}"/>
    <cellStyle name="Normal 3 2 2 4 2 3 4" xfId="34372" xr:uid="{00000000-0005-0000-0000-0000752F0000}"/>
    <cellStyle name="Normal 3 2 2 4 2 3 5" xfId="19148" xr:uid="{00000000-0005-0000-0000-0000762F0000}"/>
    <cellStyle name="Normal 3 2 2 4 2 4" xfId="5699" xr:uid="{00000000-0005-0000-0000-0000772F0000}"/>
    <cellStyle name="Normal 3 2 2 4 2 4 2" xfId="15751" xr:uid="{00000000-0005-0000-0000-0000782F0000}"/>
    <cellStyle name="Normal 3 2 2 4 2 4 2 2" xfId="46073" xr:uid="{00000000-0005-0000-0000-0000792F0000}"/>
    <cellStyle name="Normal 3 2 2 4 2 4 2 3" xfId="30849" xr:uid="{00000000-0005-0000-0000-00007A2F0000}"/>
    <cellStyle name="Normal 3 2 2 4 2 4 3" xfId="10731" xr:uid="{00000000-0005-0000-0000-00007B2F0000}"/>
    <cellStyle name="Normal 3 2 2 4 2 4 3 2" xfId="41056" xr:uid="{00000000-0005-0000-0000-00007C2F0000}"/>
    <cellStyle name="Normal 3 2 2 4 2 4 3 3" xfId="25832" xr:uid="{00000000-0005-0000-0000-00007D2F0000}"/>
    <cellStyle name="Normal 3 2 2 4 2 4 4" xfId="36043" xr:uid="{00000000-0005-0000-0000-00007E2F0000}"/>
    <cellStyle name="Normal 3 2 2 4 2 4 5" xfId="20819" xr:uid="{00000000-0005-0000-0000-00007F2F0000}"/>
    <cellStyle name="Normal 3 2 2 4 2 5" xfId="12409" xr:uid="{00000000-0005-0000-0000-0000802F0000}"/>
    <cellStyle name="Normal 3 2 2 4 2 5 2" xfId="42731" xr:uid="{00000000-0005-0000-0000-0000812F0000}"/>
    <cellStyle name="Normal 3 2 2 4 2 5 3" xfId="27507" xr:uid="{00000000-0005-0000-0000-0000822F0000}"/>
    <cellStyle name="Normal 3 2 2 4 2 6" xfId="7388" xr:uid="{00000000-0005-0000-0000-0000832F0000}"/>
    <cellStyle name="Normal 3 2 2 4 2 6 2" xfId="37714" xr:uid="{00000000-0005-0000-0000-0000842F0000}"/>
    <cellStyle name="Normal 3 2 2 4 2 6 3" xfId="22490" xr:uid="{00000000-0005-0000-0000-0000852F0000}"/>
    <cellStyle name="Normal 3 2 2 4 2 7" xfId="32702" xr:uid="{00000000-0005-0000-0000-0000862F0000}"/>
    <cellStyle name="Normal 3 2 2 4 2 8" xfId="17477" xr:uid="{00000000-0005-0000-0000-0000872F0000}"/>
    <cellStyle name="Normal 3 2 2 4 3" xfId="2735" xr:uid="{00000000-0005-0000-0000-0000882F0000}"/>
    <cellStyle name="Normal 3 2 2 4 3 2" xfId="4425" xr:uid="{00000000-0005-0000-0000-0000892F0000}"/>
    <cellStyle name="Normal 3 2 2 4 3 2 2" xfId="14498" xr:uid="{00000000-0005-0000-0000-00008A2F0000}"/>
    <cellStyle name="Normal 3 2 2 4 3 2 2 2" xfId="44820" xr:uid="{00000000-0005-0000-0000-00008B2F0000}"/>
    <cellStyle name="Normal 3 2 2 4 3 2 2 3" xfId="29596" xr:uid="{00000000-0005-0000-0000-00008C2F0000}"/>
    <cellStyle name="Normal 3 2 2 4 3 2 3" xfId="9478" xr:uid="{00000000-0005-0000-0000-00008D2F0000}"/>
    <cellStyle name="Normal 3 2 2 4 3 2 3 2" xfId="39803" xr:uid="{00000000-0005-0000-0000-00008E2F0000}"/>
    <cellStyle name="Normal 3 2 2 4 3 2 3 3" xfId="24579" xr:uid="{00000000-0005-0000-0000-00008F2F0000}"/>
    <cellStyle name="Normal 3 2 2 4 3 2 4" xfId="34790" xr:uid="{00000000-0005-0000-0000-0000902F0000}"/>
    <cellStyle name="Normal 3 2 2 4 3 2 5" xfId="19566" xr:uid="{00000000-0005-0000-0000-0000912F0000}"/>
    <cellStyle name="Normal 3 2 2 4 3 3" xfId="6117" xr:uid="{00000000-0005-0000-0000-0000922F0000}"/>
    <cellStyle name="Normal 3 2 2 4 3 3 2" xfId="16169" xr:uid="{00000000-0005-0000-0000-0000932F0000}"/>
    <cellStyle name="Normal 3 2 2 4 3 3 2 2" xfId="46491" xr:uid="{00000000-0005-0000-0000-0000942F0000}"/>
    <cellStyle name="Normal 3 2 2 4 3 3 2 3" xfId="31267" xr:uid="{00000000-0005-0000-0000-0000952F0000}"/>
    <cellStyle name="Normal 3 2 2 4 3 3 3" xfId="11149" xr:uid="{00000000-0005-0000-0000-0000962F0000}"/>
    <cellStyle name="Normal 3 2 2 4 3 3 3 2" xfId="41474" xr:uid="{00000000-0005-0000-0000-0000972F0000}"/>
    <cellStyle name="Normal 3 2 2 4 3 3 3 3" xfId="26250" xr:uid="{00000000-0005-0000-0000-0000982F0000}"/>
    <cellStyle name="Normal 3 2 2 4 3 3 4" xfId="36461" xr:uid="{00000000-0005-0000-0000-0000992F0000}"/>
    <cellStyle name="Normal 3 2 2 4 3 3 5" xfId="21237" xr:uid="{00000000-0005-0000-0000-00009A2F0000}"/>
    <cellStyle name="Normal 3 2 2 4 3 4" xfId="12827" xr:uid="{00000000-0005-0000-0000-00009B2F0000}"/>
    <cellStyle name="Normal 3 2 2 4 3 4 2" xfId="43149" xr:uid="{00000000-0005-0000-0000-00009C2F0000}"/>
    <cellStyle name="Normal 3 2 2 4 3 4 3" xfId="27925" xr:uid="{00000000-0005-0000-0000-00009D2F0000}"/>
    <cellStyle name="Normal 3 2 2 4 3 5" xfId="7806" xr:uid="{00000000-0005-0000-0000-00009E2F0000}"/>
    <cellStyle name="Normal 3 2 2 4 3 5 2" xfId="38132" xr:uid="{00000000-0005-0000-0000-00009F2F0000}"/>
    <cellStyle name="Normal 3 2 2 4 3 5 3" xfId="22908" xr:uid="{00000000-0005-0000-0000-0000A02F0000}"/>
    <cellStyle name="Normal 3 2 2 4 3 6" xfId="33120" xr:uid="{00000000-0005-0000-0000-0000A12F0000}"/>
    <cellStyle name="Normal 3 2 2 4 3 7" xfId="17895" xr:uid="{00000000-0005-0000-0000-0000A22F0000}"/>
    <cellStyle name="Normal 3 2 2 4 4" xfId="3588" xr:uid="{00000000-0005-0000-0000-0000A32F0000}"/>
    <cellStyle name="Normal 3 2 2 4 4 2" xfId="13662" xr:uid="{00000000-0005-0000-0000-0000A42F0000}"/>
    <cellStyle name="Normal 3 2 2 4 4 2 2" xfId="43984" xr:uid="{00000000-0005-0000-0000-0000A52F0000}"/>
    <cellStyle name="Normal 3 2 2 4 4 2 3" xfId="28760" xr:uid="{00000000-0005-0000-0000-0000A62F0000}"/>
    <cellStyle name="Normal 3 2 2 4 4 3" xfId="8642" xr:uid="{00000000-0005-0000-0000-0000A72F0000}"/>
    <cellStyle name="Normal 3 2 2 4 4 3 2" xfId="38967" xr:uid="{00000000-0005-0000-0000-0000A82F0000}"/>
    <cellStyle name="Normal 3 2 2 4 4 3 3" xfId="23743" xr:uid="{00000000-0005-0000-0000-0000A92F0000}"/>
    <cellStyle name="Normal 3 2 2 4 4 4" xfId="33954" xr:uid="{00000000-0005-0000-0000-0000AA2F0000}"/>
    <cellStyle name="Normal 3 2 2 4 4 5" xfId="18730" xr:uid="{00000000-0005-0000-0000-0000AB2F0000}"/>
    <cellStyle name="Normal 3 2 2 4 5" xfId="5281" xr:uid="{00000000-0005-0000-0000-0000AC2F0000}"/>
    <cellStyle name="Normal 3 2 2 4 5 2" xfId="15333" xr:uid="{00000000-0005-0000-0000-0000AD2F0000}"/>
    <cellStyle name="Normal 3 2 2 4 5 2 2" xfId="45655" xr:uid="{00000000-0005-0000-0000-0000AE2F0000}"/>
    <cellStyle name="Normal 3 2 2 4 5 2 3" xfId="30431" xr:uid="{00000000-0005-0000-0000-0000AF2F0000}"/>
    <cellStyle name="Normal 3 2 2 4 5 3" xfId="10313" xr:uid="{00000000-0005-0000-0000-0000B02F0000}"/>
    <cellStyle name="Normal 3 2 2 4 5 3 2" xfId="40638" xr:uid="{00000000-0005-0000-0000-0000B12F0000}"/>
    <cellStyle name="Normal 3 2 2 4 5 3 3" xfId="25414" xr:uid="{00000000-0005-0000-0000-0000B22F0000}"/>
    <cellStyle name="Normal 3 2 2 4 5 4" xfId="35625" xr:uid="{00000000-0005-0000-0000-0000B32F0000}"/>
    <cellStyle name="Normal 3 2 2 4 5 5" xfId="20401" xr:uid="{00000000-0005-0000-0000-0000B42F0000}"/>
    <cellStyle name="Normal 3 2 2 4 6" xfId="11991" xr:uid="{00000000-0005-0000-0000-0000B52F0000}"/>
    <cellStyle name="Normal 3 2 2 4 6 2" xfId="42313" xr:uid="{00000000-0005-0000-0000-0000B62F0000}"/>
    <cellStyle name="Normal 3 2 2 4 6 3" xfId="27089" xr:uid="{00000000-0005-0000-0000-0000B72F0000}"/>
    <cellStyle name="Normal 3 2 2 4 7" xfId="6970" xr:uid="{00000000-0005-0000-0000-0000B82F0000}"/>
    <cellStyle name="Normal 3 2 2 4 7 2" xfId="37296" xr:uid="{00000000-0005-0000-0000-0000B92F0000}"/>
    <cellStyle name="Normal 3 2 2 4 7 3" xfId="22072" xr:uid="{00000000-0005-0000-0000-0000BA2F0000}"/>
    <cellStyle name="Normal 3 2 2 4 8" xfId="32284" xr:uid="{00000000-0005-0000-0000-0000BB2F0000}"/>
    <cellStyle name="Normal 3 2 2 4 9" xfId="17059" xr:uid="{00000000-0005-0000-0000-0000BC2F0000}"/>
    <cellStyle name="Normal 3 2 2 5" xfId="2104" xr:uid="{00000000-0005-0000-0000-0000BD2F0000}"/>
    <cellStyle name="Normal 3 2 2 5 2" xfId="2945" xr:uid="{00000000-0005-0000-0000-0000BE2F0000}"/>
    <cellStyle name="Normal 3 2 2 5 2 2" xfId="4635" xr:uid="{00000000-0005-0000-0000-0000BF2F0000}"/>
    <cellStyle name="Normal 3 2 2 5 2 2 2" xfId="14708" xr:uid="{00000000-0005-0000-0000-0000C02F0000}"/>
    <cellStyle name="Normal 3 2 2 5 2 2 2 2" xfId="45030" xr:uid="{00000000-0005-0000-0000-0000C12F0000}"/>
    <cellStyle name="Normal 3 2 2 5 2 2 2 3" xfId="29806" xr:uid="{00000000-0005-0000-0000-0000C22F0000}"/>
    <cellStyle name="Normal 3 2 2 5 2 2 3" xfId="9688" xr:uid="{00000000-0005-0000-0000-0000C32F0000}"/>
    <cellStyle name="Normal 3 2 2 5 2 2 3 2" xfId="40013" xr:uid="{00000000-0005-0000-0000-0000C42F0000}"/>
    <cellStyle name="Normal 3 2 2 5 2 2 3 3" xfId="24789" xr:uid="{00000000-0005-0000-0000-0000C52F0000}"/>
    <cellStyle name="Normal 3 2 2 5 2 2 4" xfId="35000" xr:uid="{00000000-0005-0000-0000-0000C62F0000}"/>
    <cellStyle name="Normal 3 2 2 5 2 2 5" xfId="19776" xr:uid="{00000000-0005-0000-0000-0000C72F0000}"/>
    <cellStyle name="Normal 3 2 2 5 2 3" xfId="6327" xr:uid="{00000000-0005-0000-0000-0000C82F0000}"/>
    <cellStyle name="Normal 3 2 2 5 2 3 2" xfId="16379" xr:uid="{00000000-0005-0000-0000-0000C92F0000}"/>
    <cellStyle name="Normal 3 2 2 5 2 3 2 2" xfId="46701" xr:uid="{00000000-0005-0000-0000-0000CA2F0000}"/>
    <cellStyle name="Normal 3 2 2 5 2 3 2 3" xfId="31477" xr:uid="{00000000-0005-0000-0000-0000CB2F0000}"/>
    <cellStyle name="Normal 3 2 2 5 2 3 3" xfId="11359" xr:uid="{00000000-0005-0000-0000-0000CC2F0000}"/>
    <cellStyle name="Normal 3 2 2 5 2 3 3 2" xfId="41684" xr:uid="{00000000-0005-0000-0000-0000CD2F0000}"/>
    <cellStyle name="Normal 3 2 2 5 2 3 3 3" xfId="26460" xr:uid="{00000000-0005-0000-0000-0000CE2F0000}"/>
    <cellStyle name="Normal 3 2 2 5 2 3 4" xfId="36671" xr:uid="{00000000-0005-0000-0000-0000CF2F0000}"/>
    <cellStyle name="Normal 3 2 2 5 2 3 5" xfId="21447" xr:uid="{00000000-0005-0000-0000-0000D02F0000}"/>
    <cellStyle name="Normal 3 2 2 5 2 4" xfId="13037" xr:uid="{00000000-0005-0000-0000-0000D12F0000}"/>
    <cellStyle name="Normal 3 2 2 5 2 4 2" xfId="43359" xr:uid="{00000000-0005-0000-0000-0000D22F0000}"/>
    <cellStyle name="Normal 3 2 2 5 2 4 3" xfId="28135" xr:uid="{00000000-0005-0000-0000-0000D32F0000}"/>
    <cellStyle name="Normal 3 2 2 5 2 5" xfId="8016" xr:uid="{00000000-0005-0000-0000-0000D42F0000}"/>
    <cellStyle name="Normal 3 2 2 5 2 5 2" xfId="38342" xr:uid="{00000000-0005-0000-0000-0000D52F0000}"/>
    <cellStyle name="Normal 3 2 2 5 2 5 3" xfId="23118" xr:uid="{00000000-0005-0000-0000-0000D62F0000}"/>
    <cellStyle name="Normal 3 2 2 5 2 6" xfId="33330" xr:uid="{00000000-0005-0000-0000-0000D72F0000}"/>
    <cellStyle name="Normal 3 2 2 5 2 7" xfId="18105" xr:uid="{00000000-0005-0000-0000-0000D82F0000}"/>
    <cellStyle name="Normal 3 2 2 5 3" xfId="3798" xr:uid="{00000000-0005-0000-0000-0000D92F0000}"/>
    <cellStyle name="Normal 3 2 2 5 3 2" xfId="13872" xr:uid="{00000000-0005-0000-0000-0000DA2F0000}"/>
    <cellStyle name="Normal 3 2 2 5 3 2 2" xfId="44194" xr:uid="{00000000-0005-0000-0000-0000DB2F0000}"/>
    <cellStyle name="Normal 3 2 2 5 3 2 3" xfId="28970" xr:uid="{00000000-0005-0000-0000-0000DC2F0000}"/>
    <cellStyle name="Normal 3 2 2 5 3 3" xfId="8852" xr:uid="{00000000-0005-0000-0000-0000DD2F0000}"/>
    <cellStyle name="Normal 3 2 2 5 3 3 2" xfId="39177" xr:uid="{00000000-0005-0000-0000-0000DE2F0000}"/>
    <cellStyle name="Normal 3 2 2 5 3 3 3" xfId="23953" xr:uid="{00000000-0005-0000-0000-0000DF2F0000}"/>
    <cellStyle name="Normal 3 2 2 5 3 4" xfId="34164" xr:uid="{00000000-0005-0000-0000-0000E02F0000}"/>
    <cellStyle name="Normal 3 2 2 5 3 5" xfId="18940" xr:uid="{00000000-0005-0000-0000-0000E12F0000}"/>
    <cellStyle name="Normal 3 2 2 5 4" xfId="5491" xr:uid="{00000000-0005-0000-0000-0000E22F0000}"/>
    <cellStyle name="Normal 3 2 2 5 4 2" xfId="15543" xr:uid="{00000000-0005-0000-0000-0000E32F0000}"/>
    <cellStyle name="Normal 3 2 2 5 4 2 2" xfId="45865" xr:uid="{00000000-0005-0000-0000-0000E42F0000}"/>
    <cellStyle name="Normal 3 2 2 5 4 2 3" xfId="30641" xr:uid="{00000000-0005-0000-0000-0000E52F0000}"/>
    <cellStyle name="Normal 3 2 2 5 4 3" xfId="10523" xr:uid="{00000000-0005-0000-0000-0000E62F0000}"/>
    <cellStyle name="Normal 3 2 2 5 4 3 2" xfId="40848" xr:uid="{00000000-0005-0000-0000-0000E72F0000}"/>
    <cellStyle name="Normal 3 2 2 5 4 3 3" xfId="25624" xr:uid="{00000000-0005-0000-0000-0000E82F0000}"/>
    <cellStyle name="Normal 3 2 2 5 4 4" xfId="35835" xr:uid="{00000000-0005-0000-0000-0000E92F0000}"/>
    <cellStyle name="Normal 3 2 2 5 4 5" xfId="20611" xr:uid="{00000000-0005-0000-0000-0000EA2F0000}"/>
    <cellStyle name="Normal 3 2 2 5 5" xfId="12201" xr:uid="{00000000-0005-0000-0000-0000EB2F0000}"/>
    <cellStyle name="Normal 3 2 2 5 5 2" xfId="42523" xr:uid="{00000000-0005-0000-0000-0000EC2F0000}"/>
    <cellStyle name="Normal 3 2 2 5 5 3" xfId="27299" xr:uid="{00000000-0005-0000-0000-0000ED2F0000}"/>
    <cellStyle name="Normal 3 2 2 5 6" xfId="7180" xr:uid="{00000000-0005-0000-0000-0000EE2F0000}"/>
    <cellStyle name="Normal 3 2 2 5 6 2" xfId="37506" xr:uid="{00000000-0005-0000-0000-0000EF2F0000}"/>
    <cellStyle name="Normal 3 2 2 5 6 3" xfId="22282" xr:uid="{00000000-0005-0000-0000-0000F02F0000}"/>
    <cellStyle name="Normal 3 2 2 5 7" xfId="32494" xr:uid="{00000000-0005-0000-0000-0000F12F0000}"/>
    <cellStyle name="Normal 3 2 2 5 8" xfId="17269" xr:uid="{00000000-0005-0000-0000-0000F22F0000}"/>
    <cellStyle name="Normal 3 2 2 6" xfId="2525" xr:uid="{00000000-0005-0000-0000-0000F32F0000}"/>
    <cellStyle name="Normal 3 2 2 6 2" xfId="4217" xr:uid="{00000000-0005-0000-0000-0000F42F0000}"/>
    <cellStyle name="Normal 3 2 2 6 2 2" xfId="14290" xr:uid="{00000000-0005-0000-0000-0000F52F0000}"/>
    <cellStyle name="Normal 3 2 2 6 2 2 2" xfId="44612" xr:uid="{00000000-0005-0000-0000-0000F62F0000}"/>
    <cellStyle name="Normal 3 2 2 6 2 2 3" xfId="29388" xr:uid="{00000000-0005-0000-0000-0000F72F0000}"/>
    <cellStyle name="Normal 3 2 2 6 2 3" xfId="9270" xr:uid="{00000000-0005-0000-0000-0000F82F0000}"/>
    <cellStyle name="Normal 3 2 2 6 2 3 2" xfId="39595" xr:uid="{00000000-0005-0000-0000-0000F92F0000}"/>
    <cellStyle name="Normal 3 2 2 6 2 3 3" xfId="24371" xr:uid="{00000000-0005-0000-0000-0000FA2F0000}"/>
    <cellStyle name="Normal 3 2 2 6 2 4" xfId="34582" xr:uid="{00000000-0005-0000-0000-0000FB2F0000}"/>
    <cellStyle name="Normal 3 2 2 6 2 5" xfId="19358" xr:uid="{00000000-0005-0000-0000-0000FC2F0000}"/>
    <cellStyle name="Normal 3 2 2 6 3" xfId="5909" xr:uid="{00000000-0005-0000-0000-0000FD2F0000}"/>
    <cellStyle name="Normal 3 2 2 6 3 2" xfId="15961" xr:uid="{00000000-0005-0000-0000-0000FE2F0000}"/>
    <cellStyle name="Normal 3 2 2 6 3 2 2" xfId="46283" xr:uid="{00000000-0005-0000-0000-0000FF2F0000}"/>
    <cellStyle name="Normal 3 2 2 6 3 2 3" xfId="31059" xr:uid="{00000000-0005-0000-0000-000000300000}"/>
    <cellStyle name="Normal 3 2 2 6 3 3" xfId="10941" xr:uid="{00000000-0005-0000-0000-000001300000}"/>
    <cellStyle name="Normal 3 2 2 6 3 3 2" xfId="41266" xr:uid="{00000000-0005-0000-0000-000002300000}"/>
    <cellStyle name="Normal 3 2 2 6 3 3 3" xfId="26042" xr:uid="{00000000-0005-0000-0000-000003300000}"/>
    <cellStyle name="Normal 3 2 2 6 3 4" xfId="36253" xr:uid="{00000000-0005-0000-0000-000004300000}"/>
    <cellStyle name="Normal 3 2 2 6 3 5" xfId="21029" xr:uid="{00000000-0005-0000-0000-000005300000}"/>
    <cellStyle name="Normal 3 2 2 6 4" xfId="12619" xr:uid="{00000000-0005-0000-0000-000006300000}"/>
    <cellStyle name="Normal 3 2 2 6 4 2" xfId="42941" xr:uid="{00000000-0005-0000-0000-000007300000}"/>
    <cellStyle name="Normal 3 2 2 6 4 3" xfId="27717" xr:uid="{00000000-0005-0000-0000-000008300000}"/>
    <cellStyle name="Normal 3 2 2 6 5" xfId="7598" xr:uid="{00000000-0005-0000-0000-000009300000}"/>
    <cellStyle name="Normal 3 2 2 6 5 2" xfId="37924" xr:uid="{00000000-0005-0000-0000-00000A300000}"/>
    <cellStyle name="Normal 3 2 2 6 5 3" xfId="22700" xr:uid="{00000000-0005-0000-0000-00000B300000}"/>
    <cellStyle name="Normal 3 2 2 6 6" xfId="32912" xr:uid="{00000000-0005-0000-0000-00000C300000}"/>
    <cellStyle name="Normal 3 2 2 6 7" xfId="17687" xr:uid="{00000000-0005-0000-0000-00000D300000}"/>
    <cellStyle name="Normal 3 2 2 7" xfId="3376" xr:uid="{00000000-0005-0000-0000-00000E300000}"/>
    <cellStyle name="Normal 3 2 2 7 2" xfId="13454" xr:uid="{00000000-0005-0000-0000-00000F300000}"/>
    <cellStyle name="Normal 3 2 2 7 2 2" xfId="43776" xr:uid="{00000000-0005-0000-0000-000010300000}"/>
    <cellStyle name="Normal 3 2 2 7 2 3" xfId="28552" xr:uid="{00000000-0005-0000-0000-000011300000}"/>
    <cellStyle name="Normal 3 2 2 7 3" xfId="8434" xr:uid="{00000000-0005-0000-0000-000012300000}"/>
    <cellStyle name="Normal 3 2 2 7 3 2" xfId="38759" xr:uid="{00000000-0005-0000-0000-000013300000}"/>
    <cellStyle name="Normal 3 2 2 7 3 3" xfId="23535" xr:uid="{00000000-0005-0000-0000-000014300000}"/>
    <cellStyle name="Normal 3 2 2 7 4" xfId="33746" xr:uid="{00000000-0005-0000-0000-000015300000}"/>
    <cellStyle name="Normal 3 2 2 7 5" xfId="18522" xr:uid="{00000000-0005-0000-0000-000016300000}"/>
    <cellStyle name="Normal 3 2 2 8" xfId="5070" xr:uid="{00000000-0005-0000-0000-000017300000}"/>
    <cellStyle name="Normal 3 2 2 8 2" xfId="15125" xr:uid="{00000000-0005-0000-0000-000018300000}"/>
    <cellStyle name="Normal 3 2 2 8 2 2" xfId="45447" xr:uid="{00000000-0005-0000-0000-000019300000}"/>
    <cellStyle name="Normal 3 2 2 8 2 3" xfId="30223" xr:uid="{00000000-0005-0000-0000-00001A300000}"/>
    <cellStyle name="Normal 3 2 2 8 3" xfId="10105" xr:uid="{00000000-0005-0000-0000-00001B300000}"/>
    <cellStyle name="Normal 3 2 2 8 3 2" xfId="40430" xr:uid="{00000000-0005-0000-0000-00001C300000}"/>
    <cellStyle name="Normal 3 2 2 8 3 3" xfId="25206" xr:uid="{00000000-0005-0000-0000-00001D300000}"/>
    <cellStyle name="Normal 3 2 2 8 4" xfId="35417" xr:uid="{00000000-0005-0000-0000-00001E300000}"/>
    <cellStyle name="Normal 3 2 2 8 5" xfId="20193" xr:uid="{00000000-0005-0000-0000-00001F300000}"/>
    <cellStyle name="Normal 3 2 2 9" xfId="11781" xr:uid="{00000000-0005-0000-0000-000020300000}"/>
    <cellStyle name="Normal 3 2 2 9 2" xfId="42105" xr:uid="{00000000-0005-0000-0000-000021300000}"/>
    <cellStyle name="Normal 3 2 2 9 3" xfId="26881" xr:uid="{00000000-0005-0000-0000-000022300000}"/>
    <cellStyle name="Normal 3 2 3" xfId="618" xr:uid="{00000000-0005-0000-0000-000023300000}"/>
    <cellStyle name="Normal 3 2 4" xfId="32029" xr:uid="{00000000-0005-0000-0000-000024300000}"/>
    <cellStyle name="Normal 3 2 5" xfId="953" xr:uid="{00000000-0005-0000-0000-000025300000}"/>
    <cellStyle name="Normal 3 3" xfId="514" xr:uid="{00000000-0005-0000-0000-000026300000}"/>
    <cellStyle name="Normal 3 3 10" xfId="6761" xr:uid="{00000000-0005-0000-0000-000027300000}"/>
    <cellStyle name="Normal 3 3 10 2" xfId="37089" xr:uid="{00000000-0005-0000-0000-000028300000}"/>
    <cellStyle name="Normal 3 3 10 3" xfId="21865" xr:uid="{00000000-0005-0000-0000-000029300000}"/>
    <cellStyle name="Normal 3 3 11" xfId="32080" xr:uid="{00000000-0005-0000-0000-00002A300000}"/>
    <cellStyle name="Normal 3 3 12" xfId="16850" xr:uid="{00000000-0005-0000-0000-00002B300000}"/>
    <cellStyle name="Normal 3 3 13" xfId="47190" xr:uid="{00000000-0005-0000-0000-00002C300000}"/>
    <cellStyle name="Normal 3 3 14" xfId="1432" xr:uid="{00000000-0005-0000-0000-00002D300000}"/>
    <cellStyle name="Normal 3 3 15" xfId="47289" xr:uid="{00000000-0005-0000-0000-00002E300000}"/>
    <cellStyle name="Normal 3 3 2" xfId="1725" xr:uid="{00000000-0005-0000-0000-00002F300000}"/>
    <cellStyle name="Normal 3 3 2 10" xfId="32132" xr:uid="{00000000-0005-0000-0000-000030300000}"/>
    <cellStyle name="Normal 3 3 2 11" xfId="16904" xr:uid="{00000000-0005-0000-0000-000031300000}"/>
    <cellStyle name="Normal 3 3 2 2" xfId="1833" xr:uid="{00000000-0005-0000-0000-000032300000}"/>
    <cellStyle name="Normal 3 3 2 2 10" xfId="17008" xr:uid="{00000000-0005-0000-0000-000033300000}"/>
    <cellStyle name="Normal 3 3 2 2 2" xfId="2050" xr:uid="{00000000-0005-0000-0000-000034300000}"/>
    <cellStyle name="Normal 3 3 2 2 2 2" xfId="2471" xr:uid="{00000000-0005-0000-0000-000035300000}"/>
    <cellStyle name="Normal 3 3 2 2 2 2 2" xfId="3310" xr:uid="{00000000-0005-0000-0000-000036300000}"/>
    <cellStyle name="Normal 3 3 2 2 2 2 2 2" xfId="5000" xr:uid="{00000000-0005-0000-0000-000037300000}"/>
    <cellStyle name="Normal 3 3 2 2 2 2 2 2 2" xfId="15073" xr:uid="{00000000-0005-0000-0000-000038300000}"/>
    <cellStyle name="Normal 3 3 2 2 2 2 2 2 2 2" xfId="45395" xr:uid="{00000000-0005-0000-0000-000039300000}"/>
    <cellStyle name="Normal 3 3 2 2 2 2 2 2 2 3" xfId="30171" xr:uid="{00000000-0005-0000-0000-00003A300000}"/>
    <cellStyle name="Normal 3 3 2 2 2 2 2 2 3" xfId="10053" xr:uid="{00000000-0005-0000-0000-00003B300000}"/>
    <cellStyle name="Normal 3 3 2 2 2 2 2 2 3 2" xfId="40378" xr:uid="{00000000-0005-0000-0000-00003C300000}"/>
    <cellStyle name="Normal 3 3 2 2 2 2 2 2 3 3" xfId="25154" xr:uid="{00000000-0005-0000-0000-00003D300000}"/>
    <cellStyle name="Normal 3 3 2 2 2 2 2 2 4" xfId="35365" xr:uid="{00000000-0005-0000-0000-00003E300000}"/>
    <cellStyle name="Normal 3 3 2 2 2 2 2 2 5" xfId="20141" xr:uid="{00000000-0005-0000-0000-00003F300000}"/>
    <cellStyle name="Normal 3 3 2 2 2 2 2 3" xfId="6692" xr:uid="{00000000-0005-0000-0000-000040300000}"/>
    <cellStyle name="Normal 3 3 2 2 2 2 2 3 2" xfId="16744" xr:uid="{00000000-0005-0000-0000-000041300000}"/>
    <cellStyle name="Normal 3 3 2 2 2 2 2 3 2 2" xfId="47066" xr:uid="{00000000-0005-0000-0000-000042300000}"/>
    <cellStyle name="Normal 3 3 2 2 2 2 2 3 2 3" xfId="31842" xr:uid="{00000000-0005-0000-0000-000043300000}"/>
    <cellStyle name="Normal 3 3 2 2 2 2 2 3 3" xfId="11724" xr:uid="{00000000-0005-0000-0000-000044300000}"/>
    <cellStyle name="Normal 3 3 2 2 2 2 2 3 3 2" xfId="42049" xr:uid="{00000000-0005-0000-0000-000045300000}"/>
    <cellStyle name="Normal 3 3 2 2 2 2 2 3 3 3" xfId="26825" xr:uid="{00000000-0005-0000-0000-000046300000}"/>
    <cellStyle name="Normal 3 3 2 2 2 2 2 3 4" xfId="37036" xr:uid="{00000000-0005-0000-0000-000047300000}"/>
    <cellStyle name="Normal 3 3 2 2 2 2 2 3 5" xfId="21812" xr:uid="{00000000-0005-0000-0000-000048300000}"/>
    <cellStyle name="Normal 3 3 2 2 2 2 2 4" xfId="13402" xr:uid="{00000000-0005-0000-0000-000049300000}"/>
    <cellStyle name="Normal 3 3 2 2 2 2 2 4 2" xfId="43724" xr:uid="{00000000-0005-0000-0000-00004A300000}"/>
    <cellStyle name="Normal 3 3 2 2 2 2 2 4 3" xfId="28500" xr:uid="{00000000-0005-0000-0000-00004B300000}"/>
    <cellStyle name="Normal 3 3 2 2 2 2 2 5" xfId="8381" xr:uid="{00000000-0005-0000-0000-00004C300000}"/>
    <cellStyle name="Normal 3 3 2 2 2 2 2 5 2" xfId="38707" xr:uid="{00000000-0005-0000-0000-00004D300000}"/>
    <cellStyle name="Normal 3 3 2 2 2 2 2 5 3" xfId="23483" xr:uid="{00000000-0005-0000-0000-00004E300000}"/>
    <cellStyle name="Normal 3 3 2 2 2 2 2 6" xfId="33695" xr:uid="{00000000-0005-0000-0000-00004F300000}"/>
    <cellStyle name="Normal 3 3 2 2 2 2 2 7" xfId="18470" xr:uid="{00000000-0005-0000-0000-000050300000}"/>
    <cellStyle name="Normal 3 3 2 2 2 2 3" xfId="4163" xr:uid="{00000000-0005-0000-0000-000051300000}"/>
    <cellStyle name="Normal 3 3 2 2 2 2 3 2" xfId="14237" xr:uid="{00000000-0005-0000-0000-000052300000}"/>
    <cellStyle name="Normal 3 3 2 2 2 2 3 2 2" xfId="44559" xr:uid="{00000000-0005-0000-0000-000053300000}"/>
    <cellStyle name="Normal 3 3 2 2 2 2 3 2 3" xfId="29335" xr:uid="{00000000-0005-0000-0000-000054300000}"/>
    <cellStyle name="Normal 3 3 2 2 2 2 3 3" xfId="9217" xr:uid="{00000000-0005-0000-0000-000055300000}"/>
    <cellStyle name="Normal 3 3 2 2 2 2 3 3 2" xfId="39542" xr:uid="{00000000-0005-0000-0000-000056300000}"/>
    <cellStyle name="Normal 3 3 2 2 2 2 3 3 3" xfId="24318" xr:uid="{00000000-0005-0000-0000-000057300000}"/>
    <cellStyle name="Normal 3 3 2 2 2 2 3 4" xfId="34529" xr:uid="{00000000-0005-0000-0000-000058300000}"/>
    <cellStyle name="Normal 3 3 2 2 2 2 3 5" xfId="19305" xr:uid="{00000000-0005-0000-0000-000059300000}"/>
    <cellStyle name="Normal 3 3 2 2 2 2 4" xfId="5856" xr:uid="{00000000-0005-0000-0000-00005A300000}"/>
    <cellStyle name="Normal 3 3 2 2 2 2 4 2" xfId="15908" xr:uid="{00000000-0005-0000-0000-00005B300000}"/>
    <cellStyle name="Normal 3 3 2 2 2 2 4 2 2" xfId="46230" xr:uid="{00000000-0005-0000-0000-00005C300000}"/>
    <cellStyle name="Normal 3 3 2 2 2 2 4 2 3" xfId="31006" xr:uid="{00000000-0005-0000-0000-00005D300000}"/>
    <cellStyle name="Normal 3 3 2 2 2 2 4 3" xfId="10888" xr:uid="{00000000-0005-0000-0000-00005E300000}"/>
    <cellStyle name="Normal 3 3 2 2 2 2 4 3 2" xfId="41213" xr:uid="{00000000-0005-0000-0000-00005F300000}"/>
    <cellStyle name="Normal 3 3 2 2 2 2 4 3 3" xfId="25989" xr:uid="{00000000-0005-0000-0000-000060300000}"/>
    <cellStyle name="Normal 3 3 2 2 2 2 4 4" xfId="36200" xr:uid="{00000000-0005-0000-0000-000061300000}"/>
    <cellStyle name="Normal 3 3 2 2 2 2 4 5" xfId="20976" xr:uid="{00000000-0005-0000-0000-000062300000}"/>
    <cellStyle name="Normal 3 3 2 2 2 2 5" xfId="12566" xr:uid="{00000000-0005-0000-0000-000063300000}"/>
    <cellStyle name="Normal 3 3 2 2 2 2 5 2" xfId="42888" xr:uid="{00000000-0005-0000-0000-000064300000}"/>
    <cellStyle name="Normal 3 3 2 2 2 2 5 3" xfId="27664" xr:uid="{00000000-0005-0000-0000-000065300000}"/>
    <cellStyle name="Normal 3 3 2 2 2 2 6" xfId="7545" xr:uid="{00000000-0005-0000-0000-000066300000}"/>
    <cellStyle name="Normal 3 3 2 2 2 2 6 2" xfId="37871" xr:uid="{00000000-0005-0000-0000-000067300000}"/>
    <cellStyle name="Normal 3 3 2 2 2 2 6 3" xfId="22647" xr:uid="{00000000-0005-0000-0000-000068300000}"/>
    <cellStyle name="Normal 3 3 2 2 2 2 7" xfId="32859" xr:uid="{00000000-0005-0000-0000-000069300000}"/>
    <cellStyle name="Normal 3 3 2 2 2 2 8" xfId="17634" xr:uid="{00000000-0005-0000-0000-00006A300000}"/>
    <cellStyle name="Normal 3 3 2 2 2 3" xfId="2892" xr:uid="{00000000-0005-0000-0000-00006B300000}"/>
    <cellStyle name="Normal 3 3 2 2 2 3 2" xfId="4582" xr:uid="{00000000-0005-0000-0000-00006C300000}"/>
    <cellStyle name="Normal 3 3 2 2 2 3 2 2" xfId="14655" xr:uid="{00000000-0005-0000-0000-00006D300000}"/>
    <cellStyle name="Normal 3 3 2 2 2 3 2 2 2" xfId="44977" xr:uid="{00000000-0005-0000-0000-00006E300000}"/>
    <cellStyle name="Normal 3 3 2 2 2 3 2 2 3" xfId="29753" xr:uid="{00000000-0005-0000-0000-00006F300000}"/>
    <cellStyle name="Normal 3 3 2 2 2 3 2 3" xfId="9635" xr:uid="{00000000-0005-0000-0000-000070300000}"/>
    <cellStyle name="Normal 3 3 2 2 2 3 2 3 2" xfId="39960" xr:uid="{00000000-0005-0000-0000-000071300000}"/>
    <cellStyle name="Normal 3 3 2 2 2 3 2 3 3" xfId="24736" xr:uid="{00000000-0005-0000-0000-000072300000}"/>
    <cellStyle name="Normal 3 3 2 2 2 3 2 4" xfId="34947" xr:uid="{00000000-0005-0000-0000-000073300000}"/>
    <cellStyle name="Normal 3 3 2 2 2 3 2 5" xfId="19723" xr:uid="{00000000-0005-0000-0000-000074300000}"/>
    <cellStyle name="Normal 3 3 2 2 2 3 3" xfId="6274" xr:uid="{00000000-0005-0000-0000-000075300000}"/>
    <cellStyle name="Normal 3 3 2 2 2 3 3 2" xfId="16326" xr:uid="{00000000-0005-0000-0000-000076300000}"/>
    <cellStyle name="Normal 3 3 2 2 2 3 3 2 2" xfId="46648" xr:uid="{00000000-0005-0000-0000-000077300000}"/>
    <cellStyle name="Normal 3 3 2 2 2 3 3 2 3" xfId="31424" xr:uid="{00000000-0005-0000-0000-000078300000}"/>
    <cellStyle name="Normal 3 3 2 2 2 3 3 3" xfId="11306" xr:uid="{00000000-0005-0000-0000-000079300000}"/>
    <cellStyle name="Normal 3 3 2 2 2 3 3 3 2" xfId="41631" xr:uid="{00000000-0005-0000-0000-00007A300000}"/>
    <cellStyle name="Normal 3 3 2 2 2 3 3 3 3" xfId="26407" xr:uid="{00000000-0005-0000-0000-00007B300000}"/>
    <cellStyle name="Normal 3 3 2 2 2 3 3 4" xfId="36618" xr:uid="{00000000-0005-0000-0000-00007C300000}"/>
    <cellStyle name="Normal 3 3 2 2 2 3 3 5" xfId="21394" xr:uid="{00000000-0005-0000-0000-00007D300000}"/>
    <cellStyle name="Normal 3 3 2 2 2 3 4" xfId="12984" xr:uid="{00000000-0005-0000-0000-00007E300000}"/>
    <cellStyle name="Normal 3 3 2 2 2 3 4 2" xfId="43306" xr:uid="{00000000-0005-0000-0000-00007F300000}"/>
    <cellStyle name="Normal 3 3 2 2 2 3 4 3" xfId="28082" xr:uid="{00000000-0005-0000-0000-000080300000}"/>
    <cellStyle name="Normal 3 3 2 2 2 3 5" xfId="7963" xr:uid="{00000000-0005-0000-0000-000081300000}"/>
    <cellStyle name="Normal 3 3 2 2 2 3 5 2" xfId="38289" xr:uid="{00000000-0005-0000-0000-000082300000}"/>
    <cellStyle name="Normal 3 3 2 2 2 3 5 3" xfId="23065" xr:uid="{00000000-0005-0000-0000-000083300000}"/>
    <cellStyle name="Normal 3 3 2 2 2 3 6" xfId="33277" xr:uid="{00000000-0005-0000-0000-000084300000}"/>
    <cellStyle name="Normal 3 3 2 2 2 3 7" xfId="18052" xr:uid="{00000000-0005-0000-0000-000085300000}"/>
    <cellStyle name="Normal 3 3 2 2 2 4" xfId="3745" xr:uid="{00000000-0005-0000-0000-000086300000}"/>
    <cellStyle name="Normal 3 3 2 2 2 4 2" xfId="13819" xr:uid="{00000000-0005-0000-0000-000087300000}"/>
    <cellStyle name="Normal 3 3 2 2 2 4 2 2" xfId="44141" xr:uid="{00000000-0005-0000-0000-000088300000}"/>
    <cellStyle name="Normal 3 3 2 2 2 4 2 3" xfId="28917" xr:uid="{00000000-0005-0000-0000-000089300000}"/>
    <cellStyle name="Normal 3 3 2 2 2 4 3" xfId="8799" xr:uid="{00000000-0005-0000-0000-00008A300000}"/>
    <cellStyle name="Normal 3 3 2 2 2 4 3 2" xfId="39124" xr:uid="{00000000-0005-0000-0000-00008B300000}"/>
    <cellStyle name="Normal 3 3 2 2 2 4 3 3" xfId="23900" xr:uid="{00000000-0005-0000-0000-00008C300000}"/>
    <cellStyle name="Normal 3 3 2 2 2 4 4" xfId="34111" xr:uid="{00000000-0005-0000-0000-00008D300000}"/>
    <cellStyle name="Normal 3 3 2 2 2 4 5" xfId="18887" xr:uid="{00000000-0005-0000-0000-00008E300000}"/>
    <cellStyle name="Normal 3 3 2 2 2 5" xfId="5438" xr:uid="{00000000-0005-0000-0000-00008F300000}"/>
    <cellStyle name="Normal 3 3 2 2 2 5 2" xfId="15490" xr:uid="{00000000-0005-0000-0000-000090300000}"/>
    <cellStyle name="Normal 3 3 2 2 2 5 2 2" xfId="45812" xr:uid="{00000000-0005-0000-0000-000091300000}"/>
    <cellStyle name="Normal 3 3 2 2 2 5 2 3" xfId="30588" xr:uid="{00000000-0005-0000-0000-000092300000}"/>
    <cellStyle name="Normal 3 3 2 2 2 5 3" xfId="10470" xr:uid="{00000000-0005-0000-0000-000093300000}"/>
    <cellStyle name="Normal 3 3 2 2 2 5 3 2" xfId="40795" xr:uid="{00000000-0005-0000-0000-000094300000}"/>
    <cellStyle name="Normal 3 3 2 2 2 5 3 3" xfId="25571" xr:uid="{00000000-0005-0000-0000-000095300000}"/>
    <cellStyle name="Normal 3 3 2 2 2 5 4" xfId="35782" xr:uid="{00000000-0005-0000-0000-000096300000}"/>
    <cellStyle name="Normal 3 3 2 2 2 5 5" xfId="20558" xr:uid="{00000000-0005-0000-0000-000097300000}"/>
    <cellStyle name="Normal 3 3 2 2 2 6" xfId="12148" xr:uid="{00000000-0005-0000-0000-000098300000}"/>
    <cellStyle name="Normal 3 3 2 2 2 6 2" xfId="42470" xr:uid="{00000000-0005-0000-0000-000099300000}"/>
    <cellStyle name="Normal 3 3 2 2 2 6 3" xfId="27246" xr:uid="{00000000-0005-0000-0000-00009A300000}"/>
    <cellStyle name="Normal 3 3 2 2 2 7" xfId="7127" xr:uid="{00000000-0005-0000-0000-00009B300000}"/>
    <cellStyle name="Normal 3 3 2 2 2 7 2" xfId="37453" xr:uid="{00000000-0005-0000-0000-00009C300000}"/>
    <cellStyle name="Normal 3 3 2 2 2 7 3" xfId="22229" xr:uid="{00000000-0005-0000-0000-00009D300000}"/>
    <cellStyle name="Normal 3 3 2 2 2 8" xfId="32441" xr:uid="{00000000-0005-0000-0000-00009E300000}"/>
    <cellStyle name="Normal 3 3 2 2 2 9" xfId="17216" xr:uid="{00000000-0005-0000-0000-00009F300000}"/>
    <cellStyle name="Normal 3 3 2 2 3" xfId="2263" xr:uid="{00000000-0005-0000-0000-0000A0300000}"/>
    <cellStyle name="Normal 3 3 2 2 3 2" xfId="3102" xr:uid="{00000000-0005-0000-0000-0000A1300000}"/>
    <cellStyle name="Normal 3 3 2 2 3 2 2" xfId="4792" xr:uid="{00000000-0005-0000-0000-0000A2300000}"/>
    <cellStyle name="Normal 3 3 2 2 3 2 2 2" xfId="14865" xr:uid="{00000000-0005-0000-0000-0000A3300000}"/>
    <cellStyle name="Normal 3 3 2 2 3 2 2 2 2" xfId="45187" xr:uid="{00000000-0005-0000-0000-0000A4300000}"/>
    <cellStyle name="Normal 3 3 2 2 3 2 2 2 3" xfId="29963" xr:uid="{00000000-0005-0000-0000-0000A5300000}"/>
    <cellStyle name="Normal 3 3 2 2 3 2 2 3" xfId="9845" xr:uid="{00000000-0005-0000-0000-0000A6300000}"/>
    <cellStyle name="Normal 3 3 2 2 3 2 2 3 2" xfId="40170" xr:uid="{00000000-0005-0000-0000-0000A7300000}"/>
    <cellStyle name="Normal 3 3 2 2 3 2 2 3 3" xfId="24946" xr:uid="{00000000-0005-0000-0000-0000A8300000}"/>
    <cellStyle name="Normal 3 3 2 2 3 2 2 4" xfId="35157" xr:uid="{00000000-0005-0000-0000-0000A9300000}"/>
    <cellStyle name="Normal 3 3 2 2 3 2 2 5" xfId="19933" xr:uid="{00000000-0005-0000-0000-0000AA300000}"/>
    <cellStyle name="Normal 3 3 2 2 3 2 3" xfId="6484" xr:uid="{00000000-0005-0000-0000-0000AB300000}"/>
    <cellStyle name="Normal 3 3 2 2 3 2 3 2" xfId="16536" xr:uid="{00000000-0005-0000-0000-0000AC300000}"/>
    <cellStyle name="Normal 3 3 2 2 3 2 3 2 2" xfId="46858" xr:uid="{00000000-0005-0000-0000-0000AD300000}"/>
    <cellStyle name="Normal 3 3 2 2 3 2 3 2 3" xfId="31634" xr:uid="{00000000-0005-0000-0000-0000AE300000}"/>
    <cellStyle name="Normal 3 3 2 2 3 2 3 3" xfId="11516" xr:uid="{00000000-0005-0000-0000-0000AF300000}"/>
    <cellStyle name="Normal 3 3 2 2 3 2 3 3 2" xfId="41841" xr:uid="{00000000-0005-0000-0000-0000B0300000}"/>
    <cellStyle name="Normal 3 3 2 2 3 2 3 3 3" xfId="26617" xr:uid="{00000000-0005-0000-0000-0000B1300000}"/>
    <cellStyle name="Normal 3 3 2 2 3 2 3 4" xfId="36828" xr:uid="{00000000-0005-0000-0000-0000B2300000}"/>
    <cellStyle name="Normal 3 3 2 2 3 2 3 5" xfId="21604" xr:uid="{00000000-0005-0000-0000-0000B3300000}"/>
    <cellStyle name="Normal 3 3 2 2 3 2 4" xfId="13194" xr:uid="{00000000-0005-0000-0000-0000B4300000}"/>
    <cellStyle name="Normal 3 3 2 2 3 2 4 2" xfId="43516" xr:uid="{00000000-0005-0000-0000-0000B5300000}"/>
    <cellStyle name="Normal 3 3 2 2 3 2 4 3" xfId="28292" xr:uid="{00000000-0005-0000-0000-0000B6300000}"/>
    <cellStyle name="Normal 3 3 2 2 3 2 5" xfId="8173" xr:uid="{00000000-0005-0000-0000-0000B7300000}"/>
    <cellStyle name="Normal 3 3 2 2 3 2 5 2" xfId="38499" xr:uid="{00000000-0005-0000-0000-0000B8300000}"/>
    <cellStyle name="Normal 3 3 2 2 3 2 5 3" xfId="23275" xr:uid="{00000000-0005-0000-0000-0000B9300000}"/>
    <cellStyle name="Normal 3 3 2 2 3 2 6" xfId="33487" xr:uid="{00000000-0005-0000-0000-0000BA300000}"/>
    <cellStyle name="Normal 3 3 2 2 3 2 7" xfId="18262" xr:uid="{00000000-0005-0000-0000-0000BB300000}"/>
    <cellStyle name="Normal 3 3 2 2 3 3" xfId="3955" xr:uid="{00000000-0005-0000-0000-0000BC300000}"/>
    <cellStyle name="Normal 3 3 2 2 3 3 2" xfId="14029" xr:uid="{00000000-0005-0000-0000-0000BD300000}"/>
    <cellStyle name="Normal 3 3 2 2 3 3 2 2" xfId="44351" xr:uid="{00000000-0005-0000-0000-0000BE300000}"/>
    <cellStyle name="Normal 3 3 2 2 3 3 2 3" xfId="29127" xr:uid="{00000000-0005-0000-0000-0000BF300000}"/>
    <cellStyle name="Normal 3 3 2 2 3 3 3" xfId="9009" xr:uid="{00000000-0005-0000-0000-0000C0300000}"/>
    <cellStyle name="Normal 3 3 2 2 3 3 3 2" xfId="39334" xr:uid="{00000000-0005-0000-0000-0000C1300000}"/>
    <cellStyle name="Normal 3 3 2 2 3 3 3 3" xfId="24110" xr:uid="{00000000-0005-0000-0000-0000C2300000}"/>
    <cellStyle name="Normal 3 3 2 2 3 3 4" xfId="34321" xr:uid="{00000000-0005-0000-0000-0000C3300000}"/>
    <cellStyle name="Normal 3 3 2 2 3 3 5" xfId="19097" xr:uid="{00000000-0005-0000-0000-0000C4300000}"/>
    <cellStyle name="Normal 3 3 2 2 3 4" xfId="5648" xr:uid="{00000000-0005-0000-0000-0000C5300000}"/>
    <cellStyle name="Normal 3 3 2 2 3 4 2" xfId="15700" xr:uid="{00000000-0005-0000-0000-0000C6300000}"/>
    <cellStyle name="Normal 3 3 2 2 3 4 2 2" xfId="46022" xr:uid="{00000000-0005-0000-0000-0000C7300000}"/>
    <cellStyle name="Normal 3 3 2 2 3 4 2 3" xfId="30798" xr:uid="{00000000-0005-0000-0000-0000C8300000}"/>
    <cellStyle name="Normal 3 3 2 2 3 4 3" xfId="10680" xr:uid="{00000000-0005-0000-0000-0000C9300000}"/>
    <cellStyle name="Normal 3 3 2 2 3 4 3 2" xfId="41005" xr:uid="{00000000-0005-0000-0000-0000CA300000}"/>
    <cellStyle name="Normal 3 3 2 2 3 4 3 3" xfId="25781" xr:uid="{00000000-0005-0000-0000-0000CB300000}"/>
    <cellStyle name="Normal 3 3 2 2 3 4 4" xfId="35992" xr:uid="{00000000-0005-0000-0000-0000CC300000}"/>
    <cellStyle name="Normal 3 3 2 2 3 4 5" xfId="20768" xr:uid="{00000000-0005-0000-0000-0000CD300000}"/>
    <cellStyle name="Normal 3 3 2 2 3 5" xfId="12358" xr:uid="{00000000-0005-0000-0000-0000CE300000}"/>
    <cellStyle name="Normal 3 3 2 2 3 5 2" xfId="42680" xr:uid="{00000000-0005-0000-0000-0000CF300000}"/>
    <cellStyle name="Normal 3 3 2 2 3 5 3" xfId="27456" xr:uid="{00000000-0005-0000-0000-0000D0300000}"/>
    <cellStyle name="Normal 3 3 2 2 3 6" xfId="7337" xr:uid="{00000000-0005-0000-0000-0000D1300000}"/>
    <cellStyle name="Normal 3 3 2 2 3 6 2" xfId="37663" xr:uid="{00000000-0005-0000-0000-0000D2300000}"/>
    <cellStyle name="Normal 3 3 2 2 3 6 3" xfId="22439" xr:uid="{00000000-0005-0000-0000-0000D3300000}"/>
    <cellStyle name="Normal 3 3 2 2 3 7" xfId="32651" xr:uid="{00000000-0005-0000-0000-0000D4300000}"/>
    <cellStyle name="Normal 3 3 2 2 3 8" xfId="17426" xr:uid="{00000000-0005-0000-0000-0000D5300000}"/>
    <cellStyle name="Normal 3 3 2 2 4" xfId="2684" xr:uid="{00000000-0005-0000-0000-0000D6300000}"/>
    <cellStyle name="Normal 3 3 2 2 4 2" xfId="4374" xr:uid="{00000000-0005-0000-0000-0000D7300000}"/>
    <cellStyle name="Normal 3 3 2 2 4 2 2" xfId="14447" xr:uid="{00000000-0005-0000-0000-0000D8300000}"/>
    <cellStyle name="Normal 3 3 2 2 4 2 2 2" xfId="44769" xr:uid="{00000000-0005-0000-0000-0000D9300000}"/>
    <cellStyle name="Normal 3 3 2 2 4 2 2 3" xfId="29545" xr:uid="{00000000-0005-0000-0000-0000DA300000}"/>
    <cellStyle name="Normal 3 3 2 2 4 2 3" xfId="9427" xr:uid="{00000000-0005-0000-0000-0000DB300000}"/>
    <cellStyle name="Normal 3 3 2 2 4 2 3 2" xfId="39752" xr:uid="{00000000-0005-0000-0000-0000DC300000}"/>
    <cellStyle name="Normal 3 3 2 2 4 2 3 3" xfId="24528" xr:uid="{00000000-0005-0000-0000-0000DD300000}"/>
    <cellStyle name="Normal 3 3 2 2 4 2 4" xfId="34739" xr:uid="{00000000-0005-0000-0000-0000DE300000}"/>
    <cellStyle name="Normal 3 3 2 2 4 2 5" xfId="19515" xr:uid="{00000000-0005-0000-0000-0000DF300000}"/>
    <cellStyle name="Normal 3 3 2 2 4 3" xfId="6066" xr:uid="{00000000-0005-0000-0000-0000E0300000}"/>
    <cellStyle name="Normal 3 3 2 2 4 3 2" xfId="16118" xr:uid="{00000000-0005-0000-0000-0000E1300000}"/>
    <cellStyle name="Normal 3 3 2 2 4 3 2 2" xfId="46440" xr:uid="{00000000-0005-0000-0000-0000E2300000}"/>
    <cellStyle name="Normal 3 3 2 2 4 3 2 3" xfId="31216" xr:uid="{00000000-0005-0000-0000-0000E3300000}"/>
    <cellStyle name="Normal 3 3 2 2 4 3 3" xfId="11098" xr:uid="{00000000-0005-0000-0000-0000E4300000}"/>
    <cellStyle name="Normal 3 3 2 2 4 3 3 2" xfId="41423" xr:uid="{00000000-0005-0000-0000-0000E5300000}"/>
    <cellStyle name="Normal 3 3 2 2 4 3 3 3" xfId="26199" xr:uid="{00000000-0005-0000-0000-0000E6300000}"/>
    <cellStyle name="Normal 3 3 2 2 4 3 4" xfId="36410" xr:uid="{00000000-0005-0000-0000-0000E7300000}"/>
    <cellStyle name="Normal 3 3 2 2 4 3 5" xfId="21186" xr:uid="{00000000-0005-0000-0000-0000E8300000}"/>
    <cellStyle name="Normal 3 3 2 2 4 4" xfId="12776" xr:uid="{00000000-0005-0000-0000-0000E9300000}"/>
    <cellStyle name="Normal 3 3 2 2 4 4 2" xfId="43098" xr:uid="{00000000-0005-0000-0000-0000EA300000}"/>
    <cellStyle name="Normal 3 3 2 2 4 4 3" xfId="27874" xr:uid="{00000000-0005-0000-0000-0000EB300000}"/>
    <cellStyle name="Normal 3 3 2 2 4 5" xfId="7755" xr:uid="{00000000-0005-0000-0000-0000EC300000}"/>
    <cellStyle name="Normal 3 3 2 2 4 5 2" xfId="38081" xr:uid="{00000000-0005-0000-0000-0000ED300000}"/>
    <cellStyle name="Normal 3 3 2 2 4 5 3" xfId="22857" xr:uid="{00000000-0005-0000-0000-0000EE300000}"/>
    <cellStyle name="Normal 3 3 2 2 4 6" xfId="33069" xr:uid="{00000000-0005-0000-0000-0000EF300000}"/>
    <cellStyle name="Normal 3 3 2 2 4 7" xfId="17844" xr:uid="{00000000-0005-0000-0000-0000F0300000}"/>
    <cellStyle name="Normal 3 3 2 2 5" xfId="3537" xr:uid="{00000000-0005-0000-0000-0000F1300000}"/>
    <cellStyle name="Normal 3 3 2 2 5 2" xfId="13611" xr:uid="{00000000-0005-0000-0000-0000F2300000}"/>
    <cellStyle name="Normal 3 3 2 2 5 2 2" xfId="43933" xr:uid="{00000000-0005-0000-0000-0000F3300000}"/>
    <cellStyle name="Normal 3 3 2 2 5 2 3" xfId="28709" xr:uid="{00000000-0005-0000-0000-0000F4300000}"/>
    <cellStyle name="Normal 3 3 2 2 5 3" xfId="8591" xr:uid="{00000000-0005-0000-0000-0000F5300000}"/>
    <cellStyle name="Normal 3 3 2 2 5 3 2" xfId="38916" xr:uid="{00000000-0005-0000-0000-0000F6300000}"/>
    <cellStyle name="Normal 3 3 2 2 5 3 3" xfId="23692" xr:uid="{00000000-0005-0000-0000-0000F7300000}"/>
    <cellStyle name="Normal 3 3 2 2 5 4" xfId="33903" xr:uid="{00000000-0005-0000-0000-0000F8300000}"/>
    <cellStyle name="Normal 3 3 2 2 5 5" xfId="18679" xr:uid="{00000000-0005-0000-0000-0000F9300000}"/>
    <cellStyle name="Normal 3 3 2 2 6" xfId="5230" xr:uid="{00000000-0005-0000-0000-0000FA300000}"/>
    <cellStyle name="Normal 3 3 2 2 6 2" xfId="15282" xr:uid="{00000000-0005-0000-0000-0000FB300000}"/>
    <cellStyle name="Normal 3 3 2 2 6 2 2" xfId="45604" xr:uid="{00000000-0005-0000-0000-0000FC300000}"/>
    <cellStyle name="Normal 3 3 2 2 6 2 3" xfId="30380" xr:uid="{00000000-0005-0000-0000-0000FD300000}"/>
    <cellStyle name="Normal 3 3 2 2 6 3" xfId="10262" xr:uid="{00000000-0005-0000-0000-0000FE300000}"/>
    <cellStyle name="Normal 3 3 2 2 6 3 2" xfId="40587" xr:uid="{00000000-0005-0000-0000-0000FF300000}"/>
    <cellStyle name="Normal 3 3 2 2 6 3 3" xfId="25363" xr:uid="{00000000-0005-0000-0000-000000310000}"/>
    <cellStyle name="Normal 3 3 2 2 6 4" xfId="35574" xr:uid="{00000000-0005-0000-0000-000001310000}"/>
    <cellStyle name="Normal 3 3 2 2 6 5" xfId="20350" xr:uid="{00000000-0005-0000-0000-000002310000}"/>
    <cellStyle name="Normal 3 3 2 2 7" xfId="11940" xr:uid="{00000000-0005-0000-0000-000003310000}"/>
    <cellStyle name="Normal 3 3 2 2 7 2" xfId="42262" xr:uid="{00000000-0005-0000-0000-000004310000}"/>
    <cellStyle name="Normal 3 3 2 2 7 3" xfId="27038" xr:uid="{00000000-0005-0000-0000-000005310000}"/>
    <cellStyle name="Normal 3 3 2 2 8" xfId="6919" xr:uid="{00000000-0005-0000-0000-000006310000}"/>
    <cellStyle name="Normal 3 3 2 2 8 2" xfId="37245" xr:uid="{00000000-0005-0000-0000-000007310000}"/>
    <cellStyle name="Normal 3 3 2 2 8 3" xfId="22021" xr:uid="{00000000-0005-0000-0000-000008310000}"/>
    <cellStyle name="Normal 3 3 2 2 9" xfId="32233" xr:uid="{00000000-0005-0000-0000-000009310000}"/>
    <cellStyle name="Normal 3 3 2 3" xfId="1946" xr:uid="{00000000-0005-0000-0000-00000A310000}"/>
    <cellStyle name="Normal 3 3 2 3 2" xfId="2367" xr:uid="{00000000-0005-0000-0000-00000B310000}"/>
    <cellStyle name="Normal 3 3 2 3 2 2" xfId="3206" xr:uid="{00000000-0005-0000-0000-00000C310000}"/>
    <cellStyle name="Normal 3 3 2 3 2 2 2" xfId="4896" xr:uid="{00000000-0005-0000-0000-00000D310000}"/>
    <cellStyle name="Normal 3 3 2 3 2 2 2 2" xfId="14969" xr:uid="{00000000-0005-0000-0000-00000E310000}"/>
    <cellStyle name="Normal 3 3 2 3 2 2 2 2 2" xfId="45291" xr:uid="{00000000-0005-0000-0000-00000F310000}"/>
    <cellStyle name="Normal 3 3 2 3 2 2 2 2 3" xfId="30067" xr:uid="{00000000-0005-0000-0000-000010310000}"/>
    <cellStyle name="Normal 3 3 2 3 2 2 2 3" xfId="9949" xr:uid="{00000000-0005-0000-0000-000011310000}"/>
    <cellStyle name="Normal 3 3 2 3 2 2 2 3 2" xfId="40274" xr:uid="{00000000-0005-0000-0000-000012310000}"/>
    <cellStyle name="Normal 3 3 2 3 2 2 2 3 3" xfId="25050" xr:uid="{00000000-0005-0000-0000-000013310000}"/>
    <cellStyle name="Normal 3 3 2 3 2 2 2 4" xfId="35261" xr:uid="{00000000-0005-0000-0000-000014310000}"/>
    <cellStyle name="Normal 3 3 2 3 2 2 2 5" xfId="20037" xr:uid="{00000000-0005-0000-0000-000015310000}"/>
    <cellStyle name="Normal 3 3 2 3 2 2 3" xfId="6588" xr:uid="{00000000-0005-0000-0000-000016310000}"/>
    <cellStyle name="Normal 3 3 2 3 2 2 3 2" xfId="16640" xr:uid="{00000000-0005-0000-0000-000017310000}"/>
    <cellStyle name="Normal 3 3 2 3 2 2 3 2 2" xfId="46962" xr:uid="{00000000-0005-0000-0000-000018310000}"/>
    <cellStyle name="Normal 3 3 2 3 2 2 3 2 3" xfId="31738" xr:uid="{00000000-0005-0000-0000-000019310000}"/>
    <cellStyle name="Normal 3 3 2 3 2 2 3 3" xfId="11620" xr:uid="{00000000-0005-0000-0000-00001A310000}"/>
    <cellStyle name="Normal 3 3 2 3 2 2 3 3 2" xfId="41945" xr:uid="{00000000-0005-0000-0000-00001B310000}"/>
    <cellStyle name="Normal 3 3 2 3 2 2 3 3 3" xfId="26721" xr:uid="{00000000-0005-0000-0000-00001C310000}"/>
    <cellStyle name="Normal 3 3 2 3 2 2 3 4" xfId="36932" xr:uid="{00000000-0005-0000-0000-00001D310000}"/>
    <cellStyle name="Normal 3 3 2 3 2 2 3 5" xfId="21708" xr:uid="{00000000-0005-0000-0000-00001E310000}"/>
    <cellStyle name="Normal 3 3 2 3 2 2 4" xfId="13298" xr:uid="{00000000-0005-0000-0000-00001F310000}"/>
    <cellStyle name="Normal 3 3 2 3 2 2 4 2" xfId="43620" xr:uid="{00000000-0005-0000-0000-000020310000}"/>
    <cellStyle name="Normal 3 3 2 3 2 2 4 3" xfId="28396" xr:uid="{00000000-0005-0000-0000-000021310000}"/>
    <cellStyle name="Normal 3 3 2 3 2 2 5" xfId="8277" xr:uid="{00000000-0005-0000-0000-000022310000}"/>
    <cellStyle name="Normal 3 3 2 3 2 2 5 2" xfId="38603" xr:uid="{00000000-0005-0000-0000-000023310000}"/>
    <cellStyle name="Normal 3 3 2 3 2 2 5 3" xfId="23379" xr:uid="{00000000-0005-0000-0000-000024310000}"/>
    <cellStyle name="Normal 3 3 2 3 2 2 6" xfId="33591" xr:uid="{00000000-0005-0000-0000-000025310000}"/>
    <cellStyle name="Normal 3 3 2 3 2 2 7" xfId="18366" xr:uid="{00000000-0005-0000-0000-000026310000}"/>
    <cellStyle name="Normal 3 3 2 3 2 3" xfId="4059" xr:uid="{00000000-0005-0000-0000-000027310000}"/>
    <cellStyle name="Normal 3 3 2 3 2 3 2" xfId="14133" xr:uid="{00000000-0005-0000-0000-000028310000}"/>
    <cellStyle name="Normal 3 3 2 3 2 3 2 2" xfId="44455" xr:uid="{00000000-0005-0000-0000-000029310000}"/>
    <cellStyle name="Normal 3 3 2 3 2 3 2 3" xfId="29231" xr:uid="{00000000-0005-0000-0000-00002A310000}"/>
    <cellStyle name="Normal 3 3 2 3 2 3 3" xfId="9113" xr:uid="{00000000-0005-0000-0000-00002B310000}"/>
    <cellStyle name="Normal 3 3 2 3 2 3 3 2" xfId="39438" xr:uid="{00000000-0005-0000-0000-00002C310000}"/>
    <cellStyle name="Normal 3 3 2 3 2 3 3 3" xfId="24214" xr:uid="{00000000-0005-0000-0000-00002D310000}"/>
    <cellStyle name="Normal 3 3 2 3 2 3 4" xfId="34425" xr:uid="{00000000-0005-0000-0000-00002E310000}"/>
    <cellStyle name="Normal 3 3 2 3 2 3 5" xfId="19201" xr:uid="{00000000-0005-0000-0000-00002F310000}"/>
    <cellStyle name="Normal 3 3 2 3 2 4" xfId="5752" xr:uid="{00000000-0005-0000-0000-000030310000}"/>
    <cellStyle name="Normal 3 3 2 3 2 4 2" xfId="15804" xr:uid="{00000000-0005-0000-0000-000031310000}"/>
    <cellStyle name="Normal 3 3 2 3 2 4 2 2" xfId="46126" xr:uid="{00000000-0005-0000-0000-000032310000}"/>
    <cellStyle name="Normal 3 3 2 3 2 4 2 3" xfId="30902" xr:uid="{00000000-0005-0000-0000-000033310000}"/>
    <cellStyle name="Normal 3 3 2 3 2 4 3" xfId="10784" xr:uid="{00000000-0005-0000-0000-000034310000}"/>
    <cellStyle name="Normal 3 3 2 3 2 4 3 2" xfId="41109" xr:uid="{00000000-0005-0000-0000-000035310000}"/>
    <cellStyle name="Normal 3 3 2 3 2 4 3 3" xfId="25885" xr:uid="{00000000-0005-0000-0000-000036310000}"/>
    <cellStyle name="Normal 3 3 2 3 2 4 4" xfId="36096" xr:uid="{00000000-0005-0000-0000-000037310000}"/>
    <cellStyle name="Normal 3 3 2 3 2 4 5" xfId="20872" xr:uid="{00000000-0005-0000-0000-000038310000}"/>
    <cellStyle name="Normal 3 3 2 3 2 5" xfId="12462" xr:uid="{00000000-0005-0000-0000-000039310000}"/>
    <cellStyle name="Normal 3 3 2 3 2 5 2" xfId="42784" xr:uid="{00000000-0005-0000-0000-00003A310000}"/>
    <cellStyle name="Normal 3 3 2 3 2 5 3" xfId="27560" xr:uid="{00000000-0005-0000-0000-00003B310000}"/>
    <cellStyle name="Normal 3 3 2 3 2 6" xfId="7441" xr:uid="{00000000-0005-0000-0000-00003C310000}"/>
    <cellStyle name="Normal 3 3 2 3 2 6 2" xfId="37767" xr:uid="{00000000-0005-0000-0000-00003D310000}"/>
    <cellStyle name="Normal 3 3 2 3 2 6 3" xfId="22543" xr:uid="{00000000-0005-0000-0000-00003E310000}"/>
    <cellStyle name="Normal 3 3 2 3 2 7" xfId="32755" xr:uid="{00000000-0005-0000-0000-00003F310000}"/>
    <cellStyle name="Normal 3 3 2 3 2 8" xfId="17530" xr:uid="{00000000-0005-0000-0000-000040310000}"/>
    <cellStyle name="Normal 3 3 2 3 3" xfId="2788" xr:uid="{00000000-0005-0000-0000-000041310000}"/>
    <cellStyle name="Normal 3 3 2 3 3 2" xfId="4478" xr:uid="{00000000-0005-0000-0000-000042310000}"/>
    <cellStyle name="Normal 3 3 2 3 3 2 2" xfId="14551" xr:uid="{00000000-0005-0000-0000-000043310000}"/>
    <cellStyle name="Normal 3 3 2 3 3 2 2 2" xfId="44873" xr:uid="{00000000-0005-0000-0000-000044310000}"/>
    <cellStyle name="Normal 3 3 2 3 3 2 2 3" xfId="29649" xr:uid="{00000000-0005-0000-0000-000045310000}"/>
    <cellStyle name="Normal 3 3 2 3 3 2 3" xfId="9531" xr:uid="{00000000-0005-0000-0000-000046310000}"/>
    <cellStyle name="Normal 3 3 2 3 3 2 3 2" xfId="39856" xr:uid="{00000000-0005-0000-0000-000047310000}"/>
    <cellStyle name="Normal 3 3 2 3 3 2 3 3" xfId="24632" xr:uid="{00000000-0005-0000-0000-000048310000}"/>
    <cellStyle name="Normal 3 3 2 3 3 2 4" xfId="34843" xr:uid="{00000000-0005-0000-0000-000049310000}"/>
    <cellStyle name="Normal 3 3 2 3 3 2 5" xfId="19619" xr:uid="{00000000-0005-0000-0000-00004A310000}"/>
    <cellStyle name="Normal 3 3 2 3 3 3" xfId="6170" xr:uid="{00000000-0005-0000-0000-00004B310000}"/>
    <cellStyle name="Normal 3 3 2 3 3 3 2" xfId="16222" xr:uid="{00000000-0005-0000-0000-00004C310000}"/>
    <cellStyle name="Normal 3 3 2 3 3 3 2 2" xfId="46544" xr:uid="{00000000-0005-0000-0000-00004D310000}"/>
    <cellStyle name="Normal 3 3 2 3 3 3 2 3" xfId="31320" xr:uid="{00000000-0005-0000-0000-00004E310000}"/>
    <cellStyle name="Normal 3 3 2 3 3 3 3" xfId="11202" xr:uid="{00000000-0005-0000-0000-00004F310000}"/>
    <cellStyle name="Normal 3 3 2 3 3 3 3 2" xfId="41527" xr:uid="{00000000-0005-0000-0000-000050310000}"/>
    <cellStyle name="Normal 3 3 2 3 3 3 3 3" xfId="26303" xr:uid="{00000000-0005-0000-0000-000051310000}"/>
    <cellStyle name="Normal 3 3 2 3 3 3 4" xfId="36514" xr:uid="{00000000-0005-0000-0000-000052310000}"/>
    <cellStyle name="Normal 3 3 2 3 3 3 5" xfId="21290" xr:uid="{00000000-0005-0000-0000-000053310000}"/>
    <cellStyle name="Normal 3 3 2 3 3 4" xfId="12880" xr:uid="{00000000-0005-0000-0000-000054310000}"/>
    <cellStyle name="Normal 3 3 2 3 3 4 2" xfId="43202" xr:uid="{00000000-0005-0000-0000-000055310000}"/>
    <cellStyle name="Normal 3 3 2 3 3 4 3" xfId="27978" xr:uid="{00000000-0005-0000-0000-000056310000}"/>
    <cellStyle name="Normal 3 3 2 3 3 5" xfId="7859" xr:uid="{00000000-0005-0000-0000-000057310000}"/>
    <cellStyle name="Normal 3 3 2 3 3 5 2" xfId="38185" xr:uid="{00000000-0005-0000-0000-000058310000}"/>
    <cellStyle name="Normal 3 3 2 3 3 5 3" xfId="22961" xr:uid="{00000000-0005-0000-0000-000059310000}"/>
    <cellStyle name="Normal 3 3 2 3 3 6" xfId="33173" xr:uid="{00000000-0005-0000-0000-00005A310000}"/>
    <cellStyle name="Normal 3 3 2 3 3 7" xfId="17948" xr:uid="{00000000-0005-0000-0000-00005B310000}"/>
    <cellStyle name="Normal 3 3 2 3 4" xfId="3641" xr:uid="{00000000-0005-0000-0000-00005C310000}"/>
    <cellStyle name="Normal 3 3 2 3 4 2" xfId="13715" xr:uid="{00000000-0005-0000-0000-00005D310000}"/>
    <cellStyle name="Normal 3 3 2 3 4 2 2" xfId="44037" xr:uid="{00000000-0005-0000-0000-00005E310000}"/>
    <cellStyle name="Normal 3 3 2 3 4 2 3" xfId="28813" xr:uid="{00000000-0005-0000-0000-00005F310000}"/>
    <cellStyle name="Normal 3 3 2 3 4 3" xfId="8695" xr:uid="{00000000-0005-0000-0000-000060310000}"/>
    <cellStyle name="Normal 3 3 2 3 4 3 2" xfId="39020" xr:uid="{00000000-0005-0000-0000-000061310000}"/>
    <cellStyle name="Normal 3 3 2 3 4 3 3" xfId="23796" xr:uid="{00000000-0005-0000-0000-000062310000}"/>
    <cellStyle name="Normal 3 3 2 3 4 4" xfId="34007" xr:uid="{00000000-0005-0000-0000-000063310000}"/>
    <cellStyle name="Normal 3 3 2 3 4 5" xfId="18783" xr:uid="{00000000-0005-0000-0000-000064310000}"/>
    <cellStyle name="Normal 3 3 2 3 5" xfId="5334" xr:uid="{00000000-0005-0000-0000-000065310000}"/>
    <cellStyle name="Normal 3 3 2 3 5 2" xfId="15386" xr:uid="{00000000-0005-0000-0000-000066310000}"/>
    <cellStyle name="Normal 3 3 2 3 5 2 2" xfId="45708" xr:uid="{00000000-0005-0000-0000-000067310000}"/>
    <cellStyle name="Normal 3 3 2 3 5 2 3" xfId="30484" xr:uid="{00000000-0005-0000-0000-000068310000}"/>
    <cellStyle name="Normal 3 3 2 3 5 3" xfId="10366" xr:uid="{00000000-0005-0000-0000-000069310000}"/>
    <cellStyle name="Normal 3 3 2 3 5 3 2" xfId="40691" xr:uid="{00000000-0005-0000-0000-00006A310000}"/>
    <cellStyle name="Normal 3 3 2 3 5 3 3" xfId="25467" xr:uid="{00000000-0005-0000-0000-00006B310000}"/>
    <cellStyle name="Normal 3 3 2 3 5 4" xfId="35678" xr:uid="{00000000-0005-0000-0000-00006C310000}"/>
    <cellStyle name="Normal 3 3 2 3 5 5" xfId="20454" xr:uid="{00000000-0005-0000-0000-00006D310000}"/>
    <cellStyle name="Normal 3 3 2 3 6" xfId="12044" xr:uid="{00000000-0005-0000-0000-00006E310000}"/>
    <cellStyle name="Normal 3 3 2 3 6 2" xfId="42366" xr:uid="{00000000-0005-0000-0000-00006F310000}"/>
    <cellStyle name="Normal 3 3 2 3 6 3" xfId="27142" xr:uid="{00000000-0005-0000-0000-000070310000}"/>
    <cellStyle name="Normal 3 3 2 3 7" xfId="7023" xr:uid="{00000000-0005-0000-0000-000071310000}"/>
    <cellStyle name="Normal 3 3 2 3 7 2" xfId="37349" xr:uid="{00000000-0005-0000-0000-000072310000}"/>
    <cellStyle name="Normal 3 3 2 3 7 3" xfId="22125" xr:uid="{00000000-0005-0000-0000-000073310000}"/>
    <cellStyle name="Normal 3 3 2 3 8" xfId="32337" xr:uid="{00000000-0005-0000-0000-000074310000}"/>
    <cellStyle name="Normal 3 3 2 3 9" xfId="17112" xr:uid="{00000000-0005-0000-0000-000075310000}"/>
    <cellStyle name="Normal 3 3 2 4" xfId="2159" xr:uid="{00000000-0005-0000-0000-000076310000}"/>
    <cellStyle name="Normal 3 3 2 4 2" xfId="2998" xr:uid="{00000000-0005-0000-0000-000077310000}"/>
    <cellStyle name="Normal 3 3 2 4 2 2" xfId="4688" xr:uid="{00000000-0005-0000-0000-000078310000}"/>
    <cellStyle name="Normal 3 3 2 4 2 2 2" xfId="14761" xr:uid="{00000000-0005-0000-0000-000079310000}"/>
    <cellStyle name="Normal 3 3 2 4 2 2 2 2" xfId="45083" xr:uid="{00000000-0005-0000-0000-00007A310000}"/>
    <cellStyle name="Normal 3 3 2 4 2 2 2 3" xfId="29859" xr:uid="{00000000-0005-0000-0000-00007B310000}"/>
    <cellStyle name="Normal 3 3 2 4 2 2 3" xfId="9741" xr:uid="{00000000-0005-0000-0000-00007C310000}"/>
    <cellStyle name="Normal 3 3 2 4 2 2 3 2" xfId="40066" xr:uid="{00000000-0005-0000-0000-00007D310000}"/>
    <cellStyle name="Normal 3 3 2 4 2 2 3 3" xfId="24842" xr:uid="{00000000-0005-0000-0000-00007E310000}"/>
    <cellStyle name="Normal 3 3 2 4 2 2 4" xfId="35053" xr:uid="{00000000-0005-0000-0000-00007F310000}"/>
    <cellStyle name="Normal 3 3 2 4 2 2 5" xfId="19829" xr:uid="{00000000-0005-0000-0000-000080310000}"/>
    <cellStyle name="Normal 3 3 2 4 2 3" xfId="6380" xr:uid="{00000000-0005-0000-0000-000081310000}"/>
    <cellStyle name="Normal 3 3 2 4 2 3 2" xfId="16432" xr:uid="{00000000-0005-0000-0000-000082310000}"/>
    <cellStyle name="Normal 3 3 2 4 2 3 2 2" xfId="46754" xr:uid="{00000000-0005-0000-0000-000083310000}"/>
    <cellStyle name="Normal 3 3 2 4 2 3 2 3" xfId="31530" xr:uid="{00000000-0005-0000-0000-000084310000}"/>
    <cellStyle name="Normal 3 3 2 4 2 3 3" xfId="11412" xr:uid="{00000000-0005-0000-0000-000085310000}"/>
    <cellStyle name="Normal 3 3 2 4 2 3 3 2" xfId="41737" xr:uid="{00000000-0005-0000-0000-000086310000}"/>
    <cellStyle name="Normal 3 3 2 4 2 3 3 3" xfId="26513" xr:uid="{00000000-0005-0000-0000-000087310000}"/>
    <cellStyle name="Normal 3 3 2 4 2 3 4" xfId="36724" xr:uid="{00000000-0005-0000-0000-000088310000}"/>
    <cellStyle name="Normal 3 3 2 4 2 3 5" xfId="21500" xr:uid="{00000000-0005-0000-0000-000089310000}"/>
    <cellStyle name="Normal 3 3 2 4 2 4" xfId="13090" xr:uid="{00000000-0005-0000-0000-00008A310000}"/>
    <cellStyle name="Normal 3 3 2 4 2 4 2" xfId="43412" xr:uid="{00000000-0005-0000-0000-00008B310000}"/>
    <cellStyle name="Normal 3 3 2 4 2 4 3" xfId="28188" xr:uid="{00000000-0005-0000-0000-00008C310000}"/>
    <cellStyle name="Normal 3 3 2 4 2 5" xfId="8069" xr:uid="{00000000-0005-0000-0000-00008D310000}"/>
    <cellStyle name="Normal 3 3 2 4 2 5 2" xfId="38395" xr:uid="{00000000-0005-0000-0000-00008E310000}"/>
    <cellStyle name="Normal 3 3 2 4 2 5 3" xfId="23171" xr:uid="{00000000-0005-0000-0000-00008F310000}"/>
    <cellStyle name="Normal 3 3 2 4 2 6" xfId="33383" xr:uid="{00000000-0005-0000-0000-000090310000}"/>
    <cellStyle name="Normal 3 3 2 4 2 7" xfId="18158" xr:uid="{00000000-0005-0000-0000-000091310000}"/>
    <cellStyle name="Normal 3 3 2 4 3" xfId="3851" xr:uid="{00000000-0005-0000-0000-000092310000}"/>
    <cellStyle name="Normal 3 3 2 4 3 2" xfId="13925" xr:uid="{00000000-0005-0000-0000-000093310000}"/>
    <cellStyle name="Normal 3 3 2 4 3 2 2" xfId="44247" xr:uid="{00000000-0005-0000-0000-000094310000}"/>
    <cellStyle name="Normal 3 3 2 4 3 2 3" xfId="29023" xr:uid="{00000000-0005-0000-0000-000095310000}"/>
    <cellStyle name="Normal 3 3 2 4 3 3" xfId="8905" xr:uid="{00000000-0005-0000-0000-000096310000}"/>
    <cellStyle name="Normal 3 3 2 4 3 3 2" xfId="39230" xr:uid="{00000000-0005-0000-0000-000097310000}"/>
    <cellStyle name="Normal 3 3 2 4 3 3 3" xfId="24006" xr:uid="{00000000-0005-0000-0000-000098310000}"/>
    <cellStyle name="Normal 3 3 2 4 3 4" xfId="34217" xr:uid="{00000000-0005-0000-0000-000099310000}"/>
    <cellStyle name="Normal 3 3 2 4 3 5" xfId="18993" xr:uid="{00000000-0005-0000-0000-00009A310000}"/>
    <cellStyle name="Normal 3 3 2 4 4" xfId="5544" xr:uid="{00000000-0005-0000-0000-00009B310000}"/>
    <cellStyle name="Normal 3 3 2 4 4 2" xfId="15596" xr:uid="{00000000-0005-0000-0000-00009C310000}"/>
    <cellStyle name="Normal 3 3 2 4 4 2 2" xfId="45918" xr:uid="{00000000-0005-0000-0000-00009D310000}"/>
    <cellStyle name="Normal 3 3 2 4 4 2 3" xfId="30694" xr:uid="{00000000-0005-0000-0000-00009E310000}"/>
    <cellStyle name="Normal 3 3 2 4 4 3" xfId="10576" xr:uid="{00000000-0005-0000-0000-00009F310000}"/>
    <cellStyle name="Normal 3 3 2 4 4 3 2" xfId="40901" xr:uid="{00000000-0005-0000-0000-0000A0310000}"/>
    <cellStyle name="Normal 3 3 2 4 4 3 3" xfId="25677" xr:uid="{00000000-0005-0000-0000-0000A1310000}"/>
    <cellStyle name="Normal 3 3 2 4 4 4" xfId="35888" xr:uid="{00000000-0005-0000-0000-0000A2310000}"/>
    <cellStyle name="Normal 3 3 2 4 4 5" xfId="20664" xr:uid="{00000000-0005-0000-0000-0000A3310000}"/>
    <cellStyle name="Normal 3 3 2 4 5" xfId="12254" xr:uid="{00000000-0005-0000-0000-0000A4310000}"/>
    <cellStyle name="Normal 3 3 2 4 5 2" xfId="42576" xr:uid="{00000000-0005-0000-0000-0000A5310000}"/>
    <cellStyle name="Normal 3 3 2 4 5 3" xfId="27352" xr:uid="{00000000-0005-0000-0000-0000A6310000}"/>
    <cellStyle name="Normal 3 3 2 4 6" xfId="7233" xr:uid="{00000000-0005-0000-0000-0000A7310000}"/>
    <cellStyle name="Normal 3 3 2 4 6 2" xfId="37559" xr:uid="{00000000-0005-0000-0000-0000A8310000}"/>
    <cellStyle name="Normal 3 3 2 4 6 3" xfId="22335" xr:uid="{00000000-0005-0000-0000-0000A9310000}"/>
    <cellStyle name="Normal 3 3 2 4 7" xfId="32547" xr:uid="{00000000-0005-0000-0000-0000AA310000}"/>
    <cellStyle name="Normal 3 3 2 4 8" xfId="17322" xr:uid="{00000000-0005-0000-0000-0000AB310000}"/>
    <cellStyle name="Normal 3 3 2 5" xfId="2580" xr:uid="{00000000-0005-0000-0000-0000AC310000}"/>
    <cellStyle name="Normal 3 3 2 5 2" xfId="4270" xr:uid="{00000000-0005-0000-0000-0000AD310000}"/>
    <cellStyle name="Normal 3 3 2 5 2 2" xfId="14343" xr:uid="{00000000-0005-0000-0000-0000AE310000}"/>
    <cellStyle name="Normal 3 3 2 5 2 2 2" xfId="44665" xr:uid="{00000000-0005-0000-0000-0000AF310000}"/>
    <cellStyle name="Normal 3 3 2 5 2 2 3" xfId="29441" xr:uid="{00000000-0005-0000-0000-0000B0310000}"/>
    <cellStyle name="Normal 3 3 2 5 2 3" xfId="9323" xr:uid="{00000000-0005-0000-0000-0000B1310000}"/>
    <cellStyle name="Normal 3 3 2 5 2 3 2" xfId="39648" xr:uid="{00000000-0005-0000-0000-0000B2310000}"/>
    <cellStyle name="Normal 3 3 2 5 2 3 3" xfId="24424" xr:uid="{00000000-0005-0000-0000-0000B3310000}"/>
    <cellStyle name="Normal 3 3 2 5 2 4" xfId="34635" xr:uid="{00000000-0005-0000-0000-0000B4310000}"/>
    <cellStyle name="Normal 3 3 2 5 2 5" xfId="19411" xr:uid="{00000000-0005-0000-0000-0000B5310000}"/>
    <cellStyle name="Normal 3 3 2 5 3" xfId="5962" xr:uid="{00000000-0005-0000-0000-0000B6310000}"/>
    <cellStyle name="Normal 3 3 2 5 3 2" xfId="16014" xr:uid="{00000000-0005-0000-0000-0000B7310000}"/>
    <cellStyle name="Normal 3 3 2 5 3 2 2" xfId="46336" xr:uid="{00000000-0005-0000-0000-0000B8310000}"/>
    <cellStyle name="Normal 3 3 2 5 3 2 3" xfId="31112" xr:uid="{00000000-0005-0000-0000-0000B9310000}"/>
    <cellStyle name="Normal 3 3 2 5 3 3" xfId="10994" xr:uid="{00000000-0005-0000-0000-0000BA310000}"/>
    <cellStyle name="Normal 3 3 2 5 3 3 2" xfId="41319" xr:uid="{00000000-0005-0000-0000-0000BB310000}"/>
    <cellStyle name="Normal 3 3 2 5 3 3 3" xfId="26095" xr:uid="{00000000-0005-0000-0000-0000BC310000}"/>
    <cellStyle name="Normal 3 3 2 5 3 4" xfId="36306" xr:uid="{00000000-0005-0000-0000-0000BD310000}"/>
    <cellStyle name="Normal 3 3 2 5 3 5" xfId="21082" xr:uid="{00000000-0005-0000-0000-0000BE310000}"/>
    <cellStyle name="Normal 3 3 2 5 4" xfId="12672" xr:uid="{00000000-0005-0000-0000-0000BF310000}"/>
    <cellStyle name="Normal 3 3 2 5 4 2" xfId="42994" xr:uid="{00000000-0005-0000-0000-0000C0310000}"/>
    <cellStyle name="Normal 3 3 2 5 4 3" xfId="27770" xr:uid="{00000000-0005-0000-0000-0000C1310000}"/>
    <cellStyle name="Normal 3 3 2 5 5" xfId="7651" xr:uid="{00000000-0005-0000-0000-0000C2310000}"/>
    <cellStyle name="Normal 3 3 2 5 5 2" xfId="37977" xr:uid="{00000000-0005-0000-0000-0000C3310000}"/>
    <cellStyle name="Normal 3 3 2 5 5 3" xfId="22753" xr:uid="{00000000-0005-0000-0000-0000C4310000}"/>
    <cellStyle name="Normal 3 3 2 5 6" xfId="32965" xr:uid="{00000000-0005-0000-0000-0000C5310000}"/>
    <cellStyle name="Normal 3 3 2 5 7" xfId="17740" xr:uid="{00000000-0005-0000-0000-0000C6310000}"/>
    <cellStyle name="Normal 3 3 2 6" xfId="3433" xr:uid="{00000000-0005-0000-0000-0000C7310000}"/>
    <cellStyle name="Normal 3 3 2 6 2" xfId="13507" xr:uid="{00000000-0005-0000-0000-0000C8310000}"/>
    <cellStyle name="Normal 3 3 2 6 2 2" xfId="43829" xr:uid="{00000000-0005-0000-0000-0000C9310000}"/>
    <cellStyle name="Normal 3 3 2 6 2 3" xfId="28605" xr:uid="{00000000-0005-0000-0000-0000CA310000}"/>
    <cellStyle name="Normal 3 3 2 6 3" xfId="8487" xr:uid="{00000000-0005-0000-0000-0000CB310000}"/>
    <cellStyle name="Normal 3 3 2 6 3 2" xfId="38812" xr:uid="{00000000-0005-0000-0000-0000CC310000}"/>
    <cellStyle name="Normal 3 3 2 6 3 3" xfId="23588" xr:uid="{00000000-0005-0000-0000-0000CD310000}"/>
    <cellStyle name="Normal 3 3 2 6 4" xfId="33799" xr:uid="{00000000-0005-0000-0000-0000CE310000}"/>
    <cellStyle name="Normal 3 3 2 6 5" xfId="18575" xr:uid="{00000000-0005-0000-0000-0000CF310000}"/>
    <cellStyle name="Normal 3 3 2 7" xfId="5126" xr:uid="{00000000-0005-0000-0000-0000D0310000}"/>
    <cellStyle name="Normal 3 3 2 7 2" xfId="15178" xr:uid="{00000000-0005-0000-0000-0000D1310000}"/>
    <cellStyle name="Normal 3 3 2 7 2 2" xfId="45500" xr:uid="{00000000-0005-0000-0000-0000D2310000}"/>
    <cellStyle name="Normal 3 3 2 7 2 3" xfId="30276" xr:uid="{00000000-0005-0000-0000-0000D3310000}"/>
    <cellStyle name="Normal 3 3 2 7 3" xfId="10158" xr:uid="{00000000-0005-0000-0000-0000D4310000}"/>
    <cellStyle name="Normal 3 3 2 7 3 2" xfId="40483" xr:uid="{00000000-0005-0000-0000-0000D5310000}"/>
    <cellStyle name="Normal 3 3 2 7 3 3" xfId="25259" xr:uid="{00000000-0005-0000-0000-0000D6310000}"/>
    <cellStyle name="Normal 3 3 2 7 4" xfId="35470" xr:uid="{00000000-0005-0000-0000-0000D7310000}"/>
    <cellStyle name="Normal 3 3 2 7 5" xfId="20246" xr:uid="{00000000-0005-0000-0000-0000D8310000}"/>
    <cellStyle name="Normal 3 3 2 8" xfId="11836" xr:uid="{00000000-0005-0000-0000-0000D9310000}"/>
    <cellStyle name="Normal 3 3 2 8 2" xfId="42158" xr:uid="{00000000-0005-0000-0000-0000DA310000}"/>
    <cellStyle name="Normal 3 3 2 8 3" xfId="26934" xr:uid="{00000000-0005-0000-0000-0000DB310000}"/>
    <cellStyle name="Normal 3 3 2 9" xfId="6815" xr:uid="{00000000-0005-0000-0000-0000DC310000}"/>
    <cellStyle name="Normal 3 3 2 9 2" xfId="37141" xr:uid="{00000000-0005-0000-0000-0000DD310000}"/>
    <cellStyle name="Normal 3 3 2 9 3" xfId="21917" xr:uid="{00000000-0005-0000-0000-0000DE310000}"/>
    <cellStyle name="Normal 3 3 3" xfId="1779" xr:uid="{00000000-0005-0000-0000-0000DF310000}"/>
    <cellStyle name="Normal 3 3 3 10" xfId="16956" xr:uid="{00000000-0005-0000-0000-0000E0310000}"/>
    <cellStyle name="Normal 3 3 3 2" xfId="1998" xr:uid="{00000000-0005-0000-0000-0000E1310000}"/>
    <cellStyle name="Normal 3 3 3 2 2" xfId="2419" xr:uid="{00000000-0005-0000-0000-0000E2310000}"/>
    <cellStyle name="Normal 3 3 3 2 2 2" xfId="3258" xr:uid="{00000000-0005-0000-0000-0000E3310000}"/>
    <cellStyle name="Normal 3 3 3 2 2 2 2" xfId="4948" xr:uid="{00000000-0005-0000-0000-0000E4310000}"/>
    <cellStyle name="Normal 3 3 3 2 2 2 2 2" xfId="15021" xr:uid="{00000000-0005-0000-0000-0000E5310000}"/>
    <cellStyle name="Normal 3 3 3 2 2 2 2 2 2" xfId="45343" xr:uid="{00000000-0005-0000-0000-0000E6310000}"/>
    <cellStyle name="Normal 3 3 3 2 2 2 2 2 3" xfId="30119" xr:uid="{00000000-0005-0000-0000-0000E7310000}"/>
    <cellStyle name="Normal 3 3 3 2 2 2 2 3" xfId="10001" xr:uid="{00000000-0005-0000-0000-0000E8310000}"/>
    <cellStyle name="Normal 3 3 3 2 2 2 2 3 2" xfId="40326" xr:uid="{00000000-0005-0000-0000-0000E9310000}"/>
    <cellStyle name="Normal 3 3 3 2 2 2 2 3 3" xfId="25102" xr:uid="{00000000-0005-0000-0000-0000EA310000}"/>
    <cellStyle name="Normal 3 3 3 2 2 2 2 4" xfId="35313" xr:uid="{00000000-0005-0000-0000-0000EB310000}"/>
    <cellStyle name="Normal 3 3 3 2 2 2 2 5" xfId="20089" xr:uid="{00000000-0005-0000-0000-0000EC310000}"/>
    <cellStyle name="Normal 3 3 3 2 2 2 3" xfId="6640" xr:uid="{00000000-0005-0000-0000-0000ED310000}"/>
    <cellStyle name="Normal 3 3 3 2 2 2 3 2" xfId="16692" xr:uid="{00000000-0005-0000-0000-0000EE310000}"/>
    <cellStyle name="Normal 3 3 3 2 2 2 3 2 2" xfId="47014" xr:uid="{00000000-0005-0000-0000-0000EF310000}"/>
    <cellStyle name="Normal 3 3 3 2 2 2 3 2 3" xfId="31790" xr:uid="{00000000-0005-0000-0000-0000F0310000}"/>
    <cellStyle name="Normal 3 3 3 2 2 2 3 3" xfId="11672" xr:uid="{00000000-0005-0000-0000-0000F1310000}"/>
    <cellStyle name="Normal 3 3 3 2 2 2 3 3 2" xfId="41997" xr:uid="{00000000-0005-0000-0000-0000F2310000}"/>
    <cellStyle name="Normal 3 3 3 2 2 2 3 3 3" xfId="26773" xr:uid="{00000000-0005-0000-0000-0000F3310000}"/>
    <cellStyle name="Normal 3 3 3 2 2 2 3 4" xfId="36984" xr:uid="{00000000-0005-0000-0000-0000F4310000}"/>
    <cellStyle name="Normal 3 3 3 2 2 2 3 5" xfId="21760" xr:uid="{00000000-0005-0000-0000-0000F5310000}"/>
    <cellStyle name="Normal 3 3 3 2 2 2 4" xfId="13350" xr:uid="{00000000-0005-0000-0000-0000F6310000}"/>
    <cellStyle name="Normal 3 3 3 2 2 2 4 2" xfId="43672" xr:uid="{00000000-0005-0000-0000-0000F7310000}"/>
    <cellStyle name="Normal 3 3 3 2 2 2 4 3" xfId="28448" xr:uid="{00000000-0005-0000-0000-0000F8310000}"/>
    <cellStyle name="Normal 3 3 3 2 2 2 5" xfId="8329" xr:uid="{00000000-0005-0000-0000-0000F9310000}"/>
    <cellStyle name="Normal 3 3 3 2 2 2 5 2" xfId="38655" xr:uid="{00000000-0005-0000-0000-0000FA310000}"/>
    <cellStyle name="Normal 3 3 3 2 2 2 5 3" xfId="23431" xr:uid="{00000000-0005-0000-0000-0000FB310000}"/>
    <cellStyle name="Normal 3 3 3 2 2 2 6" xfId="33643" xr:uid="{00000000-0005-0000-0000-0000FC310000}"/>
    <cellStyle name="Normal 3 3 3 2 2 2 7" xfId="18418" xr:uid="{00000000-0005-0000-0000-0000FD310000}"/>
    <cellStyle name="Normal 3 3 3 2 2 3" xfId="4111" xr:uid="{00000000-0005-0000-0000-0000FE310000}"/>
    <cellStyle name="Normal 3 3 3 2 2 3 2" xfId="14185" xr:uid="{00000000-0005-0000-0000-0000FF310000}"/>
    <cellStyle name="Normal 3 3 3 2 2 3 2 2" xfId="44507" xr:uid="{00000000-0005-0000-0000-000000320000}"/>
    <cellStyle name="Normal 3 3 3 2 2 3 2 3" xfId="29283" xr:uid="{00000000-0005-0000-0000-000001320000}"/>
    <cellStyle name="Normal 3 3 3 2 2 3 3" xfId="9165" xr:uid="{00000000-0005-0000-0000-000002320000}"/>
    <cellStyle name="Normal 3 3 3 2 2 3 3 2" xfId="39490" xr:uid="{00000000-0005-0000-0000-000003320000}"/>
    <cellStyle name="Normal 3 3 3 2 2 3 3 3" xfId="24266" xr:uid="{00000000-0005-0000-0000-000004320000}"/>
    <cellStyle name="Normal 3 3 3 2 2 3 4" xfId="34477" xr:uid="{00000000-0005-0000-0000-000005320000}"/>
    <cellStyle name="Normal 3 3 3 2 2 3 5" xfId="19253" xr:uid="{00000000-0005-0000-0000-000006320000}"/>
    <cellStyle name="Normal 3 3 3 2 2 4" xfId="5804" xr:uid="{00000000-0005-0000-0000-000007320000}"/>
    <cellStyle name="Normal 3 3 3 2 2 4 2" xfId="15856" xr:uid="{00000000-0005-0000-0000-000008320000}"/>
    <cellStyle name="Normal 3 3 3 2 2 4 2 2" xfId="46178" xr:uid="{00000000-0005-0000-0000-000009320000}"/>
    <cellStyle name="Normal 3 3 3 2 2 4 2 3" xfId="30954" xr:uid="{00000000-0005-0000-0000-00000A320000}"/>
    <cellStyle name="Normal 3 3 3 2 2 4 3" xfId="10836" xr:uid="{00000000-0005-0000-0000-00000B320000}"/>
    <cellStyle name="Normal 3 3 3 2 2 4 3 2" xfId="41161" xr:uid="{00000000-0005-0000-0000-00000C320000}"/>
    <cellStyle name="Normal 3 3 3 2 2 4 3 3" xfId="25937" xr:uid="{00000000-0005-0000-0000-00000D320000}"/>
    <cellStyle name="Normal 3 3 3 2 2 4 4" xfId="36148" xr:uid="{00000000-0005-0000-0000-00000E320000}"/>
    <cellStyle name="Normal 3 3 3 2 2 4 5" xfId="20924" xr:uid="{00000000-0005-0000-0000-00000F320000}"/>
    <cellStyle name="Normal 3 3 3 2 2 5" xfId="12514" xr:uid="{00000000-0005-0000-0000-000010320000}"/>
    <cellStyle name="Normal 3 3 3 2 2 5 2" xfId="42836" xr:uid="{00000000-0005-0000-0000-000011320000}"/>
    <cellStyle name="Normal 3 3 3 2 2 5 3" xfId="27612" xr:uid="{00000000-0005-0000-0000-000012320000}"/>
    <cellStyle name="Normal 3 3 3 2 2 6" xfId="7493" xr:uid="{00000000-0005-0000-0000-000013320000}"/>
    <cellStyle name="Normal 3 3 3 2 2 6 2" xfId="37819" xr:uid="{00000000-0005-0000-0000-000014320000}"/>
    <cellStyle name="Normal 3 3 3 2 2 6 3" xfId="22595" xr:uid="{00000000-0005-0000-0000-000015320000}"/>
    <cellStyle name="Normal 3 3 3 2 2 7" xfId="32807" xr:uid="{00000000-0005-0000-0000-000016320000}"/>
    <cellStyle name="Normal 3 3 3 2 2 8" xfId="17582" xr:uid="{00000000-0005-0000-0000-000017320000}"/>
    <cellStyle name="Normal 3 3 3 2 3" xfId="2840" xr:uid="{00000000-0005-0000-0000-000018320000}"/>
    <cellStyle name="Normal 3 3 3 2 3 2" xfId="4530" xr:uid="{00000000-0005-0000-0000-000019320000}"/>
    <cellStyle name="Normal 3 3 3 2 3 2 2" xfId="14603" xr:uid="{00000000-0005-0000-0000-00001A320000}"/>
    <cellStyle name="Normal 3 3 3 2 3 2 2 2" xfId="44925" xr:uid="{00000000-0005-0000-0000-00001B320000}"/>
    <cellStyle name="Normal 3 3 3 2 3 2 2 3" xfId="29701" xr:uid="{00000000-0005-0000-0000-00001C320000}"/>
    <cellStyle name="Normal 3 3 3 2 3 2 3" xfId="9583" xr:uid="{00000000-0005-0000-0000-00001D320000}"/>
    <cellStyle name="Normal 3 3 3 2 3 2 3 2" xfId="39908" xr:uid="{00000000-0005-0000-0000-00001E320000}"/>
    <cellStyle name="Normal 3 3 3 2 3 2 3 3" xfId="24684" xr:uid="{00000000-0005-0000-0000-00001F320000}"/>
    <cellStyle name="Normal 3 3 3 2 3 2 4" xfId="34895" xr:uid="{00000000-0005-0000-0000-000020320000}"/>
    <cellStyle name="Normal 3 3 3 2 3 2 5" xfId="19671" xr:uid="{00000000-0005-0000-0000-000021320000}"/>
    <cellStyle name="Normal 3 3 3 2 3 3" xfId="6222" xr:uid="{00000000-0005-0000-0000-000022320000}"/>
    <cellStyle name="Normal 3 3 3 2 3 3 2" xfId="16274" xr:uid="{00000000-0005-0000-0000-000023320000}"/>
    <cellStyle name="Normal 3 3 3 2 3 3 2 2" xfId="46596" xr:uid="{00000000-0005-0000-0000-000024320000}"/>
    <cellStyle name="Normal 3 3 3 2 3 3 2 3" xfId="31372" xr:uid="{00000000-0005-0000-0000-000025320000}"/>
    <cellStyle name="Normal 3 3 3 2 3 3 3" xfId="11254" xr:uid="{00000000-0005-0000-0000-000026320000}"/>
    <cellStyle name="Normal 3 3 3 2 3 3 3 2" xfId="41579" xr:uid="{00000000-0005-0000-0000-000027320000}"/>
    <cellStyle name="Normal 3 3 3 2 3 3 3 3" xfId="26355" xr:uid="{00000000-0005-0000-0000-000028320000}"/>
    <cellStyle name="Normal 3 3 3 2 3 3 4" xfId="36566" xr:uid="{00000000-0005-0000-0000-000029320000}"/>
    <cellStyle name="Normal 3 3 3 2 3 3 5" xfId="21342" xr:uid="{00000000-0005-0000-0000-00002A320000}"/>
    <cellStyle name="Normal 3 3 3 2 3 4" xfId="12932" xr:uid="{00000000-0005-0000-0000-00002B320000}"/>
    <cellStyle name="Normal 3 3 3 2 3 4 2" xfId="43254" xr:uid="{00000000-0005-0000-0000-00002C320000}"/>
    <cellStyle name="Normal 3 3 3 2 3 4 3" xfId="28030" xr:uid="{00000000-0005-0000-0000-00002D320000}"/>
    <cellStyle name="Normal 3 3 3 2 3 5" xfId="7911" xr:uid="{00000000-0005-0000-0000-00002E320000}"/>
    <cellStyle name="Normal 3 3 3 2 3 5 2" xfId="38237" xr:uid="{00000000-0005-0000-0000-00002F320000}"/>
    <cellStyle name="Normal 3 3 3 2 3 5 3" xfId="23013" xr:uid="{00000000-0005-0000-0000-000030320000}"/>
    <cellStyle name="Normal 3 3 3 2 3 6" xfId="33225" xr:uid="{00000000-0005-0000-0000-000031320000}"/>
    <cellStyle name="Normal 3 3 3 2 3 7" xfId="18000" xr:uid="{00000000-0005-0000-0000-000032320000}"/>
    <cellStyle name="Normal 3 3 3 2 4" xfId="3693" xr:uid="{00000000-0005-0000-0000-000033320000}"/>
    <cellStyle name="Normal 3 3 3 2 4 2" xfId="13767" xr:uid="{00000000-0005-0000-0000-000034320000}"/>
    <cellStyle name="Normal 3 3 3 2 4 2 2" xfId="44089" xr:uid="{00000000-0005-0000-0000-000035320000}"/>
    <cellStyle name="Normal 3 3 3 2 4 2 3" xfId="28865" xr:uid="{00000000-0005-0000-0000-000036320000}"/>
    <cellStyle name="Normal 3 3 3 2 4 3" xfId="8747" xr:uid="{00000000-0005-0000-0000-000037320000}"/>
    <cellStyle name="Normal 3 3 3 2 4 3 2" xfId="39072" xr:uid="{00000000-0005-0000-0000-000038320000}"/>
    <cellStyle name="Normal 3 3 3 2 4 3 3" xfId="23848" xr:uid="{00000000-0005-0000-0000-000039320000}"/>
    <cellStyle name="Normal 3 3 3 2 4 4" xfId="34059" xr:uid="{00000000-0005-0000-0000-00003A320000}"/>
    <cellStyle name="Normal 3 3 3 2 4 5" xfId="18835" xr:uid="{00000000-0005-0000-0000-00003B320000}"/>
    <cellStyle name="Normal 3 3 3 2 5" xfId="5386" xr:uid="{00000000-0005-0000-0000-00003C320000}"/>
    <cellStyle name="Normal 3 3 3 2 5 2" xfId="15438" xr:uid="{00000000-0005-0000-0000-00003D320000}"/>
    <cellStyle name="Normal 3 3 3 2 5 2 2" xfId="45760" xr:uid="{00000000-0005-0000-0000-00003E320000}"/>
    <cellStyle name="Normal 3 3 3 2 5 2 3" xfId="30536" xr:uid="{00000000-0005-0000-0000-00003F320000}"/>
    <cellStyle name="Normal 3 3 3 2 5 3" xfId="10418" xr:uid="{00000000-0005-0000-0000-000040320000}"/>
    <cellStyle name="Normal 3 3 3 2 5 3 2" xfId="40743" xr:uid="{00000000-0005-0000-0000-000041320000}"/>
    <cellStyle name="Normal 3 3 3 2 5 3 3" xfId="25519" xr:uid="{00000000-0005-0000-0000-000042320000}"/>
    <cellStyle name="Normal 3 3 3 2 5 4" xfId="35730" xr:uid="{00000000-0005-0000-0000-000043320000}"/>
    <cellStyle name="Normal 3 3 3 2 5 5" xfId="20506" xr:uid="{00000000-0005-0000-0000-000044320000}"/>
    <cellStyle name="Normal 3 3 3 2 6" xfId="12096" xr:uid="{00000000-0005-0000-0000-000045320000}"/>
    <cellStyle name="Normal 3 3 3 2 6 2" xfId="42418" xr:uid="{00000000-0005-0000-0000-000046320000}"/>
    <cellStyle name="Normal 3 3 3 2 6 3" xfId="27194" xr:uid="{00000000-0005-0000-0000-000047320000}"/>
    <cellStyle name="Normal 3 3 3 2 7" xfId="7075" xr:uid="{00000000-0005-0000-0000-000048320000}"/>
    <cellStyle name="Normal 3 3 3 2 7 2" xfId="37401" xr:uid="{00000000-0005-0000-0000-000049320000}"/>
    <cellStyle name="Normal 3 3 3 2 7 3" xfId="22177" xr:uid="{00000000-0005-0000-0000-00004A320000}"/>
    <cellStyle name="Normal 3 3 3 2 8" xfId="32389" xr:uid="{00000000-0005-0000-0000-00004B320000}"/>
    <cellStyle name="Normal 3 3 3 2 9" xfId="17164" xr:uid="{00000000-0005-0000-0000-00004C320000}"/>
    <cellStyle name="Normal 3 3 3 3" xfId="2211" xr:uid="{00000000-0005-0000-0000-00004D320000}"/>
    <cellStyle name="Normal 3 3 3 3 2" xfId="3050" xr:uid="{00000000-0005-0000-0000-00004E320000}"/>
    <cellStyle name="Normal 3 3 3 3 2 2" xfId="4740" xr:uid="{00000000-0005-0000-0000-00004F320000}"/>
    <cellStyle name="Normal 3 3 3 3 2 2 2" xfId="14813" xr:uid="{00000000-0005-0000-0000-000050320000}"/>
    <cellStyle name="Normal 3 3 3 3 2 2 2 2" xfId="45135" xr:uid="{00000000-0005-0000-0000-000051320000}"/>
    <cellStyle name="Normal 3 3 3 3 2 2 2 3" xfId="29911" xr:uid="{00000000-0005-0000-0000-000052320000}"/>
    <cellStyle name="Normal 3 3 3 3 2 2 3" xfId="9793" xr:uid="{00000000-0005-0000-0000-000053320000}"/>
    <cellStyle name="Normal 3 3 3 3 2 2 3 2" xfId="40118" xr:uid="{00000000-0005-0000-0000-000054320000}"/>
    <cellStyle name="Normal 3 3 3 3 2 2 3 3" xfId="24894" xr:uid="{00000000-0005-0000-0000-000055320000}"/>
    <cellStyle name="Normal 3 3 3 3 2 2 4" xfId="35105" xr:uid="{00000000-0005-0000-0000-000056320000}"/>
    <cellStyle name="Normal 3 3 3 3 2 2 5" xfId="19881" xr:uid="{00000000-0005-0000-0000-000057320000}"/>
    <cellStyle name="Normal 3 3 3 3 2 3" xfId="6432" xr:uid="{00000000-0005-0000-0000-000058320000}"/>
    <cellStyle name="Normal 3 3 3 3 2 3 2" xfId="16484" xr:uid="{00000000-0005-0000-0000-000059320000}"/>
    <cellStyle name="Normal 3 3 3 3 2 3 2 2" xfId="46806" xr:uid="{00000000-0005-0000-0000-00005A320000}"/>
    <cellStyle name="Normal 3 3 3 3 2 3 2 3" xfId="31582" xr:uid="{00000000-0005-0000-0000-00005B320000}"/>
    <cellStyle name="Normal 3 3 3 3 2 3 3" xfId="11464" xr:uid="{00000000-0005-0000-0000-00005C320000}"/>
    <cellStyle name="Normal 3 3 3 3 2 3 3 2" xfId="41789" xr:uid="{00000000-0005-0000-0000-00005D320000}"/>
    <cellStyle name="Normal 3 3 3 3 2 3 3 3" xfId="26565" xr:uid="{00000000-0005-0000-0000-00005E320000}"/>
    <cellStyle name="Normal 3 3 3 3 2 3 4" xfId="36776" xr:uid="{00000000-0005-0000-0000-00005F320000}"/>
    <cellStyle name="Normal 3 3 3 3 2 3 5" xfId="21552" xr:uid="{00000000-0005-0000-0000-000060320000}"/>
    <cellStyle name="Normal 3 3 3 3 2 4" xfId="13142" xr:uid="{00000000-0005-0000-0000-000061320000}"/>
    <cellStyle name="Normal 3 3 3 3 2 4 2" xfId="43464" xr:uid="{00000000-0005-0000-0000-000062320000}"/>
    <cellStyle name="Normal 3 3 3 3 2 4 3" xfId="28240" xr:uid="{00000000-0005-0000-0000-000063320000}"/>
    <cellStyle name="Normal 3 3 3 3 2 5" xfId="8121" xr:uid="{00000000-0005-0000-0000-000064320000}"/>
    <cellStyle name="Normal 3 3 3 3 2 5 2" xfId="38447" xr:uid="{00000000-0005-0000-0000-000065320000}"/>
    <cellStyle name="Normal 3 3 3 3 2 5 3" xfId="23223" xr:uid="{00000000-0005-0000-0000-000066320000}"/>
    <cellStyle name="Normal 3 3 3 3 2 6" xfId="33435" xr:uid="{00000000-0005-0000-0000-000067320000}"/>
    <cellStyle name="Normal 3 3 3 3 2 7" xfId="18210" xr:uid="{00000000-0005-0000-0000-000068320000}"/>
    <cellStyle name="Normal 3 3 3 3 3" xfId="3903" xr:uid="{00000000-0005-0000-0000-000069320000}"/>
    <cellStyle name="Normal 3 3 3 3 3 2" xfId="13977" xr:uid="{00000000-0005-0000-0000-00006A320000}"/>
    <cellStyle name="Normal 3 3 3 3 3 2 2" xfId="44299" xr:uid="{00000000-0005-0000-0000-00006B320000}"/>
    <cellStyle name="Normal 3 3 3 3 3 2 3" xfId="29075" xr:uid="{00000000-0005-0000-0000-00006C320000}"/>
    <cellStyle name="Normal 3 3 3 3 3 3" xfId="8957" xr:uid="{00000000-0005-0000-0000-00006D320000}"/>
    <cellStyle name="Normal 3 3 3 3 3 3 2" xfId="39282" xr:uid="{00000000-0005-0000-0000-00006E320000}"/>
    <cellStyle name="Normal 3 3 3 3 3 3 3" xfId="24058" xr:uid="{00000000-0005-0000-0000-00006F320000}"/>
    <cellStyle name="Normal 3 3 3 3 3 4" xfId="34269" xr:uid="{00000000-0005-0000-0000-000070320000}"/>
    <cellStyle name="Normal 3 3 3 3 3 5" xfId="19045" xr:uid="{00000000-0005-0000-0000-000071320000}"/>
    <cellStyle name="Normal 3 3 3 3 4" xfId="5596" xr:uid="{00000000-0005-0000-0000-000072320000}"/>
    <cellStyle name="Normal 3 3 3 3 4 2" xfId="15648" xr:uid="{00000000-0005-0000-0000-000073320000}"/>
    <cellStyle name="Normal 3 3 3 3 4 2 2" xfId="45970" xr:uid="{00000000-0005-0000-0000-000074320000}"/>
    <cellStyle name="Normal 3 3 3 3 4 2 3" xfId="30746" xr:uid="{00000000-0005-0000-0000-000075320000}"/>
    <cellStyle name="Normal 3 3 3 3 4 3" xfId="10628" xr:uid="{00000000-0005-0000-0000-000076320000}"/>
    <cellStyle name="Normal 3 3 3 3 4 3 2" xfId="40953" xr:uid="{00000000-0005-0000-0000-000077320000}"/>
    <cellStyle name="Normal 3 3 3 3 4 3 3" xfId="25729" xr:uid="{00000000-0005-0000-0000-000078320000}"/>
    <cellStyle name="Normal 3 3 3 3 4 4" xfId="35940" xr:uid="{00000000-0005-0000-0000-000079320000}"/>
    <cellStyle name="Normal 3 3 3 3 4 5" xfId="20716" xr:uid="{00000000-0005-0000-0000-00007A320000}"/>
    <cellStyle name="Normal 3 3 3 3 5" xfId="12306" xr:uid="{00000000-0005-0000-0000-00007B320000}"/>
    <cellStyle name="Normal 3 3 3 3 5 2" xfId="42628" xr:uid="{00000000-0005-0000-0000-00007C320000}"/>
    <cellStyle name="Normal 3 3 3 3 5 3" xfId="27404" xr:uid="{00000000-0005-0000-0000-00007D320000}"/>
    <cellStyle name="Normal 3 3 3 3 6" xfId="7285" xr:uid="{00000000-0005-0000-0000-00007E320000}"/>
    <cellStyle name="Normal 3 3 3 3 6 2" xfId="37611" xr:uid="{00000000-0005-0000-0000-00007F320000}"/>
    <cellStyle name="Normal 3 3 3 3 6 3" xfId="22387" xr:uid="{00000000-0005-0000-0000-000080320000}"/>
    <cellStyle name="Normal 3 3 3 3 7" xfId="32599" xr:uid="{00000000-0005-0000-0000-000081320000}"/>
    <cellStyle name="Normal 3 3 3 3 8" xfId="17374" xr:uid="{00000000-0005-0000-0000-000082320000}"/>
    <cellStyle name="Normal 3 3 3 4" xfId="2632" xr:uid="{00000000-0005-0000-0000-000083320000}"/>
    <cellStyle name="Normal 3 3 3 4 2" xfId="4322" xr:uid="{00000000-0005-0000-0000-000084320000}"/>
    <cellStyle name="Normal 3 3 3 4 2 2" xfId="14395" xr:uid="{00000000-0005-0000-0000-000085320000}"/>
    <cellStyle name="Normal 3 3 3 4 2 2 2" xfId="44717" xr:uid="{00000000-0005-0000-0000-000086320000}"/>
    <cellStyle name="Normal 3 3 3 4 2 2 3" xfId="29493" xr:uid="{00000000-0005-0000-0000-000087320000}"/>
    <cellStyle name="Normal 3 3 3 4 2 3" xfId="9375" xr:uid="{00000000-0005-0000-0000-000088320000}"/>
    <cellStyle name="Normal 3 3 3 4 2 3 2" xfId="39700" xr:uid="{00000000-0005-0000-0000-000089320000}"/>
    <cellStyle name="Normal 3 3 3 4 2 3 3" xfId="24476" xr:uid="{00000000-0005-0000-0000-00008A320000}"/>
    <cellStyle name="Normal 3 3 3 4 2 4" xfId="34687" xr:uid="{00000000-0005-0000-0000-00008B320000}"/>
    <cellStyle name="Normal 3 3 3 4 2 5" xfId="19463" xr:uid="{00000000-0005-0000-0000-00008C320000}"/>
    <cellStyle name="Normal 3 3 3 4 3" xfId="6014" xr:uid="{00000000-0005-0000-0000-00008D320000}"/>
    <cellStyle name="Normal 3 3 3 4 3 2" xfId="16066" xr:uid="{00000000-0005-0000-0000-00008E320000}"/>
    <cellStyle name="Normal 3 3 3 4 3 2 2" xfId="46388" xr:uid="{00000000-0005-0000-0000-00008F320000}"/>
    <cellStyle name="Normal 3 3 3 4 3 2 3" xfId="31164" xr:uid="{00000000-0005-0000-0000-000090320000}"/>
    <cellStyle name="Normal 3 3 3 4 3 3" xfId="11046" xr:uid="{00000000-0005-0000-0000-000091320000}"/>
    <cellStyle name="Normal 3 3 3 4 3 3 2" xfId="41371" xr:uid="{00000000-0005-0000-0000-000092320000}"/>
    <cellStyle name="Normal 3 3 3 4 3 3 3" xfId="26147" xr:uid="{00000000-0005-0000-0000-000093320000}"/>
    <cellStyle name="Normal 3 3 3 4 3 4" xfId="36358" xr:uid="{00000000-0005-0000-0000-000094320000}"/>
    <cellStyle name="Normal 3 3 3 4 3 5" xfId="21134" xr:uid="{00000000-0005-0000-0000-000095320000}"/>
    <cellStyle name="Normal 3 3 3 4 4" xfId="12724" xr:uid="{00000000-0005-0000-0000-000096320000}"/>
    <cellStyle name="Normal 3 3 3 4 4 2" xfId="43046" xr:uid="{00000000-0005-0000-0000-000097320000}"/>
    <cellStyle name="Normal 3 3 3 4 4 3" xfId="27822" xr:uid="{00000000-0005-0000-0000-000098320000}"/>
    <cellStyle name="Normal 3 3 3 4 5" xfId="7703" xr:uid="{00000000-0005-0000-0000-000099320000}"/>
    <cellStyle name="Normal 3 3 3 4 5 2" xfId="38029" xr:uid="{00000000-0005-0000-0000-00009A320000}"/>
    <cellStyle name="Normal 3 3 3 4 5 3" xfId="22805" xr:uid="{00000000-0005-0000-0000-00009B320000}"/>
    <cellStyle name="Normal 3 3 3 4 6" xfId="33017" xr:uid="{00000000-0005-0000-0000-00009C320000}"/>
    <cellStyle name="Normal 3 3 3 4 7" xfId="17792" xr:uid="{00000000-0005-0000-0000-00009D320000}"/>
    <cellStyle name="Normal 3 3 3 5" xfId="3485" xr:uid="{00000000-0005-0000-0000-00009E320000}"/>
    <cellStyle name="Normal 3 3 3 5 2" xfId="13559" xr:uid="{00000000-0005-0000-0000-00009F320000}"/>
    <cellStyle name="Normal 3 3 3 5 2 2" xfId="43881" xr:uid="{00000000-0005-0000-0000-0000A0320000}"/>
    <cellStyle name="Normal 3 3 3 5 2 3" xfId="28657" xr:uid="{00000000-0005-0000-0000-0000A1320000}"/>
    <cellStyle name="Normal 3 3 3 5 3" xfId="8539" xr:uid="{00000000-0005-0000-0000-0000A2320000}"/>
    <cellStyle name="Normal 3 3 3 5 3 2" xfId="38864" xr:uid="{00000000-0005-0000-0000-0000A3320000}"/>
    <cellStyle name="Normal 3 3 3 5 3 3" xfId="23640" xr:uid="{00000000-0005-0000-0000-0000A4320000}"/>
    <cellStyle name="Normal 3 3 3 5 4" xfId="33851" xr:uid="{00000000-0005-0000-0000-0000A5320000}"/>
    <cellStyle name="Normal 3 3 3 5 5" xfId="18627" xr:uid="{00000000-0005-0000-0000-0000A6320000}"/>
    <cellStyle name="Normal 3 3 3 6" xfId="5178" xr:uid="{00000000-0005-0000-0000-0000A7320000}"/>
    <cellStyle name="Normal 3 3 3 6 2" xfId="15230" xr:uid="{00000000-0005-0000-0000-0000A8320000}"/>
    <cellStyle name="Normal 3 3 3 6 2 2" xfId="45552" xr:uid="{00000000-0005-0000-0000-0000A9320000}"/>
    <cellStyle name="Normal 3 3 3 6 2 3" xfId="30328" xr:uid="{00000000-0005-0000-0000-0000AA320000}"/>
    <cellStyle name="Normal 3 3 3 6 3" xfId="10210" xr:uid="{00000000-0005-0000-0000-0000AB320000}"/>
    <cellStyle name="Normal 3 3 3 6 3 2" xfId="40535" xr:uid="{00000000-0005-0000-0000-0000AC320000}"/>
    <cellStyle name="Normal 3 3 3 6 3 3" xfId="25311" xr:uid="{00000000-0005-0000-0000-0000AD320000}"/>
    <cellStyle name="Normal 3 3 3 6 4" xfId="35522" xr:uid="{00000000-0005-0000-0000-0000AE320000}"/>
    <cellStyle name="Normal 3 3 3 6 5" xfId="20298" xr:uid="{00000000-0005-0000-0000-0000AF320000}"/>
    <cellStyle name="Normal 3 3 3 7" xfId="11888" xr:uid="{00000000-0005-0000-0000-0000B0320000}"/>
    <cellStyle name="Normal 3 3 3 7 2" xfId="42210" xr:uid="{00000000-0005-0000-0000-0000B1320000}"/>
    <cellStyle name="Normal 3 3 3 7 3" xfId="26986" xr:uid="{00000000-0005-0000-0000-0000B2320000}"/>
    <cellStyle name="Normal 3 3 3 8" xfId="6867" xr:uid="{00000000-0005-0000-0000-0000B3320000}"/>
    <cellStyle name="Normal 3 3 3 8 2" xfId="37193" xr:uid="{00000000-0005-0000-0000-0000B4320000}"/>
    <cellStyle name="Normal 3 3 3 8 3" xfId="21969" xr:uid="{00000000-0005-0000-0000-0000B5320000}"/>
    <cellStyle name="Normal 3 3 3 9" xfId="32182" xr:uid="{00000000-0005-0000-0000-0000B6320000}"/>
    <cellStyle name="Normal 3 3 4" xfId="1892" xr:uid="{00000000-0005-0000-0000-0000B7320000}"/>
    <cellStyle name="Normal 3 3 4 2" xfId="2315" xr:uid="{00000000-0005-0000-0000-0000B8320000}"/>
    <cellStyle name="Normal 3 3 4 2 2" xfId="3154" xr:uid="{00000000-0005-0000-0000-0000B9320000}"/>
    <cellStyle name="Normal 3 3 4 2 2 2" xfId="4844" xr:uid="{00000000-0005-0000-0000-0000BA320000}"/>
    <cellStyle name="Normal 3 3 4 2 2 2 2" xfId="14917" xr:uid="{00000000-0005-0000-0000-0000BB320000}"/>
    <cellStyle name="Normal 3 3 4 2 2 2 2 2" xfId="45239" xr:uid="{00000000-0005-0000-0000-0000BC320000}"/>
    <cellStyle name="Normal 3 3 4 2 2 2 2 3" xfId="30015" xr:uid="{00000000-0005-0000-0000-0000BD320000}"/>
    <cellStyle name="Normal 3 3 4 2 2 2 3" xfId="9897" xr:uid="{00000000-0005-0000-0000-0000BE320000}"/>
    <cellStyle name="Normal 3 3 4 2 2 2 3 2" xfId="40222" xr:uid="{00000000-0005-0000-0000-0000BF320000}"/>
    <cellStyle name="Normal 3 3 4 2 2 2 3 3" xfId="24998" xr:uid="{00000000-0005-0000-0000-0000C0320000}"/>
    <cellStyle name="Normal 3 3 4 2 2 2 4" xfId="35209" xr:uid="{00000000-0005-0000-0000-0000C1320000}"/>
    <cellStyle name="Normal 3 3 4 2 2 2 5" xfId="19985" xr:uid="{00000000-0005-0000-0000-0000C2320000}"/>
    <cellStyle name="Normal 3 3 4 2 2 3" xfId="6536" xr:uid="{00000000-0005-0000-0000-0000C3320000}"/>
    <cellStyle name="Normal 3 3 4 2 2 3 2" xfId="16588" xr:uid="{00000000-0005-0000-0000-0000C4320000}"/>
    <cellStyle name="Normal 3 3 4 2 2 3 2 2" xfId="46910" xr:uid="{00000000-0005-0000-0000-0000C5320000}"/>
    <cellStyle name="Normal 3 3 4 2 2 3 2 3" xfId="31686" xr:uid="{00000000-0005-0000-0000-0000C6320000}"/>
    <cellStyle name="Normal 3 3 4 2 2 3 3" xfId="11568" xr:uid="{00000000-0005-0000-0000-0000C7320000}"/>
    <cellStyle name="Normal 3 3 4 2 2 3 3 2" xfId="41893" xr:uid="{00000000-0005-0000-0000-0000C8320000}"/>
    <cellStyle name="Normal 3 3 4 2 2 3 3 3" xfId="26669" xr:uid="{00000000-0005-0000-0000-0000C9320000}"/>
    <cellStyle name="Normal 3 3 4 2 2 3 4" xfId="36880" xr:uid="{00000000-0005-0000-0000-0000CA320000}"/>
    <cellStyle name="Normal 3 3 4 2 2 3 5" xfId="21656" xr:uid="{00000000-0005-0000-0000-0000CB320000}"/>
    <cellStyle name="Normal 3 3 4 2 2 4" xfId="13246" xr:uid="{00000000-0005-0000-0000-0000CC320000}"/>
    <cellStyle name="Normal 3 3 4 2 2 4 2" xfId="43568" xr:uid="{00000000-0005-0000-0000-0000CD320000}"/>
    <cellStyle name="Normal 3 3 4 2 2 4 3" xfId="28344" xr:uid="{00000000-0005-0000-0000-0000CE320000}"/>
    <cellStyle name="Normal 3 3 4 2 2 5" xfId="8225" xr:uid="{00000000-0005-0000-0000-0000CF320000}"/>
    <cellStyle name="Normal 3 3 4 2 2 5 2" xfId="38551" xr:uid="{00000000-0005-0000-0000-0000D0320000}"/>
    <cellStyle name="Normal 3 3 4 2 2 5 3" xfId="23327" xr:uid="{00000000-0005-0000-0000-0000D1320000}"/>
    <cellStyle name="Normal 3 3 4 2 2 6" xfId="33539" xr:uid="{00000000-0005-0000-0000-0000D2320000}"/>
    <cellStyle name="Normal 3 3 4 2 2 7" xfId="18314" xr:uid="{00000000-0005-0000-0000-0000D3320000}"/>
    <cellStyle name="Normal 3 3 4 2 3" xfId="4007" xr:uid="{00000000-0005-0000-0000-0000D4320000}"/>
    <cellStyle name="Normal 3 3 4 2 3 2" xfId="14081" xr:uid="{00000000-0005-0000-0000-0000D5320000}"/>
    <cellStyle name="Normal 3 3 4 2 3 2 2" xfId="44403" xr:uid="{00000000-0005-0000-0000-0000D6320000}"/>
    <cellStyle name="Normal 3 3 4 2 3 2 3" xfId="29179" xr:uid="{00000000-0005-0000-0000-0000D7320000}"/>
    <cellStyle name="Normal 3 3 4 2 3 3" xfId="9061" xr:uid="{00000000-0005-0000-0000-0000D8320000}"/>
    <cellStyle name="Normal 3 3 4 2 3 3 2" xfId="39386" xr:uid="{00000000-0005-0000-0000-0000D9320000}"/>
    <cellStyle name="Normal 3 3 4 2 3 3 3" xfId="24162" xr:uid="{00000000-0005-0000-0000-0000DA320000}"/>
    <cellStyle name="Normal 3 3 4 2 3 4" xfId="34373" xr:uid="{00000000-0005-0000-0000-0000DB320000}"/>
    <cellStyle name="Normal 3 3 4 2 3 5" xfId="19149" xr:uid="{00000000-0005-0000-0000-0000DC320000}"/>
    <cellStyle name="Normal 3 3 4 2 4" xfId="5700" xr:uid="{00000000-0005-0000-0000-0000DD320000}"/>
    <cellStyle name="Normal 3 3 4 2 4 2" xfId="15752" xr:uid="{00000000-0005-0000-0000-0000DE320000}"/>
    <cellStyle name="Normal 3 3 4 2 4 2 2" xfId="46074" xr:uid="{00000000-0005-0000-0000-0000DF320000}"/>
    <cellStyle name="Normal 3 3 4 2 4 2 3" xfId="30850" xr:uid="{00000000-0005-0000-0000-0000E0320000}"/>
    <cellStyle name="Normal 3 3 4 2 4 3" xfId="10732" xr:uid="{00000000-0005-0000-0000-0000E1320000}"/>
    <cellStyle name="Normal 3 3 4 2 4 3 2" xfId="41057" xr:uid="{00000000-0005-0000-0000-0000E2320000}"/>
    <cellStyle name="Normal 3 3 4 2 4 3 3" xfId="25833" xr:uid="{00000000-0005-0000-0000-0000E3320000}"/>
    <cellStyle name="Normal 3 3 4 2 4 4" xfId="36044" xr:uid="{00000000-0005-0000-0000-0000E4320000}"/>
    <cellStyle name="Normal 3 3 4 2 4 5" xfId="20820" xr:uid="{00000000-0005-0000-0000-0000E5320000}"/>
    <cellStyle name="Normal 3 3 4 2 5" xfId="12410" xr:uid="{00000000-0005-0000-0000-0000E6320000}"/>
    <cellStyle name="Normal 3 3 4 2 5 2" xfId="42732" xr:uid="{00000000-0005-0000-0000-0000E7320000}"/>
    <cellStyle name="Normal 3 3 4 2 5 3" xfId="27508" xr:uid="{00000000-0005-0000-0000-0000E8320000}"/>
    <cellStyle name="Normal 3 3 4 2 6" xfId="7389" xr:uid="{00000000-0005-0000-0000-0000E9320000}"/>
    <cellStyle name="Normal 3 3 4 2 6 2" xfId="37715" xr:uid="{00000000-0005-0000-0000-0000EA320000}"/>
    <cellStyle name="Normal 3 3 4 2 6 3" xfId="22491" xr:uid="{00000000-0005-0000-0000-0000EB320000}"/>
    <cellStyle name="Normal 3 3 4 2 7" xfId="32703" xr:uid="{00000000-0005-0000-0000-0000EC320000}"/>
    <cellStyle name="Normal 3 3 4 2 8" xfId="17478" xr:uid="{00000000-0005-0000-0000-0000ED320000}"/>
    <cellStyle name="Normal 3 3 4 3" xfId="2736" xr:uid="{00000000-0005-0000-0000-0000EE320000}"/>
    <cellStyle name="Normal 3 3 4 3 2" xfId="4426" xr:uid="{00000000-0005-0000-0000-0000EF320000}"/>
    <cellStyle name="Normal 3 3 4 3 2 2" xfId="14499" xr:uid="{00000000-0005-0000-0000-0000F0320000}"/>
    <cellStyle name="Normal 3 3 4 3 2 2 2" xfId="44821" xr:uid="{00000000-0005-0000-0000-0000F1320000}"/>
    <cellStyle name="Normal 3 3 4 3 2 2 3" xfId="29597" xr:uid="{00000000-0005-0000-0000-0000F2320000}"/>
    <cellStyle name="Normal 3 3 4 3 2 3" xfId="9479" xr:uid="{00000000-0005-0000-0000-0000F3320000}"/>
    <cellStyle name="Normal 3 3 4 3 2 3 2" xfId="39804" xr:uid="{00000000-0005-0000-0000-0000F4320000}"/>
    <cellStyle name="Normal 3 3 4 3 2 3 3" xfId="24580" xr:uid="{00000000-0005-0000-0000-0000F5320000}"/>
    <cellStyle name="Normal 3 3 4 3 2 4" xfId="34791" xr:uid="{00000000-0005-0000-0000-0000F6320000}"/>
    <cellStyle name="Normal 3 3 4 3 2 5" xfId="19567" xr:uid="{00000000-0005-0000-0000-0000F7320000}"/>
    <cellStyle name="Normal 3 3 4 3 3" xfId="6118" xr:uid="{00000000-0005-0000-0000-0000F8320000}"/>
    <cellStyle name="Normal 3 3 4 3 3 2" xfId="16170" xr:uid="{00000000-0005-0000-0000-0000F9320000}"/>
    <cellStyle name="Normal 3 3 4 3 3 2 2" xfId="46492" xr:uid="{00000000-0005-0000-0000-0000FA320000}"/>
    <cellStyle name="Normal 3 3 4 3 3 2 3" xfId="31268" xr:uid="{00000000-0005-0000-0000-0000FB320000}"/>
    <cellStyle name="Normal 3 3 4 3 3 3" xfId="11150" xr:uid="{00000000-0005-0000-0000-0000FC320000}"/>
    <cellStyle name="Normal 3 3 4 3 3 3 2" xfId="41475" xr:uid="{00000000-0005-0000-0000-0000FD320000}"/>
    <cellStyle name="Normal 3 3 4 3 3 3 3" xfId="26251" xr:uid="{00000000-0005-0000-0000-0000FE320000}"/>
    <cellStyle name="Normal 3 3 4 3 3 4" xfId="36462" xr:uid="{00000000-0005-0000-0000-0000FF320000}"/>
    <cellStyle name="Normal 3 3 4 3 3 5" xfId="21238" xr:uid="{00000000-0005-0000-0000-000000330000}"/>
    <cellStyle name="Normal 3 3 4 3 4" xfId="12828" xr:uid="{00000000-0005-0000-0000-000001330000}"/>
    <cellStyle name="Normal 3 3 4 3 4 2" xfId="43150" xr:uid="{00000000-0005-0000-0000-000002330000}"/>
    <cellStyle name="Normal 3 3 4 3 4 3" xfId="27926" xr:uid="{00000000-0005-0000-0000-000003330000}"/>
    <cellStyle name="Normal 3 3 4 3 5" xfId="7807" xr:uid="{00000000-0005-0000-0000-000004330000}"/>
    <cellStyle name="Normal 3 3 4 3 5 2" xfId="38133" xr:uid="{00000000-0005-0000-0000-000005330000}"/>
    <cellStyle name="Normal 3 3 4 3 5 3" xfId="22909" xr:uid="{00000000-0005-0000-0000-000006330000}"/>
    <cellStyle name="Normal 3 3 4 3 6" xfId="33121" xr:uid="{00000000-0005-0000-0000-000007330000}"/>
    <cellStyle name="Normal 3 3 4 3 7" xfId="17896" xr:uid="{00000000-0005-0000-0000-000008330000}"/>
    <cellStyle name="Normal 3 3 4 4" xfId="3589" xr:uid="{00000000-0005-0000-0000-000009330000}"/>
    <cellStyle name="Normal 3 3 4 4 2" xfId="13663" xr:uid="{00000000-0005-0000-0000-00000A330000}"/>
    <cellStyle name="Normal 3 3 4 4 2 2" xfId="43985" xr:uid="{00000000-0005-0000-0000-00000B330000}"/>
    <cellStyle name="Normal 3 3 4 4 2 3" xfId="28761" xr:uid="{00000000-0005-0000-0000-00000C330000}"/>
    <cellStyle name="Normal 3 3 4 4 3" xfId="8643" xr:uid="{00000000-0005-0000-0000-00000D330000}"/>
    <cellStyle name="Normal 3 3 4 4 3 2" xfId="38968" xr:uid="{00000000-0005-0000-0000-00000E330000}"/>
    <cellStyle name="Normal 3 3 4 4 3 3" xfId="23744" xr:uid="{00000000-0005-0000-0000-00000F330000}"/>
    <cellStyle name="Normal 3 3 4 4 4" xfId="33955" xr:uid="{00000000-0005-0000-0000-000010330000}"/>
    <cellStyle name="Normal 3 3 4 4 5" xfId="18731" xr:uid="{00000000-0005-0000-0000-000011330000}"/>
    <cellStyle name="Normal 3 3 4 5" xfId="5282" xr:uid="{00000000-0005-0000-0000-000012330000}"/>
    <cellStyle name="Normal 3 3 4 5 2" xfId="15334" xr:uid="{00000000-0005-0000-0000-000013330000}"/>
    <cellStyle name="Normal 3 3 4 5 2 2" xfId="45656" xr:uid="{00000000-0005-0000-0000-000014330000}"/>
    <cellStyle name="Normal 3 3 4 5 2 3" xfId="30432" xr:uid="{00000000-0005-0000-0000-000015330000}"/>
    <cellStyle name="Normal 3 3 4 5 3" xfId="10314" xr:uid="{00000000-0005-0000-0000-000016330000}"/>
    <cellStyle name="Normal 3 3 4 5 3 2" xfId="40639" xr:uid="{00000000-0005-0000-0000-000017330000}"/>
    <cellStyle name="Normal 3 3 4 5 3 3" xfId="25415" xr:uid="{00000000-0005-0000-0000-000018330000}"/>
    <cellStyle name="Normal 3 3 4 5 4" xfId="35626" xr:uid="{00000000-0005-0000-0000-000019330000}"/>
    <cellStyle name="Normal 3 3 4 5 5" xfId="20402" xr:uid="{00000000-0005-0000-0000-00001A330000}"/>
    <cellStyle name="Normal 3 3 4 6" xfId="11992" xr:uid="{00000000-0005-0000-0000-00001B330000}"/>
    <cellStyle name="Normal 3 3 4 6 2" xfId="42314" xr:uid="{00000000-0005-0000-0000-00001C330000}"/>
    <cellStyle name="Normal 3 3 4 6 3" xfId="27090" xr:uid="{00000000-0005-0000-0000-00001D330000}"/>
    <cellStyle name="Normal 3 3 4 7" xfId="6971" xr:uid="{00000000-0005-0000-0000-00001E330000}"/>
    <cellStyle name="Normal 3 3 4 7 2" xfId="37297" xr:uid="{00000000-0005-0000-0000-00001F330000}"/>
    <cellStyle name="Normal 3 3 4 7 3" xfId="22073" xr:uid="{00000000-0005-0000-0000-000020330000}"/>
    <cellStyle name="Normal 3 3 4 8" xfId="32285" xr:uid="{00000000-0005-0000-0000-000021330000}"/>
    <cellStyle name="Normal 3 3 4 9" xfId="17060" xr:uid="{00000000-0005-0000-0000-000022330000}"/>
    <cellStyle name="Normal 3 3 5" xfId="2105" xr:uid="{00000000-0005-0000-0000-000023330000}"/>
    <cellStyle name="Normal 3 3 5 2" xfId="2946" xr:uid="{00000000-0005-0000-0000-000024330000}"/>
    <cellStyle name="Normal 3 3 5 2 2" xfId="4636" xr:uid="{00000000-0005-0000-0000-000025330000}"/>
    <cellStyle name="Normal 3 3 5 2 2 2" xfId="14709" xr:uid="{00000000-0005-0000-0000-000026330000}"/>
    <cellStyle name="Normal 3 3 5 2 2 2 2" xfId="45031" xr:uid="{00000000-0005-0000-0000-000027330000}"/>
    <cellStyle name="Normal 3 3 5 2 2 2 3" xfId="29807" xr:uid="{00000000-0005-0000-0000-000028330000}"/>
    <cellStyle name="Normal 3 3 5 2 2 3" xfId="9689" xr:uid="{00000000-0005-0000-0000-000029330000}"/>
    <cellStyle name="Normal 3 3 5 2 2 3 2" xfId="40014" xr:uid="{00000000-0005-0000-0000-00002A330000}"/>
    <cellStyle name="Normal 3 3 5 2 2 3 3" xfId="24790" xr:uid="{00000000-0005-0000-0000-00002B330000}"/>
    <cellStyle name="Normal 3 3 5 2 2 4" xfId="35001" xr:uid="{00000000-0005-0000-0000-00002C330000}"/>
    <cellStyle name="Normal 3 3 5 2 2 5" xfId="19777" xr:uid="{00000000-0005-0000-0000-00002D330000}"/>
    <cellStyle name="Normal 3 3 5 2 3" xfId="6328" xr:uid="{00000000-0005-0000-0000-00002E330000}"/>
    <cellStyle name="Normal 3 3 5 2 3 2" xfId="16380" xr:uid="{00000000-0005-0000-0000-00002F330000}"/>
    <cellStyle name="Normal 3 3 5 2 3 2 2" xfId="46702" xr:uid="{00000000-0005-0000-0000-000030330000}"/>
    <cellStyle name="Normal 3 3 5 2 3 2 3" xfId="31478" xr:uid="{00000000-0005-0000-0000-000031330000}"/>
    <cellStyle name="Normal 3 3 5 2 3 3" xfId="11360" xr:uid="{00000000-0005-0000-0000-000032330000}"/>
    <cellStyle name="Normal 3 3 5 2 3 3 2" xfId="41685" xr:uid="{00000000-0005-0000-0000-000033330000}"/>
    <cellStyle name="Normal 3 3 5 2 3 3 3" xfId="26461" xr:uid="{00000000-0005-0000-0000-000034330000}"/>
    <cellStyle name="Normal 3 3 5 2 3 4" xfId="36672" xr:uid="{00000000-0005-0000-0000-000035330000}"/>
    <cellStyle name="Normal 3 3 5 2 3 5" xfId="21448" xr:uid="{00000000-0005-0000-0000-000036330000}"/>
    <cellStyle name="Normal 3 3 5 2 4" xfId="13038" xr:uid="{00000000-0005-0000-0000-000037330000}"/>
    <cellStyle name="Normal 3 3 5 2 4 2" xfId="43360" xr:uid="{00000000-0005-0000-0000-000038330000}"/>
    <cellStyle name="Normal 3 3 5 2 4 3" xfId="28136" xr:uid="{00000000-0005-0000-0000-000039330000}"/>
    <cellStyle name="Normal 3 3 5 2 5" xfId="8017" xr:uid="{00000000-0005-0000-0000-00003A330000}"/>
    <cellStyle name="Normal 3 3 5 2 5 2" xfId="38343" xr:uid="{00000000-0005-0000-0000-00003B330000}"/>
    <cellStyle name="Normal 3 3 5 2 5 3" xfId="23119" xr:uid="{00000000-0005-0000-0000-00003C330000}"/>
    <cellStyle name="Normal 3 3 5 2 6" xfId="33331" xr:uid="{00000000-0005-0000-0000-00003D330000}"/>
    <cellStyle name="Normal 3 3 5 2 7" xfId="18106" xr:uid="{00000000-0005-0000-0000-00003E330000}"/>
    <cellStyle name="Normal 3 3 5 3" xfId="3799" xr:uid="{00000000-0005-0000-0000-00003F330000}"/>
    <cellStyle name="Normal 3 3 5 3 2" xfId="13873" xr:uid="{00000000-0005-0000-0000-000040330000}"/>
    <cellStyle name="Normal 3 3 5 3 2 2" xfId="44195" xr:uid="{00000000-0005-0000-0000-000041330000}"/>
    <cellStyle name="Normal 3 3 5 3 2 3" xfId="28971" xr:uid="{00000000-0005-0000-0000-000042330000}"/>
    <cellStyle name="Normal 3 3 5 3 3" xfId="8853" xr:uid="{00000000-0005-0000-0000-000043330000}"/>
    <cellStyle name="Normal 3 3 5 3 3 2" xfId="39178" xr:uid="{00000000-0005-0000-0000-000044330000}"/>
    <cellStyle name="Normal 3 3 5 3 3 3" xfId="23954" xr:uid="{00000000-0005-0000-0000-000045330000}"/>
    <cellStyle name="Normal 3 3 5 3 4" xfId="34165" xr:uid="{00000000-0005-0000-0000-000046330000}"/>
    <cellStyle name="Normal 3 3 5 3 5" xfId="18941" xr:uid="{00000000-0005-0000-0000-000047330000}"/>
    <cellStyle name="Normal 3 3 5 4" xfId="5492" xr:uid="{00000000-0005-0000-0000-000048330000}"/>
    <cellStyle name="Normal 3 3 5 4 2" xfId="15544" xr:uid="{00000000-0005-0000-0000-000049330000}"/>
    <cellStyle name="Normal 3 3 5 4 2 2" xfId="45866" xr:uid="{00000000-0005-0000-0000-00004A330000}"/>
    <cellStyle name="Normal 3 3 5 4 2 3" xfId="30642" xr:uid="{00000000-0005-0000-0000-00004B330000}"/>
    <cellStyle name="Normal 3 3 5 4 3" xfId="10524" xr:uid="{00000000-0005-0000-0000-00004C330000}"/>
    <cellStyle name="Normal 3 3 5 4 3 2" xfId="40849" xr:uid="{00000000-0005-0000-0000-00004D330000}"/>
    <cellStyle name="Normal 3 3 5 4 3 3" xfId="25625" xr:uid="{00000000-0005-0000-0000-00004E330000}"/>
    <cellStyle name="Normal 3 3 5 4 4" xfId="35836" xr:uid="{00000000-0005-0000-0000-00004F330000}"/>
    <cellStyle name="Normal 3 3 5 4 5" xfId="20612" xr:uid="{00000000-0005-0000-0000-000050330000}"/>
    <cellStyle name="Normal 3 3 5 5" xfId="12202" xr:uid="{00000000-0005-0000-0000-000051330000}"/>
    <cellStyle name="Normal 3 3 5 5 2" xfId="42524" xr:uid="{00000000-0005-0000-0000-000052330000}"/>
    <cellStyle name="Normal 3 3 5 5 3" xfId="27300" xr:uid="{00000000-0005-0000-0000-000053330000}"/>
    <cellStyle name="Normal 3 3 5 6" xfId="7181" xr:uid="{00000000-0005-0000-0000-000054330000}"/>
    <cellStyle name="Normal 3 3 5 6 2" xfId="37507" xr:uid="{00000000-0005-0000-0000-000055330000}"/>
    <cellStyle name="Normal 3 3 5 6 3" xfId="22283" xr:uid="{00000000-0005-0000-0000-000056330000}"/>
    <cellStyle name="Normal 3 3 5 7" xfId="32495" xr:uid="{00000000-0005-0000-0000-000057330000}"/>
    <cellStyle name="Normal 3 3 5 8" xfId="17270" xr:uid="{00000000-0005-0000-0000-000058330000}"/>
    <cellStyle name="Normal 3 3 6" xfId="2526" xr:uid="{00000000-0005-0000-0000-000059330000}"/>
    <cellStyle name="Normal 3 3 6 2" xfId="4218" xr:uid="{00000000-0005-0000-0000-00005A330000}"/>
    <cellStyle name="Normal 3 3 6 2 2" xfId="14291" xr:uid="{00000000-0005-0000-0000-00005B330000}"/>
    <cellStyle name="Normal 3 3 6 2 2 2" xfId="44613" xr:uid="{00000000-0005-0000-0000-00005C330000}"/>
    <cellStyle name="Normal 3 3 6 2 2 3" xfId="29389" xr:uid="{00000000-0005-0000-0000-00005D330000}"/>
    <cellStyle name="Normal 3 3 6 2 3" xfId="9271" xr:uid="{00000000-0005-0000-0000-00005E330000}"/>
    <cellStyle name="Normal 3 3 6 2 3 2" xfId="39596" xr:uid="{00000000-0005-0000-0000-00005F330000}"/>
    <cellStyle name="Normal 3 3 6 2 3 3" xfId="24372" xr:uid="{00000000-0005-0000-0000-000060330000}"/>
    <cellStyle name="Normal 3 3 6 2 4" xfId="34583" xr:uid="{00000000-0005-0000-0000-000061330000}"/>
    <cellStyle name="Normal 3 3 6 2 5" xfId="19359" xr:uid="{00000000-0005-0000-0000-000062330000}"/>
    <cellStyle name="Normal 3 3 6 3" xfId="5910" xr:uid="{00000000-0005-0000-0000-000063330000}"/>
    <cellStyle name="Normal 3 3 6 3 2" xfId="15962" xr:uid="{00000000-0005-0000-0000-000064330000}"/>
    <cellStyle name="Normal 3 3 6 3 2 2" xfId="46284" xr:uid="{00000000-0005-0000-0000-000065330000}"/>
    <cellStyle name="Normal 3 3 6 3 2 3" xfId="31060" xr:uid="{00000000-0005-0000-0000-000066330000}"/>
    <cellStyle name="Normal 3 3 6 3 3" xfId="10942" xr:uid="{00000000-0005-0000-0000-000067330000}"/>
    <cellStyle name="Normal 3 3 6 3 3 2" xfId="41267" xr:uid="{00000000-0005-0000-0000-000068330000}"/>
    <cellStyle name="Normal 3 3 6 3 3 3" xfId="26043" xr:uid="{00000000-0005-0000-0000-000069330000}"/>
    <cellStyle name="Normal 3 3 6 3 4" xfId="36254" xr:uid="{00000000-0005-0000-0000-00006A330000}"/>
    <cellStyle name="Normal 3 3 6 3 5" xfId="21030" xr:uid="{00000000-0005-0000-0000-00006B330000}"/>
    <cellStyle name="Normal 3 3 6 4" xfId="12620" xr:uid="{00000000-0005-0000-0000-00006C330000}"/>
    <cellStyle name="Normal 3 3 6 4 2" xfId="42942" xr:uid="{00000000-0005-0000-0000-00006D330000}"/>
    <cellStyle name="Normal 3 3 6 4 3" xfId="27718" xr:uid="{00000000-0005-0000-0000-00006E330000}"/>
    <cellStyle name="Normal 3 3 6 5" xfId="7599" xr:uid="{00000000-0005-0000-0000-00006F330000}"/>
    <cellStyle name="Normal 3 3 6 5 2" xfId="37925" xr:uid="{00000000-0005-0000-0000-000070330000}"/>
    <cellStyle name="Normal 3 3 6 5 3" xfId="22701" xr:uid="{00000000-0005-0000-0000-000071330000}"/>
    <cellStyle name="Normal 3 3 6 6" xfId="32913" xr:uid="{00000000-0005-0000-0000-000072330000}"/>
    <cellStyle name="Normal 3 3 6 7" xfId="17688" xr:uid="{00000000-0005-0000-0000-000073330000}"/>
    <cellStyle name="Normal 3 3 7" xfId="3377" xr:uid="{00000000-0005-0000-0000-000074330000}"/>
    <cellStyle name="Normal 3 3 7 2" xfId="13455" xr:uid="{00000000-0005-0000-0000-000075330000}"/>
    <cellStyle name="Normal 3 3 7 2 2" xfId="43777" xr:uid="{00000000-0005-0000-0000-000076330000}"/>
    <cellStyle name="Normal 3 3 7 2 3" xfId="28553" xr:uid="{00000000-0005-0000-0000-000077330000}"/>
    <cellStyle name="Normal 3 3 7 3" xfId="8435" xr:uid="{00000000-0005-0000-0000-000078330000}"/>
    <cellStyle name="Normal 3 3 7 3 2" xfId="38760" xr:uid="{00000000-0005-0000-0000-000079330000}"/>
    <cellStyle name="Normal 3 3 7 3 3" xfId="23536" xr:uid="{00000000-0005-0000-0000-00007A330000}"/>
    <cellStyle name="Normal 3 3 7 4" xfId="33747" xr:uid="{00000000-0005-0000-0000-00007B330000}"/>
    <cellStyle name="Normal 3 3 7 5" xfId="18523" xr:uid="{00000000-0005-0000-0000-00007C330000}"/>
    <cellStyle name="Normal 3 3 8" xfId="5071" xr:uid="{00000000-0005-0000-0000-00007D330000}"/>
    <cellStyle name="Normal 3 3 8 2" xfId="15126" xr:uid="{00000000-0005-0000-0000-00007E330000}"/>
    <cellStyle name="Normal 3 3 8 2 2" xfId="45448" xr:uid="{00000000-0005-0000-0000-00007F330000}"/>
    <cellStyle name="Normal 3 3 8 2 3" xfId="30224" xr:uid="{00000000-0005-0000-0000-000080330000}"/>
    <cellStyle name="Normal 3 3 8 3" xfId="10106" xr:uid="{00000000-0005-0000-0000-000081330000}"/>
    <cellStyle name="Normal 3 3 8 3 2" xfId="40431" xr:uid="{00000000-0005-0000-0000-000082330000}"/>
    <cellStyle name="Normal 3 3 8 3 3" xfId="25207" xr:uid="{00000000-0005-0000-0000-000083330000}"/>
    <cellStyle name="Normal 3 3 8 4" xfId="35418" xr:uid="{00000000-0005-0000-0000-000084330000}"/>
    <cellStyle name="Normal 3 3 8 5" xfId="20194" xr:uid="{00000000-0005-0000-0000-000085330000}"/>
    <cellStyle name="Normal 3 3 9" xfId="11782" xr:uid="{00000000-0005-0000-0000-000086330000}"/>
    <cellStyle name="Normal 3 3 9 2" xfId="42106" xr:uid="{00000000-0005-0000-0000-000087330000}"/>
    <cellStyle name="Normal 3 3 9 3" xfId="26882" xr:uid="{00000000-0005-0000-0000-000088330000}"/>
    <cellStyle name="Normal 3 4" xfId="1109" xr:uid="{00000000-0005-0000-0000-000089330000}"/>
    <cellStyle name="Normal 3 5" xfId="31954" xr:uid="{00000000-0005-0000-0000-00008A330000}"/>
    <cellStyle name="Normal 3 6" xfId="952" xr:uid="{00000000-0005-0000-0000-00008B330000}"/>
    <cellStyle name="Normal 3 7" xfId="411" xr:uid="{00000000-0005-0000-0000-00008C330000}"/>
    <cellStyle name="Normal 3 8" xfId="47396" xr:uid="{00000000-0005-0000-0000-00008D330000}"/>
    <cellStyle name="Normal 30" xfId="954" xr:uid="{00000000-0005-0000-0000-00008E330000}"/>
    <cellStyle name="Normal 30 2" xfId="955" xr:uid="{00000000-0005-0000-0000-00008F330000}"/>
    <cellStyle name="Normal 30 3" xfId="1433" xr:uid="{00000000-0005-0000-0000-000090330000}"/>
    <cellStyle name="Normal 30 3 10" xfId="6762" xr:uid="{00000000-0005-0000-0000-000091330000}"/>
    <cellStyle name="Normal 30 3 10 2" xfId="37090" xr:uid="{00000000-0005-0000-0000-000092330000}"/>
    <cellStyle name="Normal 30 3 10 3" xfId="21866" xr:uid="{00000000-0005-0000-0000-000093330000}"/>
    <cellStyle name="Normal 30 3 11" xfId="32081" xr:uid="{00000000-0005-0000-0000-000094330000}"/>
    <cellStyle name="Normal 30 3 12" xfId="16851" xr:uid="{00000000-0005-0000-0000-000095330000}"/>
    <cellStyle name="Normal 30 3 2" xfId="1726" xr:uid="{00000000-0005-0000-0000-000096330000}"/>
    <cellStyle name="Normal 30 3 2 10" xfId="32133" xr:uid="{00000000-0005-0000-0000-000097330000}"/>
    <cellStyle name="Normal 30 3 2 11" xfId="16905" xr:uid="{00000000-0005-0000-0000-000098330000}"/>
    <cellStyle name="Normal 30 3 2 2" xfId="1834" xr:uid="{00000000-0005-0000-0000-000099330000}"/>
    <cellStyle name="Normal 30 3 2 2 10" xfId="17009" xr:uid="{00000000-0005-0000-0000-00009A330000}"/>
    <cellStyle name="Normal 30 3 2 2 2" xfId="2051" xr:uid="{00000000-0005-0000-0000-00009B330000}"/>
    <cellStyle name="Normal 30 3 2 2 2 2" xfId="2472" xr:uid="{00000000-0005-0000-0000-00009C330000}"/>
    <cellStyle name="Normal 30 3 2 2 2 2 2" xfId="3311" xr:uid="{00000000-0005-0000-0000-00009D330000}"/>
    <cellStyle name="Normal 30 3 2 2 2 2 2 2" xfId="5001" xr:uid="{00000000-0005-0000-0000-00009E330000}"/>
    <cellStyle name="Normal 30 3 2 2 2 2 2 2 2" xfId="15074" xr:uid="{00000000-0005-0000-0000-00009F330000}"/>
    <cellStyle name="Normal 30 3 2 2 2 2 2 2 2 2" xfId="45396" xr:uid="{00000000-0005-0000-0000-0000A0330000}"/>
    <cellStyle name="Normal 30 3 2 2 2 2 2 2 2 3" xfId="30172" xr:uid="{00000000-0005-0000-0000-0000A1330000}"/>
    <cellStyle name="Normal 30 3 2 2 2 2 2 2 3" xfId="10054" xr:uid="{00000000-0005-0000-0000-0000A2330000}"/>
    <cellStyle name="Normal 30 3 2 2 2 2 2 2 3 2" xfId="40379" xr:uid="{00000000-0005-0000-0000-0000A3330000}"/>
    <cellStyle name="Normal 30 3 2 2 2 2 2 2 3 3" xfId="25155" xr:uid="{00000000-0005-0000-0000-0000A4330000}"/>
    <cellStyle name="Normal 30 3 2 2 2 2 2 2 4" xfId="35366" xr:uid="{00000000-0005-0000-0000-0000A5330000}"/>
    <cellStyle name="Normal 30 3 2 2 2 2 2 2 5" xfId="20142" xr:uid="{00000000-0005-0000-0000-0000A6330000}"/>
    <cellStyle name="Normal 30 3 2 2 2 2 2 3" xfId="6693" xr:uid="{00000000-0005-0000-0000-0000A7330000}"/>
    <cellStyle name="Normal 30 3 2 2 2 2 2 3 2" xfId="16745" xr:uid="{00000000-0005-0000-0000-0000A8330000}"/>
    <cellStyle name="Normal 30 3 2 2 2 2 2 3 2 2" xfId="47067" xr:uid="{00000000-0005-0000-0000-0000A9330000}"/>
    <cellStyle name="Normal 30 3 2 2 2 2 2 3 2 3" xfId="31843" xr:uid="{00000000-0005-0000-0000-0000AA330000}"/>
    <cellStyle name="Normal 30 3 2 2 2 2 2 3 3" xfId="11725" xr:uid="{00000000-0005-0000-0000-0000AB330000}"/>
    <cellStyle name="Normal 30 3 2 2 2 2 2 3 3 2" xfId="42050" xr:uid="{00000000-0005-0000-0000-0000AC330000}"/>
    <cellStyle name="Normal 30 3 2 2 2 2 2 3 3 3" xfId="26826" xr:uid="{00000000-0005-0000-0000-0000AD330000}"/>
    <cellStyle name="Normal 30 3 2 2 2 2 2 3 4" xfId="37037" xr:uid="{00000000-0005-0000-0000-0000AE330000}"/>
    <cellStyle name="Normal 30 3 2 2 2 2 2 3 5" xfId="21813" xr:uid="{00000000-0005-0000-0000-0000AF330000}"/>
    <cellStyle name="Normal 30 3 2 2 2 2 2 4" xfId="13403" xr:uid="{00000000-0005-0000-0000-0000B0330000}"/>
    <cellStyle name="Normal 30 3 2 2 2 2 2 4 2" xfId="43725" xr:uid="{00000000-0005-0000-0000-0000B1330000}"/>
    <cellStyle name="Normal 30 3 2 2 2 2 2 4 3" xfId="28501" xr:uid="{00000000-0005-0000-0000-0000B2330000}"/>
    <cellStyle name="Normal 30 3 2 2 2 2 2 5" xfId="8382" xr:uid="{00000000-0005-0000-0000-0000B3330000}"/>
    <cellStyle name="Normal 30 3 2 2 2 2 2 5 2" xfId="38708" xr:uid="{00000000-0005-0000-0000-0000B4330000}"/>
    <cellStyle name="Normal 30 3 2 2 2 2 2 5 3" xfId="23484" xr:uid="{00000000-0005-0000-0000-0000B5330000}"/>
    <cellStyle name="Normal 30 3 2 2 2 2 2 6" xfId="33696" xr:uid="{00000000-0005-0000-0000-0000B6330000}"/>
    <cellStyle name="Normal 30 3 2 2 2 2 2 7" xfId="18471" xr:uid="{00000000-0005-0000-0000-0000B7330000}"/>
    <cellStyle name="Normal 30 3 2 2 2 2 3" xfId="4164" xr:uid="{00000000-0005-0000-0000-0000B8330000}"/>
    <cellStyle name="Normal 30 3 2 2 2 2 3 2" xfId="14238" xr:uid="{00000000-0005-0000-0000-0000B9330000}"/>
    <cellStyle name="Normal 30 3 2 2 2 2 3 2 2" xfId="44560" xr:uid="{00000000-0005-0000-0000-0000BA330000}"/>
    <cellStyle name="Normal 30 3 2 2 2 2 3 2 3" xfId="29336" xr:uid="{00000000-0005-0000-0000-0000BB330000}"/>
    <cellStyle name="Normal 30 3 2 2 2 2 3 3" xfId="9218" xr:uid="{00000000-0005-0000-0000-0000BC330000}"/>
    <cellStyle name="Normal 30 3 2 2 2 2 3 3 2" xfId="39543" xr:uid="{00000000-0005-0000-0000-0000BD330000}"/>
    <cellStyle name="Normal 30 3 2 2 2 2 3 3 3" xfId="24319" xr:uid="{00000000-0005-0000-0000-0000BE330000}"/>
    <cellStyle name="Normal 30 3 2 2 2 2 3 4" xfId="34530" xr:uid="{00000000-0005-0000-0000-0000BF330000}"/>
    <cellStyle name="Normal 30 3 2 2 2 2 3 5" xfId="19306" xr:uid="{00000000-0005-0000-0000-0000C0330000}"/>
    <cellStyle name="Normal 30 3 2 2 2 2 4" xfId="5857" xr:uid="{00000000-0005-0000-0000-0000C1330000}"/>
    <cellStyle name="Normal 30 3 2 2 2 2 4 2" xfId="15909" xr:uid="{00000000-0005-0000-0000-0000C2330000}"/>
    <cellStyle name="Normal 30 3 2 2 2 2 4 2 2" xfId="46231" xr:uid="{00000000-0005-0000-0000-0000C3330000}"/>
    <cellStyle name="Normal 30 3 2 2 2 2 4 2 3" xfId="31007" xr:uid="{00000000-0005-0000-0000-0000C4330000}"/>
    <cellStyle name="Normal 30 3 2 2 2 2 4 3" xfId="10889" xr:uid="{00000000-0005-0000-0000-0000C5330000}"/>
    <cellStyle name="Normal 30 3 2 2 2 2 4 3 2" xfId="41214" xr:uid="{00000000-0005-0000-0000-0000C6330000}"/>
    <cellStyle name="Normal 30 3 2 2 2 2 4 3 3" xfId="25990" xr:uid="{00000000-0005-0000-0000-0000C7330000}"/>
    <cellStyle name="Normal 30 3 2 2 2 2 4 4" xfId="36201" xr:uid="{00000000-0005-0000-0000-0000C8330000}"/>
    <cellStyle name="Normal 30 3 2 2 2 2 4 5" xfId="20977" xr:uid="{00000000-0005-0000-0000-0000C9330000}"/>
    <cellStyle name="Normal 30 3 2 2 2 2 5" xfId="12567" xr:uid="{00000000-0005-0000-0000-0000CA330000}"/>
    <cellStyle name="Normal 30 3 2 2 2 2 5 2" xfId="42889" xr:uid="{00000000-0005-0000-0000-0000CB330000}"/>
    <cellStyle name="Normal 30 3 2 2 2 2 5 3" xfId="27665" xr:uid="{00000000-0005-0000-0000-0000CC330000}"/>
    <cellStyle name="Normal 30 3 2 2 2 2 6" xfId="7546" xr:uid="{00000000-0005-0000-0000-0000CD330000}"/>
    <cellStyle name="Normal 30 3 2 2 2 2 6 2" xfId="37872" xr:uid="{00000000-0005-0000-0000-0000CE330000}"/>
    <cellStyle name="Normal 30 3 2 2 2 2 6 3" xfId="22648" xr:uid="{00000000-0005-0000-0000-0000CF330000}"/>
    <cellStyle name="Normal 30 3 2 2 2 2 7" xfId="32860" xr:uid="{00000000-0005-0000-0000-0000D0330000}"/>
    <cellStyle name="Normal 30 3 2 2 2 2 8" xfId="17635" xr:uid="{00000000-0005-0000-0000-0000D1330000}"/>
    <cellStyle name="Normal 30 3 2 2 2 3" xfId="2893" xr:uid="{00000000-0005-0000-0000-0000D2330000}"/>
    <cellStyle name="Normal 30 3 2 2 2 3 2" xfId="4583" xr:uid="{00000000-0005-0000-0000-0000D3330000}"/>
    <cellStyle name="Normal 30 3 2 2 2 3 2 2" xfId="14656" xr:uid="{00000000-0005-0000-0000-0000D4330000}"/>
    <cellStyle name="Normal 30 3 2 2 2 3 2 2 2" xfId="44978" xr:uid="{00000000-0005-0000-0000-0000D5330000}"/>
    <cellStyle name="Normal 30 3 2 2 2 3 2 2 3" xfId="29754" xr:uid="{00000000-0005-0000-0000-0000D6330000}"/>
    <cellStyle name="Normal 30 3 2 2 2 3 2 3" xfId="9636" xr:uid="{00000000-0005-0000-0000-0000D7330000}"/>
    <cellStyle name="Normal 30 3 2 2 2 3 2 3 2" xfId="39961" xr:uid="{00000000-0005-0000-0000-0000D8330000}"/>
    <cellStyle name="Normal 30 3 2 2 2 3 2 3 3" xfId="24737" xr:uid="{00000000-0005-0000-0000-0000D9330000}"/>
    <cellStyle name="Normal 30 3 2 2 2 3 2 4" xfId="34948" xr:uid="{00000000-0005-0000-0000-0000DA330000}"/>
    <cellStyle name="Normal 30 3 2 2 2 3 2 5" xfId="19724" xr:uid="{00000000-0005-0000-0000-0000DB330000}"/>
    <cellStyle name="Normal 30 3 2 2 2 3 3" xfId="6275" xr:uid="{00000000-0005-0000-0000-0000DC330000}"/>
    <cellStyle name="Normal 30 3 2 2 2 3 3 2" xfId="16327" xr:uid="{00000000-0005-0000-0000-0000DD330000}"/>
    <cellStyle name="Normal 30 3 2 2 2 3 3 2 2" xfId="46649" xr:uid="{00000000-0005-0000-0000-0000DE330000}"/>
    <cellStyle name="Normal 30 3 2 2 2 3 3 2 3" xfId="31425" xr:uid="{00000000-0005-0000-0000-0000DF330000}"/>
    <cellStyle name="Normal 30 3 2 2 2 3 3 3" xfId="11307" xr:uid="{00000000-0005-0000-0000-0000E0330000}"/>
    <cellStyle name="Normal 30 3 2 2 2 3 3 3 2" xfId="41632" xr:uid="{00000000-0005-0000-0000-0000E1330000}"/>
    <cellStyle name="Normal 30 3 2 2 2 3 3 3 3" xfId="26408" xr:uid="{00000000-0005-0000-0000-0000E2330000}"/>
    <cellStyle name="Normal 30 3 2 2 2 3 3 4" xfId="36619" xr:uid="{00000000-0005-0000-0000-0000E3330000}"/>
    <cellStyle name="Normal 30 3 2 2 2 3 3 5" xfId="21395" xr:uid="{00000000-0005-0000-0000-0000E4330000}"/>
    <cellStyle name="Normal 30 3 2 2 2 3 4" xfId="12985" xr:uid="{00000000-0005-0000-0000-0000E5330000}"/>
    <cellStyle name="Normal 30 3 2 2 2 3 4 2" xfId="43307" xr:uid="{00000000-0005-0000-0000-0000E6330000}"/>
    <cellStyle name="Normal 30 3 2 2 2 3 4 3" xfId="28083" xr:uid="{00000000-0005-0000-0000-0000E7330000}"/>
    <cellStyle name="Normal 30 3 2 2 2 3 5" xfId="7964" xr:uid="{00000000-0005-0000-0000-0000E8330000}"/>
    <cellStyle name="Normal 30 3 2 2 2 3 5 2" xfId="38290" xr:uid="{00000000-0005-0000-0000-0000E9330000}"/>
    <cellStyle name="Normal 30 3 2 2 2 3 5 3" xfId="23066" xr:uid="{00000000-0005-0000-0000-0000EA330000}"/>
    <cellStyle name="Normal 30 3 2 2 2 3 6" xfId="33278" xr:uid="{00000000-0005-0000-0000-0000EB330000}"/>
    <cellStyle name="Normal 30 3 2 2 2 3 7" xfId="18053" xr:uid="{00000000-0005-0000-0000-0000EC330000}"/>
    <cellStyle name="Normal 30 3 2 2 2 4" xfId="3746" xr:uid="{00000000-0005-0000-0000-0000ED330000}"/>
    <cellStyle name="Normal 30 3 2 2 2 4 2" xfId="13820" xr:uid="{00000000-0005-0000-0000-0000EE330000}"/>
    <cellStyle name="Normal 30 3 2 2 2 4 2 2" xfId="44142" xr:uid="{00000000-0005-0000-0000-0000EF330000}"/>
    <cellStyle name="Normal 30 3 2 2 2 4 2 3" xfId="28918" xr:uid="{00000000-0005-0000-0000-0000F0330000}"/>
    <cellStyle name="Normal 30 3 2 2 2 4 3" xfId="8800" xr:uid="{00000000-0005-0000-0000-0000F1330000}"/>
    <cellStyle name="Normal 30 3 2 2 2 4 3 2" xfId="39125" xr:uid="{00000000-0005-0000-0000-0000F2330000}"/>
    <cellStyle name="Normal 30 3 2 2 2 4 3 3" xfId="23901" xr:uid="{00000000-0005-0000-0000-0000F3330000}"/>
    <cellStyle name="Normal 30 3 2 2 2 4 4" xfId="34112" xr:uid="{00000000-0005-0000-0000-0000F4330000}"/>
    <cellStyle name="Normal 30 3 2 2 2 4 5" xfId="18888" xr:uid="{00000000-0005-0000-0000-0000F5330000}"/>
    <cellStyle name="Normal 30 3 2 2 2 5" xfId="5439" xr:uid="{00000000-0005-0000-0000-0000F6330000}"/>
    <cellStyle name="Normal 30 3 2 2 2 5 2" xfId="15491" xr:uid="{00000000-0005-0000-0000-0000F7330000}"/>
    <cellStyle name="Normal 30 3 2 2 2 5 2 2" xfId="45813" xr:uid="{00000000-0005-0000-0000-0000F8330000}"/>
    <cellStyle name="Normal 30 3 2 2 2 5 2 3" xfId="30589" xr:uid="{00000000-0005-0000-0000-0000F9330000}"/>
    <cellStyle name="Normal 30 3 2 2 2 5 3" xfId="10471" xr:uid="{00000000-0005-0000-0000-0000FA330000}"/>
    <cellStyle name="Normal 30 3 2 2 2 5 3 2" xfId="40796" xr:uid="{00000000-0005-0000-0000-0000FB330000}"/>
    <cellStyle name="Normal 30 3 2 2 2 5 3 3" xfId="25572" xr:uid="{00000000-0005-0000-0000-0000FC330000}"/>
    <cellStyle name="Normal 30 3 2 2 2 5 4" xfId="35783" xr:uid="{00000000-0005-0000-0000-0000FD330000}"/>
    <cellStyle name="Normal 30 3 2 2 2 5 5" xfId="20559" xr:uid="{00000000-0005-0000-0000-0000FE330000}"/>
    <cellStyle name="Normal 30 3 2 2 2 6" xfId="12149" xr:uid="{00000000-0005-0000-0000-0000FF330000}"/>
    <cellStyle name="Normal 30 3 2 2 2 6 2" xfId="42471" xr:uid="{00000000-0005-0000-0000-000000340000}"/>
    <cellStyle name="Normal 30 3 2 2 2 6 3" xfId="27247" xr:uid="{00000000-0005-0000-0000-000001340000}"/>
    <cellStyle name="Normal 30 3 2 2 2 7" xfId="7128" xr:uid="{00000000-0005-0000-0000-000002340000}"/>
    <cellStyle name="Normal 30 3 2 2 2 7 2" xfId="37454" xr:uid="{00000000-0005-0000-0000-000003340000}"/>
    <cellStyle name="Normal 30 3 2 2 2 7 3" xfId="22230" xr:uid="{00000000-0005-0000-0000-000004340000}"/>
    <cellStyle name="Normal 30 3 2 2 2 8" xfId="32442" xr:uid="{00000000-0005-0000-0000-000005340000}"/>
    <cellStyle name="Normal 30 3 2 2 2 9" xfId="17217" xr:uid="{00000000-0005-0000-0000-000006340000}"/>
    <cellStyle name="Normal 30 3 2 2 3" xfId="2264" xr:uid="{00000000-0005-0000-0000-000007340000}"/>
    <cellStyle name="Normal 30 3 2 2 3 2" xfId="3103" xr:uid="{00000000-0005-0000-0000-000008340000}"/>
    <cellStyle name="Normal 30 3 2 2 3 2 2" xfId="4793" xr:uid="{00000000-0005-0000-0000-000009340000}"/>
    <cellStyle name="Normal 30 3 2 2 3 2 2 2" xfId="14866" xr:uid="{00000000-0005-0000-0000-00000A340000}"/>
    <cellStyle name="Normal 30 3 2 2 3 2 2 2 2" xfId="45188" xr:uid="{00000000-0005-0000-0000-00000B340000}"/>
    <cellStyle name="Normal 30 3 2 2 3 2 2 2 3" xfId="29964" xr:uid="{00000000-0005-0000-0000-00000C340000}"/>
    <cellStyle name="Normal 30 3 2 2 3 2 2 3" xfId="9846" xr:uid="{00000000-0005-0000-0000-00000D340000}"/>
    <cellStyle name="Normal 30 3 2 2 3 2 2 3 2" xfId="40171" xr:uid="{00000000-0005-0000-0000-00000E340000}"/>
    <cellStyle name="Normal 30 3 2 2 3 2 2 3 3" xfId="24947" xr:uid="{00000000-0005-0000-0000-00000F340000}"/>
    <cellStyle name="Normal 30 3 2 2 3 2 2 4" xfId="35158" xr:uid="{00000000-0005-0000-0000-000010340000}"/>
    <cellStyle name="Normal 30 3 2 2 3 2 2 5" xfId="19934" xr:uid="{00000000-0005-0000-0000-000011340000}"/>
    <cellStyle name="Normal 30 3 2 2 3 2 3" xfId="6485" xr:uid="{00000000-0005-0000-0000-000012340000}"/>
    <cellStyle name="Normal 30 3 2 2 3 2 3 2" xfId="16537" xr:uid="{00000000-0005-0000-0000-000013340000}"/>
    <cellStyle name="Normal 30 3 2 2 3 2 3 2 2" xfId="46859" xr:uid="{00000000-0005-0000-0000-000014340000}"/>
    <cellStyle name="Normal 30 3 2 2 3 2 3 2 3" xfId="31635" xr:uid="{00000000-0005-0000-0000-000015340000}"/>
    <cellStyle name="Normal 30 3 2 2 3 2 3 3" xfId="11517" xr:uid="{00000000-0005-0000-0000-000016340000}"/>
    <cellStyle name="Normal 30 3 2 2 3 2 3 3 2" xfId="41842" xr:uid="{00000000-0005-0000-0000-000017340000}"/>
    <cellStyle name="Normal 30 3 2 2 3 2 3 3 3" xfId="26618" xr:uid="{00000000-0005-0000-0000-000018340000}"/>
    <cellStyle name="Normal 30 3 2 2 3 2 3 4" xfId="36829" xr:uid="{00000000-0005-0000-0000-000019340000}"/>
    <cellStyle name="Normal 30 3 2 2 3 2 3 5" xfId="21605" xr:uid="{00000000-0005-0000-0000-00001A340000}"/>
    <cellStyle name="Normal 30 3 2 2 3 2 4" xfId="13195" xr:uid="{00000000-0005-0000-0000-00001B340000}"/>
    <cellStyle name="Normal 30 3 2 2 3 2 4 2" xfId="43517" xr:uid="{00000000-0005-0000-0000-00001C340000}"/>
    <cellStyle name="Normal 30 3 2 2 3 2 4 3" xfId="28293" xr:uid="{00000000-0005-0000-0000-00001D340000}"/>
    <cellStyle name="Normal 30 3 2 2 3 2 5" xfId="8174" xr:uid="{00000000-0005-0000-0000-00001E340000}"/>
    <cellStyle name="Normal 30 3 2 2 3 2 5 2" xfId="38500" xr:uid="{00000000-0005-0000-0000-00001F340000}"/>
    <cellStyle name="Normal 30 3 2 2 3 2 5 3" xfId="23276" xr:uid="{00000000-0005-0000-0000-000020340000}"/>
    <cellStyle name="Normal 30 3 2 2 3 2 6" xfId="33488" xr:uid="{00000000-0005-0000-0000-000021340000}"/>
    <cellStyle name="Normal 30 3 2 2 3 2 7" xfId="18263" xr:uid="{00000000-0005-0000-0000-000022340000}"/>
    <cellStyle name="Normal 30 3 2 2 3 3" xfId="3956" xr:uid="{00000000-0005-0000-0000-000023340000}"/>
    <cellStyle name="Normal 30 3 2 2 3 3 2" xfId="14030" xr:uid="{00000000-0005-0000-0000-000024340000}"/>
    <cellStyle name="Normal 30 3 2 2 3 3 2 2" xfId="44352" xr:uid="{00000000-0005-0000-0000-000025340000}"/>
    <cellStyle name="Normal 30 3 2 2 3 3 2 3" xfId="29128" xr:uid="{00000000-0005-0000-0000-000026340000}"/>
    <cellStyle name="Normal 30 3 2 2 3 3 3" xfId="9010" xr:uid="{00000000-0005-0000-0000-000027340000}"/>
    <cellStyle name="Normal 30 3 2 2 3 3 3 2" xfId="39335" xr:uid="{00000000-0005-0000-0000-000028340000}"/>
    <cellStyle name="Normal 30 3 2 2 3 3 3 3" xfId="24111" xr:uid="{00000000-0005-0000-0000-000029340000}"/>
    <cellStyle name="Normal 30 3 2 2 3 3 4" xfId="34322" xr:uid="{00000000-0005-0000-0000-00002A340000}"/>
    <cellStyle name="Normal 30 3 2 2 3 3 5" xfId="19098" xr:uid="{00000000-0005-0000-0000-00002B340000}"/>
    <cellStyle name="Normal 30 3 2 2 3 4" xfId="5649" xr:uid="{00000000-0005-0000-0000-00002C340000}"/>
    <cellStyle name="Normal 30 3 2 2 3 4 2" xfId="15701" xr:uid="{00000000-0005-0000-0000-00002D340000}"/>
    <cellStyle name="Normal 30 3 2 2 3 4 2 2" xfId="46023" xr:uid="{00000000-0005-0000-0000-00002E340000}"/>
    <cellStyle name="Normal 30 3 2 2 3 4 2 3" xfId="30799" xr:uid="{00000000-0005-0000-0000-00002F340000}"/>
    <cellStyle name="Normal 30 3 2 2 3 4 3" xfId="10681" xr:uid="{00000000-0005-0000-0000-000030340000}"/>
    <cellStyle name="Normal 30 3 2 2 3 4 3 2" xfId="41006" xr:uid="{00000000-0005-0000-0000-000031340000}"/>
    <cellStyle name="Normal 30 3 2 2 3 4 3 3" xfId="25782" xr:uid="{00000000-0005-0000-0000-000032340000}"/>
    <cellStyle name="Normal 30 3 2 2 3 4 4" xfId="35993" xr:uid="{00000000-0005-0000-0000-000033340000}"/>
    <cellStyle name="Normal 30 3 2 2 3 4 5" xfId="20769" xr:uid="{00000000-0005-0000-0000-000034340000}"/>
    <cellStyle name="Normal 30 3 2 2 3 5" xfId="12359" xr:uid="{00000000-0005-0000-0000-000035340000}"/>
    <cellStyle name="Normal 30 3 2 2 3 5 2" xfId="42681" xr:uid="{00000000-0005-0000-0000-000036340000}"/>
    <cellStyle name="Normal 30 3 2 2 3 5 3" xfId="27457" xr:uid="{00000000-0005-0000-0000-000037340000}"/>
    <cellStyle name="Normal 30 3 2 2 3 6" xfId="7338" xr:uid="{00000000-0005-0000-0000-000038340000}"/>
    <cellStyle name="Normal 30 3 2 2 3 6 2" xfId="37664" xr:uid="{00000000-0005-0000-0000-000039340000}"/>
    <cellStyle name="Normal 30 3 2 2 3 6 3" xfId="22440" xr:uid="{00000000-0005-0000-0000-00003A340000}"/>
    <cellStyle name="Normal 30 3 2 2 3 7" xfId="32652" xr:uid="{00000000-0005-0000-0000-00003B340000}"/>
    <cellStyle name="Normal 30 3 2 2 3 8" xfId="17427" xr:uid="{00000000-0005-0000-0000-00003C340000}"/>
    <cellStyle name="Normal 30 3 2 2 4" xfId="2685" xr:uid="{00000000-0005-0000-0000-00003D340000}"/>
    <cellStyle name="Normal 30 3 2 2 4 2" xfId="4375" xr:uid="{00000000-0005-0000-0000-00003E340000}"/>
    <cellStyle name="Normal 30 3 2 2 4 2 2" xfId="14448" xr:uid="{00000000-0005-0000-0000-00003F340000}"/>
    <cellStyle name="Normal 30 3 2 2 4 2 2 2" xfId="44770" xr:uid="{00000000-0005-0000-0000-000040340000}"/>
    <cellStyle name="Normal 30 3 2 2 4 2 2 3" xfId="29546" xr:uid="{00000000-0005-0000-0000-000041340000}"/>
    <cellStyle name="Normal 30 3 2 2 4 2 3" xfId="9428" xr:uid="{00000000-0005-0000-0000-000042340000}"/>
    <cellStyle name="Normal 30 3 2 2 4 2 3 2" xfId="39753" xr:uid="{00000000-0005-0000-0000-000043340000}"/>
    <cellStyle name="Normal 30 3 2 2 4 2 3 3" xfId="24529" xr:uid="{00000000-0005-0000-0000-000044340000}"/>
    <cellStyle name="Normal 30 3 2 2 4 2 4" xfId="34740" xr:uid="{00000000-0005-0000-0000-000045340000}"/>
    <cellStyle name="Normal 30 3 2 2 4 2 5" xfId="19516" xr:uid="{00000000-0005-0000-0000-000046340000}"/>
    <cellStyle name="Normal 30 3 2 2 4 3" xfId="6067" xr:uid="{00000000-0005-0000-0000-000047340000}"/>
    <cellStyle name="Normal 30 3 2 2 4 3 2" xfId="16119" xr:uid="{00000000-0005-0000-0000-000048340000}"/>
    <cellStyle name="Normal 30 3 2 2 4 3 2 2" xfId="46441" xr:uid="{00000000-0005-0000-0000-000049340000}"/>
    <cellStyle name="Normal 30 3 2 2 4 3 2 3" xfId="31217" xr:uid="{00000000-0005-0000-0000-00004A340000}"/>
    <cellStyle name="Normal 30 3 2 2 4 3 3" xfId="11099" xr:uid="{00000000-0005-0000-0000-00004B340000}"/>
    <cellStyle name="Normal 30 3 2 2 4 3 3 2" xfId="41424" xr:uid="{00000000-0005-0000-0000-00004C340000}"/>
    <cellStyle name="Normal 30 3 2 2 4 3 3 3" xfId="26200" xr:uid="{00000000-0005-0000-0000-00004D340000}"/>
    <cellStyle name="Normal 30 3 2 2 4 3 4" xfId="36411" xr:uid="{00000000-0005-0000-0000-00004E340000}"/>
    <cellStyle name="Normal 30 3 2 2 4 3 5" xfId="21187" xr:uid="{00000000-0005-0000-0000-00004F340000}"/>
    <cellStyle name="Normal 30 3 2 2 4 4" xfId="12777" xr:uid="{00000000-0005-0000-0000-000050340000}"/>
    <cellStyle name="Normal 30 3 2 2 4 4 2" xfId="43099" xr:uid="{00000000-0005-0000-0000-000051340000}"/>
    <cellStyle name="Normal 30 3 2 2 4 4 3" xfId="27875" xr:uid="{00000000-0005-0000-0000-000052340000}"/>
    <cellStyle name="Normal 30 3 2 2 4 5" xfId="7756" xr:uid="{00000000-0005-0000-0000-000053340000}"/>
    <cellStyle name="Normal 30 3 2 2 4 5 2" xfId="38082" xr:uid="{00000000-0005-0000-0000-000054340000}"/>
    <cellStyle name="Normal 30 3 2 2 4 5 3" xfId="22858" xr:uid="{00000000-0005-0000-0000-000055340000}"/>
    <cellStyle name="Normal 30 3 2 2 4 6" xfId="33070" xr:uid="{00000000-0005-0000-0000-000056340000}"/>
    <cellStyle name="Normal 30 3 2 2 4 7" xfId="17845" xr:uid="{00000000-0005-0000-0000-000057340000}"/>
    <cellStyle name="Normal 30 3 2 2 5" xfId="3538" xr:uid="{00000000-0005-0000-0000-000058340000}"/>
    <cellStyle name="Normal 30 3 2 2 5 2" xfId="13612" xr:uid="{00000000-0005-0000-0000-000059340000}"/>
    <cellStyle name="Normal 30 3 2 2 5 2 2" xfId="43934" xr:uid="{00000000-0005-0000-0000-00005A340000}"/>
    <cellStyle name="Normal 30 3 2 2 5 2 3" xfId="28710" xr:uid="{00000000-0005-0000-0000-00005B340000}"/>
    <cellStyle name="Normal 30 3 2 2 5 3" xfId="8592" xr:uid="{00000000-0005-0000-0000-00005C340000}"/>
    <cellStyle name="Normal 30 3 2 2 5 3 2" xfId="38917" xr:uid="{00000000-0005-0000-0000-00005D340000}"/>
    <cellStyle name="Normal 30 3 2 2 5 3 3" xfId="23693" xr:uid="{00000000-0005-0000-0000-00005E340000}"/>
    <cellStyle name="Normal 30 3 2 2 5 4" xfId="33904" xr:uid="{00000000-0005-0000-0000-00005F340000}"/>
    <cellStyle name="Normal 30 3 2 2 5 5" xfId="18680" xr:uid="{00000000-0005-0000-0000-000060340000}"/>
    <cellStyle name="Normal 30 3 2 2 6" xfId="5231" xr:uid="{00000000-0005-0000-0000-000061340000}"/>
    <cellStyle name="Normal 30 3 2 2 6 2" xfId="15283" xr:uid="{00000000-0005-0000-0000-000062340000}"/>
    <cellStyle name="Normal 30 3 2 2 6 2 2" xfId="45605" xr:uid="{00000000-0005-0000-0000-000063340000}"/>
    <cellStyle name="Normal 30 3 2 2 6 2 3" xfId="30381" xr:uid="{00000000-0005-0000-0000-000064340000}"/>
    <cellStyle name="Normal 30 3 2 2 6 3" xfId="10263" xr:uid="{00000000-0005-0000-0000-000065340000}"/>
    <cellStyle name="Normal 30 3 2 2 6 3 2" xfId="40588" xr:uid="{00000000-0005-0000-0000-000066340000}"/>
    <cellStyle name="Normal 30 3 2 2 6 3 3" xfId="25364" xr:uid="{00000000-0005-0000-0000-000067340000}"/>
    <cellStyle name="Normal 30 3 2 2 6 4" xfId="35575" xr:uid="{00000000-0005-0000-0000-000068340000}"/>
    <cellStyle name="Normal 30 3 2 2 6 5" xfId="20351" xr:uid="{00000000-0005-0000-0000-000069340000}"/>
    <cellStyle name="Normal 30 3 2 2 7" xfId="11941" xr:uid="{00000000-0005-0000-0000-00006A340000}"/>
    <cellStyle name="Normal 30 3 2 2 7 2" xfId="42263" xr:uid="{00000000-0005-0000-0000-00006B340000}"/>
    <cellStyle name="Normal 30 3 2 2 7 3" xfId="27039" xr:uid="{00000000-0005-0000-0000-00006C340000}"/>
    <cellStyle name="Normal 30 3 2 2 8" xfId="6920" xr:uid="{00000000-0005-0000-0000-00006D340000}"/>
    <cellStyle name="Normal 30 3 2 2 8 2" xfId="37246" xr:uid="{00000000-0005-0000-0000-00006E340000}"/>
    <cellStyle name="Normal 30 3 2 2 8 3" xfId="22022" xr:uid="{00000000-0005-0000-0000-00006F340000}"/>
    <cellStyle name="Normal 30 3 2 2 9" xfId="32234" xr:uid="{00000000-0005-0000-0000-000070340000}"/>
    <cellStyle name="Normal 30 3 2 3" xfId="1947" xr:uid="{00000000-0005-0000-0000-000071340000}"/>
    <cellStyle name="Normal 30 3 2 3 2" xfId="2368" xr:uid="{00000000-0005-0000-0000-000072340000}"/>
    <cellStyle name="Normal 30 3 2 3 2 2" xfId="3207" xr:uid="{00000000-0005-0000-0000-000073340000}"/>
    <cellStyle name="Normal 30 3 2 3 2 2 2" xfId="4897" xr:uid="{00000000-0005-0000-0000-000074340000}"/>
    <cellStyle name="Normal 30 3 2 3 2 2 2 2" xfId="14970" xr:uid="{00000000-0005-0000-0000-000075340000}"/>
    <cellStyle name="Normal 30 3 2 3 2 2 2 2 2" xfId="45292" xr:uid="{00000000-0005-0000-0000-000076340000}"/>
    <cellStyle name="Normal 30 3 2 3 2 2 2 2 3" xfId="30068" xr:uid="{00000000-0005-0000-0000-000077340000}"/>
    <cellStyle name="Normal 30 3 2 3 2 2 2 3" xfId="9950" xr:uid="{00000000-0005-0000-0000-000078340000}"/>
    <cellStyle name="Normal 30 3 2 3 2 2 2 3 2" xfId="40275" xr:uid="{00000000-0005-0000-0000-000079340000}"/>
    <cellStyle name="Normal 30 3 2 3 2 2 2 3 3" xfId="25051" xr:uid="{00000000-0005-0000-0000-00007A340000}"/>
    <cellStyle name="Normal 30 3 2 3 2 2 2 4" xfId="35262" xr:uid="{00000000-0005-0000-0000-00007B340000}"/>
    <cellStyle name="Normal 30 3 2 3 2 2 2 5" xfId="20038" xr:uid="{00000000-0005-0000-0000-00007C340000}"/>
    <cellStyle name="Normal 30 3 2 3 2 2 3" xfId="6589" xr:uid="{00000000-0005-0000-0000-00007D340000}"/>
    <cellStyle name="Normal 30 3 2 3 2 2 3 2" xfId="16641" xr:uid="{00000000-0005-0000-0000-00007E340000}"/>
    <cellStyle name="Normal 30 3 2 3 2 2 3 2 2" xfId="46963" xr:uid="{00000000-0005-0000-0000-00007F340000}"/>
    <cellStyle name="Normal 30 3 2 3 2 2 3 2 3" xfId="31739" xr:uid="{00000000-0005-0000-0000-000080340000}"/>
    <cellStyle name="Normal 30 3 2 3 2 2 3 3" xfId="11621" xr:uid="{00000000-0005-0000-0000-000081340000}"/>
    <cellStyle name="Normal 30 3 2 3 2 2 3 3 2" xfId="41946" xr:uid="{00000000-0005-0000-0000-000082340000}"/>
    <cellStyle name="Normal 30 3 2 3 2 2 3 3 3" xfId="26722" xr:uid="{00000000-0005-0000-0000-000083340000}"/>
    <cellStyle name="Normal 30 3 2 3 2 2 3 4" xfId="36933" xr:uid="{00000000-0005-0000-0000-000084340000}"/>
    <cellStyle name="Normal 30 3 2 3 2 2 3 5" xfId="21709" xr:uid="{00000000-0005-0000-0000-000085340000}"/>
    <cellStyle name="Normal 30 3 2 3 2 2 4" xfId="13299" xr:uid="{00000000-0005-0000-0000-000086340000}"/>
    <cellStyle name="Normal 30 3 2 3 2 2 4 2" xfId="43621" xr:uid="{00000000-0005-0000-0000-000087340000}"/>
    <cellStyle name="Normal 30 3 2 3 2 2 4 3" xfId="28397" xr:uid="{00000000-0005-0000-0000-000088340000}"/>
    <cellStyle name="Normal 30 3 2 3 2 2 5" xfId="8278" xr:uid="{00000000-0005-0000-0000-000089340000}"/>
    <cellStyle name="Normal 30 3 2 3 2 2 5 2" xfId="38604" xr:uid="{00000000-0005-0000-0000-00008A340000}"/>
    <cellStyle name="Normal 30 3 2 3 2 2 5 3" xfId="23380" xr:uid="{00000000-0005-0000-0000-00008B340000}"/>
    <cellStyle name="Normal 30 3 2 3 2 2 6" xfId="33592" xr:uid="{00000000-0005-0000-0000-00008C340000}"/>
    <cellStyle name="Normal 30 3 2 3 2 2 7" xfId="18367" xr:uid="{00000000-0005-0000-0000-00008D340000}"/>
    <cellStyle name="Normal 30 3 2 3 2 3" xfId="4060" xr:uid="{00000000-0005-0000-0000-00008E340000}"/>
    <cellStyle name="Normal 30 3 2 3 2 3 2" xfId="14134" xr:uid="{00000000-0005-0000-0000-00008F340000}"/>
    <cellStyle name="Normal 30 3 2 3 2 3 2 2" xfId="44456" xr:uid="{00000000-0005-0000-0000-000090340000}"/>
    <cellStyle name="Normal 30 3 2 3 2 3 2 3" xfId="29232" xr:uid="{00000000-0005-0000-0000-000091340000}"/>
    <cellStyle name="Normal 30 3 2 3 2 3 3" xfId="9114" xr:uid="{00000000-0005-0000-0000-000092340000}"/>
    <cellStyle name="Normal 30 3 2 3 2 3 3 2" xfId="39439" xr:uid="{00000000-0005-0000-0000-000093340000}"/>
    <cellStyle name="Normal 30 3 2 3 2 3 3 3" xfId="24215" xr:uid="{00000000-0005-0000-0000-000094340000}"/>
    <cellStyle name="Normal 30 3 2 3 2 3 4" xfId="34426" xr:uid="{00000000-0005-0000-0000-000095340000}"/>
    <cellStyle name="Normal 30 3 2 3 2 3 5" xfId="19202" xr:uid="{00000000-0005-0000-0000-000096340000}"/>
    <cellStyle name="Normal 30 3 2 3 2 4" xfId="5753" xr:uid="{00000000-0005-0000-0000-000097340000}"/>
    <cellStyle name="Normal 30 3 2 3 2 4 2" xfId="15805" xr:uid="{00000000-0005-0000-0000-000098340000}"/>
    <cellStyle name="Normal 30 3 2 3 2 4 2 2" xfId="46127" xr:uid="{00000000-0005-0000-0000-000099340000}"/>
    <cellStyle name="Normal 30 3 2 3 2 4 2 3" xfId="30903" xr:uid="{00000000-0005-0000-0000-00009A340000}"/>
    <cellStyle name="Normal 30 3 2 3 2 4 3" xfId="10785" xr:uid="{00000000-0005-0000-0000-00009B340000}"/>
    <cellStyle name="Normal 30 3 2 3 2 4 3 2" xfId="41110" xr:uid="{00000000-0005-0000-0000-00009C340000}"/>
    <cellStyle name="Normal 30 3 2 3 2 4 3 3" xfId="25886" xr:uid="{00000000-0005-0000-0000-00009D340000}"/>
    <cellStyle name="Normal 30 3 2 3 2 4 4" xfId="36097" xr:uid="{00000000-0005-0000-0000-00009E340000}"/>
    <cellStyle name="Normal 30 3 2 3 2 4 5" xfId="20873" xr:uid="{00000000-0005-0000-0000-00009F340000}"/>
    <cellStyle name="Normal 30 3 2 3 2 5" xfId="12463" xr:uid="{00000000-0005-0000-0000-0000A0340000}"/>
    <cellStyle name="Normal 30 3 2 3 2 5 2" xfId="42785" xr:uid="{00000000-0005-0000-0000-0000A1340000}"/>
    <cellStyle name="Normal 30 3 2 3 2 5 3" xfId="27561" xr:uid="{00000000-0005-0000-0000-0000A2340000}"/>
    <cellStyle name="Normal 30 3 2 3 2 6" xfId="7442" xr:uid="{00000000-0005-0000-0000-0000A3340000}"/>
    <cellStyle name="Normal 30 3 2 3 2 6 2" xfId="37768" xr:uid="{00000000-0005-0000-0000-0000A4340000}"/>
    <cellStyle name="Normal 30 3 2 3 2 6 3" xfId="22544" xr:uid="{00000000-0005-0000-0000-0000A5340000}"/>
    <cellStyle name="Normal 30 3 2 3 2 7" xfId="32756" xr:uid="{00000000-0005-0000-0000-0000A6340000}"/>
    <cellStyle name="Normal 30 3 2 3 2 8" xfId="17531" xr:uid="{00000000-0005-0000-0000-0000A7340000}"/>
    <cellStyle name="Normal 30 3 2 3 3" xfId="2789" xr:uid="{00000000-0005-0000-0000-0000A8340000}"/>
    <cellStyle name="Normal 30 3 2 3 3 2" xfId="4479" xr:uid="{00000000-0005-0000-0000-0000A9340000}"/>
    <cellStyle name="Normal 30 3 2 3 3 2 2" xfId="14552" xr:uid="{00000000-0005-0000-0000-0000AA340000}"/>
    <cellStyle name="Normal 30 3 2 3 3 2 2 2" xfId="44874" xr:uid="{00000000-0005-0000-0000-0000AB340000}"/>
    <cellStyle name="Normal 30 3 2 3 3 2 2 3" xfId="29650" xr:uid="{00000000-0005-0000-0000-0000AC340000}"/>
    <cellStyle name="Normal 30 3 2 3 3 2 3" xfId="9532" xr:uid="{00000000-0005-0000-0000-0000AD340000}"/>
    <cellStyle name="Normal 30 3 2 3 3 2 3 2" xfId="39857" xr:uid="{00000000-0005-0000-0000-0000AE340000}"/>
    <cellStyle name="Normal 30 3 2 3 3 2 3 3" xfId="24633" xr:uid="{00000000-0005-0000-0000-0000AF340000}"/>
    <cellStyle name="Normal 30 3 2 3 3 2 4" xfId="34844" xr:uid="{00000000-0005-0000-0000-0000B0340000}"/>
    <cellStyle name="Normal 30 3 2 3 3 2 5" xfId="19620" xr:uid="{00000000-0005-0000-0000-0000B1340000}"/>
    <cellStyle name="Normal 30 3 2 3 3 3" xfId="6171" xr:uid="{00000000-0005-0000-0000-0000B2340000}"/>
    <cellStyle name="Normal 30 3 2 3 3 3 2" xfId="16223" xr:uid="{00000000-0005-0000-0000-0000B3340000}"/>
    <cellStyle name="Normal 30 3 2 3 3 3 2 2" xfId="46545" xr:uid="{00000000-0005-0000-0000-0000B4340000}"/>
    <cellStyle name="Normal 30 3 2 3 3 3 2 3" xfId="31321" xr:uid="{00000000-0005-0000-0000-0000B5340000}"/>
    <cellStyle name="Normal 30 3 2 3 3 3 3" xfId="11203" xr:uid="{00000000-0005-0000-0000-0000B6340000}"/>
    <cellStyle name="Normal 30 3 2 3 3 3 3 2" xfId="41528" xr:uid="{00000000-0005-0000-0000-0000B7340000}"/>
    <cellStyle name="Normal 30 3 2 3 3 3 3 3" xfId="26304" xr:uid="{00000000-0005-0000-0000-0000B8340000}"/>
    <cellStyle name="Normal 30 3 2 3 3 3 4" xfId="36515" xr:uid="{00000000-0005-0000-0000-0000B9340000}"/>
    <cellStyle name="Normal 30 3 2 3 3 3 5" xfId="21291" xr:uid="{00000000-0005-0000-0000-0000BA340000}"/>
    <cellStyle name="Normal 30 3 2 3 3 4" xfId="12881" xr:uid="{00000000-0005-0000-0000-0000BB340000}"/>
    <cellStyle name="Normal 30 3 2 3 3 4 2" xfId="43203" xr:uid="{00000000-0005-0000-0000-0000BC340000}"/>
    <cellStyle name="Normal 30 3 2 3 3 4 3" xfId="27979" xr:uid="{00000000-0005-0000-0000-0000BD340000}"/>
    <cellStyle name="Normal 30 3 2 3 3 5" xfId="7860" xr:uid="{00000000-0005-0000-0000-0000BE340000}"/>
    <cellStyle name="Normal 30 3 2 3 3 5 2" xfId="38186" xr:uid="{00000000-0005-0000-0000-0000BF340000}"/>
    <cellStyle name="Normal 30 3 2 3 3 5 3" xfId="22962" xr:uid="{00000000-0005-0000-0000-0000C0340000}"/>
    <cellStyle name="Normal 30 3 2 3 3 6" xfId="33174" xr:uid="{00000000-0005-0000-0000-0000C1340000}"/>
    <cellStyle name="Normal 30 3 2 3 3 7" xfId="17949" xr:uid="{00000000-0005-0000-0000-0000C2340000}"/>
    <cellStyle name="Normal 30 3 2 3 4" xfId="3642" xr:uid="{00000000-0005-0000-0000-0000C3340000}"/>
    <cellStyle name="Normal 30 3 2 3 4 2" xfId="13716" xr:uid="{00000000-0005-0000-0000-0000C4340000}"/>
    <cellStyle name="Normal 30 3 2 3 4 2 2" xfId="44038" xr:uid="{00000000-0005-0000-0000-0000C5340000}"/>
    <cellStyle name="Normal 30 3 2 3 4 2 3" xfId="28814" xr:uid="{00000000-0005-0000-0000-0000C6340000}"/>
    <cellStyle name="Normal 30 3 2 3 4 3" xfId="8696" xr:uid="{00000000-0005-0000-0000-0000C7340000}"/>
    <cellStyle name="Normal 30 3 2 3 4 3 2" xfId="39021" xr:uid="{00000000-0005-0000-0000-0000C8340000}"/>
    <cellStyle name="Normal 30 3 2 3 4 3 3" xfId="23797" xr:uid="{00000000-0005-0000-0000-0000C9340000}"/>
    <cellStyle name="Normal 30 3 2 3 4 4" xfId="34008" xr:uid="{00000000-0005-0000-0000-0000CA340000}"/>
    <cellStyle name="Normal 30 3 2 3 4 5" xfId="18784" xr:uid="{00000000-0005-0000-0000-0000CB340000}"/>
    <cellStyle name="Normal 30 3 2 3 5" xfId="5335" xr:uid="{00000000-0005-0000-0000-0000CC340000}"/>
    <cellStyle name="Normal 30 3 2 3 5 2" xfId="15387" xr:uid="{00000000-0005-0000-0000-0000CD340000}"/>
    <cellStyle name="Normal 30 3 2 3 5 2 2" xfId="45709" xr:uid="{00000000-0005-0000-0000-0000CE340000}"/>
    <cellStyle name="Normal 30 3 2 3 5 2 3" xfId="30485" xr:uid="{00000000-0005-0000-0000-0000CF340000}"/>
    <cellStyle name="Normal 30 3 2 3 5 3" xfId="10367" xr:uid="{00000000-0005-0000-0000-0000D0340000}"/>
    <cellStyle name="Normal 30 3 2 3 5 3 2" xfId="40692" xr:uid="{00000000-0005-0000-0000-0000D1340000}"/>
    <cellStyle name="Normal 30 3 2 3 5 3 3" xfId="25468" xr:uid="{00000000-0005-0000-0000-0000D2340000}"/>
    <cellStyle name="Normal 30 3 2 3 5 4" xfId="35679" xr:uid="{00000000-0005-0000-0000-0000D3340000}"/>
    <cellStyle name="Normal 30 3 2 3 5 5" xfId="20455" xr:uid="{00000000-0005-0000-0000-0000D4340000}"/>
    <cellStyle name="Normal 30 3 2 3 6" xfId="12045" xr:uid="{00000000-0005-0000-0000-0000D5340000}"/>
    <cellStyle name="Normal 30 3 2 3 6 2" xfId="42367" xr:uid="{00000000-0005-0000-0000-0000D6340000}"/>
    <cellStyle name="Normal 30 3 2 3 6 3" xfId="27143" xr:uid="{00000000-0005-0000-0000-0000D7340000}"/>
    <cellStyle name="Normal 30 3 2 3 7" xfId="7024" xr:uid="{00000000-0005-0000-0000-0000D8340000}"/>
    <cellStyle name="Normal 30 3 2 3 7 2" xfId="37350" xr:uid="{00000000-0005-0000-0000-0000D9340000}"/>
    <cellStyle name="Normal 30 3 2 3 7 3" xfId="22126" xr:uid="{00000000-0005-0000-0000-0000DA340000}"/>
    <cellStyle name="Normal 30 3 2 3 8" xfId="32338" xr:uid="{00000000-0005-0000-0000-0000DB340000}"/>
    <cellStyle name="Normal 30 3 2 3 9" xfId="17113" xr:uid="{00000000-0005-0000-0000-0000DC340000}"/>
    <cellStyle name="Normal 30 3 2 4" xfId="2160" xr:uid="{00000000-0005-0000-0000-0000DD340000}"/>
    <cellStyle name="Normal 30 3 2 4 2" xfId="2999" xr:uid="{00000000-0005-0000-0000-0000DE340000}"/>
    <cellStyle name="Normal 30 3 2 4 2 2" xfId="4689" xr:uid="{00000000-0005-0000-0000-0000DF340000}"/>
    <cellStyle name="Normal 30 3 2 4 2 2 2" xfId="14762" xr:uid="{00000000-0005-0000-0000-0000E0340000}"/>
    <cellStyle name="Normal 30 3 2 4 2 2 2 2" xfId="45084" xr:uid="{00000000-0005-0000-0000-0000E1340000}"/>
    <cellStyle name="Normal 30 3 2 4 2 2 2 3" xfId="29860" xr:uid="{00000000-0005-0000-0000-0000E2340000}"/>
    <cellStyle name="Normal 30 3 2 4 2 2 3" xfId="9742" xr:uid="{00000000-0005-0000-0000-0000E3340000}"/>
    <cellStyle name="Normal 30 3 2 4 2 2 3 2" xfId="40067" xr:uid="{00000000-0005-0000-0000-0000E4340000}"/>
    <cellStyle name="Normal 30 3 2 4 2 2 3 3" xfId="24843" xr:uid="{00000000-0005-0000-0000-0000E5340000}"/>
    <cellStyle name="Normal 30 3 2 4 2 2 4" xfId="35054" xr:uid="{00000000-0005-0000-0000-0000E6340000}"/>
    <cellStyle name="Normal 30 3 2 4 2 2 5" xfId="19830" xr:uid="{00000000-0005-0000-0000-0000E7340000}"/>
    <cellStyle name="Normal 30 3 2 4 2 3" xfId="6381" xr:uid="{00000000-0005-0000-0000-0000E8340000}"/>
    <cellStyle name="Normal 30 3 2 4 2 3 2" xfId="16433" xr:uid="{00000000-0005-0000-0000-0000E9340000}"/>
    <cellStyle name="Normal 30 3 2 4 2 3 2 2" xfId="46755" xr:uid="{00000000-0005-0000-0000-0000EA340000}"/>
    <cellStyle name="Normal 30 3 2 4 2 3 2 3" xfId="31531" xr:uid="{00000000-0005-0000-0000-0000EB340000}"/>
    <cellStyle name="Normal 30 3 2 4 2 3 3" xfId="11413" xr:uid="{00000000-0005-0000-0000-0000EC340000}"/>
    <cellStyle name="Normal 30 3 2 4 2 3 3 2" xfId="41738" xr:uid="{00000000-0005-0000-0000-0000ED340000}"/>
    <cellStyle name="Normal 30 3 2 4 2 3 3 3" xfId="26514" xr:uid="{00000000-0005-0000-0000-0000EE340000}"/>
    <cellStyle name="Normal 30 3 2 4 2 3 4" xfId="36725" xr:uid="{00000000-0005-0000-0000-0000EF340000}"/>
    <cellStyle name="Normal 30 3 2 4 2 3 5" xfId="21501" xr:uid="{00000000-0005-0000-0000-0000F0340000}"/>
    <cellStyle name="Normal 30 3 2 4 2 4" xfId="13091" xr:uid="{00000000-0005-0000-0000-0000F1340000}"/>
    <cellStyle name="Normal 30 3 2 4 2 4 2" xfId="43413" xr:uid="{00000000-0005-0000-0000-0000F2340000}"/>
    <cellStyle name="Normal 30 3 2 4 2 4 3" xfId="28189" xr:uid="{00000000-0005-0000-0000-0000F3340000}"/>
    <cellStyle name="Normal 30 3 2 4 2 5" xfId="8070" xr:uid="{00000000-0005-0000-0000-0000F4340000}"/>
    <cellStyle name="Normal 30 3 2 4 2 5 2" xfId="38396" xr:uid="{00000000-0005-0000-0000-0000F5340000}"/>
    <cellStyle name="Normal 30 3 2 4 2 5 3" xfId="23172" xr:uid="{00000000-0005-0000-0000-0000F6340000}"/>
    <cellStyle name="Normal 30 3 2 4 2 6" xfId="33384" xr:uid="{00000000-0005-0000-0000-0000F7340000}"/>
    <cellStyle name="Normal 30 3 2 4 2 7" xfId="18159" xr:uid="{00000000-0005-0000-0000-0000F8340000}"/>
    <cellStyle name="Normal 30 3 2 4 3" xfId="3852" xr:uid="{00000000-0005-0000-0000-0000F9340000}"/>
    <cellStyle name="Normal 30 3 2 4 3 2" xfId="13926" xr:uid="{00000000-0005-0000-0000-0000FA340000}"/>
    <cellStyle name="Normal 30 3 2 4 3 2 2" xfId="44248" xr:uid="{00000000-0005-0000-0000-0000FB340000}"/>
    <cellStyle name="Normal 30 3 2 4 3 2 3" xfId="29024" xr:uid="{00000000-0005-0000-0000-0000FC340000}"/>
    <cellStyle name="Normal 30 3 2 4 3 3" xfId="8906" xr:uid="{00000000-0005-0000-0000-0000FD340000}"/>
    <cellStyle name="Normal 30 3 2 4 3 3 2" xfId="39231" xr:uid="{00000000-0005-0000-0000-0000FE340000}"/>
    <cellStyle name="Normal 30 3 2 4 3 3 3" xfId="24007" xr:uid="{00000000-0005-0000-0000-0000FF340000}"/>
    <cellStyle name="Normal 30 3 2 4 3 4" xfId="34218" xr:uid="{00000000-0005-0000-0000-000000350000}"/>
    <cellStyle name="Normal 30 3 2 4 3 5" xfId="18994" xr:uid="{00000000-0005-0000-0000-000001350000}"/>
    <cellStyle name="Normal 30 3 2 4 4" xfId="5545" xr:uid="{00000000-0005-0000-0000-000002350000}"/>
    <cellStyle name="Normal 30 3 2 4 4 2" xfId="15597" xr:uid="{00000000-0005-0000-0000-000003350000}"/>
    <cellStyle name="Normal 30 3 2 4 4 2 2" xfId="45919" xr:uid="{00000000-0005-0000-0000-000004350000}"/>
    <cellStyle name="Normal 30 3 2 4 4 2 3" xfId="30695" xr:uid="{00000000-0005-0000-0000-000005350000}"/>
    <cellStyle name="Normal 30 3 2 4 4 3" xfId="10577" xr:uid="{00000000-0005-0000-0000-000006350000}"/>
    <cellStyle name="Normal 30 3 2 4 4 3 2" xfId="40902" xr:uid="{00000000-0005-0000-0000-000007350000}"/>
    <cellStyle name="Normal 30 3 2 4 4 3 3" xfId="25678" xr:uid="{00000000-0005-0000-0000-000008350000}"/>
    <cellStyle name="Normal 30 3 2 4 4 4" xfId="35889" xr:uid="{00000000-0005-0000-0000-000009350000}"/>
    <cellStyle name="Normal 30 3 2 4 4 5" xfId="20665" xr:uid="{00000000-0005-0000-0000-00000A350000}"/>
    <cellStyle name="Normal 30 3 2 4 5" xfId="12255" xr:uid="{00000000-0005-0000-0000-00000B350000}"/>
    <cellStyle name="Normal 30 3 2 4 5 2" xfId="42577" xr:uid="{00000000-0005-0000-0000-00000C350000}"/>
    <cellStyle name="Normal 30 3 2 4 5 3" xfId="27353" xr:uid="{00000000-0005-0000-0000-00000D350000}"/>
    <cellStyle name="Normal 30 3 2 4 6" xfId="7234" xr:uid="{00000000-0005-0000-0000-00000E350000}"/>
    <cellStyle name="Normal 30 3 2 4 6 2" xfId="37560" xr:uid="{00000000-0005-0000-0000-00000F350000}"/>
    <cellStyle name="Normal 30 3 2 4 6 3" xfId="22336" xr:uid="{00000000-0005-0000-0000-000010350000}"/>
    <cellStyle name="Normal 30 3 2 4 7" xfId="32548" xr:uid="{00000000-0005-0000-0000-000011350000}"/>
    <cellStyle name="Normal 30 3 2 4 8" xfId="17323" xr:uid="{00000000-0005-0000-0000-000012350000}"/>
    <cellStyle name="Normal 30 3 2 5" xfId="2581" xr:uid="{00000000-0005-0000-0000-000013350000}"/>
    <cellStyle name="Normal 30 3 2 5 2" xfId="4271" xr:uid="{00000000-0005-0000-0000-000014350000}"/>
    <cellStyle name="Normal 30 3 2 5 2 2" xfId="14344" xr:uid="{00000000-0005-0000-0000-000015350000}"/>
    <cellStyle name="Normal 30 3 2 5 2 2 2" xfId="44666" xr:uid="{00000000-0005-0000-0000-000016350000}"/>
    <cellStyle name="Normal 30 3 2 5 2 2 3" xfId="29442" xr:uid="{00000000-0005-0000-0000-000017350000}"/>
    <cellStyle name="Normal 30 3 2 5 2 3" xfId="9324" xr:uid="{00000000-0005-0000-0000-000018350000}"/>
    <cellStyle name="Normal 30 3 2 5 2 3 2" xfId="39649" xr:uid="{00000000-0005-0000-0000-000019350000}"/>
    <cellStyle name="Normal 30 3 2 5 2 3 3" xfId="24425" xr:uid="{00000000-0005-0000-0000-00001A350000}"/>
    <cellStyle name="Normal 30 3 2 5 2 4" xfId="34636" xr:uid="{00000000-0005-0000-0000-00001B350000}"/>
    <cellStyle name="Normal 30 3 2 5 2 5" xfId="19412" xr:uid="{00000000-0005-0000-0000-00001C350000}"/>
    <cellStyle name="Normal 30 3 2 5 3" xfId="5963" xr:uid="{00000000-0005-0000-0000-00001D350000}"/>
    <cellStyle name="Normal 30 3 2 5 3 2" xfId="16015" xr:uid="{00000000-0005-0000-0000-00001E350000}"/>
    <cellStyle name="Normal 30 3 2 5 3 2 2" xfId="46337" xr:uid="{00000000-0005-0000-0000-00001F350000}"/>
    <cellStyle name="Normal 30 3 2 5 3 2 3" xfId="31113" xr:uid="{00000000-0005-0000-0000-000020350000}"/>
    <cellStyle name="Normal 30 3 2 5 3 3" xfId="10995" xr:uid="{00000000-0005-0000-0000-000021350000}"/>
    <cellStyle name="Normal 30 3 2 5 3 3 2" xfId="41320" xr:uid="{00000000-0005-0000-0000-000022350000}"/>
    <cellStyle name="Normal 30 3 2 5 3 3 3" xfId="26096" xr:uid="{00000000-0005-0000-0000-000023350000}"/>
    <cellStyle name="Normal 30 3 2 5 3 4" xfId="36307" xr:uid="{00000000-0005-0000-0000-000024350000}"/>
    <cellStyle name="Normal 30 3 2 5 3 5" xfId="21083" xr:uid="{00000000-0005-0000-0000-000025350000}"/>
    <cellStyle name="Normal 30 3 2 5 4" xfId="12673" xr:uid="{00000000-0005-0000-0000-000026350000}"/>
    <cellStyle name="Normal 30 3 2 5 4 2" xfId="42995" xr:uid="{00000000-0005-0000-0000-000027350000}"/>
    <cellStyle name="Normal 30 3 2 5 4 3" xfId="27771" xr:uid="{00000000-0005-0000-0000-000028350000}"/>
    <cellStyle name="Normal 30 3 2 5 5" xfId="7652" xr:uid="{00000000-0005-0000-0000-000029350000}"/>
    <cellStyle name="Normal 30 3 2 5 5 2" xfId="37978" xr:uid="{00000000-0005-0000-0000-00002A350000}"/>
    <cellStyle name="Normal 30 3 2 5 5 3" xfId="22754" xr:uid="{00000000-0005-0000-0000-00002B350000}"/>
    <cellStyle name="Normal 30 3 2 5 6" xfId="32966" xr:uid="{00000000-0005-0000-0000-00002C350000}"/>
    <cellStyle name="Normal 30 3 2 5 7" xfId="17741" xr:uid="{00000000-0005-0000-0000-00002D350000}"/>
    <cellStyle name="Normal 30 3 2 6" xfId="3434" xr:uid="{00000000-0005-0000-0000-00002E350000}"/>
    <cellStyle name="Normal 30 3 2 6 2" xfId="13508" xr:uid="{00000000-0005-0000-0000-00002F350000}"/>
    <cellStyle name="Normal 30 3 2 6 2 2" xfId="43830" xr:uid="{00000000-0005-0000-0000-000030350000}"/>
    <cellStyle name="Normal 30 3 2 6 2 3" xfId="28606" xr:uid="{00000000-0005-0000-0000-000031350000}"/>
    <cellStyle name="Normal 30 3 2 6 3" xfId="8488" xr:uid="{00000000-0005-0000-0000-000032350000}"/>
    <cellStyle name="Normal 30 3 2 6 3 2" xfId="38813" xr:uid="{00000000-0005-0000-0000-000033350000}"/>
    <cellStyle name="Normal 30 3 2 6 3 3" xfId="23589" xr:uid="{00000000-0005-0000-0000-000034350000}"/>
    <cellStyle name="Normal 30 3 2 6 4" xfId="33800" xr:uid="{00000000-0005-0000-0000-000035350000}"/>
    <cellStyle name="Normal 30 3 2 6 5" xfId="18576" xr:uid="{00000000-0005-0000-0000-000036350000}"/>
    <cellStyle name="Normal 30 3 2 7" xfId="5127" xr:uid="{00000000-0005-0000-0000-000037350000}"/>
    <cellStyle name="Normal 30 3 2 7 2" xfId="15179" xr:uid="{00000000-0005-0000-0000-000038350000}"/>
    <cellStyle name="Normal 30 3 2 7 2 2" xfId="45501" xr:uid="{00000000-0005-0000-0000-000039350000}"/>
    <cellStyle name="Normal 30 3 2 7 2 3" xfId="30277" xr:uid="{00000000-0005-0000-0000-00003A350000}"/>
    <cellStyle name="Normal 30 3 2 7 3" xfId="10159" xr:uid="{00000000-0005-0000-0000-00003B350000}"/>
    <cellStyle name="Normal 30 3 2 7 3 2" xfId="40484" xr:uid="{00000000-0005-0000-0000-00003C350000}"/>
    <cellStyle name="Normal 30 3 2 7 3 3" xfId="25260" xr:uid="{00000000-0005-0000-0000-00003D350000}"/>
    <cellStyle name="Normal 30 3 2 7 4" xfId="35471" xr:uid="{00000000-0005-0000-0000-00003E350000}"/>
    <cellStyle name="Normal 30 3 2 7 5" xfId="20247" xr:uid="{00000000-0005-0000-0000-00003F350000}"/>
    <cellStyle name="Normal 30 3 2 8" xfId="11837" xr:uid="{00000000-0005-0000-0000-000040350000}"/>
    <cellStyle name="Normal 30 3 2 8 2" xfId="42159" xr:uid="{00000000-0005-0000-0000-000041350000}"/>
    <cellStyle name="Normal 30 3 2 8 3" xfId="26935" xr:uid="{00000000-0005-0000-0000-000042350000}"/>
    <cellStyle name="Normal 30 3 2 9" xfId="6816" xr:uid="{00000000-0005-0000-0000-000043350000}"/>
    <cellStyle name="Normal 30 3 2 9 2" xfId="37142" xr:uid="{00000000-0005-0000-0000-000044350000}"/>
    <cellStyle name="Normal 30 3 2 9 3" xfId="21918" xr:uid="{00000000-0005-0000-0000-000045350000}"/>
    <cellStyle name="Normal 30 3 3" xfId="1780" xr:uid="{00000000-0005-0000-0000-000046350000}"/>
    <cellStyle name="Normal 30 3 3 10" xfId="16957" xr:uid="{00000000-0005-0000-0000-000047350000}"/>
    <cellStyle name="Normal 30 3 3 2" xfId="1999" xr:uid="{00000000-0005-0000-0000-000048350000}"/>
    <cellStyle name="Normal 30 3 3 2 2" xfId="2420" xr:uid="{00000000-0005-0000-0000-000049350000}"/>
    <cellStyle name="Normal 30 3 3 2 2 2" xfId="3259" xr:uid="{00000000-0005-0000-0000-00004A350000}"/>
    <cellStyle name="Normal 30 3 3 2 2 2 2" xfId="4949" xr:uid="{00000000-0005-0000-0000-00004B350000}"/>
    <cellStyle name="Normal 30 3 3 2 2 2 2 2" xfId="15022" xr:uid="{00000000-0005-0000-0000-00004C350000}"/>
    <cellStyle name="Normal 30 3 3 2 2 2 2 2 2" xfId="45344" xr:uid="{00000000-0005-0000-0000-00004D350000}"/>
    <cellStyle name="Normal 30 3 3 2 2 2 2 2 3" xfId="30120" xr:uid="{00000000-0005-0000-0000-00004E350000}"/>
    <cellStyle name="Normal 30 3 3 2 2 2 2 3" xfId="10002" xr:uid="{00000000-0005-0000-0000-00004F350000}"/>
    <cellStyle name="Normal 30 3 3 2 2 2 2 3 2" xfId="40327" xr:uid="{00000000-0005-0000-0000-000050350000}"/>
    <cellStyle name="Normal 30 3 3 2 2 2 2 3 3" xfId="25103" xr:uid="{00000000-0005-0000-0000-000051350000}"/>
    <cellStyle name="Normal 30 3 3 2 2 2 2 4" xfId="35314" xr:uid="{00000000-0005-0000-0000-000052350000}"/>
    <cellStyle name="Normal 30 3 3 2 2 2 2 5" xfId="20090" xr:uid="{00000000-0005-0000-0000-000053350000}"/>
    <cellStyle name="Normal 30 3 3 2 2 2 3" xfId="6641" xr:uid="{00000000-0005-0000-0000-000054350000}"/>
    <cellStyle name="Normal 30 3 3 2 2 2 3 2" xfId="16693" xr:uid="{00000000-0005-0000-0000-000055350000}"/>
    <cellStyle name="Normal 30 3 3 2 2 2 3 2 2" xfId="47015" xr:uid="{00000000-0005-0000-0000-000056350000}"/>
    <cellStyle name="Normal 30 3 3 2 2 2 3 2 3" xfId="31791" xr:uid="{00000000-0005-0000-0000-000057350000}"/>
    <cellStyle name="Normal 30 3 3 2 2 2 3 3" xfId="11673" xr:uid="{00000000-0005-0000-0000-000058350000}"/>
    <cellStyle name="Normal 30 3 3 2 2 2 3 3 2" xfId="41998" xr:uid="{00000000-0005-0000-0000-000059350000}"/>
    <cellStyle name="Normal 30 3 3 2 2 2 3 3 3" xfId="26774" xr:uid="{00000000-0005-0000-0000-00005A350000}"/>
    <cellStyle name="Normal 30 3 3 2 2 2 3 4" xfId="36985" xr:uid="{00000000-0005-0000-0000-00005B350000}"/>
    <cellStyle name="Normal 30 3 3 2 2 2 3 5" xfId="21761" xr:uid="{00000000-0005-0000-0000-00005C350000}"/>
    <cellStyle name="Normal 30 3 3 2 2 2 4" xfId="13351" xr:uid="{00000000-0005-0000-0000-00005D350000}"/>
    <cellStyle name="Normal 30 3 3 2 2 2 4 2" xfId="43673" xr:uid="{00000000-0005-0000-0000-00005E350000}"/>
    <cellStyle name="Normal 30 3 3 2 2 2 4 3" xfId="28449" xr:uid="{00000000-0005-0000-0000-00005F350000}"/>
    <cellStyle name="Normal 30 3 3 2 2 2 5" xfId="8330" xr:uid="{00000000-0005-0000-0000-000060350000}"/>
    <cellStyle name="Normal 30 3 3 2 2 2 5 2" xfId="38656" xr:uid="{00000000-0005-0000-0000-000061350000}"/>
    <cellStyle name="Normal 30 3 3 2 2 2 5 3" xfId="23432" xr:uid="{00000000-0005-0000-0000-000062350000}"/>
    <cellStyle name="Normal 30 3 3 2 2 2 6" xfId="33644" xr:uid="{00000000-0005-0000-0000-000063350000}"/>
    <cellStyle name="Normal 30 3 3 2 2 2 7" xfId="18419" xr:uid="{00000000-0005-0000-0000-000064350000}"/>
    <cellStyle name="Normal 30 3 3 2 2 3" xfId="4112" xr:uid="{00000000-0005-0000-0000-000065350000}"/>
    <cellStyle name="Normal 30 3 3 2 2 3 2" xfId="14186" xr:uid="{00000000-0005-0000-0000-000066350000}"/>
    <cellStyle name="Normal 30 3 3 2 2 3 2 2" xfId="44508" xr:uid="{00000000-0005-0000-0000-000067350000}"/>
    <cellStyle name="Normal 30 3 3 2 2 3 2 3" xfId="29284" xr:uid="{00000000-0005-0000-0000-000068350000}"/>
    <cellStyle name="Normal 30 3 3 2 2 3 3" xfId="9166" xr:uid="{00000000-0005-0000-0000-000069350000}"/>
    <cellStyle name="Normal 30 3 3 2 2 3 3 2" xfId="39491" xr:uid="{00000000-0005-0000-0000-00006A350000}"/>
    <cellStyle name="Normal 30 3 3 2 2 3 3 3" xfId="24267" xr:uid="{00000000-0005-0000-0000-00006B350000}"/>
    <cellStyle name="Normal 30 3 3 2 2 3 4" xfId="34478" xr:uid="{00000000-0005-0000-0000-00006C350000}"/>
    <cellStyle name="Normal 30 3 3 2 2 3 5" xfId="19254" xr:uid="{00000000-0005-0000-0000-00006D350000}"/>
    <cellStyle name="Normal 30 3 3 2 2 4" xfId="5805" xr:uid="{00000000-0005-0000-0000-00006E350000}"/>
    <cellStyle name="Normal 30 3 3 2 2 4 2" xfId="15857" xr:uid="{00000000-0005-0000-0000-00006F350000}"/>
    <cellStyle name="Normal 30 3 3 2 2 4 2 2" xfId="46179" xr:uid="{00000000-0005-0000-0000-000070350000}"/>
    <cellStyle name="Normal 30 3 3 2 2 4 2 3" xfId="30955" xr:uid="{00000000-0005-0000-0000-000071350000}"/>
    <cellStyle name="Normal 30 3 3 2 2 4 3" xfId="10837" xr:uid="{00000000-0005-0000-0000-000072350000}"/>
    <cellStyle name="Normal 30 3 3 2 2 4 3 2" xfId="41162" xr:uid="{00000000-0005-0000-0000-000073350000}"/>
    <cellStyle name="Normal 30 3 3 2 2 4 3 3" xfId="25938" xr:uid="{00000000-0005-0000-0000-000074350000}"/>
    <cellStyle name="Normal 30 3 3 2 2 4 4" xfId="36149" xr:uid="{00000000-0005-0000-0000-000075350000}"/>
    <cellStyle name="Normal 30 3 3 2 2 4 5" xfId="20925" xr:uid="{00000000-0005-0000-0000-000076350000}"/>
    <cellStyle name="Normal 30 3 3 2 2 5" xfId="12515" xr:uid="{00000000-0005-0000-0000-000077350000}"/>
    <cellStyle name="Normal 30 3 3 2 2 5 2" xfId="42837" xr:uid="{00000000-0005-0000-0000-000078350000}"/>
    <cellStyle name="Normal 30 3 3 2 2 5 3" xfId="27613" xr:uid="{00000000-0005-0000-0000-000079350000}"/>
    <cellStyle name="Normal 30 3 3 2 2 6" xfId="7494" xr:uid="{00000000-0005-0000-0000-00007A350000}"/>
    <cellStyle name="Normal 30 3 3 2 2 6 2" xfId="37820" xr:uid="{00000000-0005-0000-0000-00007B350000}"/>
    <cellStyle name="Normal 30 3 3 2 2 6 3" xfId="22596" xr:uid="{00000000-0005-0000-0000-00007C350000}"/>
    <cellStyle name="Normal 30 3 3 2 2 7" xfId="32808" xr:uid="{00000000-0005-0000-0000-00007D350000}"/>
    <cellStyle name="Normal 30 3 3 2 2 8" xfId="17583" xr:uid="{00000000-0005-0000-0000-00007E350000}"/>
    <cellStyle name="Normal 30 3 3 2 3" xfId="2841" xr:uid="{00000000-0005-0000-0000-00007F350000}"/>
    <cellStyle name="Normal 30 3 3 2 3 2" xfId="4531" xr:uid="{00000000-0005-0000-0000-000080350000}"/>
    <cellStyle name="Normal 30 3 3 2 3 2 2" xfId="14604" xr:uid="{00000000-0005-0000-0000-000081350000}"/>
    <cellStyle name="Normal 30 3 3 2 3 2 2 2" xfId="44926" xr:uid="{00000000-0005-0000-0000-000082350000}"/>
    <cellStyle name="Normal 30 3 3 2 3 2 2 3" xfId="29702" xr:uid="{00000000-0005-0000-0000-000083350000}"/>
    <cellStyle name="Normal 30 3 3 2 3 2 3" xfId="9584" xr:uid="{00000000-0005-0000-0000-000084350000}"/>
    <cellStyle name="Normal 30 3 3 2 3 2 3 2" xfId="39909" xr:uid="{00000000-0005-0000-0000-000085350000}"/>
    <cellStyle name="Normal 30 3 3 2 3 2 3 3" xfId="24685" xr:uid="{00000000-0005-0000-0000-000086350000}"/>
    <cellStyle name="Normal 30 3 3 2 3 2 4" xfId="34896" xr:uid="{00000000-0005-0000-0000-000087350000}"/>
    <cellStyle name="Normal 30 3 3 2 3 2 5" xfId="19672" xr:uid="{00000000-0005-0000-0000-000088350000}"/>
    <cellStyle name="Normal 30 3 3 2 3 3" xfId="6223" xr:uid="{00000000-0005-0000-0000-000089350000}"/>
    <cellStyle name="Normal 30 3 3 2 3 3 2" xfId="16275" xr:uid="{00000000-0005-0000-0000-00008A350000}"/>
    <cellStyle name="Normal 30 3 3 2 3 3 2 2" xfId="46597" xr:uid="{00000000-0005-0000-0000-00008B350000}"/>
    <cellStyle name="Normal 30 3 3 2 3 3 2 3" xfId="31373" xr:uid="{00000000-0005-0000-0000-00008C350000}"/>
    <cellStyle name="Normal 30 3 3 2 3 3 3" xfId="11255" xr:uid="{00000000-0005-0000-0000-00008D350000}"/>
    <cellStyle name="Normal 30 3 3 2 3 3 3 2" xfId="41580" xr:uid="{00000000-0005-0000-0000-00008E350000}"/>
    <cellStyle name="Normal 30 3 3 2 3 3 3 3" xfId="26356" xr:uid="{00000000-0005-0000-0000-00008F350000}"/>
    <cellStyle name="Normal 30 3 3 2 3 3 4" xfId="36567" xr:uid="{00000000-0005-0000-0000-000090350000}"/>
    <cellStyle name="Normal 30 3 3 2 3 3 5" xfId="21343" xr:uid="{00000000-0005-0000-0000-000091350000}"/>
    <cellStyle name="Normal 30 3 3 2 3 4" xfId="12933" xr:uid="{00000000-0005-0000-0000-000092350000}"/>
    <cellStyle name="Normal 30 3 3 2 3 4 2" xfId="43255" xr:uid="{00000000-0005-0000-0000-000093350000}"/>
    <cellStyle name="Normal 30 3 3 2 3 4 3" xfId="28031" xr:uid="{00000000-0005-0000-0000-000094350000}"/>
    <cellStyle name="Normal 30 3 3 2 3 5" xfId="7912" xr:uid="{00000000-0005-0000-0000-000095350000}"/>
    <cellStyle name="Normal 30 3 3 2 3 5 2" xfId="38238" xr:uid="{00000000-0005-0000-0000-000096350000}"/>
    <cellStyle name="Normal 30 3 3 2 3 5 3" xfId="23014" xr:uid="{00000000-0005-0000-0000-000097350000}"/>
    <cellStyle name="Normal 30 3 3 2 3 6" xfId="33226" xr:uid="{00000000-0005-0000-0000-000098350000}"/>
    <cellStyle name="Normal 30 3 3 2 3 7" xfId="18001" xr:uid="{00000000-0005-0000-0000-000099350000}"/>
    <cellStyle name="Normal 30 3 3 2 4" xfId="3694" xr:uid="{00000000-0005-0000-0000-00009A350000}"/>
    <cellStyle name="Normal 30 3 3 2 4 2" xfId="13768" xr:uid="{00000000-0005-0000-0000-00009B350000}"/>
    <cellStyle name="Normal 30 3 3 2 4 2 2" xfId="44090" xr:uid="{00000000-0005-0000-0000-00009C350000}"/>
    <cellStyle name="Normal 30 3 3 2 4 2 3" xfId="28866" xr:uid="{00000000-0005-0000-0000-00009D350000}"/>
    <cellStyle name="Normal 30 3 3 2 4 3" xfId="8748" xr:uid="{00000000-0005-0000-0000-00009E350000}"/>
    <cellStyle name="Normal 30 3 3 2 4 3 2" xfId="39073" xr:uid="{00000000-0005-0000-0000-00009F350000}"/>
    <cellStyle name="Normal 30 3 3 2 4 3 3" xfId="23849" xr:uid="{00000000-0005-0000-0000-0000A0350000}"/>
    <cellStyle name="Normal 30 3 3 2 4 4" xfId="34060" xr:uid="{00000000-0005-0000-0000-0000A1350000}"/>
    <cellStyle name="Normal 30 3 3 2 4 5" xfId="18836" xr:uid="{00000000-0005-0000-0000-0000A2350000}"/>
    <cellStyle name="Normal 30 3 3 2 5" xfId="5387" xr:uid="{00000000-0005-0000-0000-0000A3350000}"/>
    <cellStyle name="Normal 30 3 3 2 5 2" xfId="15439" xr:uid="{00000000-0005-0000-0000-0000A4350000}"/>
    <cellStyle name="Normal 30 3 3 2 5 2 2" xfId="45761" xr:uid="{00000000-0005-0000-0000-0000A5350000}"/>
    <cellStyle name="Normal 30 3 3 2 5 2 3" xfId="30537" xr:uid="{00000000-0005-0000-0000-0000A6350000}"/>
    <cellStyle name="Normal 30 3 3 2 5 3" xfId="10419" xr:uid="{00000000-0005-0000-0000-0000A7350000}"/>
    <cellStyle name="Normal 30 3 3 2 5 3 2" xfId="40744" xr:uid="{00000000-0005-0000-0000-0000A8350000}"/>
    <cellStyle name="Normal 30 3 3 2 5 3 3" xfId="25520" xr:uid="{00000000-0005-0000-0000-0000A9350000}"/>
    <cellStyle name="Normal 30 3 3 2 5 4" xfId="35731" xr:uid="{00000000-0005-0000-0000-0000AA350000}"/>
    <cellStyle name="Normal 30 3 3 2 5 5" xfId="20507" xr:uid="{00000000-0005-0000-0000-0000AB350000}"/>
    <cellStyle name="Normal 30 3 3 2 6" xfId="12097" xr:uid="{00000000-0005-0000-0000-0000AC350000}"/>
    <cellStyle name="Normal 30 3 3 2 6 2" xfId="42419" xr:uid="{00000000-0005-0000-0000-0000AD350000}"/>
    <cellStyle name="Normal 30 3 3 2 6 3" xfId="27195" xr:uid="{00000000-0005-0000-0000-0000AE350000}"/>
    <cellStyle name="Normal 30 3 3 2 7" xfId="7076" xr:uid="{00000000-0005-0000-0000-0000AF350000}"/>
    <cellStyle name="Normal 30 3 3 2 7 2" xfId="37402" xr:uid="{00000000-0005-0000-0000-0000B0350000}"/>
    <cellStyle name="Normal 30 3 3 2 7 3" xfId="22178" xr:uid="{00000000-0005-0000-0000-0000B1350000}"/>
    <cellStyle name="Normal 30 3 3 2 8" xfId="32390" xr:uid="{00000000-0005-0000-0000-0000B2350000}"/>
    <cellStyle name="Normal 30 3 3 2 9" xfId="17165" xr:uid="{00000000-0005-0000-0000-0000B3350000}"/>
    <cellStyle name="Normal 30 3 3 3" xfId="2212" xr:uid="{00000000-0005-0000-0000-0000B4350000}"/>
    <cellStyle name="Normal 30 3 3 3 2" xfId="3051" xr:uid="{00000000-0005-0000-0000-0000B5350000}"/>
    <cellStyle name="Normal 30 3 3 3 2 2" xfId="4741" xr:uid="{00000000-0005-0000-0000-0000B6350000}"/>
    <cellStyle name="Normal 30 3 3 3 2 2 2" xfId="14814" xr:uid="{00000000-0005-0000-0000-0000B7350000}"/>
    <cellStyle name="Normal 30 3 3 3 2 2 2 2" xfId="45136" xr:uid="{00000000-0005-0000-0000-0000B8350000}"/>
    <cellStyle name="Normal 30 3 3 3 2 2 2 3" xfId="29912" xr:uid="{00000000-0005-0000-0000-0000B9350000}"/>
    <cellStyle name="Normal 30 3 3 3 2 2 3" xfId="9794" xr:uid="{00000000-0005-0000-0000-0000BA350000}"/>
    <cellStyle name="Normal 30 3 3 3 2 2 3 2" xfId="40119" xr:uid="{00000000-0005-0000-0000-0000BB350000}"/>
    <cellStyle name="Normal 30 3 3 3 2 2 3 3" xfId="24895" xr:uid="{00000000-0005-0000-0000-0000BC350000}"/>
    <cellStyle name="Normal 30 3 3 3 2 2 4" xfId="35106" xr:uid="{00000000-0005-0000-0000-0000BD350000}"/>
    <cellStyle name="Normal 30 3 3 3 2 2 5" xfId="19882" xr:uid="{00000000-0005-0000-0000-0000BE350000}"/>
    <cellStyle name="Normal 30 3 3 3 2 3" xfId="6433" xr:uid="{00000000-0005-0000-0000-0000BF350000}"/>
    <cellStyle name="Normal 30 3 3 3 2 3 2" xfId="16485" xr:uid="{00000000-0005-0000-0000-0000C0350000}"/>
    <cellStyle name="Normal 30 3 3 3 2 3 2 2" xfId="46807" xr:uid="{00000000-0005-0000-0000-0000C1350000}"/>
    <cellStyle name="Normal 30 3 3 3 2 3 2 3" xfId="31583" xr:uid="{00000000-0005-0000-0000-0000C2350000}"/>
    <cellStyle name="Normal 30 3 3 3 2 3 3" xfId="11465" xr:uid="{00000000-0005-0000-0000-0000C3350000}"/>
    <cellStyle name="Normal 30 3 3 3 2 3 3 2" xfId="41790" xr:uid="{00000000-0005-0000-0000-0000C4350000}"/>
    <cellStyle name="Normal 30 3 3 3 2 3 3 3" xfId="26566" xr:uid="{00000000-0005-0000-0000-0000C5350000}"/>
    <cellStyle name="Normal 30 3 3 3 2 3 4" xfId="36777" xr:uid="{00000000-0005-0000-0000-0000C6350000}"/>
    <cellStyle name="Normal 30 3 3 3 2 3 5" xfId="21553" xr:uid="{00000000-0005-0000-0000-0000C7350000}"/>
    <cellStyle name="Normal 30 3 3 3 2 4" xfId="13143" xr:uid="{00000000-0005-0000-0000-0000C8350000}"/>
    <cellStyle name="Normal 30 3 3 3 2 4 2" xfId="43465" xr:uid="{00000000-0005-0000-0000-0000C9350000}"/>
    <cellStyle name="Normal 30 3 3 3 2 4 3" xfId="28241" xr:uid="{00000000-0005-0000-0000-0000CA350000}"/>
    <cellStyle name="Normal 30 3 3 3 2 5" xfId="8122" xr:uid="{00000000-0005-0000-0000-0000CB350000}"/>
    <cellStyle name="Normal 30 3 3 3 2 5 2" xfId="38448" xr:uid="{00000000-0005-0000-0000-0000CC350000}"/>
    <cellStyle name="Normal 30 3 3 3 2 5 3" xfId="23224" xr:uid="{00000000-0005-0000-0000-0000CD350000}"/>
    <cellStyle name="Normal 30 3 3 3 2 6" xfId="33436" xr:uid="{00000000-0005-0000-0000-0000CE350000}"/>
    <cellStyle name="Normal 30 3 3 3 2 7" xfId="18211" xr:uid="{00000000-0005-0000-0000-0000CF350000}"/>
    <cellStyle name="Normal 30 3 3 3 3" xfId="3904" xr:uid="{00000000-0005-0000-0000-0000D0350000}"/>
    <cellStyle name="Normal 30 3 3 3 3 2" xfId="13978" xr:uid="{00000000-0005-0000-0000-0000D1350000}"/>
    <cellStyle name="Normal 30 3 3 3 3 2 2" xfId="44300" xr:uid="{00000000-0005-0000-0000-0000D2350000}"/>
    <cellStyle name="Normal 30 3 3 3 3 2 3" xfId="29076" xr:uid="{00000000-0005-0000-0000-0000D3350000}"/>
    <cellStyle name="Normal 30 3 3 3 3 3" xfId="8958" xr:uid="{00000000-0005-0000-0000-0000D4350000}"/>
    <cellStyle name="Normal 30 3 3 3 3 3 2" xfId="39283" xr:uid="{00000000-0005-0000-0000-0000D5350000}"/>
    <cellStyle name="Normal 30 3 3 3 3 3 3" xfId="24059" xr:uid="{00000000-0005-0000-0000-0000D6350000}"/>
    <cellStyle name="Normal 30 3 3 3 3 4" xfId="34270" xr:uid="{00000000-0005-0000-0000-0000D7350000}"/>
    <cellStyle name="Normal 30 3 3 3 3 5" xfId="19046" xr:uid="{00000000-0005-0000-0000-0000D8350000}"/>
    <cellStyle name="Normal 30 3 3 3 4" xfId="5597" xr:uid="{00000000-0005-0000-0000-0000D9350000}"/>
    <cellStyle name="Normal 30 3 3 3 4 2" xfId="15649" xr:uid="{00000000-0005-0000-0000-0000DA350000}"/>
    <cellStyle name="Normal 30 3 3 3 4 2 2" xfId="45971" xr:uid="{00000000-0005-0000-0000-0000DB350000}"/>
    <cellStyle name="Normal 30 3 3 3 4 2 3" xfId="30747" xr:uid="{00000000-0005-0000-0000-0000DC350000}"/>
    <cellStyle name="Normal 30 3 3 3 4 3" xfId="10629" xr:uid="{00000000-0005-0000-0000-0000DD350000}"/>
    <cellStyle name="Normal 30 3 3 3 4 3 2" xfId="40954" xr:uid="{00000000-0005-0000-0000-0000DE350000}"/>
    <cellStyle name="Normal 30 3 3 3 4 3 3" xfId="25730" xr:uid="{00000000-0005-0000-0000-0000DF350000}"/>
    <cellStyle name="Normal 30 3 3 3 4 4" xfId="35941" xr:uid="{00000000-0005-0000-0000-0000E0350000}"/>
    <cellStyle name="Normal 30 3 3 3 4 5" xfId="20717" xr:uid="{00000000-0005-0000-0000-0000E1350000}"/>
    <cellStyle name="Normal 30 3 3 3 5" xfId="12307" xr:uid="{00000000-0005-0000-0000-0000E2350000}"/>
    <cellStyle name="Normal 30 3 3 3 5 2" xfId="42629" xr:uid="{00000000-0005-0000-0000-0000E3350000}"/>
    <cellStyle name="Normal 30 3 3 3 5 3" xfId="27405" xr:uid="{00000000-0005-0000-0000-0000E4350000}"/>
    <cellStyle name="Normal 30 3 3 3 6" xfId="7286" xr:uid="{00000000-0005-0000-0000-0000E5350000}"/>
    <cellStyle name="Normal 30 3 3 3 6 2" xfId="37612" xr:uid="{00000000-0005-0000-0000-0000E6350000}"/>
    <cellStyle name="Normal 30 3 3 3 6 3" xfId="22388" xr:uid="{00000000-0005-0000-0000-0000E7350000}"/>
    <cellStyle name="Normal 30 3 3 3 7" xfId="32600" xr:uid="{00000000-0005-0000-0000-0000E8350000}"/>
    <cellStyle name="Normal 30 3 3 3 8" xfId="17375" xr:uid="{00000000-0005-0000-0000-0000E9350000}"/>
    <cellStyle name="Normal 30 3 3 4" xfId="2633" xr:uid="{00000000-0005-0000-0000-0000EA350000}"/>
    <cellStyle name="Normal 30 3 3 4 2" xfId="4323" xr:uid="{00000000-0005-0000-0000-0000EB350000}"/>
    <cellStyle name="Normal 30 3 3 4 2 2" xfId="14396" xr:uid="{00000000-0005-0000-0000-0000EC350000}"/>
    <cellStyle name="Normal 30 3 3 4 2 2 2" xfId="44718" xr:uid="{00000000-0005-0000-0000-0000ED350000}"/>
    <cellStyle name="Normal 30 3 3 4 2 2 3" xfId="29494" xr:uid="{00000000-0005-0000-0000-0000EE350000}"/>
    <cellStyle name="Normal 30 3 3 4 2 3" xfId="9376" xr:uid="{00000000-0005-0000-0000-0000EF350000}"/>
    <cellStyle name="Normal 30 3 3 4 2 3 2" xfId="39701" xr:uid="{00000000-0005-0000-0000-0000F0350000}"/>
    <cellStyle name="Normal 30 3 3 4 2 3 3" xfId="24477" xr:uid="{00000000-0005-0000-0000-0000F1350000}"/>
    <cellStyle name="Normal 30 3 3 4 2 4" xfId="34688" xr:uid="{00000000-0005-0000-0000-0000F2350000}"/>
    <cellStyle name="Normal 30 3 3 4 2 5" xfId="19464" xr:uid="{00000000-0005-0000-0000-0000F3350000}"/>
    <cellStyle name="Normal 30 3 3 4 3" xfId="6015" xr:uid="{00000000-0005-0000-0000-0000F4350000}"/>
    <cellStyle name="Normal 30 3 3 4 3 2" xfId="16067" xr:uid="{00000000-0005-0000-0000-0000F5350000}"/>
    <cellStyle name="Normal 30 3 3 4 3 2 2" xfId="46389" xr:uid="{00000000-0005-0000-0000-0000F6350000}"/>
    <cellStyle name="Normal 30 3 3 4 3 2 3" xfId="31165" xr:uid="{00000000-0005-0000-0000-0000F7350000}"/>
    <cellStyle name="Normal 30 3 3 4 3 3" xfId="11047" xr:uid="{00000000-0005-0000-0000-0000F8350000}"/>
    <cellStyle name="Normal 30 3 3 4 3 3 2" xfId="41372" xr:uid="{00000000-0005-0000-0000-0000F9350000}"/>
    <cellStyle name="Normal 30 3 3 4 3 3 3" xfId="26148" xr:uid="{00000000-0005-0000-0000-0000FA350000}"/>
    <cellStyle name="Normal 30 3 3 4 3 4" xfId="36359" xr:uid="{00000000-0005-0000-0000-0000FB350000}"/>
    <cellStyle name="Normal 30 3 3 4 3 5" xfId="21135" xr:uid="{00000000-0005-0000-0000-0000FC350000}"/>
    <cellStyle name="Normal 30 3 3 4 4" xfId="12725" xr:uid="{00000000-0005-0000-0000-0000FD350000}"/>
    <cellStyle name="Normal 30 3 3 4 4 2" xfId="43047" xr:uid="{00000000-0005-0000-0000-0000FE350000}"/>
    <cellStyle name="Normal 30 3 3 4 4 3" xfId="27823" xr:uid="{00000000-0005-0000-0000-0000FF350000}"/>
    <cellStyle name="Normal 30 3 3 4 5" xfId="7704" xr:uid="{00000000-0005-0000-0000-000000360000}"/>
    <cellStyle name="Normal 30 3 3 4 5 2" xfId="38030" xr:uid="{00000000-0005-0000-0000-000001360000}"/>
    <cellStyle name="Normal 30 3 3 4 5 3" xfId="22806" xr:uid="{00000000-0005-0000-0000-000002360000}"/>
    <cellStyle name="Normal 30 3 3 4 6" xfId="33018" xr:uid="{00000000-0005-0000-0000-000003360000}"/>
    <cellStyle name="Normal 30 3 3 4 7" xfId="17793" xr:uid="{00000000-0005-0000-0000-000004360000}"/>
    <cellStyle name="Normal 30 3 3 5" xfId="3486" xr:uid="{00000000-0005-0000-0000-000005360000}"/>
    <cellStyle name="Normal 30 3 3 5 2" xfId="13560" xr:uid="{00000000-0005-0000-0000-000006360000}"/>
    <cellStyle name="Normal 30 3 3 5 2 2" xfId="43882" xr:uid="{00000000-0005-0000-0000-000007360000}"/>
    <cellStyle name="Normal 30 3 3 5 2 3" xfId="28658" xr:uid="{00000000-0005-0000-0000-000008360000}"/>
    <cellStyle name="Normal 30 3 3 5 3" xfId="8540" xr:uid="{00000000-0005-0000-0000-000009360000}"/>
    <cellStyle name="Normal 30 3 3 5 3 2" xfId="38865" xr:uid="{00000000-0005-0000-0000-00000A360000}"/>
    <cellStyle name="Normal 30 3 3 5 3 3" xfId="23641" xr:uid="{00000000-0005-0000-0000-00000B360000}"/>
    <cellStyle name="Normal 30 3 3 5 4" xfId="33852" xr:uid="{00000000-0005-0000-0000-00000C360000}"/>
    <cellStyle name="Normal 30 3 3 5 5" xfId="18628" xr:uid="{00000000-0005-0000-0000-00000D360000}"/>
    <cellStyle name="Normal 30 3 3 6" xfId="5179" xr:uid="{00000000-0005-0000-0000-00000E360000}"/>
    <cellStyle name="Normal 30 3 3 6 2" xfId="15231" xr:uid="{00000000-0005-0000-0000-00000F360000}"/>
    <cellStyle name="Normal 30 3 3 6 2 2" xfId="45553" xr:uid="{00000000-0005-0000-0000-000010360000}"/>
    <cellStyle name="Normal 30 3 3 6 2 3" xfId="30329" xr:uid="{00000000-0005-0000-0000-000011360000}"/>
    <cellStyle name="Normal 30 3 3 6 3" xfId="10211" xr:uid="{00000000-0005-0000-0000-000012360000}"/>
    <cellStyle name="Normal 30 3 3 6 3 2" xfId="40536" xr:uid="{00000000-0005-0000-0000-000013360000}"/>
    <cellStyle name="Normal 30 3 3 6 3 3" xfId="25312" xr:uid="{00000000-0005-0000-0000-000014360000}"/>
    <cellStyle name="Normal 30 3 3 6 4" xfId="35523" xr:uid="{00000000-0005-0000-0000-000015360000}"/>
    <cellStyle name="Normal 30 3 3 6 5" xfId="20299" xr:uid="{00000000-0005-0000-0000-000016360000}"/>
    <cellStyle name="Normal 30 3 3 7" xfId="11889" xr:uid="{00000000-0005-0000-0000-000017360000}"/>
    <cellStyle name="Normal 30 3 3 7 2" xfId="42211" xr:uid="{00000000-0005-0000-0000-000018360000}"/>
    <cellStyle name="Normal 30 3 3 7 3" xfId="26987" xr:uid="{00000000-0005-0000-0000-000019360000}"/>
    <cellStyle name="Normal 30 3 3 8" xfId="6868" xr:uid="{00000000-0005-0000-0000-00001A360000}"/>
    <cellStyle name="Normal 30 3 3 8 2" xfId="37194" xr:uid="{00000000-0005-0000-0000-00001B360000}"/>
    <cellStyle name="Normal 30 3 3 8 3" xfId="21970" xr:uid="{00000000-0005-0000-0000-00001C360000}"/>
    <cellStyle name="Normal 30 3 3 9" xfId="32183" xr:uid="{00000000-0005-0000-0000-00001D360000}"/>
    <cellStyle name="Normal 30 3 4" xfId="1893" xr:uid="{00000000-0005-0000-0000-00001E360000}"/>
    <cellStyle name="Normal 30 3 4 2" xfId="2316" xr:uid="{00000000-0005-0000-0000-00001F360000}"/>
    <cellStyle name="Normal 30 3 4 2 2" xfId="3155" xr:uid="{00000000-0005-0000-0000-000020360000}"/>
    <cellStyle name="Normal 30 3 4 2 2 2" xfId="4845" xr:uid="{00000000-0005-0000-0000-000021360000}"/>
    <cellStyle name="Normal 30 3 4 2 2 2 2" xfId="14918" xr:uid="{00000000-0005-0000-0000-000022360000}"/>
    <cellStyle name="Normal 30 3 4 2 2 2 2 2" xfId="45240" xr:uid="{00000000-0005-0000-0000-000023360000}"/>
    <cellStyle name="Normal 30 3 4 2 2 2 2 3" xfId="30016" xr:uid="{00000000-0005-0000-0000-000024360000}"/>
    <cellStyle name="Normal 30 3 4 2 2 2 3" xfId="9898" xr:uid="{00000000-0005-0000-0000-000025360000}"/>
    <cellStyle name="Normal 30 3 4 2 2 2 3 2" xfId="40223" xr:uid="{00000000-0005-0000-0000-000026360000}"/>
    <cellStyle name="Normal 30 3 4 2 2 2 3 3" xfId="24999" xr:uid="{00000000-0005-0000-0000-000027360000}"/>
    <cellStyle name="Normal 30 3 4 2 2 2 4" xfId="35210" xr:uid="{00000000-0005-0000-0000-000028360000}"/>
    <cellStyle name="Normal 30 3 4 2 2 2 5" xfId="19986" xr:uid="{00000000-0005-0000-0000-000029360000}"/>
    <cellStyle name="Normal 30 3 4 2 2 3" xfId="6537" xr:uid="{00000000-0005-0000-0000-00002A360000}"/>
    <cellStyle name="Normal 30 3 4 2 2 3 2" xfId="16589" xr:uid="{00000000-0005-0000-0000-00002B360000}"/>
    <cellStyle name="Normal 30 3 4 2 2 3 2 2" xfId="46911" xr:uid="{00000000-0005-0000-0000-00002C360000}"/>
    <cellStyle name="Normal 30 3 4 2 2 3 2 3" xfId="31687" xr:uid="{00000000-0005-0000-0000-00002D360000}"/>
    <cellStyle name="Normal 30 3 4 2 2 3 3" xfId="11569" xr:uid="{00000000-0005-0000-0000-00002E360000}"/>
    <cellStyle name="Normal 30 3 4 2 2 3 3 2" xfId="41894" xr:uid="{00000000-0005-0000-0000-00002F360000}"/>
    <cellStyle name="Normal 30 3 4 2 2 3 3 3" xfId="26670" xr:uid="{00000000-0005-0000-0000-000030360000}"/>
    <cellStyle name="Normal 30 3 4 2 2 3 4" xfId="36881" xr:uid="{00000000-0005-0000-0000-000031360000}"/>
    <cellStyle name="Normal 30 3 4 2 2 3 5" xfId="21657" xr:uid="{00000000-0005-0000-0000-000032360000}"/>
    <cellStyle name="Normal 30 3 4 2 2 4" xfId="13247" xr:uid="{00000000-0005-0000-0000-000033360000}"/>
    <cellStyle name="Normal 30 3 4 2 2 4 2" xfId="43569" xr:uid="{00000000-0005-0000-0000-000034360000}"/>
    <cellStyle name="Normal 30 3 4 2 2 4 3" xfId="28345" xr:uid="{00000000-0005-0000-0000-000035360000}"/>
    <cellStyle name="Normal 30 3 4 2 2 5" xfId="8226" xr:uid="{00000000-0005-0000-0000-000036360000}"/>
    <cellStyle name="Normal 30 3 4 2 2 5 2" xfId="38552" xr:uid="{00000000-0005-0000-0000-000037360000}"/>
    <cellStyle name="Normal 30 3 4 2 2 5 3" xfId="23328" xr:uid="{00000000-0005-0000-0000-000038360000}"/>
    <cellStyle name="Normal 30 3 4 2 2 6" xfId="33540" xr:uid="{00000000-0005-0000-0000-000039360000}"/>
    <cellStyle name="Normal 30 3 4 2 2 7" xfId="18315" xr:uid="{00000000-0005-0000-0000-00003A360000}"/>
    <cellStyle name="Normal 30 3 4 2 3" xfId="4008" xr:uid="{00000000-0005-0000-0000-00003B360000}"/>
    <cellStyle name="Normal 30 3 4 2 3 2" xfId="14082" xr:uid="{00000000-0005-0000-0000-00003C360000}"/>
    <cellStyle name="Normal 30 3 4 2 3 2 2" xfId="44404" xr:uid="{00000000-0005-0000-0000-00003D360000}"/>
    <cellStyle name="Normal 30 3 4 2 3 2 3" xfId="29180" xr:uid="{00000000-0005-0000-0000-00003E360000}"/>
    <cellStyle name="Normal 30 3 4 2 3 3" xfId="9062" xr:uid="{00000000-0005-0000-0000-00003F360000}"/>
    <cellStyle name="Normal 30 3 4 2 3 3 2" xfId="39387" xr:uid="{00000000-0005-0000-0000-000040360000}"/>
    <cellStyle name="Normal 30 3 4 2 3 3 3" xfId="24163" xr:uid="{00000000-0005-0000-0000-000041360000}"/>
    <cellStyle name="Normal 30 3 4 2 3 4" xfId="34374" xr:uid="{00000000-0005-0000-0000-000042360000}"/>
    <cellStyle name="Normal 30 3 4 2 3 5" xfId="19150" xr:uid="{00000000-0005-0000-0000-000043360000}"/>
    <cellStyle name="Normal 30 3 4 2 4" xfId="5701" xr:uid="{00000000-0005-0000-0000-000044360000}"/>
    <cellStyle name="Normal 30 3 4 2 4 2" xfId="15753" xr:uid="{00000000-0005-0000-0000-000045360000}"/>
    <cellStyle name="Normal 30 3 4 2 4 2 2" xfId="46075" xr:uid="{00000000-0005-0000-0000-000046360000}"/>
    <cellStyle name="Normal 30 3 4 2 4 2 3" xfId="30851" xr:uid="{00000000-0005-0000-0000-000047360000}"/>
    <cellStyle name="Normal 30 3 4 2 4 3" xfId="10733" xr:uid="{00000000-0005-0000-0000-000048360000}"/>
    <cellStyle name="Normal 30 3 4 2 4 3 2" xfId="41058" xr:uid="{00000000-0005-0000-0000-000049360000}"/>
    <cellStyle name="Normal 30 3 4 2 4 3 3" xfId="25834" xr:uid="{00000000-0005-0000-0000-00004A360000}"/>
    <cellStyle name="Normal 30 3 4 2 4 4" xfId="36045" xr:uid="{00000000-0005-0000-0000-00004B360000}"/>
    <cellStyle name="Normal 30 3 4 2 4 5" xfId="20821" xr:uid="{00000000-0005-0000-0000-00004C360000}"/>
    <cellStyle name="Normal 30 3 4 2 5" xfId="12411" xr:uid="{00000000-0005-0000-0000-00004D360000}"/>
    <cellStyle name="Normal 30 3 4 2 5 2" xfId="42733" xr:uid="{00000000-0005-0000-0000-00004E360000}"/>
    <cellStyle name="Normal 30 3 4 2 5 3" xfId="27509" xr:uid="{00000000-0005-0000-0000-00004F360000}"/>
    <cellStyle name="Normal 30 3 4 2 6" xfId="7390" xr:uid="{00000000-0005-0000-0000-000050360000}"/>
    <cellStyle name="Normal 30 3 4 2 6 2" xfId="37716" xr:uid="{00000000-0005-0000-0000-000051360000}"/>
    <cellStyle name="Normal 30 3 4 2 6 3" xfId="22492" xr:uid="{00000000-0005-0000-0000-000052360000}"/>
    <cellStyle name="Normal 30 3 4 2 7" xfId="32704" xr:uid="{00000000-0005-0000-0000-000053360000}"/>
    <cellStyle name="Normal 30 3 4 2 8" xfId="17479" xr:uid="{00000000-0005-0000-0000-000054360000}"/>
    <cellStyle name="Normal 30 3 4 3" xfId="2737" xr:uid="{00000000-0005-0000-0000-000055360000}"/>
    <cellStyle name="Normal 30 3 4 3 2" xfId="4427" xr:uid="{00000000-0005-0000-0000-000056360000}"/>
    <cellStyle name="Normal 30 3 4 3 2 2" xfId="14500" xr:uid="{00000000-0005-0000-0000-000057360000}"/>
    <cellStyle name="Normal 30 3 4 3 2 2 2" xfId="44822" xr:uid="{00000000-0005-0000-0000-000058360000}"/>
    <cellStyle name="Normal 30 3 4 3 2 2 3" xfId="29598" xr:uid="{00000000-0005-0000-0000-000059360000}"/>
    <cellStyle name="Normal 30 3 4 3 2 3" xfId="9480" xr:uid="{00000000-0005-0000-0000-00005A360000}"/>
    <cellStyle name="Normal 30 3 4 3 2 3 2" xfId="39805" xr:uid="{00000000-0005-0000-0000-00005B360000}"/>
    <cellStyle name="Normal 30 3 4 3 2 3 3" xfId="24581" xr:uid="{00000000-0005-0000-0000-00005C360000}"/>
    <cellStyle name="Normal 30 3 4 3 2 4" xfId="34792" xr:uid="{00000000-0005-0000-0000-00005D360000}"/>
    <cellStyle name="Normal 30 3 4 3 2 5" xfId="19568" xr:uid="{00000000-0005-0000-0000-00005E360000}"/>
    <cellStyle name="Normal 30 3 4 3 3" xfId="6119" xr:uid="{00000000-0005-0000-0000-00005F360000}"/>
    <cellStyle name="Normal 30 3 4 3 3 2" xfId="16171" xr:uid="{00000000-0005-0000-0000-000060360000}"/>
    <cellStyle name="Normal 30 3 4 3 3 2 2" xfId="46493" xr:uid="{00000000-0005-0000-0000-000061360000}"/>
    <cellStyle name="Normal 30 3 4 3 3 2 3" xfId="31269" xr:uid="{00000000-0005-0000-0000-000062360000}"/>
    <cellStyle name="Normal 30 3 4 3 3 3" xfId="11151" xr:uid="{00000000-0005-0000-0000-000063360000}"/>
    <cellStyle name="Normal 30 3 4 3 3 3 2" xfId="41476" xr:uid="{00000000-0005-0000-0000-000064360000}"/>
    <cellStyle name="Normal 30 3 4 3 3 3 3" xfId="26252" xr:uid="{00000000-0005-0000-0000-000065360000}"/>
    <cellStyle name="Normal 30 3 4 3 3 4" xfId="36463" xr:uid="{00000000-0005-0000-0000-000066360000}"/>
    <cellStyle name="Normal 30 3 4 3 3 5" xfId="21239" xr:uid="{00000000-0005-0000-0000-000067360000}"/>
    <cellStyle name="Normal 30 3 4 3 4" xfId="12829" xr:uid="{00000000-0005-0000-0000-000068360000}"/>
    <cellStyle name="Normal 30 3 4 3 4 2" xfId="43151" xr:uid="{00000000-0005-0000-0000-000069360000}"/>
    <cellStyle name="Normal 30 3 4 3 4 3" xfId="27927" xr:uid="{00000000-0005-0000-0000-00006A360000}"/>
    <cellStyle name="Normal 30 3 4 3 5" xfId="7808" xr:uid="{00000000-0005-0000-0000-00006B360000}"/>
    <cellStyle name="Normal 30 3 4 3 5 2" xfId="38134" xr:uid="{00000000-0005-0000-0000-00006C360000}"/>
    <cellStyle name="Normal 30 3 4 3 5 3" xfId="22910" xr:uid="{00000000-0005-0000-0000-00006D360000}"/>
    <cellStyle name="Normal 30 3 4 3 6" xfId="33122" xr:uid="{00000000-0005-0000-0000-00006E360000}"/>
    <cellStyle name="Normal 30 3 4 3 7" xfId="17897" xr:uid="{00000000-0005-0000-0000-00006F360000}"/>
    <cellStyle name="Normal 30 3 4 4" xfId="3590" xr:uid="{00000000-0005-0000-0000-000070360000}"/>
    <cellStyle name="Normal 30 3 4 4 2" xfId="13664" xr:uid="{00000000-0005-0000-0000-000071360000}"/>
    <cellStyle name="Normal 30 3 4 4 2 2" xfId="43986" xr:uid="{00000000-0005-0000-0000-000072360000}"/>
    <cellStyle name="Normal 30 3 4 4 2 3" xfId="28762" xr:uid="{00000000-0005-0000-0000-000073360000}"/>
    <cellStyle name="Normal 30 3 4 4 3" xfId="8644" xr:uid="{00000000-0005-0000-0000-000074360000}"/>
    <cellStyle name="Normal 30 3 4 4 3 2" xfId="38969" xr:uid="{00000000-0005-0000-0000-000075360000}"/>
    <cellStyle name="Normal 30 3 4 4 3 3" xfId="23745" xr:uid="{00000000-0005-0000-0000-000076360000}"/>
    <cellStyle name="Normal 30 3 4 4 4" xfId="33956" xr:uid="{00000000-0005-0000-0000-000077360000}"/>
    <cellStyle name="Normal 30 3 4 4 5" xfId="18732" xr:uid="{00000000-0005-0000-0000-000078360000}"/>
    <cellStyle name="Normal 30 3 4 5" xfId="5283" xr:uid="{00000000-0005-0000-0000-000079360000}"/>
    <cellStyle name="Normal 30 3 4 5 2" xfId="15335" xr:uid="{00000000-0005-0000-0000-00007A360000}"/>
    <cellStyle name="Normal 30 3 4 5 2 2" xfId="45657" xr:uid="{00000000-0005-0000-0000-00007B360000}"/>
    <cellStyle name="Normal 30 3 4 5 2 3" xfId="30433" xr:uid="{00000000-0005-0000-0000-00007C360000}"/>
    <cellStyle name="Normal 30 3 4 5 3" xfId="10315" xr:uid="{00000000-0005-0000-0000-00007D360000}"/>
    <cellStyle name="Normal 30 3 4 5 3 2" xfId="40640" xr:uid="{00000000-0005-0000-0000-00007E360000}"/>
    <cellStyle name="Normal 30 3 4 5 3 3" xfId="25416" xr:uid="{00000000-0005-0000-0000-00007F360000}"/>
    <cellStyle name="Normal 30 3 4 5 4" xfId="35627" xr:uid="{00000000-0005-0000-0000-000080360000}"/>
    <cellStyle name="Normal 30 3 4 5 5" xfId="20403" xr:uid="{00000000-0005-0000-0000-000081360000}"/>
    <cellStyle name="Normal 30 3 4 6" xfId="11993" xr:uid="{00000000-0005-0000-0000-000082360000}"/>
    <cellStyle name="Normal 30 3 4 6 2" xfId="42315" xr:uid="{00000000-0005-0000-0000-000083360000}"/>
    <cellStyle name="Normal 30 3 4 6 3" xfId="27091" xr:uid="{00000000-0005-0000-0000-000084360000}"/>
    <cellStyle name="Normal 30 3 4 7" xfId="6972" xr:uid="{00000000-0005-0000-0000-000085360000}"/>
    <cellStyle name="Normal 30 3 4 7 2" xfId="37298" xr:uid="{00000000-0005-0000-0000-000086360000}"/>
    <cellStyle name="Normal 30 3 4 7 3" xfId="22074" xr:uid="{00000000-0005-0000-0000-000087360000}"/>
    <cellStyle name="Normal 30 3 4 8" xfId="32286" xr:uid="{00000000-0005-0000-0000-000088360000}"/>
    <cellStyle name="Normal 30 3 4 9" xfId="17061" xr:uid="{00000000-0005-0000-0000-000089360000}"/>
    <cellStyle name="Normal 30 3 5" xfId="2106" xr:uid="{00000000-0005-0000-0000-00008A360000}"/>
    <cellStyle name="Normal 30 3 5 2" xfId="2947" xr:uid="{00000000-0005-0000-0000-00008B360000}"/>
    <cellStyle name="Normal 30 3 5 2 2" xfId="4637" xr:uid="{00000000-0005-0000-0000-00008C360000}"/>
    <cellStyle name="Normal 30 3 5 2 2 2" xfId="14710" xr:uid="{00000000-0005-0000-0000-00008D360000}"/>
    <cellStyle name="Normal 30 3 5 2 2 2 2" xfId="45032" xr:uid="{00000000-0005-0000-0000-00008E360000}"/>
    <cellStyle name="Normal 30 3 5 2 2 2 3" xfId="29808" xr:uid="{00000000-0005-0000-0000-00008F360000}"/>
    <cellStyle name="Normal 30 3 5 2 2 3" xfId="9690" xr:uid="{00000000-0005-0000-0000-000090360000}"/>
    <cellStyle name="Normal 30 3 5 2 2 3 2" xfId="40015" xr:uid="{00000000-0005-0000-0000-000091360000}"/>
    <cellStyle name="Normal 30 3 5 2 2 3 3" xfId="24791" xr:uid="{00000000-0005-0000-0000-000092360000}"/>
    <cellStyle name="Normal 30 3 5 2 2 4" xfId="35002" xr:uid="{00000000-0005-0000-0000-000093360000}"/>
    <cellStyle name="Normal 30 3 5 2 2 5" xfId="19778" xr:uid="{00000000-0005-0000-0000-000094360000}"/>
    <cellStyle name="Normal 30 3 5 2 3" xfId="6329" xr:uid="{00000000-0005-0000-0000-000095360000}"/>
    <cellStyle name="Normal 30 3 5 2 3 2" xfId="16381" xr:uid="{00000000-0005-0000-0000-000096360000}"/>
    <cellStyle name="Normal 30 3 5 2 3 2 2" xfId="46703" xr:uid="{00000000-0005-0000-0000-000097360000}"/>
    <cellStyle name="Normal 30 3 5 2 3 2 3" xfId="31479" xr:uid="{00000000-0005-0000-0000-000098360000}"/>
    <cellStyle name="Normal 30 3 5 2 3 3" xfId="11361" xr:uid="{00000000-0005-0000-0000-000099360000}"/>
    <cellStyle name="Normal 30 3 5 2 3 3 2" xfId="41686" xr:uid="{00000000-0005-0000-0000-00009A360000}"/>
    <cellStyle name="Normal 30 3 5 2 3 3 3" xfId="26462" xr:uid="{00000000-0005-0000-0000-00009B360000}"/>
    <cellStyle name="Normal 30 3 5 2 3 4" xfId="36673" xr:uid="{00000000-0005-0000-0000-00009C360000}"/>
    <cellStyle name="Normal 30 3 5 2 3 5" xfId="21449" xr:uid="{00000000-0005-0000-0000-00009D360000}"/>
    <cellStyle name="Normal 30 3 5 2 4" xfId="13039" xr:uid="{00000000-0005-0000-0000-00009E360000}"/>
    <cellStyle name="Normal 30 3 5 2 4 2" xfId="43361" xr:uid="{00000000-0005-0000-0000-00009F360000}"/>
    <cellStyle name="Normal 30 3 5 2 4 3" xfId="28137" xr:uid="{00000000-0005-0000-0000-0000A0360000}"/>
    <cellStyle name="Normal 30 3 5 2 5" xfId="8018" xr:uid="{00000000-0005-0000-0000-0000A1360000}"/>
    <cellStyle name="Normal 30 3 5 2 5 2" xfId="38344" xr:uid="{00000000-0005-0000-0000-0000A2360000}"/>
    <cellStyle name="Normal 30 3 5 2 5 3" xfId="23120" xr:uid="{00000000-0005-0000-0000-0000A3360000}"/>
    <cellStyle name="Normal 30 3 5 2 6" xfId="33332" xr:uid="{00000000-0005-0000-0000-0000A4360000}"/>
    <cellStyle name="Normal 30 3 5 2 7" xfId="18107" xr:uid="{00000000-0005-0000-0000-0000A5360000}"/>
    <cellStyle name="Normal 30 3 5 3" xfId="3800" xr:uid="{00000000-0005-0000-0000-0000A6360000}"/>
    <cellStyle name="Normal 30 3 5 3 2" xfId="13874" xr:uid="{00000000-0005-0000-0000-0000A7360000}"/>
    <cellStyle name="Normal 30 3 5 3 2 2" xfId="44196" xr:uid="{00000000-0005-0000-0000-0000A8360000}"/>
    <cellStyle name="Normal 30 3 5 3 2 3" xfId="28972" xr:uid="{00000000-0005-0000-0000-0000A9360000}"/>
    <cellStyle name="Normal 30 3 5 3 3" xfId="8854" xr:uid="{00000000-0005-0000-0000-0000AA360000}"/>
    <cellStyle name="Normal 30 3 5 3 3 2" xfId="39179" xr:uid="{00000000-0005-0000-0000-0000AB360000}"/>
    <cellStyle name="Normal 30 3 5 3 3 3" xfId="23955" xr:uid="{00000000-0005-0000-0000-0000AC360000}"/>
    <cellStyle name="Normal 30 3 5 3 4" xfId="34166" xr:uid="{00000000-0005-0000-0000-0000AD360000}"/>
    <cellStyle name="Normal 30 3 5 3 5" xfId="18942" xr:uid="{00000000-0005-0000-0000-0000AE360000}"/>
    <cellStyle name="Normal 30 3 5 4" xfId="5493" xr:uid="{00000000-0005-0000-0000-0000AF360000}"/>
    <cellStyle name="Normal 30 3 5 4 2" xfId="15545" xr:uid="{00000000-0005-0000-0000-0000B0360000}"/>
    <cellStyle name="Normal 30 3 5 4 2 2" xfId="45867" xr:uid="{00000000-0005-0000-0000-0000B1360000}"/>
    <cellStyle name="Normal 30 3 5 4 2 3" xfId="30643" xr:uid="{00000000-0005-0000-0000-0000B2360000}"/>
    <cellStyle name="Normal 30 3 5 4 3" xfId="10525" xr:uid="{00000000-0005-0000-0000-0000B3360000}"/>
    <cellStyle name="Normal 30 3 5 4 3 2" xfId="40850" xr:uid="{00000000-0005-0000-0000-0000B4360000}"/>
    <cellStyle name="Normal 30 3 5 4 3 3" xfId="25626" xr:uid="{00000000-0005-0000-0000-0000B5360000}"/>
    <cellStyle name="Normal 30 3 5 4 4" xfId="35837" xr:uid="{00000000-0005-0000-0000-0000B6360000}"/>
    <cellStyle name="Normal 30 3 5 4 5" xfId="20613" xr:uid="{00000000-0005-0000-0000-0000B7360000}"/>
    <cellStyle name="Normal 30 3 5 5" xfId="12203" xr:uid="{00000000-0005-0000-0000-0000B8360000}"/>
    <cellStyle name="Normal 30 3 5 5 2" xfId="42525" xr:uid="{00000000-0005-0000-0000-0000B9360000}"/>
    <cellStyle name="Normal 30 3 5 5 3" xfId="27301" xr:uid="{00000000-0005-0000-0000-0000BA360000}"/>
    <cellStyle name="Normal 30 3 5 6" xfId="7182" xr:uid="{00000000-0005-0000-0000-0000BB360000}"/>
    <cellStyle name="Normal 30 3 5 6 2" xfId="37508" xr:uid="{00000000-0005-0000-0000-0000BC360000}"/>
    <cellStyle name="Normal 30 3 5 6 3" xfId="22284" xr:uid="{00000000-0005-0000-0000-0000BD360000}"/>
    <cellStyle name="Normal 30 3 5 7" xfId="32496" xr:uid="{00000000-0005-0000-0000-0000BE360000}"/>
    <cellStyle name="Normal 30 3 5 8" xfId="17271" xr:uid="{00000000-0005-0000-0000-0000BF360000}"/>
    <cellStyle name="Normal 30 3 6" xfId="2527" xr:uid="{00000000-0005-0000-0000-0000C0360000}"/>
    <cellStyle name="Normal 30 3 6 2" xfId="4219" xr:uid="{00000000-0005-0000-0000-0000C1360000}"/>
    <cellStyle name="Normal 30 3 6 2 2" xfId="14292" xr:uid="{00000000-0005-0000-0000-0000C2360000}"/>
    <cellStyle name="Normal 30 3 6 2 2 2" xfId="44614" xr:uid="{00000000-0005-0000-0000-0000C3360000}"/>
    <cellStyle name="Normal 30 3 6 2 2 3" xfId="29390" xr:uid="{00000000-0005-0000-0000-0000C4360000}"/>
    <cellStyle name="Normal 30 3 6 2 3" xfId="9272" xr:uid="{00000000-0005-0000-0000-0000C5360000}"/>
    <cellStyle name="Normal 30 3 6 2 3 2" xfId="39597" xr:uid="{00000000-0005-0000-0000-0000C6360000}"/>
    <cellStyle name="Normal 30 3 6 2 3 3" xfId="24373" xr:uid="{00000000-0005-0000-0000-0000C7360000}"/>
    <cellStyle name="Normal 30 3 6 2 4" xfId="34584" xr:uid="{00000000-0005-0000-0000-0000C8360000}"/>
    <cellStyle name="Normal 30 3 6 2 5" xfId="19360" xr:uid="{00000000-0005-0000-0000-0000C9360000}"/>
    <cellStyle name="Normal 30 3 6 3" xfId="5911" xr:uid="{00000000-0005-0000-0000-0000CA360000}"/>
    <cellStyle name="Normal 30 3 6 3 2" xfId="15963" xr:uid="{00000000-0005-0000-0000-0000CB360000}"/>
    <cellStyle name="Normal 30 3 6 3 2 2" xfId="46285" xr:uid="{00000000-0005-0000-0000-0000CC360000}"/>
    <cellStyle name="Normal 30 3 6 3 2 3" xfId="31061" xr:uid="{00000000-0005-0000-0000-0000CD360000}"/>
    <cellStyle name="Normal 30 3 6 3 3" xfId="10943" xr:uid="{00000000-0005-0000-0000-0000CE360000}"/>
    <cellStyle name="Normal 30 3 6 3 3 2" xfId="41268" xr:uid="{00000000-0005-0000-0000-0000CF360000}"/>
    <cellStyle name="Normal 30 3 6 3 3 3" xfId="26044" xr:uid="{00000000-0005-0000-0000-0000D0360000}"/>
    <cellStyle name="Normal 30 3 6 3 4" xfId="36255" xr:uid="{00000000-0005-0000-0000-0000D1360000}"/>
    <cellStyle name="Normal 30 3 6 3 5" xfId="21031" xr:uid="{00000000-0005-0000-0000-0000D2360000}"/>
    <cellStyle name="Normal 30 3 6 4" xfId="12621" xr:uid="{00000000-0005-0000-0000-0000D3360000}"/>
    <cellStyle name="Normal 30 3 6 4 2" xfId="42943" xr:uid="{00000000-0005-0000-0000-0000D4360000}"/>
    <cellStyle name="Normal 30 3 6 4 3" xfId="27719" xr:uid="{00000000-0005-0000-0000-0000D5360000}"/>
    <cellStyle name="Normal 30 3 6 5" xfId="7600" xr:uid="{00000000-0005-0000-0000-0000D6360000}"/>
    <cellStyle name="Normal 30 3 6 5 2" xfId="37926" xr:uid="{00000000-0005-0000-0000-0000D7360000}"/>
    <cellStyle name="Normal 30 3 6 5 3" xfId="22702" xr:uid="{00000000-0005-0000-0000-0000D8360000}"/>
    <cellStyle name="Normal 30 3 6 6" xfId="32914" xr:uid="{00000000-0005-0000-0000-0000D9360000}"/>
    <cellStyle name="Normal 30 3 6 7" xfId="17689" xr:uid="{00000000-0005-0000-0000-0000DA360000}"/>
    <cellStyle name="Normal 30 3 7" xfId="3378" xr:uid="{00000000-0005-0000-0000-0000DB360000}"/>
    <cellStyle name="Normal 30 3 7 2" xfId="13456" xr:uid="{00000000-0005-0000-0000-0000DC360000}"/>
    <cellStyle name="Normal 30 3 7 2 2" xfId="43778" xr:uid="{00000000-0005-0000-0000-0000DD360000}"/>
    <cellStyle name="Normal 30 3 7 2 3" xfId="28554" xr:uid="{00000000-0005-0000-0000-0000DE360000}"/>
    <cellStyle name="Normal 30 3 7 3" xfId="8436" xr:uid="{00000000-0005-0000-0000-0000DF360000}"/>
    <cellStyle name="Normal 30 3 7 3 2" xfId="38761" xr:uid="{00000000-0005-0000-0000-0000E0360000}"/>
    <cellStyle name="Normal 30 3 7 3 3" xfId="23537" xr:uid="{00000000-0005-0000-0000-0000E1360000}"/>
    <cellStyle name="Normal 30 3 7 4" xfId="33748" xr:uid="{00000000-0005-0000-0000-0000E2360000}"/>
    <cellStyle name="Normal 30 3 7 5" xfId="18524" xr:uid="{00000000-0005-0000-0000-0000E3360000}"/>
    <cellStyle name="Normal 30 3 8" xfId="5072" xr:uid="{00000000-0005-0000-0000-0000E4360000}"/>
    <cellStyle name="Normal 30 3 8 2" xfId="15127" xr:uid="{00000000-0005-0000-0000-0000E5360000}"/>
    <cellStyle name="Normal 30 3 8 2 2" xfId="45449" xr:uid="{00000000-0005-0000-0000-0000E6360000}"/>
    <cellStyle name="Normal 30 3 8 2 3" xfId="30225" xr:uid="{00000000-0005-0000-0000-0000E7360000}"/>
    <cellStyle name="Normal 30 3 8 3" xfId="10107" xr:uid="{00000000-0005-0000-0000-0000E8360000}"/>
    <cellStyle name="Normal 30 3 8 3 2" xfId="40432" xr:uid="{00000000-0005-0000-0000-0000E9360000}"/>
    <cellStyle name="Normal 30 3 8 3 3" xfId="25208" xr:uid="{00000000-0005-0000-0000-0000EA360000}"/>
    <cellStyle name="Normal 30 3 8 4" xfId="35419" xr:uid="{00000000-0005-0000-0000-0000EB360000}"/>
    <cellStyle name="Normal 30 3 8 5" xfId="20195" xr:uid="{00000000-0005-0000-0000-0000EC360000}"/>
    <cellStyle name="Normal 30 3 9" xfId="11783" xr:uid="{00000000-0005-0000-0000-0000ED360000}"/>
    <cellStyle name="Normal 30 3 9 2" xfId="42107" xr:uid="{00000000-0005-0000-0000-0000EE360000}"/>
    <cellStyle name="Normal 30 3 9 3" xfId="26883" xr:uid="{00000000-0005-0000-0000-0000EF360000}"/>
    <cellStyle name="Normal 30 4" xfId="47290" xr:uid="{00000000-0005-0000-0000-0000F0360000}"/>
    <cellStyle name="Normal 30_Sheet2" xfId="1046" xr:uid="{00000000-0005-0000-0000-0000F1360000}"/>
    <cellStyle name="Normal 31" xfId="956" xr:uid="{00000000-0005-0000-0000-0000F2360000}"/>
    <cellStyle name="Normal 32" xfId="957" xr:uid="{00000000-0005-0000-0000-0000F3360000}"/>
    <cellStyle name="Normal 33" xfId="958" xr:uid="{00000000-0005-0000-0000-0000F4360000}"/>
    <cellStyle name="Normal 34" xfId="959" xr:uid="{00000000-0005-0000-0000-0000F5360000}"/>
    <cellStyle name="Normal 35" xfId="960" xr:uid="{00000000-0005-0000-0000-0000F6360000}"/>
    <cellStyle name="Normal 35 2" xfId="1434" xr:uid="{00000000-0005-0000-0000-0000F7360000}"/>
    <cellStyle name="Normal 36" xfId="961" xr:uid="{00000000-0005-0000-0000-0000F8360000}"/>
    <cellStyle name="Normal 36 2" xfId="1435" xr:uid="{00000000-0005-0000-0000-0000F9360000}"/>
    <cellStyle name="Normal 37" xfId="962" xr:uid="{00000000-0005-0000-0000-0000FA360000}"/>
    <cellStyle name="Normal 37 2" xfId="1436" xr:uid="{00000000-0005-0000-0000-0000FB360000}"/>
    <cellStyle name="Normal 38" xfId="963" xr:uid="{00000000-0005-0000-0000-0000FC360000}"/>
    <cellStyle name="Normal 38 2" xfId="1437" xr:uid="{00000000-0005-0000-0000-0000FD360000}"/>
    <cellStyle name="Normal 39" xfId="964" xr:uid="{00000000-0005-0000-0000-0000FE360000}"/>
    <cellStyle name="Normal 39 2" xfId="1438" xr:uid="{00000000-0005-0000-0000-0000FF360000}"/>
    <cellStyle name="Normal 4" xfId="127" xr:uid="{00000000-0005-0000-0000-000000370000}"/>
    <cellStyle name="Normal 4 2" xfId="333" xr:uid="{00000000-0005-0000-0000-000001370000}"/>
    <cellStyle name="Normal 4 2 10" xfId="6763" xr:uid="{00000000-0005-0000-0000-000002370000}"/>
    <cellStyle name="Normal 4 2 10 2" xfId="37091" xr:uid="{00000000-0005-0000-0000-000003370000}"/>
    <cellStyle name="Normal 4 2 10 3" xfId="21867" xr:uid="{00000000-0005-0000-0000-000004370000}"/>
    <cellStyle name="Normal 4 2 11" xfId="32082" xr:uid="{00000000-0005-0000-0000-000005370000}"/>
    <cellStyle name="Normal 4 2 12" xfId="16852" xr:uid="{00000000-0005-0000-0000-000006370000}"/>
    <cellStyle name="Normal 4 2 13" xfId="1439" xr:uid="{00000000-0005-0000-0000-000007370000}"/>
    <cellStyle name="Normal 4 2 14" xfId="47291" xr:uid="{00000000-0005-0000-0000-000008370000}"/>
    <cellStyle name="Normal 4 2 2" xfId="1727" xr:uid="{00000000-0005-0000-0000-000009370000}"/>
    <cellStyle name="Normal 4 2 2 10" xfId="32134" xr:uid="{00000000-0005-0000-0000-00000A370000}"/>
    <cellStyle name="Normal 4 2 2 11" xfId="16906" xr:uid="{00000000-0005-0000-0000-00000B370000}"/>
    <cellStyle name="Normal 4 2 2 2" xfId="1835" xr:uid="{00000000-0005-0000-0000-00000C370000}"/>
    <cellStyle name="Normal 4 2 2 2 10" xfId="17010" xr:uid="{00000000-0005-0000-0000-00000D370000}"/>
    <cellStyle name="Normal 4 2 2 2 2" xfId="2052" xr:uid="{00000000-0005-0000-0000-00000E370000}"/>
    <cellStyle name="Normal 4 2 2 2 2 2" xfId="2473" xr:uid="{00000000-0005-0000-0000-00000F370000}"/>
    <cellStyle name="Normal 4 2 2 2 2 2 2" xfId="3312" xr:uid="{00000000-0005-0000-0000-000010370000}"/>
    <cellStyle name="Normal 4 2 2 2 2 2 2 2" xfId="5002" xr:uid="{00000000-0005-0000-0000-000011370000}"/>
    <cellStyle name="Normal 4 2 2 2 2 2 2 2 2" xfId="15075" xr:uid="{00000000-0005-0000-0000-000012370000}"/>
    <cellStyle name="Normal 4 2 2 2 2 2 2 2 2 2" xfId="45397" xr:uid="{00000000-0005-0000-0000-000013370000}"/>
    <cellStyle name="Normal 4 2 2 2 2 2 2 2 2 3" xfId="30173" xr:uid="{00000000-0005-0000-0000-000014370000}"/>
    <cellStyle name="Normal 4 2 2 2 2 2 2 2 3" xfId="10055" xr:uid="{00000000-0005-0000-0000-000015370000}"/>
    <cellStyle name="Normal 4 2 2 2 2 2 2 2 3 2" xfId="40380" xr:uid="{00000000-0005-0000-0000-000016370000}"/>
    <cellStyle name="Normal 4 2 2 2 2 2 2 2 3 3" xfId="25156" xr:uid="{00000000-0005-0000-0000-000017370000}"/>
    <cellStyle name="Normal 4 2 2 2 2 2 2 2 4" xfId="35367" xr:uid="{00000000-0005-0000-0000-000018370000}"/>
    <cellStyle name="Normal 4 2 2 2 2 2 2 2 5" xfId="20143" xr:uid="{00000000-0005-0000-0000-000019370000}"/>
    <cellStyle name="Normal 4 2 2 2 2 2 2 3" xfId="6694" xr:uid="{00000000-0005-0000-0000-00001A370000}"/>
    <cellStyle name="Normal 4 2 2 2 2 2 2 3 2" xfId="16746" xr:uid="{00000000-0005-0000-0000-00001B370000}"/>
    <cellStyle name="Normal 4 2 2 2 2 2 2 3 2 2" xfId="47068" xr:uid="{00000000-0005-0000-0000-00001C370000}"/>
    <cellStyle name="Normal 4 2 2 2 2 2 2 3 2 3" xfId="31844" xr:uid="{00000000-0005-0000-0000-00001D370000}"/>
    <cellStyle name="Normal 4 2 2 2 2 2 2 3 3" xfId="11726" xr:uid="{00000000-0005-0000-0000-00001E370000}"/>
    <cellStyle name="Normal 4 2 2 2 2 2 2 3 3 2" xfId="42051" xr:uid="{00000000-0005-0000-0000-00001F370000}"/>
    <cellStyle name="Normal 4 2 2 2 2 2 2 3 3 3" xfId="26827" xr:uid="{00000000-0005-0000-0000-000020370000}"/>
    <cellStyle name="Normal 4 2 2 2 2 2 2 3 4" xfId="37038" xr:uid="{00000000-0005-0000-0000-000021370000}"/>
    <cellStyle name="Normal 4 2 2 2 2 2 2 3 5" xfId="21814" xr:uid="{00000000-0005-0000-0000-000022370000}"/>
    <cellStyle name="Normal 4 2 2 2 2 2 2 4" xfId="13404" xr:uid="{00000000-0005-0000-0000-000023370000}"/>
    <cellStyle name="Normal 4 2 2 2 2 2 2 4 2" xfId="43726" xr:uid="{00000000-0005-0000-0000-000024370000}"/>
    <cellStyle name="Normal 4 2 2 2 2 2 2 4 3" xfId="28502" xr:uid="{00000000-0005-0000-0000-000025370000}"/>
    <cellStyle name="Normal 4 2 2 2 2 2 2 5" xfId="8383" xr:uid="{00000000-0005-0000-0000-000026370000}"/>
    <cellStyle name="Normal 4 2 2 2 2 2 2 5 2" xfId="38709" xr:uid="{00000000-0005-0000-0000-000027370000}"/>
    <cellStyle name="Normal 4 2 2 2 2 2 2 5 3" xfId="23485" xr:uid="{00000000-0005-0000-0000-000028370000}"/>
    <cellStyle name="Normal 4 2 2 2 2 2 2 6" xfId="33697" xr:uid="{00000000-0005-0000-0000-000029370000}"/>
    <cellStyle name="Normal 4 2 2 2 2 2 2 7" xfId="18472" xr:uid="{00000000-0005-0000-0000-00002A370000}"/>
    <cellStyle name="Normal 4 2 2 2 2 2 3" xfId="4165" xr:uid="{00000000-0005-0000-0000-00002B370000}"/>
    <cellStyle name="Normal 4 2 2 2 2 2 3 2" xfId="14239" xr:uid="{00000000-0005-0000-0000-00002C370000}"/>
    <cellStyle name="Normal 4 2 2 2 2 2 3 2 2" xfId="44561" xr:uid="{00000000-0005-0000-0000-00002D370000}"/>
    <cellStyle name="Normal 4 2 2 2 2 2 3 2 3" xfId="29337" xr:uid="{00000000-0005-0000-0000-00002E370000}"/>
    <cellStyle name="Normal 4 2 2 2 2 2 3 3" xfId="9219" xr:uid="{00000000-0005-0000-0000-00002F370000}"/>
    <cellStyle name="Normal 4 2 2 2 2 2 3 3 2" xfId="39544" xr:uid="{00000000-0005-0000-0000-000030370000}"/>
    <cellStyle name="Normal 4 2 2 2 2 2 3 3 3" xfId="24320" xr:uid="{00000000-0005-0000-0000-000031370000}"/>
    <cellStyle name="Normal 4 2 2 2 2 2 3 4" xfId="34531" xr:uid="{00000000-0005-0000-0000-000032370000}"/>
    <cellStyle name="Normal 4 2 2 2 2 2 3 5" xfId="19307" xr:uid="{00000000-0005-0000-0000-000033370000}"/>
    <cellStyle name="Normal 4 2 2 2 2 2 4" xfId="5858" xr:uid="{00000000-0005-0000-0000-000034370000}"/>
    <cellStyle name="Normal 4 2 2 2 2 2 4 2" xfId="15910" xr:uid="{00000000-0005-0000-0000-000035370000}"/>
    <cellStyle name="Normal 4 2 2 2 2 2 4 2 2" xfId="46232" xr:uid="{00000000-0005-0000-0000-000036370000}"/>
    <cellStyle name="Normal 4 2 2 2 2 2 4 2 3" xfId="31008" xr:uid="{00000000-0005-0000-0000-000037370000}"/>
    <cellStyle name="Normal 4 2 2 2 2 2 4 3" xfId="10890" xr:uid="{00000000-0005-0000-0000-000038370000}"/>
    <cellStyle name="Normal 4 2 2 2 2 2 4 3 2" xfId="41215" xr:uid="{00000000-0005-0000-0000-000039370000}"/>
    <cellStyle name="Normal 4 2 2 2 2 2 4 3 3" xfId="25991" xr:uid="{00000000-0005-0000-0000-00003A370000}"/>
    <cellStyle name="Normal 4 2 2 2 2 2 4 4" xfId="36202" xr:uid="{00000000-0005-0000-0000-00003B370000}"/>
    <cellStyle name="Normal 4 2 2 2 2 2 4 5" xfId="20978" xr:uid="{00000000-0005-0000-0000-00003C370000}"/>
    <cellStyle name="Normal 4 2 2 2 2 2 5" xfId="12568" xr:uid="{00000000-0005-0000-0000-00003D370000}"/>
    <cellStyle name="Normal 4 2 2 2 2 2 5 2" xfId="42890" xr:uid="{00000000-0005-0000-0000-00003E370000}"/>
    <cellStyle name="Normal 4 2 2 2 2 2 5 3" xfId="27666" xr:uid="{00000000-0005-0000-0000-00003F370000}"/>
    <cellStyle name="Normal 4 2 2 2 2 2 6" xfId="7547" xr:uid="{00000000-0005-0000-0000-000040370000}"/>
    <cellStyle name="Normal 4 2 2 2 2 2 6 2" xfId="37873" xr:uid="{00000000-0005-0000-0000-000041370000}"/>
    <cellStyle name="Normal 4 2 2 2 2 2 6 3" xfId="22649" xr:uid="{00000000-0005-0000-0000-000042370000}"/>
    <cellStyle name="Normal 4 2 2 2 2 2 7" xfId="32861" xr:uid="{00000000-0005-0000-0000-000043370000}"/>
    <cellStyle name="Normal 4 2 2 2 2 2 8" xfId="17636" xr:uid="{00000000-0005-0000-0000-000044370000}"/>
    <cellStyle name="Normal 4 2 2 2 2 3" xfId="2894" xr:uid="{00000000-0005-0000-0000-000045370000}"/>
    <cellStyle name="Normal 4 2 2 2 2 3 2" xfId="4584" xr:uid="{00000000-0005-0000-0000-000046370000}"/>
    <cellStyle name="Normal 4 2 2 2 2 3 2 2" xfId="14657" xr:uid="{00000000-0005-0000-0000-000047370000}"/>
    <cellStyle name="Normal 4 2 2 2 2 3 2 2 2" xfId="44979" xr:uid="{00000000-0005-0000-0000-000048370000}"/>
    <cellStyle name="Normal 4 2 2 2 2 3 2 2 3" xfId="29755" xr:uid="{00000000-0005-0000-0000-000049370000}"/>
    <cellStyle name="Normal 4 2 2 2 2 3 2 3" xfId="9637" xr:uid="{00000000-0005-0000-0000-00004A370000}"/>
    <cellStyle name="Normal 4 2 2 2 2 3 2 3 2" xfId="39962" xr:uid="{00000000-0005-0000-0000-00004B370000}"/>
    <cellStyle name="Normal 4 2 2 2 2 3 2 3 3" xfId="24738" xr:uid="{00000000-0005-0000-0000-00004C370000}"/>
    <cellStyle name="Normal 4 2 2 2 2 3 2 4" xfId="34949" xr:uid="{00000000-0005-0000-0000-00004D370000}"/>
    <cellStyle name="Normal 4 2 2 2 2 3 2 5" xfId="19725" xr:uid="{00000000-0005-0000-0000-00004E370000}"/>
    <cellStyle name="Normal 4 2 2 2 2 3 3" xfId="6276" xr:uid="{00000000-0005-0000-0000-00004F370000}"/>
    <cellStyle name="Normal 4 2 2 2 2 3 3 2" xfId="16328" xr:uid="{00000000-0005-0000-0000-000050370000}"/>
    <cellStyle name="Normal 4 2 2 2 2 3 3 2 2" xfId="46650" xr:uid="{00000000-0005-0000-0000-000051370000}"/>
    <cellStyle name="Normal 4 2 2 2 2 3 3 2 3" xfId="31426" xr:uid="{00000000-0005-0000-0000-000052370000}"/>
    <cellStyle name="Normal 4 2 2 2 2 3 3 3" xfId="11308" xr:uid="{00000000-0005-0000-0000-000053370000}"/>
    <cellStyle name="Normal 4 2 2 2 2 3 3 3 2" xfId="41633" xr:uid="{00000000-0005-0000-0000-000054370000}"/>
    <cellStyle name="Normal 4 2 2 2 2 3 3 3 3" xfId="26409" xr:uid="{00000000-0005-0000-0000-000055370000}"/>
    <cellStyle name="Normal 4 2 2 2 2 3 3 4" xfId="36620" xr:uid="{00000000-0005-0000-0000-000056370000}"/>
    <cellStyle name="Normal 4 2 2 2 2 3 3 5" xfId="21396" xr:uid="{00000000-0005-0000-0000-000057370000}"/>
    <cellStyle name="Normal 4 2 2 2 2 3 4" xfId="12986" xr:uid="{00000000-0005-0000-0000-000058370000}"/>
    <cellStyle name="Normal 4 2 2 2 2 3 4 2" xfId="43308" xr:uid="{00000000-0005-0000-0000-000059370000}"/>
    <cellStyle name="Normal 4 2 2 2 2 3 4 3" xfId="28084" xr:uid="{00000000-0005-0000-0000-00005A370000}"/>
    <cellStyle name="Normal 4 2 2 2 2 3 5" xfId="7965" xr:uid="{00000000-0005-0000-0000-00005B370000}"/>
    <cellStyle name="Normal 4 2 2 2 2 3 5 2" xfId="38291" xr:uid="{00000000-0005-0000-0000-00005C370000}"/>
    <cellStyle name="Normal 4 2 2 2 2 3 5 3" xfId="23067" xr:uid="{00000000-0005-0000-0000-00005D370000}"/>
    <cellStyle name="Normal 4 2 2 2 2 3 6" xfId="33279" xr:uid="{00000000-0005-0000-0000-00005E370000}"/>
    <cellStyle name="Normal 4 2 2 2 2 3 7" xfId="18054" xr:uid="{00000000-0005-0000-0000-00005F370000}"/>
    <cellStyle name="Normal 4 2 2 2 2 4" xfId="3747" xr:uid="{00000000-0005-0000-0000-000060370000}"/>
    <cellStyle name="Normal 4 2 2 2 2 4 2" xfId="13821" xr:uid="{00000000-0005-0000-0000-000061370000}"/>
    <cellStyle name="Normal 4 2 2 2 2 4 2 2" xfId="44143" xr:uid="{00000000-0005-0000-0000-000062370000}"/>
    <cellStyle name="Normal 4 2 2 2 2 4 2 3" xfId="28919" xr:uid="{00000000-0005-0000-0000-000063370000}"/>
    <cellStyle name="Normal 4 2 2 2 2 4 3" xfId="8801" xr:uid="{00000000-0005-0000-0000-000064370000}"/>
    <cellStyle name="Normal 4 2 2 2 2 4 3 2" xfId="39126" xr:uid="{00000000-0005-0000-0000-000065370000}"/>
    <cellStyle name="Normal 4 2 2 2 2 4 3 3" xfId="23902" xr:uid="{00000000-0005-0000-0000-000066370000}"/>
    <cellStyle name="Normal 4 2 2 2 2 4 4" xfId="34113" xr:uid="{00000000-0005-0000-0000-000067370000}"/>
    <cellStyle name="Normal 4 2 2 2 2 4 5" xfId="18889" xr:uid="{00000000-0005-0000-0000-000068370000}"/>
    <cellStyle name="Normal 4 2 2 2 2 5" xfId="5440" xr:uid="{00000000-0005-0000-0000-000069370000}"/>
    <cellStyle name="Normal 4 2 2 2 2 5 2" xfId="15492" xr:uid="{00000000-0005-0000-0000-00006A370000}"/>
    <cellStyle name="Normal 4 2 2 2 2 5 2 2" xfId="45814" xr:uid="{00000000-0005-0000-0000-00006B370000}"/>
    <cellStyle name="Normal 4 2 2 2 2 5 2 3" xfId="30590" xr:uid="{00000000-0005-0000-0000-00006C370000}"/>
    <cellStyle name="Normal 4 2 2 2 2 5 3" xfId="10472" xr:uid="{00000000-0005-0000-0000-00006D370000}"/>
    <cellStyle name="Normal 4 2 2 2 2 5 3 2" xfId="40797" xr:uid="{00000000-0005-0000-0000-00006E370000}"/>
    <cellStyle name="Normal 4 2 2 2 2 5 3 3" xfId="25573" xr:uid="{00000000-0005-0000-0000-00006F370000}"/>
    <cellStyle name="Normal 4 2 2 2 2 5 4" xfId="35784" xr:uid="{00000000-0005-0000-0000-000070370000}"/>
    <cellStyle name="Normal 4 2 2 2 2 5 5" xfId="20560" xr:uid="{00000000-0005-0000-0000-000071370000}"/>
    <cellStyle name="Normal 4 2 2 2 2 6" xfId="12150" xr:uid="{00000000-0005-0000-0000-000072370000}"/>
    <cellStyle name="Normal 4 2 2 2 2 6 2" xfId="42472" xr:uid="{00000000-0005-0000-0000-000073370000}"/>
    <cellStyle name="Normal 4 2 2 2 2 6 3" xfId="27248" xr:uid="{00000000-0005-0000-0000-000074370000}"/>
    <cellStyle name="Normal 4 2 2 2 2 7" xfId="7129" xr:uid="{00000000-0005-0000-0000-000075370000}"/>
    <cellStyle name="Normal 4 2 2 2 2 7 2" xfId="37455" xr:uid="{00000000-0005-0000-0000-000076370000}"/>
    <cellStyle name="Normal 4 2 2 2 2 7 3" xfId="22231" xr:uid="{00000000-0005-0000-0000-000077370000}"/>
    <cellStyle name="Normal 4 2 2 2 2 8" xfId="32443" xr:uid="{00000000-0005-0000-0000-000078370000}"/>
    <cellStyle name="Normal 4 2 2 2 2 9" xfId="17218" xr:uid="{00000000-0005-0000-0000-000079370000}"/>
    <cellStyle name="Normal 4 2 2 2 3" xfId="2265" xr:uid="{00000000-0005-0000-0000-00007A370000}"/>
    <cellStyle name="Normal 4 2 2 2 3 2" xfId="3104" xr:uid="{00000000-0005-0000-0000-00007B370000}"/>
    <cellStyle name="Normal 4 2 2 2 3 2 2" xfId="4794" xr:uid="{00000000-0005-0000-0000-00007C370000}"/>
    <cellStyle name="Normal 4 2 2 2 3 2 2 2" xfId="14867" xr:uid="{00000000-0005-0000-0000-00007D370000}"/>
    <cellStyle name="Normal 4 2 2 2 3 2 2 2 2" xfId="45189" xr:uid="{00000000-0005-0000-0000-00007E370000}"/>
    <cellStyle name="Normal 4 2 2 2 3 2 2 2 3" xfId="29965" xr:uid="{00000000-0005-0000-0000-00007F370000}"/>
    <cellStyle name="Normal 4 2 2 2 3 2 2 3" xfId="9847" xr:uid="{00000000-0005-0000-0000-000080370000}"/>
    <cellStyle name="Normal 4 2 2 2 3 2 2 3 2" xfId="40172" xr:uid="{00000000-0005-0000-0000-000081370000}"/>
    <cellStyle name="Normal 4 2 2 2 3 2 2 3 3" xfId="24948" xr:uid="{00000000-0005-0000-0000-000082370000}"/>
    <cellStyle name="Normal 4 2 2 2 3 2 2 4" xfId="35159" xr:uid="{00000000-0005-0000-0000-000083370000}"/>
    <cellStyle name="Normal 4 2 2 2 3 2 2 5" xfId="19935" xr:uid="{00000000-0005-0000-0000-000084370000}"/>
    <cellStyle name="Normal 4 2 2 2 3 2 3" xfId="6486" xr:uid="{00000000-0005-0000-0000-000085370000}"/>
    <cellStyle name="Normal 4 2 2 2 3 2 3 2" xfId="16538" xr:uid="{00000000-0005-0000-0000-000086370000}"/>
    <cellStyle name="Normal 4 2 2 2 3 2 3 2 2" xfId="46860" xr:uid="{00000000-0005-0000-0000-000087370000}"/>
    <cellStyle name="Normal 4 2 2 2 3 2 3 2 3" xfId="31636" xr:uid="{00000000-0005-0000-0000-000088370000}"/>
    <cellStyle name="Normal 4 2 2 2 3 2 3 3" xfId="11518" xr:uid="{00000000-0005-0000-0000-000089370000}"/>
    <cellStyle name="Normal 4 2 2 2 3 2 3 3 2" xfId="41843" xr:uid="{00000000-0005-0000-0000-00008A370000}"/>
    <cellStyle name="Normal 4 2 2 2 3 2 3 3 3" xfId="26619" xr:uid="{00000000-0005-0000-0000-00008B370000}"/>
    <cellStyle name="Normal 4 2 2 2 3 2 3 4" xfId="36830" xr:uid="{00000000-0005-0000-0000-00008C370000}"/>
    <cellStyle name="Normal 4 2 2 2 3 2 3 5" xfId="21606" xr:uid="{00000000-0005-0000-0000-00008D370000}"/>
    <cellStyle name="Normal 4 2 2 2 3 2 4" xfId="13196" xr:uid="{00000000-0005-0000-0000-00008E370000}"/>
    <cellStyle name="Normal 4 2 2 2 3 2 4 2" xfId="43518" xr:uid="{00000000-0005-0000-0000-00008F370000}"/>
    <cellStyle name="Normal 4 2 2 2 3 2 4 3" xfId="28294" xr:uid="{00000000-0005-0000-0000-000090370000}"/>
    <cellStyle name="Normal 4 2 2 2 3 2 5" xfId="8175" xr:uid="{00000000-0005-0000-0000-000091370000}"/>
    <cellStyle name="Normal 4 2 2 2 3 2 5 2" xfId="38501" xr:uid="{00000000-0005-0000-0000-000092370000}"/>
    <cellStyle name="Normal 4 2 2 2 3 2 5 3" xfId="23277" xr:uid="{00000000-0005-0000-0000-000093370000}"/>
    <cellStyle name="Normal 4 2 2 2 3 2 6" xfId="33489" xr:uid="{00000000-0005-0000-0000-000094370000}"/>
    <cellStyle name="Normal 4 2 2 2 3 2 7" xfId="18264" xr:uid="{00000000-0005-0000-0000-000095370000}"/>
    <cellStyle name="Normal 4 2 2 2 3 3" xfId="3957" xr:uid="{00000000-0005-0000-0000-000096370000}"/>
    <cellStyle name="Normal 4 2 2 2 3 3 2" xfId="14031" xr:uid="{00000000-0005-0000-0000-000097370000}"/>
    <cellStyle name="Normal 4 2 2 2 3 3 2 2" xfId="44353" xr:uid="{00000000-0005-0000-0000-000098370000}"/>
    <cellStyle name="Normal 4 2 2 2 3 3 2 3" xfId="29129" xr:uid="{00000000-0005-0000-0000-000099370000}"/>
    <cellStyle name="Normal 4 2 2 2 3 3 3" xfId="9011" xr:uid="{00000000-0005-0000-0000-00009A370000}"/>
    <cellStyle name="Normal 4 2 2 2 3 3 3 2" xfId="39336" xr:uid="{00000000-0005-0000-0000-00009B370000}"/>
    <cellStyle name="Normal 4 2 2 2 3 3 3 3" xfId="24112" xr:uid="{00000000-0005-0000-0000-00009C370000}"/>
    <cellStyle name="Normal 4 2 2 2 3 3 4" xfId="34323" xr:uid="{00000000-0005-0000-0000-00009D370000}"/>
    <cellStyle name="Normal 4 2 2 2 3 3 5" xfId="19099" xr:uid="{00000000-0005-0000-0000-00009E370000}"/>
    <cellStyle name="Normal 4 2 2 2 3 4" xfId="5650" xr:uid="{00000000-0005-0000-0000-00009F370000}"/>
    <cellStyle name="Normal 4 2 2 2 3 4 2" xfId="15702" xr:uid="{00000000-0005-0000-0000-0000A0370000}"/>
    <cellStyle name="Normal 4 2 2 2 3 4 2 2" xfId="46024" xr:uid="{00000000-0005-0000-0000-0000A1370000}"/>
    <cellStyle name="Normal 4 2 2 2 3 4 2 3" xfId="30800" xr:uid="{00000000-0005-0000-0000-0000A2370000}"/>
    <cellStyle name="Normal 4 2 2 2 3 4 3" xfId="10682" xr:uid="{00000000-0005-0000-0000-0000A3370000}"/>
    <cellStyle name="Normal 4 2 2 2 3 4 3 2" xfId="41007" xr:uid="{00000000-0005-0000-0000-0000A4370000}"/>
    <cellStyle name="Normal 4 2 2 2 3 4 3 3" xfId="25783" xr:uid="{00000000-0005-0000-0000-0000A5370000}"/>
    <cellStyle name="Normal 4 2 2 2 3 4 4" xfId="35994" xr:uid="{00000000-0005-0000-0000-0000A6370000}"/>
    <cellStyle name="Normal 4 2 2 2 3 4 5" xfId="20770" xr:uid="{00000000-0005-0000-0000-0000A7370000}"/>
    <cellStyle name="Normal 4 2 2 2 3 5" xfId="12360" xr:uid="{00000000-0005-0000-0000-0000A8370000}"/>
    <cellStyle name="Normal 4 2 2 2 3 5 2" xfId="42682" xr:uid="{00000000-0005-0000-0000-0000A9370000}"/>
    <cellStyle name="Normal 4 2 2 2 3 5 3" xfId="27458" xr:uid="{00000000-0005-0000-0000-0000AA370000}"/>
    <cellStyle name="Normal 4 2 2 2 3 6" xfId="7339" xr:uid="{00000000-0005-0000-0000-0000AB370000}"/>
    <cellStyle name="Normal 4 2 2 2 3 6 2" xfId="37665" xr:uid="{00000000-0005-0000-0000-0000AC370000}"/>
    <cellStyle name="Normal 4 2 2 2 3 6 3" xfId="22441" xr:uid="{00000000-0005-0000-0000-0000AD370000}"/>
    <cellStyle name="Normal 4 2 2 2 3 7" xfId="32653" xr:uid="{00000000-0005-0000-0000-0000AE370000}"/>
    <cellStyle name="Normal 4 2 2 2 3 8" xfId="17428" xr:uid="{00000000-0005-0000-0000-0000AF370000}"/>
    <cellStyle name="Normal 4 2 2 2 4" xfId="2686" xr:uid="{00000000-0005-0000-0000-0000B0370000}"/>
    <cellStyle name="Normal 4 2 2 2 4 2" xfId="4376" xr:uid="{00000000-0005-0000-0000-0000B1370000}"/>
    <cellStyle name="Normal 4 2 2 2 4 2 2" xfId="14449" xr:uid="{00000000-0005-0000-0000-0000B2370000}"/>
    <cellStyle name="Normal 4 2 2 2 4 2 2 2" xfId="44771" xr:uid="{00000000-0005-0000-0000-0000B3370000}"/>
    <cellStyle name="Normal 4 2 2 2 4 2 2 3" xfId="29547" xr:uid="{00000000-0005-0000-0000-0000B4370000}"/>
    <cellStyle name="Normal 4 2 2 2 4 2 3" xfId="9429" xr:uid="{00000000-0005-0000-0000-0000B5370000}"/>
    <cellStyle name="Normal 4 2 2 2 4 2 3 2" xfId="39754" xr:uid="{00000000-0005-0000-0000-0000B6370000}"/>
    <cellStyle name="Normal 4 2 2 2 4 2 3 3" xfId="24530" xr:uid="{00000000-0005-0000-0000-0000B7370000}"/>
    <cellStyle name="Normal 4 2 2 2 4 2 4" xfId="34741" xr:uid="{00000000-0005-0000-0000-0000B8370000}"/>
    <cellStyle name="Normal 4 2 2 2 4 2 5" xfId="19517" xr:uid="{00000000-0005-0000-0000-0000B9370000}"/>
    <cellStyle name="Normal 4 2 2 2 4 3" xfId="6068" xr:uid="{00000000-0005-0000-0000-0000BA370000}"/>
    <cellStyle name="Normal 4 2 2 2 4 3 2" xfId="16120" xr:uid="{00000000-0005-0000-0000-0000BB370000}"/>
    <cellStyle name="Normal 4 2 2 2 4 3 2 2" xfId="46442" xr:uid="{00000000-0005-0000-0000-0000BC370000}"/>
    <cellStyle name="Normal 4 2 2 2 4 3 2 3" xfId="31218" xr:uid="{00000000-0005-0000-0000-0000BD370000}"/>
    <cellStyle name="Normal 4 2 2 2 4 3 3" xfId="11100" xr:uid="{00000000-0005-0000-0000-0000BE370000}"/>
    <cellStyle name="Normal 4 2 2 2 4 3 3 2" xfId="41425" xr:uid="{00000000-0005-0000-0000-0000BF370000}"/>
    <cellStyle name="Normal 4 2 2 2 4 3 3 3" xfId="26201" xr:uid="{00000000-0005-0000-0000-0000C0370000}"/>
    <cellStyle name="Normal 4 2 2 2 4 3 4" xfId="36412" xr:uid="{00000000-0005-0000-0000-0000C1370000}"/>
    <cellStyle name="Normal 4 2 2 2 4 3 5" xfId="21188" xr:uid="{00000000-0005-0000-0000-0000C2370000}"/>
    <cellStyle name="Normal 4 2 2 2 4 4" xfId="12778" xr:uid="{00000000-0005-0000-0000-0000C3370000}"/>
    <cellStyle name="Normal 4 2 2 2 4 4 2" xfId="43100" xr:uid="{00000000-0005-0000-0000-0000C4370000}"/>
    <cellStyle name="Normal 4 2 2 2 4 4 3" xfId="27876" xr:uid="{00000000-0005-0000-0000-0000C5370000}"/>
    <cellStyle name="Normal 4 2 2 2 4 5" xfId="7757" xr:uid="{00000000-0005-0000-0000-0000C6370000}"/>
    <cellStyle name="Normal 4 2 2 2 4 5 2" xfId="38083" xr:uid="{00000000-0005-0000-0000-0000C7370000}"/>
    <cellStyle name="Normal 4 2 2 2 4 5 3" xfId="22859" xr:uid="{00000000-0005-0000-0000-0000C8370000}"/>
    <cellStyle name="Normal 4 2 2 2 4 6" xfId="33071" xr:uid="{00000000-0005-0000-0000-0000C9370000}"/>
    <cellStyle name="Normal 4 2 2 2 4 7" xfId="17846" xr:uid="{00000000-0005-0000-0000-0000CA370000}"/>
    <cellStyle name="Normal 4 2 2 2 5" xfId="3539" xr:uid="{00000000-0005-0000-0000-0000CB370000}"/>
    <cellStyle name="Normal 4 2 2 2 5 2" xfId="13613" xr:uid="{00000000-0005-0000-0000-0000CC370000}"/>
    <cellStyle name="Normal 4 2 2 2 5 2 2" xfId="43935" xr:uid="{00000000-0005-0000-0000-0000CD370000}"/>
    <cellStyle name="Normal 4 2 2 2 5 2 3" xfId="28711" xr:uid="{00000000-0005-0000-0000-0000CE370000}"/>
    <cellStyle name="Normal 4 2 2 2 5 3" xfId="8593" xr:uid="{00000000-0005-0000-0000-0000CF370000}"/>
    <cellStyle name="Normal 4 2 2 2 5 3 2" xfId="38918" xr:uid="{00000000-0005-0000-0000-0000D0370000}"/>
    <cellStyle name="Normal 4 2 2 2 5 3 3" xfId="23694" xr:uid="{00000000-0005-0000-0000-0000D1370000}"/>
    <cellStyle name="Normal 4 2 2 2 5 4" xfId="33905" xr:uid="{00000000-0005-0000-0000-0000D2370000}"/>
    <cellStyle name="Normal 4 2 2 2 5 5" xfId="18681" xr:uid="{00000000-0005-0000-0000-0000D3370000}"/>
    <cellStyle name="Normal 4 2 2 2 6" xfId="5232" xr:uid="{00000000-0005-0000-0000-0000D4370000}"/>
    <cellStyle name="Normal 4 2 2 2 6 2" xfId="15284" xr:uid="{00000000-0005-0000-0000-0000D5370000}"/>
    <cellStyle name="Normal 4 2 2 2 6 2 2" xfId="45606" xr:uid="{00000000-0005-0000-0000-0000D6370000}"/>
    <cellStyle name="Normal 4 2 2 2 6 2 3" xfId="30382" xr:uid="{00000000-0005-0000-0000-0000D7370000}"/>
    <cellStyle name="Normal 4 2 2 2 6 3" xfId="10264" xr:uid="{00000000-0005-0000-0000-0000D8370000}"/>
    <cellStyle name="Normal 4 2 2 2 6 3 2" xfId="40589" xr:uid="{00000000-0005-0000-0000-0000D9370000}"/>
    <cellStyle name="Normal 4 2 2 2 6 3 3" xfId="25365" xr:uid="{00000000-0005-0000-0000-0000DA370000}"/>
    <cellStyle name="Normal 4 2 2 2 6 4" xfId="35576" xr:uid="{00000000-0005-0000-0000-0000DB370000}"/>
    <cellStyle name="Normal 4 2 2 2 6 5" xfId="20352" xr:uid="{00000000-0005-0000-0000-0000DC370000}"/>
    <cellStyle name="Normal 4 2 2 2 7" xfId="11942" xr:uid="{00000000-0005-0000-0000-0000DD370000}"/>
    <cellStyle name="Normal 4 2 2 2 7 2" xfId="42264" xr:uid="{00000000-0005-0000-0000-0000DE370000}"/>
    <cellStyle name="Normal 4 2 2 2 7 3" xfId="27040" xr:uid="{00000000-0005-0000-0000-0000DF370000}"/>
    <cellStyle name="Normal 4 2 2 2 8" xfId="6921" xr:uid="{00000000-0005-0000-0000-0000E0370000}"/>
    <cellStyle name="Normal 4 2 2 2 8 2" xfId="37247" xr:uid="{00000000-0005-0000-0000-0000E1370000}"/>
    <cellStyle name="Normal 4 2 2 2 8 3" xfId="22023" xr:uid="{00000000-0005-0000-0000-0000E2370000}"/>
    <cellStyle name="Normal 4 2 2 2 9" xfId="32235" xr:uid="{00000000-0005-0000-0000-0000E3370000}"/>
    <cellStyle name="Normal 4 2 2 3" xfId="1948" xr:uid="{00000000-0005-0000-0000-0000E4370000}"/>
    <cellStyle name="Normal 4 2 2 3 2" xfId="2369" xr:uid="{00000000-0005-0000-0000-0000E5370000}"/>
    <cellStyle name="Normal 4 2 2 3 2 2" xfId="3208" xr:uid="{00000000-0005-0000-0000-0000E6370000}"/>
    <cellStyle name="Normal 4 2 2 3 2 2 2" xfId="4898" xr:uid="{00000000-0005-0000-0000-0000E7370000}"/>
    <cellStyle name="Normal 4 2 2 3 2 2 2 2" xfId="14971" xr:uid="{00000000-0005-0000-0000-0000E8370000}"/>
    <cellStyle name="Normal 4 2 2 3 2 2 2 2 2" xfId="45293" xr:uid="{00000000-0005-0000-0000-0000E9370000}"/>
    <cellStyle name="Normal 4 2 2 3 2 2 2 2 3" xfId="30069" xr:uid="{00000000-0005-0000-0000-0000EA370000}"/>
    <cellStyle name="Normal 4 2 2 3 2 2 2 3" xfId="9951" xr:uid="{00000000-0005-0000-0000-0000EB370000}"/>
    <cellStyle name="Normal 4 2 2 3 2 2 2 3 2" xfId="40276" xr:uid="{00000000-0005-0000-0000-0000EC370000}"/>
    <cellStyle name="Normal 4 2 2 3 2 2 2 3 3" xfId="25052" xr:uid="{00000000-0005-0000-0000-0000ED370000}"/>
    <cellStyle name="Normal 4 2 2 3 2 2 2 4" xfId="35263" xr:uid="{00000000-0005-0000-0000-0000EE370000}"/>
    <cellStyle name="Normal 4 2 2 3 2 2 2 5" xfId="20039" xr:uid="{00000000-0005-0000-0000-0000EF370000}"/>
    <cellStyle name="Normal 4 2 2 3 2 2 3" xfId="6590" xr:uid="{00000000-0005-0000-0000-0000F0370000}"/>
    <cellStyle name="Normal 4 2 2 3 2 2 3 2" xfId="16642" xr:uid="{00000000-0005-0000-0000-0000F1370000}"/>
    <cellStyle name="Normal 4 2 2 3 2 2 3 2 2" xfId="46964" xr:uid="{00000000-0005-0000-0000-0000F2370000}"/>
    <cellStyle name="Normal 4 2 2 3 2 2 3 2 3" xfId="31740" xr:uid="{00000000-0005-0000-0000-0000F3370000}"/>
    <cellStyle name="Normal 4 2 2 3 2 2 3 3" xfId="11622" xr:uid="{00000000-0005-0000-0000-0000F4370000}"/>
    <cellStyle name="Normal 4 2 2 3 2 2 3 3 2" xfId="41947" xr:uid="{00000000-0005-0000-0000-0000F5370000}"/>
    <cellStyle name="Normal 4 2 2 3 2 2 3 3 3" xfId="26723" xr:uid="{00000000-0005-0000-0000-0000F6370000}"/>
    <cellStyle name="Normal 4 2 2 3 2 2 3 4" xfId="36934" xr:uid="{00000000-0005-0000-0000-0000F7370000}"/>
    <cellStyle name="Normal 4 2 2 3 2 2 3 5" xfId="21710" xr:uid="{00000000-0005-0000-0000-0000F8370000}"/>
    <cellStyle name="Normal 4 2 2 3 2 2 4" xfId="13300" xr:uid="{00000000-0005-0000-0000-0000F9370000}"/>
    <cellStyle name="Normal 4 2 2 3 2 2 4 2" xfId="43622" xr:uid="{00000000-0005-0000-0000-0000FA370000}"/>
    <cellStyle name="Normal 4 2 2 3 2 2 4 3" xfId="28398" xr:uid="{00000000-0005-0000-0000-0000FB370000}"/>
    <cellStyle name="Normal 4 2 2 3 2 2 5" xfId="8279" xr:uid="{00000000-0005-0000-0000-0000FC370000}"/>
    <cellStyle name="Normal 4 2 2 3 2 2 5 2" xfId="38605" xr:uid="{00000000-0005-0000-0000-0000FD370000}"/>
    <cellStyle name="Normal 4 2 2 3 2 2 5 3" xfId="23381" xr:uid="{00000000-0005-0000-0000-0000FE370000}"/>
    <cellStyle name="Normal 4 2 2 3 2 2 6" xfId="33593" xr:uid="{00000000-0005-0000-0000-0000FF370000}"/>
    <cellStyle name="Normal 4 2 2 3 2 2 7" xfId="18368" xr:uid="{00000000-0005-0000-0000-000000380000}"/>
    <cellStyle name="Normal 4 2 2 3 2 3" xfId="4061" xr:uid="{00000000-0005-0000-0000-000001380000}"/>
    <cellStyle name="Normal 4 2 2 3 2 3 2" xfId="14135" xr:uid="{00000000-0005-0000-0000-000002380000}"/>
    <cellStyle name="Normal 4 2 2 3 2 3 2 2" xfId="44457" xr:uid="{00000000-0005-0000-0000-000003380000}"/>
    <cellStyle name="Normal 4 2 2 3 2 3 2 3" xfId="29233" xr:uid="{00000000-0005-0000-0000-000004380000}"/>
    <cellStyle name="Normal 4 2 2 3 2 3 3" xfId="9115" xr:uid="{00000000-0005-0000-0000-000005380000}"/>
    <cellStyle name="Normal 4 2 2 3 2 3 3 2" xfId="39440" xr:uid="{00000000-0005-0000-0000-000006380000}"/>
    <cellStyle name="Normal 4 2 2 3 2 3 3 3" xfId="24216" xr:uid="{00000000-0005-0000-0000-000007380000}"/>
    <cellStyle name="Normal 4 2 2 3 2 3 4" xfId="34427" xr:uid="{00000000-0005-0000-0000-000008380000}"/>
    <cellStyle name="Normal 4 2 2 3 2 3 5" xfId="19203" xr:uid="{00000000-0005-0000-0000-000009380000}"/>
    <cellStyle name="Normal 4 2 2 3 2 4" xfId="5754" xr:uid="{00000000-0005-0000-0000-00000A380000}"/>
    <cellStyle name="Normal 4 2 2 3 2 4 2" xfId="15806" xr:uid="{00000000-0005-0000-0000-00000B380000}"/>
    <cellStyle name="Normal 4 2 2 3 2 4 2 2" xfId="46128" xr:uid="{00000000-0005-0000-0000-00000C380000}"/>
    <cellStyle name="Normal 4 2 2 3 2 4 2 3" xfId="30904" xr:uid="{00000000-0005-0000-0000-00000D380000}"/>
    <cellStyle name="Normal 4 2 2 3 2 4 3" xfId="10786" xr:uid="{00000000-0005-0000-0000-00000E380000}"/>
    <cellStyle name="Normal 4 2 2 3 2 4 3 2" xfId="41111" xr:uid="{00000000-0005-0000-0000-00000F380000}"/>
    <cellStyle name="Normal 4 2 2 3 2 4 3 3" xfId="25887" xr:uid="{00000000-0005-0000-0000-000010380000}"/>
    <cellStyle name="Normal 4 2 2 3 2 4 4" xfId="36098" xr:uid="{00000000-0005-0000-0000-000011380000}"/>
    <cellStyle name="Normal 4 2 2 3 2 4 5" xfId="20874" xr:uid="{00000000-0005-0000-0000-000012380000}"/>
    <cellStyle name="Normal 4 2 2 3 2 5" xfId="12464" xr:uid="{00000000-0005-0000-0000-000013380000}"/>
    <cellStyle name="Normal 4 2 2 3 2 5 2" xfId="42786" xr:uid="{00000000-0005-0000-0000-000014380000}"/>
    <cellStyle name="Normal 4 2 2 3 2 5 3" xfId="27562" xr:uid="{00000000-0005-0000-0000-000015380000}"/>
    <cellStyle name="Normal 4 2 2 3 2 6" xfId="7443" xr:uid="{00000000-0005-0000-0000-000016380000}"/>
    <cellStyle name="Normal 4 2 2 3 2 6 2" xfId="37769" xr:uid="{00000000-0005-0000-0000-000017380000}"/>
    <cellStyle name="Normal 4 2 2 3 2 6 3" xfId="22545" xr:uid="{00000000-0005-0000-0000-000018380000}"/>
    <cellStyle name="Normal 4 2 2 3 2 7" xfId="32757" xr:uid="{00000000-0005-0000-0000-000019380000}"/>
    <cellStyle name="Normal 4 2 2 3 2 8" xfId="17532" xr:uid="{00000000-0005-0000-0000-00001A380000}"/>
    <cellStyle name="Normal 4 2 2 3 3" xfId="2790" xr:uid="{00000000-0005-0000-0000-00001B380000}"/>
    <cellStyle name="Normal 4 2 2 3 3 2" xfId="4480" xr:uid="{00000000-0005-0000-0000-00001C380000}"/>
    <cellStyle name="Normal 4 2 2 3 3 2 2" xfId="14553" xr:uid="{00000000-0005-0000-0000-00001D380000}"/>
    <cellStyle name="Normal 4 2 2 3 3 2 2 2" xfId="44875" xr:uid="{00000000-0005-0000-0000-00001E380000}"/>
    <cellStyle name="Normal 4 2 2 3 3 2 2 3" xfId="29651" xr:uid="{00000000-0005-0000-0000-00001F380000}"/>
    <cellStyle name="Normal 4 2 2 3 3 2 3" xfId="9533" xr:uid="{00000000-0005-0000-0000-000020380000}"/>
    <cellStyle name="Normal 4 2 2 3 3 2 3 2" xfId="39858" xr:uid="{00000000-0005-0000-0000-000021380000}"/>
    <cellStyle name="Normal 4 2 2 3 3 2 3 3" xfId="24634" xr:uid="{00000000-0005-0000-0000-000022380000}"/>
    <cellStyle name="Normal 4 2 2 3 3 2 4" xfId="34845" xr:uid="{00000000-0005-0000-0000-000023380000}"/>
    <cellStyle name="Normal 4 2 2 3 3 2 5" xfId="19621" xr:uid="{00000000-0005-0000-0000-000024380000}"/>
    <cellStyle name="Normal 4 2 2 3 3 3" xfId="6172" xr:uid="{00000000-0005-0000-0000-000025380000}"/>
    <cellStyle name="Normal 4 2 2 3 3 3 2" xfId="16224" xr:uid="{00000000-0005-0000-0000-000026380000}"/>
    <cellStyle name="Normal 4 2 2 3 3 3 2 2" xfId="46546" xr:uid="{00000000-0005-0000-0000-000027380000}"/>
    <cellStyle name="Normal 4 2 2 3 3 3 2 3" xfId="31322" xr:uid="{00000000-0005-0000-0000-000028380000}"/>
    <cellStyle name="Normal 4 2 2 3 3 3 3" xfId="11204" xr:uid="{00000000-0005-0000-0000-000029380000}"/>
    <cellStyle name="Normal 4 2 2 3 3 3 3 2" xfId="41529" xr:uid="{00000000-0005-0000-0000-00002A380000}"/>
    <cellStyle name="Normal 4 2 2 3 3 3 3 3" xfId="26305" xr:uid="{00000000-0005-0000-0000-00002B380000}"/>
    <cellStyle name="Normal 4 2 2 3 3 3 4" xfId="36516" xr:uid="{00000000-0005-0000-0000-00002C380000}"/>
    <cellStyle name="Normal 4 2 2 3 3 3 5" xfId="21292" xr:uid="{00000000-0005-0000-0000-00002D380000}"/>
    <cellStyle name="Normal 4 2 2 3 3 4" xfId="12882" xr:uid="{00000000-0005-0000-0000-00002E380000}"/>
    <cellStyle name="Normal 4 2 2 3 3 4 2" xfId="43204" xr:uid="{00000000-0005-0000-0000-00002F380000}"/>
    <cellStyle name="Normal 4 2 2 3 3 4 3" xfId="27980" xr:uid="{00000000-0005-0000-0000-000030380000}"/>
    <cellStyle name="Normal 4 2 2 3 3 5" xfId="7861" xr:uid="{00000000-0005-0000-0000-000031380000}"/>
    <cellStyle name="Normal 4 2 2 3 3 5 2" xfId="38187" xr:uid="{00000000-0005-0000-0000-000032380000}"/>
    <cellStyle name="Normal 4 2 2 3 3 5 3" xfId="22963" xr:uid="{00000000-0005-0000-0000-000033380000}"/>
    <cellStyle name="Normal 4 2 2 3 3 6" xfId="33175" xr:uid="{00000000-0005-0000-0000-000034380000}"/>
    <cellStyle name="Normal 4 2 2 3 3 7" xfId="17950" xr:uid="{00000000-0005-0000-0000-000035380000}"/>
    <cellStyle name="Normal 4 2 2 3 4" xfId="3643" xr:uid="{00000000-0005-0000-0000-000036380000}"/>
    <cellStyle name="Normal 4 2 2 3 4 2" xfId="13717" xr:uid="{00000000-0005-0000-0000-000037380000}"/>
    <cellStyle name="Normal 4 2 2 3 4 2 2" xfId="44039" xr:uid="{00000000-0005-0000-0000-000038380000}"/>
    <cellStyle name="Normal 4 2 2 3 4 2 3" xfId="28815" xr:uid="{00000000-0005-0000-0000-000039380000}"/>
    <cellStyle name="Normal 4 2 2 3 4 3" xfId="8697" xr:uid="{00000000-0005-0000-0000-00003A380000}"/>
    <cellStyle name="Normal 4 2 2 3 4 3 2" xfId="39022" xr:uid="{00000000-0005-0000-0000-00003B380000}"/>
    <cellStyle name="Normal 4 2 2 3 4 3 3" xfId="23798" xr:uid="{00000000-0005-0000-0000-00003C380000}"/>
    <cellStyle name="Normal 4 2 2 3 4 4" xfId="34009" xr:uid="{00000000-0005-0000-0000-00003D380000}"/>
    <cellStyle name="Normal 4 2 2 3 4 5" xfId="18785" xr:uid="{00000000-0005-0000-0000-00003E380000}"/>
    <cellStyle name="Normal 4 2 2 3 5" xfId="5336" xr:uid="{00000000-0005-0000-0000-00003F380000}"/>
    <cellStyle name="Normal 4 2 2 3 5 2" xfId="15388" xr:uid="{00000000-0005-0000-0000-000040380000}"/>
    <cellStyle name="Normal 4 2 2 3 5 2 2" xfId="45710" xr:uid="{00000000-0005-0000-0000-000041380000}"/>
    <cellStyle name="Normal 4 2 2 3 5 2 3" xfId="30486" xr:uid="{00000000-0005-0000-0000-000042380000}"/>
    <cellStyle name="Normal 4 2 2 3 5 3" xfId="10368" xr:uid="{00000000-0005-0000-0000-000043380000}"/>
    <cellStyle name="Normal 4 2 2 3 5 3 2" xfId="40693" xr:uid="{00000000-0005-0000-0000-000044380000}"/>
    <cellStyle name="Normal 4 2 2 3 5 3 3" xfId="25469" xr:uid="{00000000-0005-0000-0000-000045380000}"/>
    <cellStyle name="Normal 4 2 2 3 5 4" xfId="35680" xr:uid="{00000000-0005-0000-0000-000046380000}"/>
    <cellStyle name="Normal 4 2 2 3 5 5" xfId="20456" xr:uid="{00000000-0005-0000-0000-000047380000}"/>
    <cellStyle name="Normal 4 2 2 3 6" xfId="12046" xr:uid="{00000000-0005-0000-0000-000048380000}"/>
    <cellStyle name="Normal 4 2 2 3 6 2" xfId="42368" xr:uid="{00000000-0005-0000-0000-000049380000}"/>
    <cellStyle name="Normal 4 2 2 3 6 3" xfId="27144" xr:uid="{00000000-0005-0000-0000-00004A380000}"/>
    <cellStyle name="Normal 4 2 2 3 7" xfId="7025" xr:uid="{00000000-0005-0000-0000-00004B380000}"/>
    <cellStyle name="Normal 4 2 2 3 7 2" xfId="37351" xr:uid="{00000000-0005-0000-0000-00004C380000}"/>
    <cellStyle name="Normal 4 2 2 3 7 3" xfId="22127" xr:uid="{00000000-0005-0000-0000-00004D380000}"/>
    <cellStyle name="Normal 4 2 2 3 8" xfId="32339" xr:uid="{00000000-0005-0000-0000-00004E380000}"/>
    <cellStyle name="Normal 4 2 2 3 9" xfId="17114" xr:uid="{00000000-0005-0000-0000-00004F380000}"/>
    <cellStyle name="Normal 4 2 2 4" xfId="2161" xr:uid="{00000000-0005-0000-0000-000050380000}"/>
    <cellStyle name="Normal 4 2 2 4 2" xfId="3000" xr:uid="{00000000-0005-0000-0000-000051380000}"/>
    <cellStyle name="Normal 4 2 2 4 2 2" xfId="4690" xr:uid="{00000000-0005-0000-0000-000052380000}"/>
    <cellStyle name="Normal 4 2 2 4 2 2 2" xfId="14763" xr:uid="{00000000-0005-0000-0000-000053380000}"/>
    <cellStyle name="Normal 4 2 2 4 2 2 2 2" xfId="45085" xr:uid="{00000000-0005-0000-0000-000054380000}"/>
    <cellStyle name="Normal 4 2 2 4 2 2 2 3" xfId="29861" xr:uid="{00000000-0005-0000-0000-000055380000}"/>
    <cellStyle name="Normal 4 2 2 4 2 2 3" xfId="9743" xr:uid="{00000000-0005-0000-0000-000056380000}"/>
    <cellStyle name="Normal 4 2 2 4 2 2 3 2" xfId="40068" xr:uid="{00000000-0005-0000-0000-000057380000}"/>
    <cellStyle name="Normal 4 2 2 4 2 2 3 3" xfId="24844" xr:uid="{00000000-0005-0000-0000-000058380000}"/>
    <cellStyle name="Normal 4 2 2 4 2 2 4" xfId="35055" xr:uid="{00000000-0005-0000-0000-000059380000}"/>
    <cellStyle name="Normal 4 2 2 4 2 2 5" xfId="19831" xr:uid="{00000000-0005-0000-0000-00005A380000}"/>
    <cellStyle name="Normal 4 2 2 4 2 3" xfId="6382" xr:uid="{00000000-0005-0000-0000-00005B380000}"/>
    <cellStyle name="Normal 4 2 2 4 2 3 2" xfId="16434" xr:uid="{00000000-0005-0000-0000-00005C380000}"/>
    <cellStyle name="Normal 4 2 2 4 2 3 2 2" xfId="46756" xr:uid="{00000000-0005-0000-0000-00005D380000}"/>
    <cellStyle name="Normal 4 2 2 4 2 3 2 3" xfId="31532" xr:uid="{00000000-0005-0000-0000-00005E380000}"/>
    <cellStyle name="Normal 4 2 2 4 2 3 3" xfId="11414" xr:uid="{00000000-0005-0000-0000-00005F380000}"/>
    <cellStyle name="Normal 4 2 2 4 2 3 3 2" xfId="41739" xr:uid="{00000000-0005-0000-0000-000060380000}"/>
    <cellStyle name="Normal 4 2 2 4 2 3 3 3" xfId="26515" xr:uid="{00000000-0005-0000-0000-000061380000}"/>
    <cellStyle name="Normal 4 2 2 4 2 3 4" xfId="36726" xr:uid="{00000000-0005-0000-0000-000062380000}"/>
    <cellStyle name="Normal 4 2 2 4 2 3 5" xfId="21502" xr:uid="{00000000-0005-0000-0000-000063380000}"/>
    <cellStyle name="Normal 4 2 2 4 2 4" xfId="13092" xr:uid="{00000000-0005-0000-0000-000064380000}"/>
    <cellStyle name="Normal 4 2 2 4 2 4 2" xfId="43414" xr:uid="{00000000-0005-0000-0000-000065380000}"/>
    <cellStyle name="Normal 4 2 2 4 2 4 3" xfId="28190" xr:uid="{00000000-0005-0000-0000-000066380000}"/>
    <cellStyle name="Normal 4 2 2 4 2 5" xfId="8071" xr:uid="{00000000-0005-0000-0000-000067380000}"/>
    <cellStyle name="Normal 4 2 2 4 2 5 2" xfId="38397" xr:uid="{00000000-0005-0000-0000-000068380000}"/>
    <cellStyle name="Normal 4 2 2 4 2 5 3" xfId="23173" xr:uid="{00000000-0005-0000-0000-000069380000}"/>
    <cellStyle name="Normal 4 2 2 4 2 6" xfId="33385" xr:uid="{00000000-0005-0000-0000-00006A380000}"/>
    <cellStyle name="Normal 4 2 2 4 2 7" xfId="18160" xr:uid="{00000000-0005-0000-0000-00006B380000}"/>
    <cellStyle name="Normal 4 2 2 4 3" xfId="3853" xr:uid="{00000000-0005-0000-0000-00006C380000}"/>
    <cellStyle name="Normal 4 2 2 4 3 2" xfId="13927" xr:uid="{00000000-0005-0000-0000-00006D380000}"/>
    <cellStyle name="Normal 4 2 2 4 3 2 2" xfId="44249" xr:uid="{00000000-0005-0000-0000-00006E380000}"/>
    <cellStyle name="Normal 4 2 2 4 3 2 3" xfId="29025" xr:uid="{00000000-0005-0000-0000-00006F380000}"/>
    <cellStyle name="Normal 4 2 2 4 3 3" xfId="8907" xr:uid="{00000000-0005-0000-0000-000070380000}"/>
    <cellStyle name="Normal 4 2 2 4 3 3 2" xfId="39232" xr:uid="{00000000-0005-0000-0000-000071380000}"/>
    <cellStyle name="Normal 4 2 2 4 3 3 3" xfId="24008" xr:uid="{00000000-0005-0000-0000-000072380000}"/>
    <cellStyle name="Normal 4 2 2 4 3 4" xfId="34219" xr:uid="{00000000-0005-0000-0000-000073380000}"/>
    <cellStyle name="Normal 4 2 2 4 3 5" xfId="18995" xr:uid="{00000000-0005-0000-0000-000074380000}"/>
    <cellStyle name="Normal 4 2 2 4 4" xfId="5546" xr:uid="{00000000-0005-0000-0000-000075380000}"/>
    <cellStyle name="Normal 4 2 2 4 4 2" xfId="15598" xr:uid="{00000000-0005-0000-0000-000076380000}"/>
    <cellStyle name="Normal 4 2 2 4 4 2 2" xfId="45920" xr:uid="{00000000-0005-0000-0000-000077380000}"/>
    <cellStyle name="Normal 4 2 2 4 4 2 3" xfId="30696" xr:uid="{00000000-0005-0000-0000-000078380000}"/>
    <cellStyle name="Normal 4 2 2 4 4 3" xfId="10578" xr:uid="{00000000-0005-0000-0000-000079380000}"/>
    <cellStyle name="Normal 4 2 2 4 4 3 2" xfId="40903" xr:uid="{00000000-0005-0000-0000-00007A380000}"/>
    <cellStyle name="Normal 4 2 2 4 4 3 3" xfId="25679" xr:uid="{00000000-0005-0000-0000-00007B380000}"/>
    <cellStyle name="Normal 4 2 2 4 4 4" xfId="35890" xr:uid="{00000000-0005-0000-0000-00007C380000}"/>
    <cellStyle name="Normal 4 2 2 4 4 5" xfId="20666" xr:uid="{00000000-0005-0000-0000-00007D380000}"/>
    <cellStyle name="Normal 4 2 2 4 5" xfId="12256" xr:uid="{00000000-0005-0000-0000-00007E380000}"/>
    <cellStyle name="Normal 4 2 2 4 5 2" xfId="42578" xr:uid="{00000000-0005-0000-0000-00007F380000}"/>
    <cellStyle name="Normal 4 2 2 4 5 3" xfId="27354" xr:uid="{00000000-0005-0000-0000-000080380000}"/>
    <cellStyle name="Normal 4 2 2 4 6" xfId="7235" xr:uid="{00000000-0005-0000-0000-000081380000}"/>
    <cellStyle name="Normal 4 2 2 4 6 2" xfId="37561" xr:uid="{00000000-0005-0000-0000-000082380000}"/>
    <cellStyle name="Normal 4 2 2 4 6 3" xfId="22337" xr:uid="{00000000-0005-0000-0000-000083380000}"/>
    <cellStyle name="Normal 4 2 2 4 7" xfId="32549" xr:uid="{00000000-0005-0000-0000-000084380000}"/>
    <cellStyle name="Normal 4 2 2 4 8" xfId="17324" xr:uid="{00000000-0005-0000-0000-000085380000}"/>
    <cellStyle name="Normal 4 2 2 5" xfId="2582" xr:uid="{00000000-0005-0000-0000-000086380000}"/>
    <cellStyle name="Normal 4 2 2 5 2" xfId="4272" xr:uid="{00000000-0005-0000-0000-000087380000}"/>
    <cellStyle name="Normal 4 2 2 5 2 2" xfId="14345" xr:uid="{00000000-0005-0000-0000-000088380000}"/>
    <cellStyle name="Normal 4 2 2 5 2 2 2" xfId="44667" xr:uid="{00000000-0005-0000-0000-000089380000}"/>
    <cellStyle name="Normal 4 2 2 5 2 2 3" xfId="29443" xr:uid="{00000000-0005-0000-0000-00008A380000}"/>
    <cellStyle name="Normal 4 2 2 5 2 3" xfId="9325" xr:uid="{00000000-0005-0000-0000-00008B380000}"/>
    <cellStyle name="Normal 4 2 2 5 2 3 2" xfId="39650" xr:uid="{00000000-0005-0000-0000-00008C380000}"/>
    <cellStyle name="Normal 4 2 2 5 2 3 3" xfId="24426" xr:uid="{00000000-0005-0000-0000-00008D380000}"/>
    <cellStyle name="Normal 4 2 2 5 2 4" xfId="34637" xr:uid="{00000000-0005-0000-0000-00008E380000}"/>
    <cellStyle name="Normal 4 2 2 5 2 5" xfId="19413" xr:uid="{00000000-0005-0000-0000-00008F380000}"/>
    <cellStyle name="Normal 4 2 2 5 3" xfId="5964" xr:uid="{00000000-0005-0000-0000-000090380000}"/>
    <cellStyle name="Normal 4 2 2 5 3 2" xfId="16016" xr:uid="{00000000-0005-0000-0000-000091380000}"/>
    <cellStyle name="Normal 4 2 2 5 3 2 2" xfId="46338" xr:uid="{00000000-0005-0000-0000-000092380000}"/>
    <cellStyle name="Normal 4 2 2 5 3 2 3" xfId="31114" xr:uid="{00000000-0005-0000-0000-000093380000}"/>
    <cellStyle name="Normal 4 2 2 5 3 3" xfId="10996" xr:uid="{00000000-0005-0000-0000-000094380000}"/>
    <cellStyle name="Normal 4 2 2 5 3 3 2" xfId="41321" xr:uid="{00000000-0005-0000-0000-000095380000}"/>
    <cellStyle name="Normal 4 2 2 5 3 3 3" xfId="26097" xr:uid="{00000000-0005-0000-0000-000096380000}"/>
    <cellStyle name="Normal 4 2 2 5 3 4" xfId="36308" xr:uid="{00000000-0005-0000-0000-000097380000}"/>
    <cellStyle name="Normal 4 2 2 5 3 5" xfId="21084" xr:uid="{00000000-0005-0000-0000-000098380000}"/>
    <cellStyle name="Normal 4 2 2 5 4" xfId="12674" xr:uid="{00000000-0005-0000-0000-000099380000}"/>
    <cellStyle name="Normal 4 2 2 5 4 2" xfId="42996" xr:uid="{00000000-0005-0000-0000-00009A380000}"/>
    <cellStyle name="Normal 4 2 2 5 4 3" xfId="27772" xr:uid="{00000000-0005-0000-0000-00009B380000}"/>
    <cellStyle name="Normal 4 2 2 5 5" xfId="7653" xr:uid="{00000000-0005-0000-0000-00009C380000}"/>
    <cellStyle name="Normal 4 2 2 5 5 2" xfId="37979" xr:uid="{00000000-0005-0000-0000-00009D380000}"/>
    <cellStyle name="Normal 4 2 2 5 5 3" xfId="22755" xr:uid="{00000000-0005-0000-0000-00009E380000}"/>
    <cellStyle name="Normal 4 2 2 5 6" xfId="32967" xr:uid="{00000000-0005-0000-0000-00009F380000}"/>
    <cellStyle name="Normal 4 2 2 5 7" xfId="17742" xr:uid="{00000000-0005-0000-0000-0000A0380000}"/>
    <cellStyle name="Normal 4 2 2 6" xfId="3435" xr:uid="{00000000-0005-0000-0000-0000A1380000}"/>
    <cellStyle name="Normal 4 2 2 6 2" xfId="13509" xr:uid="{00000000-0005-0000-0000-0000A2380000}"/>
    <cellStyle name="Normal 4 2 2 6 2 2" xfId="43831" xr:uid="{00000000-0005-0000-0000-0000A3380000}"/>
    <cellStyle name="Normal 4 2 2 6 2 3" xfId="28607" xr:uid="{00000000-0005-0000-0000-0000A4380000}"/>
    <cellStyle name="Normal 4 2 2 6 3" xfId="8489" xr:uid="{00000000-0005-0000-0000-0000A5380000}"/>
    <cellStyle name="Normal 4 2 2 6 3 2" xfId="38814" xr:uid="{00000000-0005-0000-0000-0000A6380000}"/>
    <cellStyle name="Normal 4 2 2 6 3 3" xfId="23590" xr:uid="{00000000-0005-0000-0000-0000A7380000}"/>
    <cellStyle name="Normal 4 2 2 6 4" xfId="33801" xr:uid="{00000000-0005-0000-0000-0000A8380000}"/>
    <cellStyle name="Normal 4 2 2 6 5" xfId="18577" xr:uid="{00000000-0005-0000-0000-0000A9380000}"/>
    <cellStyle name="Normal 4 2 2 7" xfId="5128" xr:uid="{00000000-0005-0000-0000-0000AA380000}"/>
    <cellStyle name="Normal 4 2 2 7 2" xfId="15180" xr:uid="{00000000-0005-0000-0000-0000AB380000}"/>
    <cellStyle name="Normal 4 2 2 7 2 2" xfId="45502" xr:uid="{00000000-0005-0000-0000-0000AC380000}"/>
    <cellStyle name="Normal 4 2 2 7 2 3" xfId="30278" xr:uid="{00000000-0005-0000-0000-0000AD380000}"/>
    <cellStyle name="Normal 4 2 2 7 3" xfId="10160" xr:uid="{00000000-0005-0000-0000-0000AE380000}"/>
    <cellStyle name="Normal 4 2 2 7 3 2" xfId="40485" xr:uid="{00000000-0005-0000-0000-0000AF380000}"/>
    <cellStyle name="Normal 4 2 2 7 3 3" xfId="25261" xr:uid="{00000000-0005-0000-0000-0000B0380000}"/>
    <cellStyle name="Normal 4 2 2 7 4" xfId="35472" xr:uid="{00000000-0005-0000-0000-0000B1380000}"/>
    <cellStyle name="Normal 4 2 2 7 5" xfId="20248" xr:uid="{00000000-0005-0000-0000-0000B2380000}"/>
    <cellStyle name="Normal 4 2 2 8" xfId="11838" xr:uid="{00000000-0005-0000-0000-0000B3380000}"/>
    <cellStyle name="Normal 4 2 2 8 2" xfId="42160" xr:uid="{00000000-0005-0000-0000-0000B4380000}"/>
    <cellStyle name="Normal 4 2 2 8 3" xfId="26936" xr:uid="{00000000-0005-0000-0000-0000B5380000}"/>
    <cellStyle name="Normal 4 2 2 9" xfId="6817" xr:uid="{00000000-0005-0000-0000-0000B6380000}"/>
    <cellStyle name="Normal 4 2 2 9 2" xfId="37143" xr:uid="{00000000-0005-0000-0000-0000B7380000}"/>
    <cellStyle name="Normal 4 2 2 9 3" xfId="21919" xr:uid="{00000000-0005-0000-0000-0000B8380000}"/>
    <cellStyle name="Normal 4 2 3" xfId="1781" xr:uid="{00000000-0005-0000-0000-0000B9380000}"/>
    <cellStyle name="Normal 4 2 3 10" xfId="16958" xr:uid="{00000000-0005-0000-0000-0000BA380000}"/>
    <cellStyle name="Normal 4 2 3 2" xfId="2000" xr:uid="{00000000-0005-0000-0000-0000BB380000}"/>
    <cellStyle name="Normal 4 2 3 2 2" xfId="2421" xr:uid="{00000000-0005-0000-0000-0000BC380000}"/>
    <cellStyle name="Normal 4 2 3 2 2 2" xfId="3260" xr:uid="{00000000-0005-0000-0000-0000BD380000}"/>
    <cellStyle name="Normal 4 2 3 2 2 2 2" xfId="4950" xr:uid="{00000000-0005-0000-0000-0000BE380000}"/>
    <cellStyle name="Normal 4 2 3 2 2 2 2 2" xfId="15023" xr:uid="{00000000-0005-0000-0000-0000BF380000}"/>
    <cellStyle name="Normal 4 2 3 2 2 2 2 2 2" xfId="45345" xr:uid="{00000000-0005-0000-0000-0000C0380000}"/>
    <cellStyle name="Normal 4 2 3 2 2 2 2 2 3" xfId="30121" xr:uid="{00000000-0005-0000-0000-0000C1380000}"/>
    <cellStyle name="Normal 4 2 3 2 2 2 2 3" xfId="10003" xr:uid="{00000000-0005-0000-0000-0000C2380000}"/>
    <cellStyle name="Normal 4 2 3 2 2 2 2 3 2" xfId="40328" xr:uid="{00000000-0005-0000-0000-0000C3380000}"/>
    <cellStyle name="Normal 4 2 3 2 2 2 2 3 3" xfId="25104" xr:uid="{00000000-0005-0000-0000-0000C4380000}"/>
    <cellStyle name="Normal 4 2 3 2 2 2 2 4" xfId="35315" xr:uid="{00000000-0005-0000-0000-0000C5380000}"/>
    <cellStyle name="Normal 4 2 3 2 2 2 2 5" xfId="20091" xr:uid="{00000000-0005-0000-0000-0000C6380000}"/>
    <cellStyle name="Normal 4 2 3 2 2 2 3" xfId="6642" xr:uid="{00000000-0005-0000-0000-0000C7380000}"/>
    <cellStyle name="Normal 4 2 3 2 2 2 3 2" xfId="16694" xr:uid="{00000000-0005-0000-0000-0000C8380000}"/>
    <cellStyle name="Normal 4 2 3 2 2 2 3 2 2" xfId="47016" xr:uid="{00000000-0005-0000-0000-0000C9380000}"/>
    <cellStyle name="Normal 4 2 3 2 2 2 3 2 3" xfId="31792" xr:uid="{00000000-0005-0000-0000-0000CA380000}"/>
    <cellStyle name="Normal 4 2 3 2 2 2 3 3" xfId="11674" xr:uid="{00000000-0005-0000-0000-0000CB380000}"/>
    <cellStyle name="Normal 4 2 3 2 2 2 3 3 2" xfId="41999" xr:uid="{00000000-0005-0000-0000-0000CC380000}"/>
    <cellStyle name="Normal 4 2 3 2 2 2 3 3 3" xfId="26775" xr:uid="{00000000-0005-0000-0000-0000CD380000}"/>
    <cellStyle name="Normal 4 2 3 2 2 2 3 4" xfId="36986" xr:uid="{00000000-0005-0000-0000-0000CE380000}"/>
    <cellStyle name="Normal 4 2 3 2 2 2 3 5" xfId="21762" xr:uid="{00000000-0005-0000-0000-0000CF380000}"/>
    <cellStyle name="Normal 4 2 3 2 2 2 4" xfId="13352" xr:uid="{00000000-0005-0000-0000-0000D0380000}"/>
    <cellStyle name="Normal 4 2 3 2 2 2 4 2" xfId="43674" xr:uid="{00000000-0005-0000-0000-0000D1380000}"/>
    <cellStyle name="Normal 4 2 3 2 2 2 4 3" xfId="28450" xr:uid="{00000000-0005-0000-0000-0000D2380000}"/>
    <cellStyle name="Normal 4 2 3 2 2 2 5" xfId="8331" xr:uid="{00000000-0005-0000-0000-0000D3380000}"/>
    <cellStyle name="Normal 4 2 3 2 2 2 5 2" xfId="38657" xr:uid="{00000000-0005-0000-0000-0000D4380000}"/>
    <cellStyle name="Normal 4 2 3 2 2 2 5 3" xfId="23433" xr:uid="{00000000-0005-0000-0000-0000D5380000}"/>
    <cellStyle name="Normal 4 2 3 2 2 2 6" xfId="33645" xr:uid="{00000000-0005-0000-0000-0000D6380000}"/>
    <cellStyle name="Normal 4 2 3 2 2 2 7" xfId="18420" xr:uid="{00000000-0005-0000-0000-0000D7380000}"/>
    <cellStyle name="Normal 4 2 3 2 2 3" xfId="4113" xr:uid="{00000000-0005-0000-0000-0000D8380000}"/>
    <cellStyle name="Normal 4 2 3 2 2 3 2" xfId="14187" xr:uid="{00000000-0005-0000-0000-0000D9380000}"/>
    <cellStyle name="Normal 4 2 3 2 2 3 2 2" xfId="44509" xr:uid="{00000000-0005-0000-0000-0000DA380000}"/>
    <cellStyle name="Normal 4 2 3 2 2 3 2 3" xfId="29285" xr:uid="{00000000-0005-0000-0000-0000DB380000}"/>
    <cellStyle name="Normal 4 2 3 2 2 3 3" xfId="9167" xr:uid="{00000000-0005-0000-0000-0000DC380000}"/>
    <cellStyle name="Normal 4 2 3 2 2 3 3 2" xfId="39492" xr:uid="{00000000-0005-0000-0000-0000DD380000}"/>
    <cellStyle name="Normal 4 2 3 2 2 3 3 3" xfId="24268" xr:uid="{00000000-0005-0000-0000-0000DE380000}"/>
    <cellStyle name="Normal 4 2 3 2 2 3 4" xfId="34479" xr:uid="{00000000-0005-0000-0000-0000DF380000}"/>
    <cellStyle name="Normal 4 2 3 2 2 3 5" xfId="19255" xr:uid="{00000000-0005-0000-0000-0000E0380000}"/>
    <cellStyle name="Normal 4 2 3 2 2 4" xfId="5806" xr:uid="{00000000-0005-0000-0000-0000E1380000}"/>
    <cellStyle name="Normal 4 2 3 2 2 4 2" xfId="15858" xr:uid="{00000000-0005-0000-0000-0000E2380000}"/>
    <cellStyle name="Normal 4 2 3 2 2 4 2 2" xfId="46180" xr:uid="{00000000-0005-0000-0000-0000E3380000}"/>
    <cellStyle name="Normal 4 2 3 2 2 4 2 3" xfId="30956" xr:uid="{00000000-0005-0000-0000-0000E4380000}"/>
    <cellStyle name="Normal 4 2 3 2 2 4 3" xfId="10838" xr:uid="{00000000-0005-0000-0000-0000E5380000}"/>
    <cellStyle name="Normal 4 2 3 2 2 4 3 2" xfId="41163" xr:uid="{00000000-0005-0000-0000-0000E6380000}"/>
    <cellStyle name="Normal 4 2 3 2 2 4 3 3" xfId="25939" xr:uid="{00000000-0005-0000-0000-0000E7380000}"/>
    <cellStyle name="Normal 4 2 3 2 2 4 4" xfId="36150" xr:uid="{00000000-0005-0000-0000-0000E8380000}"/>
    <cellStyle name="Normal 4 2 3 2 2 4 5" xfId="20926" xr:uid="{00000000-0005-0000-0000-0000E9380000}"/>
    <cellStyle name="Normal 4 2 3 2 2 5" xfId="12516" xr:uid="{00000000-0005-0000-0000-0000EA380000}"/>
    <cellStyle name="Normal 4 2 3 2 2 5 2" xfId="42838" xr:uid="{00000000-0005-0000-0000-0000EB380000}"/>
    <cellStyle name="Normal 4 2 3 2 2 5 3" xfId="27614" xr:uid="{00000000-0005-0000-0000-0000EC380000}"/>
    <cellStyle name="Normal 4 2 3 2 2 6" xfId="7495" xr:uid="{00000000-0005-0000-0000-0000ED380000}"/>
    <cellStyle name="Normal 4 2 3 2 2 6 2" xfId="37821" xr:uid="{00000000-0005-0000-0000-0000EE380000}"/>
    <cellStyle name="Normal 4 2 3 2 2 6 3" xfId="22597" xr:uid="{00000000-0005-0000-0000-0000EF380000}"/>
    <cellStyle name="Normal 4 2 3 2 2 7" xfId="32809" xr:uid="{00000000-0005-0000-0000-0000F0380000}"/>
    <cellStyle name="Normal 4 2 3 2 2 8" xfId="17584" xr:uid="{00000000-0005-0000-0000-0000F1380000}"/>
    <cellStyle name="Normal 4 2 3 2 3" xfId="2842" xr:uid="{00000000-0005-0000-0000-0000F2380000}"/>
    <cellStyle name="Normal 4 2 3 2 3 2" xfId="4532" xr:uid="{00000000-0005-0000-0000-0000F3380000}"/>
    <cellStyle name="Normal 4 2 3 2 3 2 2" xfId="14605" xr:uid="{00000000-0005-0000-0000-0000F4380000}"/>
    <cellStyle name="Normal 4 2 3 2 3 2 2 2" xfId="44927" xr:uid="{00000000-0005-0000-0000-0000F5380000}"/>
    <cellStyle name="Normal 4 2 3 2 3 2 2 3" xfId="29703" xr:uid="{00000000-0005-0000-0000-0000F6380000}"/>
    <cellStyle name="Normal 4 2 3 2 3 2 3" xfId="9585" xr:uid="{00000000-0005-0000-0000-0000F7380000}"/>
    <cellStyle name="Normal 4 2 3 2 3 2 3 2" xfId="39910" xr:uid="{00000000-0005-0000-0000-0000F8380000}"/>
    <cellStyle name="Normal 4 2 3 2 3 2 3 3" xfId="24686" xr:uid="{00000000-0005-0000-0000-0000F9380000}"/>
    <cellStyle name="Normal 4 2 3 2 3 2 4" xfId="34897" xr:uid="{00000000-0005-0000-0000-0000FA380000}"/>
    <cellStyle name="Normal 4 2 3 2 3 2 5" xfId="19673" xr:uid="{00000000-0005-0000-0000-0000FB380000}"/>
    <cellStyle name="Normal 4 2 3 2 3 3" xfId="6224" xr:uid="{00000000-0005-0000-0000-0000FC380000}"/>
    <cellStyle name="Normal 4 2 3 2 3 3 2" xfId="16276" xr:uid="{00000000-0005-0000-0000-0000FD380000}"/>
    <cellStyle name="Normal 4 2 3 2 3 3 2 2" xfId="46598" xr:uid="{00000000-0005-0000-0000-0000FE380000}"/>
    <cellStyle name="Normal 4 2 3 2 3 3 2 3" xfId="31374" xr:uid="{00000000-0005-0000-0000-0000FF380000}"/>
    <cellStyle name="Normal 4 2 3 2 3 3 3" xfId="11256" xr:uid="{00000000-0005-0000-0000-000000390000}"/>
    <cellStyle name="Normal 4 2 3 2 3 3 3 2" xfId="41581" xr:uid="{00000000-0005-0000-0000-000001390000}"/>
    <cellStyle name="Normal 4 2 3 2 3 3 3 3" xfId="26357" xr:uid="{00000000-0005-0000-0000-000002390000}"/>
    <cellStyle name="Normal 4 2 3 2 3 3 4" xfId="36568" xr:uid="{00000000-0005-0000-0000-000003390000}"/>
    <cellStyle name="Normal 4 2 3 2 3 3 5" xfId="21344" xr:uid="{00000000-0005-0000-0000-000004390000}"/>
    <cellStyle name="Normal 4 2 3 2 3 4" xfId="12934" xr:uid="{00000000-0005-0000-0000-000005390000}"/>
    <cellStyle name="Normal 4 2 3 2 3 4 2" xfId="43256" xr:uid="{00000000-0005-0000-0000-000006390000}"/>
    <cellStyle name="Normal 4 2 3 2 3 4 3" xfId="28032" xr:uid="{00000000-0005-0000-0000-000007390000}"/>
    <cellStyle name="Normal 4 2 3 2 3 5" xfId="7913" xr:uid="{00000000-0005-0000-0000-000008390000}"/>
    <cellStyle name="Normal 4 2 3 2 3 5 2" xfId="38239" xr:uid="{00000000-0005-0000-0000-000009390000}"/>
    <cellStyle name="Normal 4 2 3 2 3 5 3" xfId="23015" xr:uid="{00000000-0005-0000-0000-00000A390000}"/>
    <cellStyle name="Normal 4 2 3 2 3 6" xfId="33227" xr:uid="{00000000-0005-0000-0000-00000B390000}"/>
    <cellStyle name="Normal 4 2 3 2 3 7" xfId="18002" xr:uid="{00000000-0005-0000-0000-00000C390000}"/>
    <cellStyle name="Normal 4 2 3 2 4" xfId="3695" xr:uid="{00000000-0005-0000-0000-00000D390000}"/>
    <cellStyle name="Normal 4 2 3 2 4 2" xfId="13769" xr:uid="{00000000-0005-0000-0000-00000E390000}"/>
    <cellStyle name="Normal 4 2 3 2 4 2 2" xfId="44091" xr:uid="{00000000-0005-0000-0000-00000F390000}"/>
    <cellStyle name="Normal 4 2 3 2 4 2 3" xfId="28867" xr:uid="{00000000-0005-0000-0000-000010390000}"/>
    <cellStyle name="Normal 4 2 3 2 4 3" xfId="8749" xr:uid="{00000000-0005-0000-0000-000011390000}"/>
    <cellStyle name="Normal 4 2 3 2 4 3 2" xfId="39074" xr:uid="{00000000-0005-0000-0000-000012390000}"/>
    <cellStyle name="Normal 4 2 3 2 4 3 3" xfId="23850" xr:uid="{00000000-0005-0000-0000-000013390000}"/>
    <cellStyle name="Normal 4 2 3 2 4 4" xfId="34061" xr:uid="{00000000-0005-0000-0000-000014390000}"/>
    <cellStyle name="Normal 4 2 3 2 4 5" xfId="18837" xr:uid="{00000000-0005-0000-0000-000015390000}"/>
    <cellStyle name="Normal 4 2 3 2 5" xfId="5388" xr:uid="{00000000-0005-0000-0000-000016390000}"/>
    <cellStyle name="Normal 4 2 3 2 5 2" xfId="15440" xr:uid="{00000000-0005-0000-0000-000017390000}"/>
    <cellStyle name="Normal 4 2 3 2 5 2 2" xfId="45762" xr:uid="{00000000-0005-0000-0000-000018390000}"/>
    <cellStyle name="Normal 4 2 3 2 5 2 3" xfId="30538" xr:uid="{00000000-0005-0000-0000-000019390000}"/>
    <cellStyle name="Normal 4 2 3 2 5 3" xfId="10420" xr:uid="{00000000-0005-0000-0000-00001A390000}"/>
    <cellStyle name="Normal 4 2 3 2 5 3 2" xfId="40745" xr:uid="{00000000-0005-0000-0000-00001B390000}"/>
    <cellStyle name="Normal 4 2 3 2 5 3 3" xfId="25521" xr:uid="{00000000-0005-0000-0000-00001C390000}"/>
    <cellStyle name="Normal 4 2 3 2 5 4" xfId="35732" xr:uid="{00000000-0005-0000-0000-00001D390000}"/>
    <cellStyle name="Normal 4 2 3 2 5 5" xfId="20508" xr:uid="{00000000-0005-0000-0000-00001E390000}"/>
    <cellStyle name="Normal 4 2 3 2 6" xfId="12098" xr:uid="{00000000-0005-0000-0000-00001F390000}"/>
    <cellStyle name="Normal 4 2 3 2 6 2" xfId="42420" xr:uid="{00000000-0005-0000-0000-000020390000}"/>
    <cellStyle name="Normal 4 2 3 2 6 3" xfId="27196" xr:uid="{00000000-0005-0000-0000-000021390000}"/>
    <cellStyle name="Normal 4 2 3 2 7" xfId="7077" xr:uid="{00000000-0005-0000-0000-000022390000}"/>
    <cellStyle name="Normal 4 2 3 2 7 2" xfId="37403" xr:uid="{00000000-0005-0000-0000-000023390000}"/>
    <cellStyle name="Normal 4 2 3 2 7 3" xfId="22179" xr:uid="{00000000-0005-0000-0000-000024390000}"/>
    <cellStyle name="Normal 4 2 3 2 8" xfId="32391" xr:uid="{00000000-0005-0000-0000-000025390000}"/>
    <cellStyle name="Normal 4 2 3 2 9" xfId="17166" xr:uid="{00000000-0005-0000-0000-000026390000}"/>
    <cellStyle name="Normal 4 2 3 3" xfId="2213" xr:uid="{00000000-0005-0000-0000-000027390000}"/>
    <cellStyle name="Normal 4 2 3 3 2" xfId="3052" xr:uid="{00000000-0005-0000-0000-000028390000}"/>
    <cellStyle name="Normal 4 2 3 3 2 2" xfId="4742" xr:uid="{00000000-0005-0000-0000-000029390000}"/>
    <cellStyle name="Normal 4 2 3 3 2 2 2" xfId="14815" xr:uid="{00000000-0005-0000-0000-00002A390000}"/>
    <cellStyle name="Normal 4 2 3 3 2 2 2 2" xfId="45137" xr:uid="{00000000-0005-0000-0000-00002B390000}"/>
    <cellStyle name="Normal 4 2 3 3 2 2 2 3" xfId="29913" xr:uid="{00000000-0005-0000-0000-00002C390000}"/>
    <cellStyle name="Normal 4 2 3 3 2 2 3" xfId="9795" xr:uid="{00000000-0005-0000-0000-00002D390000}"/>
    <cellStyle name="Normal 4 2 3 3 2 2 3 2" xfId="40120" xr:uid="{00000000-0005-0000-0000-00002E390000}"/>
    <cellStyle name="Normal 4 2 3 3 2 2 3 3" xfId="24896" xr:uid="{00000000-0005-0000-0000-00002F390000}"/>
    <cellStyle name="Normal 4 2 3 3 2 2 4" xfId="35107" xr:uid="{00000000-0005-0000-0000-000030390000}"/>
    <cellStyle name="Normal 4 2 3 3 2 2 5" xfId="19883" xr:uid="{00000000-0005-0000-0000-000031390000}"/>
    <cellStyle name="Normal 4 2 3 3 2 3" xfId="6434" xr:uid="{00000000-0005-0000-0000-000032390000}"/>
    <cellStyle name="Normal 4 2 3 3 2 3 2" xfId="16486" xr:uid="{00000000-0005-0000-0000-000033390000}"/>
    <cellStyle name="Normal 4 2 3 3 2 3 2 2" xfId="46808" xr:uid="{00000000-0005-0000-0000-000034390000}"/>
    <cellStyle name="Normal 4 2 3 3 2 3 2 3" xfId="31584" xr:uid="{00000000-0005-0000-0000-000035390000}"/>
    <cellStyle name="Normal 4 2 3 3 2 3 3" xfId="11466" xr:uid="{00000000-0005-0000-0000-000036390000}"/>
    <cellStyle name="Normal 4 2 3 3 2 3 3 2" xfId="41791" xr:uid="{00000000-0005-0000-0000-000037390000}"/>
    <cellStyle name="Normal 4 2 3 3 2 3 3 3" xfId="26567" xr:uid="{00000000-0005-0000-0000-000038390000}"/>
    <cellStyle name="Normal 4 2 3 3 2 3 4" xfId="36778" xr:uid="{00000000-0005-0000-0000-000039390000}"/>
    <cellStyle name="Normal 4 2 3 3 2 3 5" xfId="21554" xr:uid="{00000000-0005-0000-0000-00003A390000}"/>
    <cellStyle name="Normal 4 2 3 3 2 4" xfId="13144" xr:uid="{00000000-0005-0000-0000-00003B390000}"/>
    <cellStyle name="Normal 4 2 3 3 2 4 2" xfId="43466" xr:uid="{00000000-0005-0000-0000-00003C390000}"/>
    <cellStyle name="Normal 4 2 3 3 2 4 3" xfId="28242" xr:uid="{00000000-0005-0000-0000-00003D390000}"/>
    <cellStyle name="Normal 4 2 3 3 2 5" xfId="8123" xr:uid="{00000000-0005-0000-0000-00003E390000}"/>
    <cellStyle name="Normal 4 2 3 3 2 5 2" xfId="38449" xr:uid="{00000000-0005-0000-0000-00003F390000}"/>
    <cellStyle name="Normal 4 2 3 3 2 5 3" xfId="23225" xr:uid="{00000000-0005-0000-0000-000040390000}"/>
    <cellStyle name="Normal 4 2 3 3 2 6" xfId="33437" xr:uid="{00000000-0005-0000-0000-000041390000}"/>
    <cellStyle name="Normal 4 2 3 3 2 7" xfId="18212" xr:uid="{00000000-0005-0000-0000-000042390000}"/>
    <cellStyle name="Normal 4 2 3 3 3" xfId="3905" xr:uid="{00000000-0005-0000-0000-000043390000}"/>
    <cellStyle name="Normal 4 2 3 3 3 2" xfId="13979" xr:uid="{00000000-0005-0000-0000-000044390000}"/>
    <cellStyle name="Normal 4 2 3 3 3 2 2" xfId="44301" xr:uid="{00000000-0005-0000-0000-000045390000}"/>
    <cellStyle name="Normal 4 2 3 3 3 2 3" xfId="29077" xr:uid="{00000000-0005-0000-0000-000046390000}"/>
    <cellStyle name="Normal 4 2 3 3 3 3" xfId="8959" xr:uid="{00000000-0005-0000-0000-000047390000}"/>
    <cellStyle name="Normal 4 2 3 3 3 3 2" xfId="39284" xr:uid="{00000000-0005-0000-0000-000048390000}"/>
    <cellStyle name="Normal 4 2 3 3 3 3 3" xfId="24060" xr:uid="{00000000-0005-0000-0000-000049390000}"/>
    <cellStyle name="Normal 4 2 3 3 3 4" xfId="34271" xr:uid="{00000000-0005-0000-0000-00004A390000}"/>
    <cellStyle name="Normal 4 2 3 3 3 5" xfId="19047" xr:uid="{00000000-0005-0000-0000-00004B390000}"/>
    <cellStyle name="Normal 4 2 3 3 4" xfId="5598" xr:uid="{00000000-0005-0000-0000-00004C390000}"/>
    <cellStyle name="Normal 4 2 3 3 4 2" xfId="15650" xr:uid="{00000000-0005-0000-0000-00004D390000}"/>
    <cellStyle name="Normal 4 2 3 3 4 2 2" xfId="45972" xr:uid="{00000000-0005-0000-0000-00004E390000}"/>
    <cellStyle name="Normal 4 2 3 3 4 2 3" xfId="30748" xr:uid="{00000000-0005-0000-0000-00004F390000}"/>
    <cellStyle name="Normal 4 2 3 3 4 3" xfId="10630" xr:uid="{00000000-0005-0000-0000-000050390000}"/>
    <cellStyle name="Normal 4 2 3 3 4 3 2" xfId="40955" xr:uid="{00000000-0005-0000-0000-000051390000}"/>
    <cellStyle name="Normal 4 2 3 3 4 3 3" xfId="25731" xr:uid="{00000000-0005-0000-0000-000052390000}"/>
    <cellStyle name="Normal 4 2 3 3 4 4" xfId="35942" xr:uid="{00000000-0005-0000-0000-000053390000}"/>
    <cellStyle name="Normal 4 2 3 3 4 5" xfId="20718" xr:uid="{00000000-0005-0000-0000-000054390000}"/>
    <cellStyle name="Normal 4 2 3 3 5" xfId="12308" xr:uid="{00000000-0005-0000-0000-000055390000}"/>
    <cellStyle name="Normal 4 2 3 3 5 2" xfId="42630" xr:uid="{00000000-0005-0000-0000-000056390000}"/>
    <cellStyle name="Normal 4 2 3 3 5 3" xfId="27406" xr:uid="{00000000-0005-0000-0000-000057390000}"/>
    <cellStyle name="Normal 4 2 3 3 6" xfId="7287" xr:uid="{00000000-0005-0000-0000-000058390000}"/>
    <cellStyle name="Normal 4 2 3 3 6 2" xfId="37613" xr:uid="{00000000-0005-0000-0000-000059390000}"/>
    <cellStyle name="Normal 4 2 3 3 6 3" xfId="22389" xr:uid="{00000000-0005-0000-0000-00005A390000}"/>
    <cellStyle name="Normal 4 2 3 3 7" xfId="32601" xr:uid="{00000000-0005-0000-0000-00005B390000}"/>
    <cellStyle name="Normal 4 2 3 3 8" xfId="17376" xr:uid="{00000000-0005-0000-0000-00005C390000}"/>
    <cellStyle name="Normal 4 2 3 4" xfId="2634" xr:uid="{00000000-0005-0000-0000-00005D390000}"/>
    <cellStyle name="Normal 4 2 3 4 2" xfId="4324" xr:uid="{00000000-0005-0000-0000-00005E390000}"/>
    <cellStyle name="Normal 4 2 3 4 2 2" xfId="14397" xr:uid="{00000000-0005-0000-0000-00005F390000}"/>
    <cellStyle name="Normal 4 2 3 4 2 2 2" xfId="44719" xr:uid="{00000000-0005-0000-0000-000060390000}"/>
    <cellStyle name="Normal 4 2 3 4 2 2 3" xfId="29495" xr:uid="{00000000-0005-0000-0000-000061390000}"/>
    <cellStyle name="Normal 4 2 3 4 2 3" xfId="9377" xr:uid="{00000000-0005-0000-0000-000062390000}"/>
    <cellStyle name="Normal 4 2 3 4 2 3 2" xfId="39702" xr:uid="{00000000-0005-0000-0000-000063390000}"/>
    <cellStyle name="Normal 4 2 3 4 2 3 3" xfId="24478" xr:uid="{00000000-0005-0000-0000-000064390000}"/>
    <cellStyle name="Normal 4 2 3 4 2 4" xfId="34689" xr:uid="{00000000-0005-0000-0000-000065390000}"/>
    <cellStyle name="Normal 4 2 3 4 2 5" xfId="19465" xr:uid="{00000000-0005-0000-0000-000066390000}"/>
    <cellStyle name="Normal 4 2 3 4 3" xfId="6016" xr:uid="{00000000-0005-0000-0000-000067390000}"/>
    <cellStyle name="Normal 4 2 3 4 3 2" xfId="16068" xr:uid="{00000000-0005-0000-0000-000068390000}"/>
    <cellStyle name="Normal 4 2 3 4 3 2 2" xfId="46390" xr:uid="{00000000-0005-0000-0000-000069390000}"/>
    <cellStyle name="Normal 4 2 3 4 3 2 3" xfId="31166" xr:uid="{00000000-0005-0000-0000-00006A390000}"/>
    <cellStyle name="Normal 4 2 3 4 3 3" xfId="11048" xr:uid="{00000000-0005-0000-0000-00006B390000}"/>
    <cellStyle name="Normal 4 2 3 4 3 3 2" xfId="41373" xr:uid="{00000000-0005-0000-0000-00006C390000}"/>
    <cellStyle name="Normal 4 2 3 4 3 3 3" xfId="26149" xr:uid="{00000000-0005-0000-0000-00006D390000}"/>
    <cellStyle name="Normal 4 2 3 4 3 4" xfId="36360" xr:uid="{00000000-0005-0000-0000-00006E390000}"/>
    <cellStyle name="Normal 4 2 3 4 3 5" xfId="21136" xr:uid="{00000000-0005-0000-0000-00006F390000}"/>
    <cellStyle name="Normal 4 2 3 4 4" xfId="12726" xr:uid="{00000000-0005-0000-0000-000070390000}"/>
    <cellStyle name="Normal 4 2 3 4 4 2" xfId="43048" xr:uid="{00000000-0005-0000-0000-000071390000}"/>
    <cellStyle name="Normal 4 2 3 4 4 3" xfId="27824" xr:uid="{00000000-0005-0000-0000-000072390000}"/>
    <cellStyle name="Normal 4 2 3 4 5" xfId="7705" xr:uid="{00000000-0005-0000-0000-000073390000}"/>
    <cellStyle name="Normal 4 2 3 4 5 2" xfId="38031" xr:uid="{00000000-0005-0000-0000-000074390000}"/>
    <cellStyle name="Normal 4 2 3 4 5 3" xfId="22807" xr:uid="{00000000-0005-0000-0000-000075390000}"/>
    <cellStyle name="Normal 4 2 3 4 6" xfId="33019" xr:uid="{00000000-0005-0000-0000-000076390000}"/>
    <cellStyle name="Normal 4 2 3 4 7" xfId="17794" xr:uid="{00000000-0005-0000-0000-000077390000}"/>
    <cellStyle name="Normal 4 2 3 5" xfId="3487" xr:uid="{00000000-0005-0000-0000-000078390000}"/>
    <cellStyle name="Normal 4 2 3 5 2" xfId="13561" xr:uid="{00000000-0005-0000-0000-000079390000}"/>
    <cellStyle name="Normal 4 2 3 5 2 2" xfId="43883" xr:uid="{00000000-0005-0000-0000-00007A390000}"/>
    <cellStyle name="Normal 4 2 3 5 2 3" xfId="28659" xr:uid="{00000000-0005-0000-0000-00007B390000}"/>
    <cellStyle name="Normal 4 2 3 5 3" xfId="8541" xr:uid="{00000000-0005-0000-0000-00007C390000}"/>
    <cellStyle name="Normal 4 2 3 5 3 2" xfId="38866" xr:uid="{00000000-0005-0000-0000-00007D390000}"/>
    <cellStyle name="Normal 4 2 3 5 3 3" xfId="23642" xr:uid="{00000000-0005-0000-0000-00007E390000}"/>
    <cellStyle name="Normal 4 2 3 5 4" xfId="33853" xr:uid="{00000000-0005-0000-0000-00007F390000}"/>
    <cellStyle name="Normal 4 2 3 5 5" xfId="18629" xr:uid="{00000000-0005-0000-0000-000080390000}"/>
    <cellStyle name="Normal 4 2 3 6" xfId="5180" xr:uid="{00000000-0005-0000-0000-000081390000}"/>
    <cellStyle name="Normal 4 2 3 6 2" xfId="15232" xr:uid="{00000000-0005-0000-0000-000082390000}"/>
    <cellStyle name="Normal 4 2 3 6 2 2" xfId="45554" xr:uid="{00000000-0005-0000-0000-000083390000}"/>
    <cellStyle name="Normal 4 2 3 6 2 3" xfId="30330" xr:uid="{00000000-0005-0000-0000-000084390000}"/>
    <cellStyle name="Normal 4 2 3 6 3" xfId="10212" xr:uid="{00000000-0005-0000-0000-000085390000}"/>
    <cellStyle name="Normal 4 2 3 6 3 2" xfId="40537" xr:uid="{00000000-0005-0000-0000-000086390000}"/>
    <cellStyle name="Normal 4 2 3 6 3 3" xfId="25313" xr:uid="{00000000-0005-0000-0000-000087390000}"/>
    <cellStyle name="Normal 4 2 3 6 4" xfId="35524" xr:uid="{00000000-0005-0000-0000-000088390000}"/>
    <cellStyle name="Normal 4 2 3 6 5" xfId="20300" xr:uid="{00000000-0005-0000-0000-000089390000}"/>
    <cellStyle name="Normal 4 2 3 7" xfId="11890" xr:uid="{00000000-0005-0000-0000-00008A390000}"/>
    <cellStyle name="Normal 4 2 3 7 2" xfId="42212" xr:uid="{00000000-0005-0000-0000-00008B390000}"/>
    <cellStyle name="Normal 4 2 3 7 3" xfId="26988" xr:uid="{00000000-0005-0000-0000-00008C390000}"/>
    <cellStyle name="Normal 4 2 3 8" xfId="6869" xr:uid="{00000000-0005-0000-0000-00008D390000}"/>
    <cellStyle name="Normal 4 2 3 8 2" xfId="37195" xr:uid="{00000000-0005-0000-0000-00008E390000}"/>
    <cellStyle name="Normal 4 2 3 8 3" xfId="21971" xr:uid="{00000000-0005-0000-0000-00008F390000}"/>
    <cellStyle name="Normal 4 2 3 9" xfId="32184" xr:uid="{00000000-0005-0000-0000-000090390000}"/>
    <cellStyle name="Normal 4 2 4" xfId="1894" xr:uid="{00000000-0005-0000-0000-000091390000}"/>
    <cellStyle name="Normal 4 2 4 2" xfId="2317" xr:uid="{00000000-0005-0000-0000-000092390000}"/>
    <cellStyle name="Normal 4 2 4 2 2" xfId="3156" xr:uid="{00000000-0005-0000-0000-000093390000}"/>
    <cellStyle name="Normal 4 2 4 2 2 2" xfId="4846" xr:uid="{00000000-0005-0000-0000-000094390000}"/>
    <cellStyle name="Normal 4 2 4 2 2 2 2" xfId="14919" xr:uid="{00000000-0005-0000-0000-000095390000}"/>
    <cellStyle name="Normal 4 2 4 2 2 2 2 2" xfId="45241" xr:uid="{00000000-0005-0000-0000-000096390000}"/>
    <cellStyle name="Normal 4 2 4 2 2 2 2 3" xfId="30017" xr:uid="{00000000-0005-0000-0000-000097390000}"/>
    <cellStyle name="Normal 4 2 4 2 2 2 3" xfId="9899" xr:uid="{00000000-0005-0000-0000-000098390000}"/>
    <cellStyle name="Normal 4 2 4 2 2 2 3 2" xfId="40224" xr:uid="{00000000-0005-0000-0000-000099390000}"/>
    <cellStyle name="Normal 4 2 4 2 2 2 3 3" xfId="25000" xr:uid="{00000000-0005-0000-0000-00009A390000}"/>
    <cellStyle name="Normal 4 2 4 2 2 2 4" xfId="35211" xr:uid="{00000000-0005-0000-0000-00009B390000}"/>
    <cellStyle name="Normal 4 2 4 2 2 2 5" xfId="19987" xr:uid="{00000000-0005-0000-0000-00009C390000}"/>
    <cellStyle name="Normal 4 2 4 2 2 3" xfId="6538" xr:uid="{00000000-0005-0000-0000-00009D390000}"/>
    <cellStyle name="Normal 4 2 4 2 2 3 2" xfId="16590" xr:uid="{00000000-0005-0000-0000-00009E390000}"/>
    <cellStyle name="Normal 4 2 4 2 2 3 2 2" xfId="46912" xr:uid="{00000000-0005-0000-0000-00009F390000}"/>
    <cellStyle name="Normal 4 2 4 2 2 3 2 3" xfId="31688" xr:uid="{00000000-0005-0000-0000-0000A0390000}"/>
    <cellStyle name="Normal 4 2 4 2 2 3 3" xfId="11570" xr:uid="{00000000-0005-0000-0000-0000A1390000}"/>
    <cellStyle name="Normal 4 2 4 2 2 3 3 2" xfId="41895" xr:uid="{00000000-0005-0000-0000-0000A2390000}"/>
    <cellStyle name="Normal 4 2 4 2 2 3 3 3" xfId="26671" xr:uid="{00000000-0005-0000-0000-0000A3390000}"/>
    <cellStyle name="Normal 4 2 4 2 2 3 4" xfId="36882" xr:uid="{00000000-0005-0000-0000-0000A4390000}"/>
    <cellStyle name="Normal 4 2 4 2 2 3 5" xfId="21658" xr:uid="{00000000-0005-0000-0000-0000A5390000}"/>
    <cellStyle name="Normal 4 2 4 2 2 4" xfId="13248" xr:uid="{00000000-0005-0000-0000-0000A6390000}"/>
    <cellStyle name="Normal 4 2 4 2 2 4 2" xfId="43570" xr:uid="{00000000-0005-0000-0000-0000A7390000}"/>
    <cellStyle name="Normal 4 2 4 2 2 4 3" xfId="28346" xr:uid="{00000000-0005-0000-0000-0000A8390000}"/>
    <cellStyle name="Normal 4 2 4 2 2 5" xfId="8227" xr:uid="{00000000-0005-0000-0000-0000A9390000}"/>
    <cellStyle name="Normal 4 2 4 2 2 5 2" xfId="38553" xr:uid="{00000000-0005-0000-0000-0000AA390000}"/>
    <cellStyle name="Normal 4 2 4 2 2 5 3" xfId="23329" xr:uid="{00000000-0005-0000-0000-0000AB390000}"/>
    <cellStyle name="Normal 4 2 4 2 2 6" xfId="33541" xr:uid="{00000000-0005-0000-0000-0000AC390000}"/>
    <cellStyle name="Normal 4 2 4 2 2 7" xfId="18316" xr:uid="{00000000-0005-0000-0000-0000AD390000}"/>
    <cellStyle name="Normal 4 2 4 2 3" xfId="4009" xr:uid="{00000000-0005-0000-0000-0000AE390000}"/>
    <cellStyle name="Normal 4 2 4 2 3 2" xfId="14083" xr:uid="{00000000-0005-0000-0000-0000AF390000}"/>
    <cellStyle name="Normal 4 2 4 2 3 2 2" xfId="44405" xr:uid="{00000000-0005-0000-0000-0000B0390000}"/>
    <cellStyle name="Normal 4 2 4 2 3 2 3" xfId="29181" xr:uid="{00000000-0005-0000-0000-0000B1390000}"/>
    <cellStyle name="Normal 4 2 4 2 3 3" xfId="9063" xr:uid="{00000000-0005-0000-0000-0000B2390000}"/>
    <cellStyle name="Normal 4 2 4 2 3 3 2" xfId="39388" xr:uid="{00000000-0005-0000-0000-0000B3390000}"/>
    <cellStyle name="Normal 4 2 4 2 3 3 3" xfId="24164" xr:uid="{00000000-0005-0000-0000-0000B4390000}"/>
    <cellStyle name="Normal 4 2 4 2 3 4" xfId="34375" xr:uid="{00000000-0005-0000-0000-0000B5390000}"/>
    <cellStyle name="Normal 4 2 4 2 3 5" xfId="19151" xr:uid="{00000000-0005-0000-0000-0000B6390000}"/>
    <cellStyle name="Normal 4 2 4 2 4" xfId="5702" xr:uid="{00000000-0005-0000-0000-0000B7390000}"/>
    <cellStyle name="Normal 4 2 4 2 4 2" xfId="15754" xr:uid="{00000000-0005-0000-0000-0000B8390000}"/>
    <cellStyle name="Normal 4 2 4 2 4 2 2" xfId="46076" xr:uid="{00000000-0005-0000-0000-0000B9390000}"/>
    <cellStyle name="Normal 4 2 4 2 4 2 3" xfId="30852" xr:uid="{00000000-0005-0000-0000-0000BA390000}"/>
    <cellStyle name="Normal 4 2 4 2 4 3" xfId="10734" xr:uid="{00000000-0005-0000-0000-0000BB390000}"/>
    <cellStyle name="Normal 4 2 4 2 4 3 2" xfId="41059" xr:uid="{00000000-0005-0000-0000-0000BC390000}"/>
    <cellStyle name="Normal 4 2 4 2 4 3 3" xfId="25835" xr:uid="{00000000-0005-0000-0000-0000BD390000}"/>
    <cellStyle name="Normal 4 2 4 2 4 4" xfId="36046" xr:uid="{00000000-0005-0000-0000-0000BE390000}"/>
    <cellStyle name="Normal 4 2 4 2 4 5" xfId="20822" xr:uid="{00000000-0005-0000-0000-0000BF390000}"/>
    <cellStyle name="Normal 4 2 4 2 5" xfId="12412" xr:uid="{00000000-0005-0000-0000-0000C0390000}"/>
    <cellStyle name="Normal 4 2 4 2 5 2" xfId="42734" xr:uid="{00000000-0005-0000-0000-0000C1390000}"/>
    <cellStyle name="Normal 4 2 4 2 5 3" xfId="27510" xr:uid="{00000000-0005-0000-0000-0000C2390000}"/>
    <cellStyle name="Normal 4 2 4 2 6" xfId="7391" xr:uid="{00000000-0005-0000-0000-0000C3390000}"/>
    <cellStyle name="Normal 4 2 4 2 6 2" xfId="37717" xr:uid="{00000000-0005-0000-0000-0000C4390000}"/>
    <cellStyle name="Normal 4 2 4 2 6 3" xfId="22493" xr:uid="{00000000-0005-0000-0000-0000C5390000}"/>
    <cellStyle name="Normal 4 2 4 2 7" xfId="32705" xr:uid="{00000000-0005-0000-0000-0000C6390000}"/>
    <cellStyle name="Normal 4 2 4 2 8" xfId="17480" xr:uid="{00000000-0005-0000-0000-0000C7390000}"/>
    <cellStyle name="Normal 4 2 4 3" xfId="2738" xr:uid="{00000000-0005-0000-0000-0000C8390000}"/>
    <cellStyle name="Normal 4 2 4 3 2" xfId="4428" xr:uid="{00000000-0005-0000-0000-0000C9390000}"/>
    <cellStyle name="Normal 4 2 4 3 2 2" xfId="14501" xr:uid="{00000000-0005-0000-0000-0000CA390000}"/>
    <cellStyle name="Normal 4 2 4 3 2 2 2" xfId="44823" xr:uid="{00000000-0005-0000-0000-0000CB390000}"/>
    <cellStyle name="Normal 4 2 4 3 2 2 3" xfId="29599" xr:uid="{00000000-0005-0000-0000-0000CC390000}"/>
    <cellStyle name="Normal 4 2 4 3 2 3" xfId="9481" xr:uid="{00000000-0005-0000-0000-0000CD390000}"/>
    <cellStyle name="Normal 4 2 4 3 2 3 2" xfId="39806" xr:uid="{00000000-0005-0000-0000-0000CE390000}"/>
    <cellStyle name="Normal 4 2 4 3 2 3 3" xfId="24582" xr:uid="{00000000-0005-0000-0000-0000CF390000}"/>
    <cellStyle name="Normal 4 2 4 3 2 4" xfId="34793" xr:uid="{00000000-0005-0000-0000-0000D0390000}"/>
    <cellStyle name="Normal 4 2 4 3 2 5" xfId="19569" xr:uid="{00000000-0005-0000-0000-0000D1390000}"/>
    <cellStyle name="Normal 4 2 4 3 3" xfId="6120" xr:uid="{00000000-0005-0000-0000-0000D2390000}"/>
    <cellStyle name="Normal 4 2 4 3 3 2" xfId="16172" xr:uid="{00000000-0005-0000-0000-0000D3390000}"/>
    <cellStyle name="Normal 4 2 4 3 3 2 2" xfId="46494" xr:uid="{00000000-0005-0000-0000-0000D4390000}"/>
    <cellStyle name="Normal 4 2 4 3 3 2 3" xfId="31270" xr:uid="{00000000-0005-0000-0000-0000D5390000}"/>
    <cellStyle name="Normal 4 2 4 3 3 3" xfId="11152" xr:uid="{00000000-0005-0000-0000-0000D6390000}"/>
    <cellStyle name="Normal 4 2 4 3 3 3 2" xfId="41477" xr:uid="{00000000-0005-0000-0000-0000D7390000}"/>
    <cellStyle name="Normal 4 2 4 3 3 3 3" xfId="26253" xr:uid="{00000000-0005-0000-0000-0000D8390000}"/>
    <cellStyle name="Normal 4 2 4 3 3 4" xfId="36464" xr:uid="{00000000-0005-0000-0000-0000D9390000}"/>
    <cellStyle name="Normal 4 2 4 3 3 5" xfId="21240" xr:uid="{00000000-0005-0000-0000-0000DA390000}"/>
    <cellStyle name="Normal 4 2 4 3 4" xfId="12830" xr:uid="{00000000-0005-0000-0000-0000DB390000}"/>
    <cellStyle name="Normal 4 2 4 3 4 2" xfId="43152" xr:uid="{00000000-0005-0000-0000-0000DC390000}"/>
    <cellStyle name="Normal 4 2 4 3 4 3" xfId="27928" xr:uid="{00000000-0005-0000-0000-0000DD390000}"/>
    <cellStyle name="Normal 4 2 4 3 5" xfId="7809" xr:uid="{00000000-0005-0000-0000-0000DE390000}"/>
    <cellStyle name="Normal 4 2 4 3 5 2" xfId="38135" xr:uid="{00000000-0005-0000-0000-0000DF390000}"/>
    <cellStyle name="Normal 4 2 4 3 5 3" xfId="22911" xr:uid="{00000000-0005-0000-0000-0000E0390000}"/>
    <cellStyle name="Normal 4 2 4 3 6" xfId="33123" xr:uid="{00000000-0005-0000-0000-0000E1390000}"/>
    <cellStyle name="Normal 4 2 4 3 7" xfId="17898" xr:uid="{00000000-0005-0000-0000-0000E2390000}"/>
    <cellStyle name="Normal 4 2 4 4" xfId="3591" xr:uid="{00000000-0005-0000-0000-0000E3390000}"/>
    <cellStyle name="Normal 4 2 4 4 2" xfId="13665" xr:uid="{00000000-0005-0000-0000-0000E4390000}"/>
    <cellStyle name="Normal 4 2 4 4 2 2" xfId="43987" xr:uid="{00000000-0005-0000-0000-0000E5390000}"/>
    <cellStyle name="Normal 4 2 4 4 2 3" xfId="28763" xr:uid="{00000000-0005-0000-0000-0000E6390000}"/>
    <cellStyle name="Normal 4 2 4 4 3" xfId="8645" xr:uid="{00000000-0005-0000-0000-0000E7390000}"/>
    <cellStyle name="Normal 4 2 4 4 3 2" xfId="38970" xr:uid="{00000000-0005-0000-0000-0000E8390000}"/>
    <cellStyle name="Normal 4 2 4 4 3 3" xfId="23746" xr:uid="{00000000-0005-0000-0000-0000E9390000}"/>
    <cellStyle name="Normal 4 2 4 4 4" xfId="33957" xr:uid="{00000000-0005-0000-0000-0000EA390000}"/>
    <cellStyle name="Normal 4 2 4 4 5" xfId="18733" xr:uid="{00000000-0005-0000-0000-0000EB390000}"/>
    <cellStyle name="Normal 4 2 4 5" xfId="5284" xr:uid="{00000000-0005-0000-0000-0000EC390000}"/>
    <cellStyle name="Normal 4 2 4 5 2" xfId="15336" xr:uid="{00000000-0005-0000-0000-0000ED390000}"/>
    <cellStyle name="Normal 4 2 4 5 2 2" xfId="45658" xr:uid="{00000000-0005-0000-0000-0000EE390000}"/>
    <cellStyle name="Normal 4 2 4 5 2 3" xfId="30434" xr:uid="{00000000-0005-0000-0000-0000EF390000}"/>
    <cellStyle name="Normal 4 2 4 5 3" xfId="10316" xr:uid="{00000000-0005-0000-0000-0000F0390000}"/>
    <cellStyle name="Normal 4 2 4 5 3 2" xfId="40641" xr:uid="{00000000-0005-0000-0000-0000F1390000}"/>
    <cellStyle name="Normal 4 2 4 5 3 3" xfId="25417" xr:uid="{00000000-0005-0000-0000-0000F2390000}"/>
    <cellStyle name="Normal 4 2 4 5 4" xfId="35628" xr:uid="{00000000-0005-0000-0000-0000F3390000}"/>
    <cellStyle name="Normal 4 2 4 5 5" xfId="20404" xr:uid="{00000000-0005-0000-0000-0000F4390000}"/>
    <cellStyle name="Normal 4 2 4 6" xfId="11994" xr:uid="{00000000-0005-0000-0000-0000F5390000}"/>
    <cellStyle name="Normal 4 2 4 6 2" xfId="42316" xr:uid="{00000000-0005-0000-0000-0000F6390000}"/>
    <cellStyle name="Normal 4 2 4 6 3" xfId="27092" xr:uid="{00000000-0005-0000-0000-0000F7390000}"/>
    <cellStyle name="Normal 4 2 4 7" xfId="6973" xr:uid="{00000000-0005-0000-0000-0000F8390000}"/>
    <cellStyle name="Normal 4 2 4 7 2" xfId="37299" xr:uid="{00000000-0005-0000-0000-0000F9390000}"/>
    <cellStyle name="Normal 4 2 4 7 3" xfId="22075" xr:uid="{00000000-0005-0000-0000-0000FA390000}"/>
    <cellStyle name="Normal 4 2 4 8" xfId="32287" xr:uid="{00000000-0005-0000-0000-0000FB390000}"/>
    <cellStyle name="Normal 4 2 4 9" xfId="17062" xr:uid="{00000000-0005-0000-0000-0000FC390000}"/>
    <cellStyle name="Normal 4 2 5" xfId="2107" xr:uid="{00000000-0005-0000-0000-0000FD390000}"/>
    <cellStyle name="Normal 4 2 5 2" xfId="2948" xr:uid="{00000000-0005-0000-0000-0000FE390000}"/>
    <cellStyle name="Normal 4 2 5 2 2" xfId="4638" xr:uid="{00000000-0005-0000-0000-0000FF390000}"/>
    <cellStyle name="Normal 4 2 5 2 2 2" xfId="14711" xr:uid="{00000000-0005-0000-0000-0000003A0000}"/>
    <cellStyle name="Normal 4 2 5 2 2 2 2" xfId="45033" xr:uid="{00000000-0005-0000-0000-0000013A0000}"/>
    <cellStyle name="Normal 4 2 5 2 2 2 3" xfId="29809" xr:uid="{00000000-0005-0000-0000-0000023A0000}"/>
    <cellStyle name="Normal 4 2 5 2 2 3" xfId="9691" xr:uid="{00000000-0005-0000-0000-0000033A0000}"/>
    <cellStyle name="Normal 4 2 5 2 2 3 2" xfId="40016" xr:uid="{00000000-0005-0000-0000-0000043A0000}"/>
    <cellStyle name="Normal 4 2 5 2 2 3 3" xfId="24792" xr:uid="{00000000-0005-0000-0000-0000053A0000}"/>
    <cellStyle name="Normal 4 2 5 2 2 4" xfId="35003" xr:uid="{00000000-0005-0000-0000-0000063A0000}"/>
    <cellStyle name="Normal 4 2 5 2 2 5" xfId="19779" xr:uid="{00000000-0005-0000-0000-0000073A0000}"/>
    <cellStyle name="Normal 4 2 5 2 3" xfId="6330" xr:uid="{00000000-0005-0000-0000-0000083A0000}"/>
    <cellStyle name="Normal 4 2 5 2 3 2" xfId="16382" xr:uid="{00000000-0005-0000-0000-0000093A0000}"/>
    <cellStyle name="Normal 4 2 5 2 3 2 2" xfId="46704" xr:uid="{00000000-0005-0000-0000-00000A3A0000}"/>
    <cellStyle name="Normal 4 2 5 2 3 2 3" xfId="31480" xr:uid="{00000000-0005-0000-0000-00000B3A0000}"/>
    <cellStyle name="Normal 4 2 5 2 3 3" xfId="11362" xr:uid="{00000000-0005-0000-0000-00000C3A0000}"/>
    <cellStyle name="Normal 4 2 5 2 3 3 2" xfId="41687" xr:uid="{00000000-0005-0000-0000-00000D3A0000}"/>
    <cellStyle name="Normal 4 2 5 2 3 3 3" xfId="26463" xr:uid="{00000000-0005-0000-0000-00000E3A0000}"/>
    <cellStyle name="Normal 4 2 5 2 3 4" xfId="36674" xr:uid="{00000000-0005-0000-0000-00000F3A0000}"/>
    <cellStyle name="Normal 4 2 5 2 3 5" xfId="21450" xr:uid="{00000000-0005-0000-0000-0000103A0000}"/>
    <cellStyle name="Normal 4 2 5 2 4" xfId="13040" xr:uid="{00000000-0005-0000-0000-0000113A0000}"/>
    <cellStyle name="Normal 4 2 5 2 4 2" xfId="43362" xr:uid="{00000000-0005-0000-0000-0000123A0000}"/>
    <cellStyle name="Normal 4 2 5 2 4 3" xfId="28138" xr:uid="{00000000-0005-0000-0000-0000133A0000}"/>
    <cellStyle name="Normal 4 2 5 2 5" xfId="8019" xr:uid="{00000000-0005-0000-0000-0000143A0000}"/>
    <cellStyle name="Normal 4 2 5 2 5 2" xfId="38345" xr:uid="{00000000-0005-0000-0000-0000153A0000}"/>
    <cellStyle name="Normal 4 2 5 2 5 3" xfId="23121" xr:uid="{00000000-0005-0000-0000-0000163A0000}"/>
    <cellStyle name="Normal 4 2 5 2 6" xfId="33333" xr:uid="{00000000-0005-0000-0000-0000173A0000}"/>
    <cellStyle name="Normal 4 2 5 2 7" xfId="18108" xr:uid="{00000000-0005-0000-0000-0000183A0000}"/>
    <cellStyle name="Normal 4 2 5 3" xfId="3801" xr:uid="{00000000-0005-0000-0000-0000193A0000}"/>
    <cellStyle name="Normal 4 2 5 3 2" xfId="13875" xr:uid="{00000000-0005-0000-0000-00001A3A0000}"/>
    <cellStyle name="Normal 4 2 5 3 2 2" xfId="44197" xr:uid="{00000000-0005-0000-0000-00001B3A0000}"/>
    <cellStyle name="Normal 4 2 5 3 2 3" xfId="28973" xr:uid="{00000000-0005-0000-0000-00001C3A0000}"/>
    <cellStyle name="Normal 4 2 5 3 3" xfId="8855" xr:uid="{00000000-0005-0000-0000-00001D3A0000}"/>
    <cellStyle name="Normal 4 2 5 3 3 2" xfId="39180" xr:uid="{00000000-0005-0000-0000-00001E3A0000}"/>
    <cellStyle name="Normal 4 2 5 3 3 3" xfId="23956" xr:uid="{00000000-0005-0000-0000-00001F3A0000}"/>
    <cellStyle name="Normal 4 2 5 3 4" xfId="34167" xr:uid="{00000000-0005-0000-0000-0000203A0000}"/>
    <cellStyle name="Normal 4 2 5 3 5" xfId="18943" xr:uid="{00000000-0005-0000-0000-0000213A0000}"/>
    <cellStyle name="Normal 4 2 5 4" xfId="5494" xr:uid="{00000000-0005-0000-0000-0000223A0000}"/>
    <cellStyle name="Normal 4 2 5 4 2" xfId="15546" xr:uid="{00000000-0005-0000-0000-0000233A0000}"/>
    <cellStyle name="Normal 4 2 5 4 2 2" xfId="45868" xr:uid="{00000000-0005-0000-0000-0000243A0000}"/>
    <cellStyle name="Normal 4 2 5 4 2 3" xfId="30644" xr:uid="{00000000-0005-0000-0000-0000253A0000}"/>
    <cellStyle name="Normal 4 2 5 4 3" xfId="10526" xr:uid="{00000000-0005-0000-0000-0000263A0000}"/>
    <cellStyle name="Normal 4 2 5 4 3 2" xfId="40851" xr:uid="{00000000-0005-0000-0000-0000273A0000}"/>
    <cellStyle name="Normal 4 2 5 4 3 3" xfId="25627" xr:uid="{00000000-0005-0000-0000-0000283A0000}"/>
    <cellStyle name="Normal 4 2 5 4 4" xfId="35838" xr:uid="{00000000-0005-0000-0000-0000293A0000}"/>
    <cellStyle name="Normal 4 2 5 4 5" xfId="20614" xr:uid="{00000000-0005-0000-0000-00002A3A0000}"/>
    <cellStyle name="Normal 4 2 5 5" xfId="12204" xr:uid="{00000000-0005-0000-0000-00002B3A0000}"/>
    <cellStyle name="Normal 4 2 5 5 2" xfId="42526" xr:uid="{00000000-0005-0000-0000-00002C3A0000}"/>
    <cellStyle name="Normal 4 2 5 5 3" xfId="27302" xr:uid="{00000000-0005-0000-0000-00002D3A0000}"/>
    <cellStyle name="Normal 4 2 5 6" xfId="7183" xr:uid="{00000000-0005-0000-0000-00002E3A0000}"/>
    <cellStyle name="Normal 4 2 5 6 2" xfId="37509" xr:uid="{00000000-0005-0000-0000-00002F3A0000}"/>
    <cellStyle name="Normal 4 2 5 6 3" xfId="22285" xr:uid="{00000000-0005-0000-0000-0000303A0000}"/>
    <cellStyle name="Normal 4 2 5 7" xfId="32497" xr:uid="{00000000-0005-0000-0000-0000313A0000}"/>
    <cellStyle name="Normal 4 2 5 8" xfId="17272" xr:uid="{00000000-0005-0000-0000-0000323A0000}"/>
    <cellStyle name="Normal 4 2 6" xfId="2528" xr:uid="{00000000-0005-0000-0000-0000333A0000}"/>
    <cellStyle name="Normal 4 2 6 2" xfId="4220" xr:uid="{00000000-0005-0000-0000-0000343A0000}"/>
    <cellStyle name="Normal 4 2 6 2 2" xfId="14293" xr:uid="{00000000-0005-0000-0000-0000353A0000}"/>
    <cellStyle name="Normal 4 2 6 2 2 2" xfId="44615" xr:uid="{00000000-0005-0000-0000-0000363A0000}"/>
    <cellStyle name="Normal 4 2 6 2 2 3" xfId="29391" xr:uid="{00000000-0005-0000-0000-0000373A0000}"/>
    <cellStyle name="Normal 4 2 6 2 3" xfId="9273" xr:uid="{00000000-0005-0000-0000-0000383A0000}"/>
    <cellStyle name="Normal 4 2 6 2 3 2" xfId="39598" xr:uid="{00000000-0005-0000-0000-0000393A0000}"/>
    <cellStyle name="Normal 4 2 6 2 3 3" xfId="24374" xr:uid="{00000000-0005-0000-0000-00003A3A0000}"/>
    <cellStyle name="Normal 4 2 6 2 4" xfId="34585" xr:uid="{00000000-0005-0000-0000-00003B3A0000}"/>
    <cellStyle name="Normal 4 2 6 2 5" xfId="19361" xr:uid="{00000000-0005-0000-0000-00003C3A0000}"/>
    <cellStyle name="Normal 4 2 6 3" xfId="5912" xr:uid="{00000000-0005-0000-0000-00003D3A0000}"/>
    <cellStyle name="Normal 4 2 6 3 2" xfId="15964" xr:uid="{00000000-0005-0000-0000-00003E3A0000}"/>
    <cellStyle name="Normal 4 2 6 3 2 2" xfId="46286" xr:uid="{00000000-0005-0000-0000-00003F3A0000}"/>
    <cellStyle name="Normal 4 2 6 3 2 3" xfId="31062" xr:uid="{00000000-0005-0000-0000-0000403A0000}"/>
    <cellStyle name="Normal 4 2 6 3 3" xfId="10944" xr:uid="{00000000-0005-0000-0000-0000413A0000}"/>
    <cellStyle name="Normal 4 2 6 3 3 2" xfId="41269" xr:uid="{00000000-0005-0000-0000-0000423A0000}"/>
    <cellStyle name="Normal 4 2 6 3 3 3" xfId="26045" xr:uid="{00000000-0005-0000-0000-0000433A0000}"/>
    <cellStyle name="Normal 4 2 6 3 4" xfId="36256" xr:uid="{00000000-0005-0000-0000-0000443A0000}"/>
    <cellStyle name="Normal 4 2 6 3 5" xfId="21032" xr:uid="{00000000-0005-0000-0000-0000453A0000}"/>
    <cellStyle name="Normal 4 2 6 4" xfId="12622" xr:uid="{00000000-0005-0000-0000-0000463A0000}"/>
    <cellStyle name="Normal 4 2 6 4 2" xfId="42944" xr:uid="{00000000-0005-0000-0000-0000473A0000}"/>
    <cellStyle name="Normal 4 2 6 4 3" xfId="27720" xr:uid="{00000000-0005-0000-0000-0000483A0000}"/>
    <cellStyle name="Normal 4 2 6 5" xfId="7601" xr:uid="{00000000-0005-0000-0000-0000493A0000}"/>
    <cellStyle name="Normal 4 2 6 5 2" xfId="37927" xr:uid="{00000000-0005-0000-0000-00004A3A0000}"/>
    <cellStyle name="Normal 4 2 6 5 3" xfId="22703" xr:uid="{00000000-0005-0000-0000-00004B3A0000}"/>
    <cellStyle name="Normal 4 2 6 6" xfId="32915" xr:uid="{00000000-0005-0000-0000-00004C3A0000}"/>
    <cellStyle name="Normal 4 2 6 7" xfId="17690" xr:uid="{00000000-0005-0000-0000-00004D3A0000}"/>
    <cellStyle name="Normal 4 2 7" xfId="3379" xr:uid="{00000000-0005-0000-0000-00004E3A0000}"/>
    <cellStyle name="Normal 4 2 7 2" xfId="13457" xr:uid="{00000000-0005-0000-0000-00004F3A0000}"/>
    <cellStyle name="Normal 4 2 7 2 2" xfId="43779" xr:uid="{00000000-0005-0000-0000-0000503A0000}"/>
    <cellStyle name="Normal 4 2 7 2 3" xfId="28555" xr:uid="{00000000-0005-0000-0000-0000513A0000}"/>
    <cellStyle name="Normal 4 2 7 3" xfId="8437" xr:uid="{00000000-0005-0000-0000-0000523A0000}"/>
    <cellStyle name="Normal 4 2 7 3 2" xfId="38762" xr:uid="{00000000-0005-0000-0000-0000533A0000}"/>
    <cellStyle name="Normal 4 2 7 3 3" xfId="23538" xr:uid="{00000000-0005-0000-0000-0000543A0000}"/>
    <cellStyle name="Normal 4 2 7 4" xfId="33749" xr:uid="{00000000-0005-0000-0000-0000553A0000}"/>
    <cellStyle name="Normal 4 2 7 5" xfId="18525" xr:uid="{00000000-0005-0000-0000-0000563A0000}"/>
    <cellStyle name="Normal 4 2 8" xfId="5073" xr:uid="{00000000-0005-0000-0000-0000573A0000}"/>
    <cellStyle name="Normal 4 2 8 2" xfId="15128" xr:uid="{00000000-0005-0000-0000-0000583A0000}"/>
    <cellStyle name="Normal 4 2 8 2 2" xfId="45450" xr:uid="{00000000-0005-0000-0000-0000593A0000}"/>
    <cellStyle name="Normal 4 2 8 2 3" xfId="30226" xr:uid="{00000000-0005-0000-0000-00005A3A0000}"/>
    <cellStyle name="Normal 4 2 8 3" xfId="10108" xr:uid="{00000000-0005-0000-0000-00005B3A0000}"/>
    <cellStyle name="Normal 4 2 8 3 2" xfId="40433" xr:uid="{00000000-0005-0000-0000-00005C3A0000}"/>
    <cellStyle name="Normal 4 2 8 3 3" xfId="25209" xr:uid="{00000000-0005-0000-0000-00005D3A0000}"/>
    <cellStyle name="Normal 4 2 8 4" xfId="35420" xr:uid="{00000000-0005-0000-0000-00005E3A0000}"/>
    <cellStyle name="Normal 4 2 8 5" xfId="20196" xr:uid="{00000000-0005-0000-0000-00005F3A0000}"/>
    <cellStyle name="Normal 4 2 9" xfId="11784" xr:uid="{00000000-0005-0000-0000-0000603A0000}"/>
    <cellStyle name="Normal 4 2 9 2" xfId="42108" xr:uid="{00000000-0005-0000-0000-0000613A0000}"/>
    <cellStyle name="Normal 4 2 9 3" xfId="26884" xr:uid="{00000000-0005-0000-0000-0000623A0000}"/>
    <cellStyle name="Normal 4 3" xfId="780" xr:uid="{00000000-0005-0000-0000-0000633A0000}"/>
    <cellStyle name="Normal 4 3 2" xfId="1098" xr:uid="{00000000-0005-0000-0000-0000643A0000}"/>
    <cellStyle name="Normal 4 4" xfId="32046" xr:uid="{00000000-0005-0000-0000-0000653A0000}"/>
    <cellStyle name="Normal 4 5" xfId="965" xr:uid="{00000000-0005-0000-0000-0000663A0000}"/>
    <cellStyle name="Normal 4 6" xfId="47362" xr:uid="{00000000-0005-0000-0000-0000673A0000}"/>
    <cellStyle name="Normal 4 7" xfId="47381" xr:uid="{00000000-0005-0000-0000-0000683A0000}"/>
    <cellStyle name="Normal 4 8" xfId="47387" xr:uid="{00000000-0005-0000-0000-0000693A0000}"/>
    <cellStyle name="Normal 40" xfId="966" xr:uid="{00000000-0005-0000-0000-00006A3A0000}"/>
    <cellStyle name="Normal 40 2" xfId="1440" xr:uid="{00000000-0005-0000-0000-00006B3A0000}"/>
    <cellStyle name="Normal 40 2 10" xfId="6764" xr:uid="{00000000-0005-0000-0000-00006C3A0000}"/>
    <cellStyle name="Normal 40 2 10 2" xfId="37092" xr:uid="{00000000-0005-0000-0000-00006D3A0000}"/>
    <cellStyle name="Normal 40 2 10 3" xfId="21868" xr:uid="{00000000-0005-0000-0000-00006E3A0000}"/>
    <cellStyle name="Normal 40 2 11" xfId="32083" xr:uid="{00000000-0005-0000-0000-00006F3A0000}"/>
    <cellStyle name="Normal 40 2 12" xfId="16853" xr:uid="{00000000-0005-0000-0000-0000703A0000}"/>
    <cellStyle name="Normal 40 2 2" xfId="1728" xr:uid="{00000000-0005-0000-0000-0000713A0000}"/>
    <cellStyle name="Normal 40 2 2 10" xfId="32135" xr:uid="{00000000-0005-0000-0000-0000723A0000}"/>
    <cellStyle name="Normal 40 2 2 11" xfId="16907" xr:uid="{00000000-0005-0000-0000-0000733A0000}"/>
    <cellStyle name="Normal 40 2 2 2" xfId="1836" xr:uid="{00000000-0005-0000-0000-0000743A0000}"/>
    <cellStyle name="Normal 40 2 2 2 10" xfId="17011" xr:uid="{00000000-0005-0000-0000-0000753A0000}"/>
    <cellStyle name="Normal 40 2 2 2 2" xfId="2053" xr:uid="{00000000-0005-0000-0000-0000763A0000}"/>
    <cellStyle name="Normal 40 2 2 2 2 2" xfId="2474" xr:uid="{00000000-0005-0000-0000-0000773A0000}"/>
    <cellStyle name="Normal 40 2 2 2 2 2 2" xfId="3313" xr:uid="{00000000-0005-0000-0000-0000783A0000}"/>
    <cellStyle name="Normal 40 2 2 2 2 2 2 2" xfId="5003" xr:uid="{00000000-0005-0000-0000-0000793A0000}"/>
    <cellStyle name="Normal 40 2 2 2 2 2 2 2 2" xfId="15076" xr:uid="{00000000-0005-0000-0000-00007A3A0000}"/>
    <cellStyle name="Normal 40 2 2 2 2 2 2 2 2 2" xfId="45398" xr:uid="{00000000-0005-0000-0000-00007B3A0000}"/>
    <cellStyle name="Normal 40 2 2 2 2 2 2 2 2 3" xfId="30174" xr:uid="{00000000-0005-0000-0000-00007C3A0000}"/>
    <cellStyle name="Normal 40 2 2 2 2 2 2 2 3" xfId="10056" xr:uid="{00000000-0005-0000-0000-00007D3A0000}"/>
    <cellStyle name="Normal 40 2 2 2 2 2 2 2 3 2" xfId="40381" xr:uid="{00000000-0005-0000-0000-00007E3A0000}"/>
    <cellStyle name="Normal 40 2 2 2 2 2 2 2 3 3" xfId="25157" xr:uid="{00000000-0005-0000-0000-00007F3A0000}"/>
    <cellStyle name="Normal 40 2 2 2 2 2 2 2 4" xfId="35368" xr:uid="{00000000-0005-0000-0000-0000803A0000}"/>
    <cellStyle name="Normal 40 2 2 2 2 2 2 2 5" xfId="20144" xr:uid="{00000000-0005-0000-0000-0000813A0000}"/>
    <cellStyle name="Normal 40 2 2 2 2 2 2 3" xfId="6695" xr:uid="{00000000-0005-0000-0000-0000823A0000}"/>
    <cellStyle name="Normal 40 2 2 2 2 2 2 3 2" xfId="16747" xr:uid="{00000000-0005-0000-0000-0000833A0000}"/>
    <cellStyle name="Normal 40 2 2 2 2 2 2 3 2 2" xfId="47069" xr:uid="{00000000-0005-0000-0000-0000843A0000}"/>
    <cellStyle name="Normal 40 2 2 2 2 2 2 3 2 3" xfId="31845" xr:uid="{00000000-0005-0000-0000-0000853A0000}"/>
    <cellStyle name="Normal 40 2 2 2 2 2 2 3 3" xfId="11727" xr:uid="{00000000-0005-0000-0000-0000863A0000}"/>
    <cellStyle name="Normal 40 2 2 2 2 2 2 3 3 2" xfId="42052" xr:uid="{00000000-0005-0000-0000-0000873A0000}"/>
    <cellStyle name="Normal 40 2 2 2 2 2 2 3 3 3" xfId="26828" xr:uid="{00000000-0005-0000-0000-0000883A0000}"/>
    <cellStyle name="Normal 40 2 2 2 2 2 2 3 4" xfId="37039" xr:uid="{00000000-0005-0000-0000-0000893A0000}"/>
    <cellStyle name="Normal 40 2 2 2 2 2 2 3 5" xfId="21815" xr:uid="{00000000-0005-0000-0000-00008A3A0000}"/>
    <cellStyle name="Normal 40 2 2 2 2 2 2 4" xfId="13405" xr:uid="{00000000-0005-0000-0000-00008B3A0000}"/>
    <cellStyle name="Normal 40 2 2 2 2 2 2 4 2" xfId="43727" xr:uid="{00000000-0005-0000-0000-00008C3A0000}"/>
    <cellStyle name="Normal 40 2 2 2 2 2 2 4 3" xfId="28503" xr:uid="{00000000-0005-0000-0000-00008D3A0000}"/>
    <cellStyle name="Normal 40 2 2 2 2 2 2 5" xfId="8384" xr:uid="{00000000-0005-0000-0000-00008E3A0000}"/>
    <cellStyle name="Normal 40 2 2 2 2 2 2 5 2" xfId="38710" xr:uid="{00000000-0005-0000-0000-00008F3A0000}"/>
    <cellStyle name="Normal 40 2 2 2 2 2 2 5 3" xfId="23486" xr:uid="{00000000-0005-0000-0000-0000903A0000}"/>
    <cellStyle name="Normal 40 2 2 2 2 2 2 6" xfId="33698" xr:uid="{00000000-0005-0000-0000-0000913A0000}"/>
    <cellStyle name="Normal 40 2 2 2 2 2 2 7" xfId="18473" xr:uid="{00000000-0005-0000-0000-0000923A0000}"/>
    <cellStyle name="Normal 40 2 2 2 2 2 3" xfId="4166" xr:uid="{00000000-0005-0000-0000-0000933A0000}"/>
    <cellStyle name="Normal 40 2 2 2 2 2 3 2" xfId="14240" xr:uid="{00000000-0005-0000-0000-0000943A0000}"/>
    <cellStyle name="Normal 40 2 2 2 2 2 3 2 2" xfId="44562" xr:uid="{00000000-0005-0000-0000-0000953A0000}"/>
    <cellStyle name="Normal 40 2 2 2 2 2 3 2 3" xfId="29338" xr:uid="{00000000-0005-0000-0000-0000963A0000}"/>
    <cellStyle name="Normal 40 2 2 2 2 2 3 3" xfId="9220" xr:uid="{00000000-0005-0000-0000-0000973A0000}"/>
    <cellStyle name="Normal 40 2 2 2 2 2 3 3 2" xfId="39545" xr:uid="{00000000-0005-0000-0000-0000983A0000}"/>
    <cellStyle name="Normal 40 2 2 2 2 2 3 3 3" xfId="24321" xr:uid="{00000000-0005-0000-0000-0000993A0000}"/>
    <cellStyle name="Normal 40 2 2 2 2 2 3 4" xfId="34532" xr:uid="{00000000-0005-0000-0000-00009A3A0000}"/>
    <cellStyle name="Normal 40 2 2 2 2 2 3 5" xfId="19308" xr:uid="{00000000-0005-0000-0000-00009B3A0000}"/>
    <cellStyle name="Normal 40 2 2 2 2 2 4" xfId="5859" xr:uid="{00000000-0005-0000-0000-00009C3A0000}"/>
    <cellStyle name="Normal 40 2 2 2 2 2 4 2" xfId="15911" xr:uid="{00000000-0005-0000-0000-00009D3A0000}"/>
    <cellStyle name="Normal 40 2 2 2 2 2 4 2 2" xfId="46233" xr:uid="{00000000-0005-0000-0000-00009E3A0000}"/>
    <cellStyle name="Normal 40 2 2 2 2 2 4 2 3" xfId="31009" xr:uid="{00000000-0005-0000-0000-00009F3A0000}"/>
    <cellStyle name="Normal 40 2 2 2 2 2 4 3" xfId="10891" xr:uid="{00000000-0005-0000-0000-0000A03A0000}"/>
    <cellStyle name="Normal 40 2 2 2 2 2 4 3 2" xfId="41216" xr:uid="{00000000-0005-0000-0000-0000A13A0000}"/>
    <cellStyle name="Normal 40 2 2 2 2 2 4 3 3" xfId="25992" xr:uid="{00000000-0005-0000-0000-0000A23A0000}"/>
    <cellStyle name="Normal 40 2 2 2 2 2 4 4" xfId="36203" xr:uid="{00000000-0005-0000-0000-0000A33A0000}"/>
    <cellStyle name="Normal 40 2 2 2 2 2 4 5" xfId="20979" xr:uid="{00000000-0005-0000-0000-0000A43A0000}"/>
    <cellStyle name="Normal 40 2 2 2 2 2 5" xfId="12569" xr:uid="{00000000-0005-0000-0000-0000A53A0000}"/>
    <cellStyle name="Normal 40 2 2 2 2 2 5 2" xfId="42891" xr:uid="{00000000-0005-0000-0000-0000A63A0000}"/>
    <cellStyle name="Normal 40 2 2 2 2 2 5 3" xfId="27667" xr:uid="{00000000-0005-0000-0000-0000A73A0000}"/>
    <cellStyle name="Normal 40 2 2 2 2 2 6" xfId="7548" xr:uid="{00000000-0005-0000-0000-0000A83A0000}"/>
    <cellStyle name="Normal 40 2 2 2 2 2 6 2" xfId="37874" xr:uid="{00000000-0005-0000-0000-0000A93A0000}"/>
    <cellStyle name="Normal 40 2 2 2 2 2 6 3" xfId="22650" xr:uid="{00000000-0005-0000-0000-0000AA3A0000}"/>
    <cellStyle name="Normal 40 2 2 2 2 2 7" xfId="32862" xr:uid="{00000000-0005-0000-0000-0000AB3A0000}"/>
    <cellStyle name="Normal 40 2 2 2 2 2 8" xfId="17637" xr:uid="{00000000-0005-0000-0000-0000AC3A0000}"/>
    <cellStyle name="Normal 40 2 2 2 2 3" xfId="2895" xr:uid="{00000000-0005-0000-0000-0000AD3A0000}"/>
    <cellStyle name="Normal 40 2 2 2 2 3 2" xfId="4585" xr:uid="{00000000-0005-0000-0000-0000AE3A0000}"/>
    <cellStyle name="Normal 40 2 2 2 2 3 2 2" xfId="14658" xr:uid="{00000000-0005-0000-0000-0000AF3A0000}"/>
    <cellStyle name="Normal 40 2 2 2 2 3 2 2 2" xfId="44980" xr:uid="{00000000-0005-0000-0000-0000B03A0000}"/>
    <cellStyle name="Normal 40 2 2 2 2 3 2 2 3" xfId="29756" xr:uid="{00000000-0005-0000-0000-0000B13A0000}"/>
    <cellStyle name="Normal 40 2 2 2 2 3 2 3" xfId="9638" xr:uid="{00000000-0005-0000-0000-0000B23A0000}"/>
    <cellStyle name="Normal 40 2 2 2 2 3 2 3 2" xfId="39963" xr:uid="{00000000-0005-0000-0000-0000B33A0000}"/>
    <cellStyle name="Normal 40 2 2 2 2 3 2 3 3" xfId="24739" xr:uid="{00000000-0005-0000-0000-0000B43A0000}"/>
    <cellStyle name="Normal 40 2 2 2 2 3 2 4" xfId="34950" xr:uid="{00000000-0005-0000-0000-0000B53A0000}"/>
    <cellStyle name="Normal 40 2 2 2 2 3 2 5" xfId="19726" xr:uid="{00000000-0005-0000-0000-0000B63A0000}"/>
    <cellStyle name="Normal 40 2 2 2 2 3 3" xfId="6277" xr:uid="{00000000-0005-0000-0000-0000B73A0000}"/>
    <cellStyle name="Normal 40 2 2 2 2 3 3 2" xfId="16329" xr:uid="{00000000-0005-0000-0000-0000B83A0000}"/>
    <cellStyle name="Normal 40 2 2 2 2 3 3 2 2" xfId="46651" xr:uid="{00000000-0005-0000-0000-0000B93A0000}"/>
    <cellStyle name="Normal 40 2 2 2 2 3 3 2 3" xfId="31427" xr:uid="{00000000-0005-0000-0000-0000BA3A0000}"/>
    <cellStyle name="Normal 40 2 2 2 2 3 3 3" xfId="11309" xr:uid="{00000000-0005-0000-0000-0000BB3A0000}"/>
    <cellStyle name="Normal 40 2 2 2 2 3 3 3 2" xfId="41634" xr:uid="{00000000-0005-0000-0000-0000BC3A0000}"/>
    <cellStyle name="Normal 40 2 2 2 2 3 3 3 3" xfId="26410" xr:uid="{00000000-0005-0000-0000-0000BD3A0000}"/>
    <cellStyle name="Normal 40 2 2 2 2 3 3 4" xfId="36621" xr:uid="{00000000-0005-0000-0000-0000BE3A0000}"/>
    <cellStyle name="Normal 40 2 2 2 2 3 3 5" xfId="21397" xr:uid="{00000000-0005-0000-0000-0000BF3A0000}"/>
    <cellStyle name="Normal 40 2 2 2 2 3 4" xfId="12987" xr:uid="{00000000-0005-0000-0000-0000C03A0000}"/>
    <cellStyle name="Normal 40 2 2 2 2 3 4 2" xfId="43309" xr:uid="{00000000-0005-0000-0000-0000C13A0000}"/>
    <cellStyle name="Normal 40 2 2 2 2 3 4 3" xfId="28085" xr:uid="{00000000-0005-0000-0000-0000C23A0000}"/>
    <cellStyle name="Normal 40 2 2 2 2 3 5" xfId="7966" xr:uid="{00000000-0005-0000-0000-0000C33A0000}"/>
    <cellStyle name="Normal 40 2 2 2 2 3 5 2" xfId="38292" xr:uid="{00000000-0005-0000-0000-0000C43A0000}"/>
    <cellStyle name="Normal 40 2 2 2 2 3 5 3" xfId="23068" xr:uid="{00000000-0005-0000-0000-0000C53A0000}"/>
    <cellStyle name="Normal 40 2 2 2 2 3 6" xfId="33280" xr:uid="{00000000-0005-0000-0000-0000C63A0000}"/>
    <cellStyle name="Normal 40 2 2 2 2 3 7" xfId="18055" xr:uid="{00000000-0005-0000-0000-0000C73A0000}"/>
    <cellStyle name="Normal 40 2 2 2 2 4" xfId="3748" xr:uid="{00000000-0005-0000-0000-0000C83A0000}"/>
    <cellStyle name="Normal 40 2 2 2 2 4 2" xfId="13822" xr:uid="{00000000-0005-0000-0000-0000C93A0000}"/>
    <cellStyle name="Normal 40 2 2 2 2 4 2 2" xfId="44144" xr:uid="{00000000-0005-0000-0000-0000CA3A0000}"/>
    <cellStyle name="Normal 40 2 2 2 2 4 2 3" xfId="28920" xr:uid="{00000000-0005-0000-0000-0000CB3A0000}"/>
    <cellStyle name="Normal 40 2 2 2 2 4 3" xfId="8802" xr:uid="{00000000-0005-0000-0000-0000CC3A0000}"/>
    <cellStyle name="Normal 40 2 2 2 2 4 3 2" xfId="39127" xr:uid="{00000000-0005-0000-0000-0000CD3A0000}"/>
    <cellStyle name="Normal 40 2 2 2 2 4 3 3" xfId="23903" xr:uid="{00000000-0005-0000-0000-0000CE3A0000}"/>
    <cellStyle name="Normal 40 2 2 2 2 4 4" xfId="34114" xr:uid="{00000000-0005-0000-0000-0000CF3A0000}"/>
    <cellStyle name="Normal 40 2 2 2 2 4 5" xfId="18890" xr:uid="{00000000-0005-0000-0000-0000D03A0000}"/>
    <cellStyle name="Normal 40 2 2 2 2 5" xfId="5441" xr:uid="{00000000-0005-0000-0000-0000D13A0000}"/>
    <cellStyle name="Normal 40 2 2 2 2 5 2" xfId="15493" xr:uid="{00000000-0005-0000-0000-0000D23A0000}"/>
    <cellStyle name="Normal 40 2 2 2 2 5 2 2" xfId="45815" xr:uid="{00000000-0005-0000-0000-0000D33A0000}"/>
    <cellStyle name="Normal 40 2 2 2 2 5 2 3" xfId="30591" xr:uid="{00000000-0005-0000-0000-0000D43A0000}"/>
    <cellStyle name="Normal 40 2 2 2 2 5 3" xfId="10473" xr:uid="{00000000-0005-0000-0000-0000D53A0000}"/>
    <cellStyle name="Normal 40 2 2 2 2 5 3 2" xfId="40798" xr:uid="{00000000-0005-0000-0000-0000D63A0000}"/>
    <cellStyle name="Normal 40 2 2 2 2 5 3 3" xfId="25574" xr:uid="{00000000-0005-0000-0000-0000D73A0000}"/>
    <cellStyle name="Normal 40 2 2 2 2 5 4" xfId="35785" xr:uid="{00000000-0005-0000-0000-0000D83A0000}"/>
    <cellStyle name="Normal 40 2 2 2 2 5 5" xfId="20561" xr:uid="{00000000-0005-0000-0000-0000D93A0000}"/>
    <cellStyle name="Normal 40 2 2 2 2 6" xfId="12151" xr:uid="{00000000-0005-0000-0000-0000DA3A0000}"/>
    <cellStyle name="Normal 40 2 2 2 2 6 2" xfId="42473" xr:uid="{00000000-0005-0000-0000-0000DB3A0000}"/>
    <cellStyle name="Normal 40 2 2 2 2 6 3" xfId="27249" xr:uid="{00000000-0005-0000-0000-0000DC3A0000}"/>
    <cellStyle name="Normal 40 2 2 2 2 7" xfId="7130" xr:uid="{00000000-0005-0000-0000-0000DD3A0000}"/>
    <cellStyle name="Normal 40 2 2 2 2 7 2" xfId="37456" xr:uid="{00000000-0005-0000-0000-0000DE3A0000}"/>
    <cellStyle name="Normal 40 2 2 2 2 7 3" xfId="22232" xr:uid="{00000000-0005-0000-0000-0000DF3A0000}"/>
    <cellStyle name="Normal 40 2 2 2 2 8" xfId="32444" xr:uid="{00000000-0005-0000-0000-0000E03A0000}"/>
    <cellStyle name="Normal 40 2 2 2 2 9" xfId="17219" xr:uid="{00000000-0005-0000-0000-0000E13A0000}"/>
    <cellStyle name="Normal 40 2 2 2 3" xfId="2266" xr:uid="{00000000-0005-0000-0000-0000E23A0000}"/>
    <cellStyle name="Normal 40 2 2 2 3 2" xfId="3105" xr:uid="{00000000-0005-0000-0000-0000E33A0000}"/>
    <cellStyle name="Normal 40 2 2 2 3 2 2" xfId="4795" xr:uid="{00000000-0005-0000-0000-0000E43A0000}"/>
    <cellStyle name="Normal 40 2 2 2 3 2 2 2" xfId="14868" xr:uid="{00000000-0005-0000-0000-0000E53A0000}"/>
    <cellStyle name="Normal 40 2 2 2 3 2 2 2 2" xfId="45190" xr:uid="{00000000-0005-0000-0000-0000E63A0000}"/>
    <cellStyle name="Normal 40 2 2 2 3 2 2 2 3" xfId="29966" xr:uid="{00000000-0005-0000-0000-0000E73A0000}"/>
    <cellStyle name="Normal 40 2 2 2 3 2 2 3" xfId="9848" xr:uid="{00000000-0005-0000-0000-0000E83A0000}"/>
    <cellStyle name="Normal 40 2 2 2 3 2 2 3 2" xfId="40173" xr:uid="{00000000-0005-0000-0000-0000E93A0000}"/>
    <cellStyle name="Normal 40 2 2 2 3 2 2 3 3" xfId="24949" xr:uid="{00000000-0005-0000-0000-0000EA3A0000}"/>
    <cellStyle name="Normal 40 2 2 2 3 2 2 4" xfId="35160" xr:uid="{00000000-0005-0000-0000-0000EB3A0000}"/>
    <cellStyle name="Normal 40 2 2 2 3 2 2 5" xfId="19936" xr:uid="{00000000-0005-0000-0000-0000EC3A0000}"/>
    <cellStyle name="Normal 40 2 2 2 3 2 3" xfId="6487" xr:uid="{00000000-0005-0000-0000-0000ED3A0000}"/>
    <cellStyle name="Normal 40 2 2 2 3 2 3 2" xfId="16539" xr:uid="{00000000-0005-0000-0000-0000EE3A0000}"/>
    <cellStyle name="Normal 40 2 2 2 3 2 3 2 2" xfId="46861" xr:uid="{00000000-0005-0000-0000-0000EF3A0000}"/>
    <cellStyle name="Normal 40 2 2 2 3 2 3 2 3" xfId="31637" xr:uid="{00000000-0005-0000-0000-0000F03A0000}"/>
    <cellStyle name="Normal 40 2 2 2 3 2 3 3" xfId="11519" xr:uid="{00000000-0005-0000-0000-0000F13A0000}"/>
    <cellStyle name="Normal 40 2 2 2 3 2 3 3 2" xfId="41844" xr:uid="{00000000-0005-0000-0000-0000F23A0000}"/>
    <cellStyle name="Normal 40 2 2 2 3 2 3 3 3" xfId="26620" xr:uid="{00000000-0005-0000-0000-0000F33A0000}"/>
    <cellStyle name="Normal 40 2 2 2 3 2 3 4" xfId="36831" xr:uid="{00000000-0005-0000-0000-0000F43A0000}"/>
    <cellStyle name="Normal 40 2 2 2 3 2 3 5" xfId="21607" xr:uid="{00000000-0005-0000-0000-0000F53A0000}"/>
    <cellStyle name="Normal 40 2 2 2 3 2 4" xfId="13197" xr:uid="{00000000-0005-0000-0000-0000F63A0000}"/>
    <cellStyle name="Normal 40 2 2 2 3 2 4 2" xfId="43519" xr:uid="{00000000-0005-0000-0000-0000F73A0000}"/>
    <cellStyle name="Normal 40 2 2 2 3 2 4 3" xfId="28295" xr:uid="{00000000-0005-0000-0000-0000F83A0000}"/>
    <cellStyle name="Normal 40 2 2 2 3 2 5" xfId="8176" xr:uid="{00000000-0005-0000-0000-0000F93A0000}"/>
    <cellStyle name="Normal 40 2 2 2 3 2 5 2" xfId="38502" xr:uid="{00000000-0005-0000-0000-0000FA3A0000}"/>
    <cellStyle name="Normal 40 2 2 2 3 2 5 3" xfId="23278" xr:uid="{00000000-0005-0000-0000-0000FB3A0000}"/>
    <cellStyle name="Normal 40 2 2 2 3 2 6" xfId="33490" xr:uid="{00000000-0005-0000-0000-0000FC3A0000}"/>
    <cellStyle name="Normal 40 2 2 2 3 2 7" xfId="18265" xr:uid="{00000000-0005-0000-0000-0000FD3A0000}"/>
    <cellStyle name="Normal 40 2 2 2 3 3" xfId="3958" xr:uid="{00000000-0005-0000-0000-0000FE3A0000}"/>
    <cellStyle name="Normal 40 2 2 2 3 3 2" xfId="14032" xr:uid="{00000000-0005-0000-0000-0000FF3A0000}"/>
    <cellStyle name="Normal 40 2 2 2 3 3 2 2" xfId="44354" xr:uid="{00000000-0005-0000-0000-0000003B0000}"/>
    <cellStyle name="Normal 40 2 2 2 3 3 2 3" xfId="29130" xr:uid="{00000000-0005-0000-0000-0000013B0000}"/>
    <cellStyle name="Normal 40 2 2 2 3 3 3" xfId="9012" xr:uid="{00000000-0005-0000-0000-0000023B0000}"/>
    <cellStyle name="Normal 40 2 2 2 3 3 3 2" xfId="39337" xr:uid="{00000000-0005-0000-0000-0000033B0000}"/>
    <cellStyle name="Normal 40 2 2 2 3 3 3 3" xfId="24113" xr:uid="{00000000-0005-0000-0000-0000043B0000}"/>
    <cellStyle name="Normal 40 2 2 2 3 3 4" xfId="34324" xr:uid="{00000000-0005-0000-0000-0000053B0000}"/>
    <cellStyle name="Normal 40 2 2 2 3 3 5" xfId="19100" xr:uid="{00000000-0005-0000-0000-0000063B0000}"/>
    <cellStyle name="Normal 40 2 2 2 3 4" xfId="5651" xr:uid="{00000000-0005-0000-0000-0000073B0000}"/>
    <cellStyle name="Normal 40 2 2 2 3 4 2" xfId="15703" xr:uid="{00000000-0005-0000-0000-0000083B0000}"/>
    <cellStyle name="Normal 40 2 2 2 3 4 2 2" xfId="46025" xr:uid="{00000000-0005-0000-0000-0000093B0000}"/>
    <cellStyle name="Normal 40 2 2 2 3 4 2 3" xfId="30801" xr:uid="{00000000-0005-0000-0000-00000A3B0000}"/>
    <cellStyle name="Normal 40 2 2 2 3 4 3" xfId="10683" xr:uid="{00000000-0005-0000-0000-00000B3B0000}"/>
    <cellStyle name="Normal 40 2 2 2 3 4 3 2" xfId="41008" xr:uid="{00000000-0005-0000-0000-00000C3B0000}"/>
    <cellStyle name="Normal 40 2 2 2 3 4 3 3" xfId="25784" xr:uid="{00000000-0005-0000-0000-00000D3B0000}"/>
    <cellStyle name="Normal 40 2 2 2 3 4 4" xfId="35995" xr:uid="{00000000-0005-0000-0000-00000E3B0000}"/>
    <cellStyle name="Normal 40 2 2 2 3 4 5" xfId="20771" xr:uid="{00000000-0005-0000-0000-00000F3B0000}"/>
    <cellStyle name="Normal 40 2 2 2 3 5" xfId="12361" xr:uid="{00000000-0005-0000-0000-0000103B0000}"/>
    <cellStyle name="Normal 40 2 2 2 3 5 2" xfId="42683" xr:uid="{00000000-0005-0000-0000-0000113B0000}"/>
    <cellStyle name="Normal 40 2 2 2 3 5 3" xfId="27459" xr:uid="{00000000-0005-0000-0000-0000123B0000}"/>
    <cellStyle name="Normal 40 2 2 2 3 6" xfId="7340" xr:uid="{00000000-0005-0000-0000-0000133B0000}"/>
    <cellStyle name="Normal 40 2 2 2 3 6 2" xfId="37666" xr:uid="{00000000-0005-0000-0000-0000143B0000}"/>
    <cellStyle name="Normal 40 2 2 2 3 6 3" xfId="22442" xr:uid="{00000000-0005-0000-0000-0000153B0000}"/>
    <cellStyle name="Normal 40 2 2 2 3 7" xfId="32654" xr:uid="{00000000-0005-0000-0000-0000163B0000}"/>
    <cellStyle name="Normal 40 2 2 2 3 8" xfId="17429" xr:uid="{00000000-0005-0000-0000-0000173B0000}"/>
    <cellStyle name="Normal 40 2 2 2 4" xfId="2687" xr:uid="{00000000-0005-0000-0000-0000183B0000}"/>
    <cellStyle name="Normal 40 2 2 2 4 2" xfId="4377" xr:uid="{00000000-0005-0000-0000-0000193B0000}"/>
    <cellStyle name="Normal 40 2 2 2 4 2 2" xfId="14450" xr:uid="{00000000-0005-0000-0000-00001A3B0000}"/>
    <cellStyle name="Normal 40 2 2 2 4 2 2 2" xfId="44772" xr:uid="{00000000-0005-0000-0000-00001B3B0000}"/>
    <cellStyle name="Normal 40 2 2 2 4 2 2 3" xfId="29548" xr:uid="{00000000-0005-0000-0000-00001C3B0000}"/>
    <cellStyle name="Normal 40 2 2 2 4 2 3" xfId="9430" xr:uid="{00000000-0005-0000-0000-00001D3B0000}"/>
    <cellStyle name="Normal 40 2 2 2 4 2 3 2" xfId="39755" xr:uid="{00000000-0005-0000-0000-00001E3B0000}"/>
    <cellStyle name="Normal 40 2 2 2 4 2 3 3" xfId="24531" xr:uid="{00000000-0005-0000-0000-00001F3B0000}"/>
    <cellStyle name="Normal 40 2 2 2 4 2 4" xfId="34742" xr:uid="{00000000-0005-0000-0000-0000203B0000}"/>
    <cellStyle name="Normal 40 2 2 2 4 2 5" xfId="19518" xr:uid="{00000000-0005-0000-0000-0000213B0000}"/>
    <cellStyle name="Normal 40 2 2 2 4 3" xfId="6069" xr:uid="{00000000-0005-0000-0000-0000223B0000}"/>
    <cellStyle name="Normal 40 2 2 2 4 3 2" xfId="16121" xr:uid="{00000000-0005-0000-0000-0000233B0000}"/>
    <cellStyle name="Normal 40 2 2 2 4 3 2 2" xfId="46443" xr:uid="{00000000-0005-0000-0000-0000243B0000}"/>
    <cellStyle name="Normal 40 2 2 2 4 3 2 3" xfId="31219" xr:uid="{00000000-0005-0000-0000-0000253B0000}"/>
    <cellStyle name="Normal 40 2 2 2 4 3 3" xfId="11101" xr:uid="{00000000-0005-0000-0000-0000263B0000}"/>
    <cellStyle name="Normal 40 2 2 2 4 3 3 2" xfId="41426" xr:uid="{00000000-0005-0000-0000-0000273B0000}"/>
    <cellStyle name="Normal 40 2 2 2 4 3 3 3" xfId="26202" xr:uid="{00000000-0005-0000-0000-0000283B0000}"/>
    <cellStyle name="Normal 40 2 2 2 4 3 4" xfId="36413" xr:uid="{00000000-0005-0000-0000-0000293B0000}"/>
    <cellStyle name="Normal 40 2 2 2 4 3 5" xfId="21189" xr:uid="{00000000-0005-0000-0000-00002A3B0000}"/>
    <cellStyle name="Normal 40 2 2 2 4 4" xfId="12779" xr:uid="{00000000-0005-0000-0000-00002B3B0000}"/>
    <cellStyle name="Normal 40 2 2 2 4 4 2" xfId="43101" xr:uid="{00000000-0005-0000-0000-00002C3B0000}"/>
    <cellStyle name="Normal 40 2 2 2 4 4 3" xfId="27877" xr:uid="{00000000-0005-0000-0000-00002D3B0000}"/>
    <cellStyle name="Normal 40 2 2 2 4 5" xfId="7758" xr:uid="{00000000-0005-0000-0000-00002E3B0000}"/>
    <cellStyle name="Normal 40 2 2 2 4 5 2" xfId="38084" xr:uid="{00000000-0005-0000-0000-00002F3B0000}"/>
    <cellStyle name="Normal 40 2 2 2 4 5 3" xfId="22860" xr:uid="{00000000-0005-0000-0000-0000303B0000}"/>
    <cellStyle name="Normal 40 2 2 2 4 6" xfId="33072" xr:uid="{00000000-0005-0000-0000-0000313B0000}"/>
    <cellStyle name="Normal 40 2 2 2 4 7" xfId="17847" xr:uid="{00000000-0005-0000-0000-0000323B0000}"/>
    <cellStyle name="Normal 40 2 2 2 5" xfId="3540" xr:uid="{00000000-0005-0000-0000-0000333B0000}"/>
    <cellStyle name="Normal 40 2 2 2 5 2" xfId="13614" xr:uid="{00000000-0005-0000-0000-0000343B0000}"/>
    <cellStyle name="Normal 40 2 2 2 5 2 2" xfId="43936" xr:uid="{00000000-0005-0000-0000-0000353B0000}"/>
    <cellStyle name="Normal 40 2 2 2 5 2 3" xfId="28712" xr:uid="{00000000-0005-0000-0000-0000363B0000}"/>
    <cellStyle name="Normal 40 2 2 2 5 3" xfId="8594" xr:uid="{00000000-0005-0000-0000-0000373B0000}"/>
    <cellStyle name="Normal 40 2 2 2 5 3 2" xfId="38919" xr:uid="{00000000-0005-0000-0000-0000383B0000}"/>
    <cellStyle name="Normal 40 2 2 2 5 3 3" xfId="23695" xr:uid="{00000000-0005-0000-0000-0000393B0000}"/>
    <cellStyle name="Normal 40 2 2 2 5 4" xfId="33906" xr:uid="{00000000-0005-0000-0000-00003A3B0000}"/>
    <cellStyle name="Normal 40 2 2 2 5 5" xfId="18682" xr:uid="{00000000-0005-0000-0000-00003B3B0000}"/>
    <cellStyle name="Normal 40 2 2 2 6" xfId="5233" xr:uid="{00000000-0005-0000-0000-00003C3B0000}"/>
    <cellStyle name="Normal 40 2 2 2 6 2" xfId="15285" xr:uid="{00000000-0005-0000-0000-00003D3B0000}"/>
    <cellStyle name="Normal 40 2 2 2 6 2 2" xfId="45607" xr:uid="{00000000-0005-0000-0000-00003E3B0000}"/>
    <cellStyle name="Normal 40 2 2 2 6 2 3" xfId="30383" xr:uid="{00000000-0005-0000-0000-00003F3B0000}"/>
    <cellStyle name="Normal 40 2 2 2 6 3" xfId="10265" xr:uid="{00000000-0005-0000-0000-0000403B0000}"/>
    <cellStyle name="Normal 40 2 2 2 6 3 2" xfId="40590" xr:uid="{00000000-0005-0000-0000-0000413B0000}"/>
    <cellStyle name="Normal 40 2 2 2 6 3 3" xfId="25366" xr:uid="{00000000-0005-0000-0000-0000423B0000}"/>
    <cellStyle name="Normal 40 2 2 2 6 4" xfId="35577" xr:uid="{00000000-0005-0000-0000-0000433B0000}"/>
    <cellStyle name="Normal 40 2 2 2 6 5" xfId="20353" xr:uid="{00000000-0005-0000-0000-0000443B0000}"/>
    <cellStyle name="Normal 40 2 2 2 7" xfId="11943" xr:uid="{00000000-0005-0000-0000-0000453B0000}"/>
    <cellStyle name="Normal 40 2 2 2 7 2" xfId="42265" xr:uid="{00000000-0005-0000-0000-0000463B0000}"/>
    <cellStyle name="Normal 40 2 2 2 7 3" xfId="27041" xr:uid="{00000000-0005-0000-0000-0000473B0000}"/>
    <cellStyle name="Normal 40 2 2 2 8" xfId="6922" xr:uid="{00000000-0005-0000-0000-0000483B0000}"/>
    <cellStyle name="Normal 40 2 2 2 8 2" xfId="37248" xr:uid="{00000000-0005-0000-0000-0000493B0000}"/>
    <cellStyle name="Normal 40 2 2 2 8 3" xfId="22024" xr:uid="{00000000-0005-0000-0000-00004A3B0000}"/>
    <cellStyle name="Normal 40 2 2 2 9" xfId="32236" xr:uid="{00000000-0005-0000-0000-00004B3B0000}"/>
    <cellStyle name="Normal 40 2 2 3" xfId="1949" xr:uid="{00000000-0005-0000-0000-00004C3B0000}"/>
    <cellStyle name="Normal 40 2 2 3 2" xfId="2370" xr:uid="{00000000-0005-0000-0000-00004D3B0000}"/>
    <cellStyle name="Normal 40 2 2 3 2 2" xfId="3209" xr:uid="{00000000-0005-0000-0000-00004E3B0000}"/>
    <cellStyle name="Normal 40 2 2 3 2 2 2" xfId="4899" xr:uid="{00000000-0005-0000-0000-00004F3B0000}"/>
    <cellStyle name="Normal 40 2 2 3 2 2 2 2" xfId="14972" xr:uid="{00000000-0005-0000-0000-0000503B0000}"/>
    <cellStyle name="Normal 40 2 2 3 2 2 2 2 2" xfId="45294" xr:uid="{00000000-0005-0000-0000-0000513B0000}"/>
    <cellStyle name="Normal 40 2 2 3 2 2 2 2 3" xfId="30070" xr:uid="{00000000-0005-0000-0000-0000523B0000}"/>
    <cellStyle name="Normal 40 2 2 3 2 2 2 3" xfId="9952" xr:uid="{00000000-0005-0000-0000-0000533B0000}"/>
    <cellStyle name="Normal 40 2 2 3 2 2 2 3 2" xfId="40277" xr:uid="{00000000-0005-0000-0000-0000543B0000}"/>
    <cellStyle name="Normal 40 2 2 3 2 2 2 3 3" xfId="25053" xr:uid="{00000000-0005-0000-0000-0000553B0000}"/>
    <cellStyle name="Normal 40 2 2 3 2 2 2 4" xfId="35264" xr:uid="{00000000-0005-0000-0000-0000563B0000}"/>
    <cellStyle name="Normal 40 2 2 3 2 2 2 5" xfId="20040" xr:uid="{00000000-0005-0000-0000-0000573B0000}"/>
    <cellStyle name="Normal 40 2 2 3 2 2 3" xfId="6591" xr:uid="{00000000-0005-0000-0000-0000583B0000}"/>
    <cellStyle name="Normal 40 2 2 3 2 2 3 2" xfId="16643" xr:uid="{00000000-0005-0000-0000-0000593B0000}"/>
    <cellStyle name="Normal 40 2 2 3 2 2 3 2 2" xfId="46965" xr:uid="{00000000-0005-0000-0000-00005A3B0000}"/>
    <cellStyle name="Normal 40 2 2 3 2 2 3 2 3" xfId="31741" xr:uid="{00000000-0005-0000-0000-00005B3B0000}"/>
    <cellStyle name="Normal 40 2 2 3 2 2 3 3" xfId="11623" xr:uid="{00000000-0005-0000-0000-00005C3B0000}"/>
    <cellStyle name="Normal 40 2 2 3 2 2 3 3 2" xfId="41948" xr:uid="{00000000-0005-0000-0000-00005D3B0000}"/>
    <cellStyle name="Normal 40 2 2 3 2 2 3 3 3" xfId="26724" xr:uid="{00000000-0005-0000-0000-00005E3B0000}"/>
    <cellStyle name="Normal 40 2 2 3 2 2 3 4" xfId="36935" xr:uid="{00000000-0005-0000-0000-00005F3B0000}"/>
    <cellStyle name="Normal 40 2 2 3 2 2 3 5" xfId="21711" xr:uid="{00000000-0005-0000-0000-0000603B0000}"/>
    <cellStyle name="Normal 40 2 2 3 2 2 4" xfId="13301" xr:uid="{00000000-0005-0000-0000-0000613B0000}"/>
    <cellStyle name="Normal 40 2 2 3 2 2 4 2" xfId="43623" xr:uid="{00000000-0005-0000-0000-0000623B0000}"/>
    <cellStyle name="Normal 40 2 2 3 2 2 4 3" xfId="28399" xr:uid="{00000000-0005-0000-0000-0000633B0000}"/>
    <cellStyle name="Normal 40 2 2 3 2 2 5" xfId="8280" xr:uid="{00000000-0005-0000-0000-0000643B0000}"/>
    <cellStyle name="Normal 40 2 2 3 2 2 5 2" xfId="38606" xr:uid="{00000000-0005-0000-0000-0000653B0000}"/>
    <cellStyle name="Normal 40 2 2 3 2 2 5 3" xfId="23382" xr:uid="{00000000-0005-0000-0000-0000663B0000}"/>
    <cellStyle name="Normal 40 2 2 3 2 2 6" xfId="33594" xr:uid="{00000000-0005-0000-0000-0000673B0000}"/>
    <cellStyle name="Normal 40 2 2 3 2 2 7" xfId="18369" xr:uid="{00000000-0005-0000-0000-0000683B0000}"/>
    <cellStyle name="Normal 40 2 2 3 2 3" xfId="4062" xr:uid="{00000000-0005-0000-0000-0000693B0000}"/>
    <cellStyle name="Normal 40 2 2 3 2 3 2" xfId="14136" xr:uid="{00000000-0005-0000-0000-00006A3B0000}"/>
    <cellStyle name="Normal 40 2 2 3 2 3 2 2" xfId="44458" xr:uid="{00000000-0005-0000-0000-00006B3B0000}"/>
    <cellStyle name="Normal 40 2 2 3 2 3 2 3" xfId="29234" xr:uid="{00000000-0005-0000-0000-00006C3B0000}"/>
    <cellStyle name="Normal 40 2 2 3 2 3 3" xfId="9116" xr:uid="{00000000-0005-0000-0000-00006D3B0000}"/>
    <cellStyle name="Normal 40 2 2 3 2 3 3 2" xfId="39441" xr:uid="{00000000-0005-0000-0000-00006E3B0000}"/>
    <cellStyle name="Normal 40 2 2 3 2 3 3 3" xfId="24217" xr:uid="{00000000-0005-0000-0000-00006F3B0000}"/>
    <cellStyle name="Normal 40 2 2 3 2 3 4" xfId="34428" xr:uid="{00000000-0005-0000-0000-0000703B0000}"/>
    <cellStyle name="Normal 40 2 2 3 2 3 5" xfId="19204" xr:uid="{00000000-0005-0000-0000-0000713B0000}"/>
    <cellStyle name="Normal 40 2 2 3 2 4" xfId="5755" xr:uid="{00000000-0005-0000-0000-0000723B0000}"/>
    <cellStyle name="Normal 40 2 2 3 2 4 2" xfId="15807" xr:uid="{00000000-0005-0000-0000-0000733B0000}"/>
    <cellStyle name="Normal 40 2 2 3 2 4 2 2" xfId="46129" xr:uid="{00000000-0005-0000-0000-0000743B0000}"/>
    <cellStyle name="Normal 40 2 2 3 2 4 2 3" xfId="30905" xr:uid="{00000000-0005-0000-0000-0000753B0000}"/>
    <cellStyle name="Normal 40 2 2 3 2 4 3" xfId="10787" xr:uid="{00000000-0005-0000-0000-0000763B0000}"/>
    <cellStyle name="Normal 40 2 2 3 2 4 3 2" xfId="41112" xr:uid="{00000000-0005-0000-0000-0000773B0000}"/>
    <cellStyle name="Normal 40 2 2 3 2 4 3 3" xfId="25888" xr:uid="{00000000-0005-0000-0000-0000783B0000}"/>
    <cellStyle name="Normal 40 2 2 3 2 4 4" xfId="36099" xr:uid="{00000000-0005-0000-0000-0000793B0000}"/>
    <cellStyle name="Normal 40 2 2 3 2 4 5" xfId="20875" xr:uid="{00000000-0005-0000-0000-00007A3B0000}"/>
    <cellStyle name="Normal 40 2 2 3 2 5" xfId="12465" xr:uid="{00000000-0005-0000-0000-00007B3B0000}"/>
    <cellStyle name="Normal 40 2 2 3 2 5 2" xfId="42787" xr:uid="{00000000-0005-0000-0000-00007C3B0000}"/>
    <cellStyle name="Normal 40 2 2 3 2 5 3" xfId="27563" xr:uid="{00000000-0005-0000-0000-00007D3B0000}"/>
    <cellStyle name="Normal 40 2 2 3 2 6" xfId="7444" xr:uid="{00000000-0005-0000-0000-00007E3B0000}"/>
    <cellStyle name="Normal 40 2 2 3 2 6 2" xfId="37770" xr:uid="{00000000-0005-0000-0000-00007F3B0000}"/>
    <cellStyle name="Normal 40 2 2 3 2 6 3" xfId="22546" xr:uid="{00000000-0005-0000-0000-0000803B0000}"/>
    <cellStyle name="Normal 40 2 2 3 2 7" xfId="32758" xr:uid="{00000000-0005-0000-0000-0000813B0000}"/>
    <cellStyle name="Normal 40 2 2 3 2 8" xfId="17533" xr:uid="{00000000-0005-0000-0000-0000823B0000}"/>
    <cellStyle name="Normal 40 2 2 3 3" xfId="2791" xr:uid="{00000000-0005-0000-0000-0000833B0000}"/>
    <cellStyle name="Normal 40 2 2 3 3 2" xfId="4481" xr:uid="{00000000-0005-0000-0000-0000843B0000}"/>
    <cellStyle name="Normal 40 2 2 3 3 2 2" xfId="14554" xr:uid="{00000000-0005-0000-0000-0000853B0000}"/>
    <cellStyle name="Normal 40 2 2 3 3 2 2 2" xfId="44876" xr:uid="{00000000-0005-0000-0000-0000863B0000}"/>
    <cellStyle name="Normal 40 2 2 3 3 2 2 3" xfId="29652" xr:uid="{00000000-0005-0000-0000-0000873B0000}"/>
    <cellStyle name="Normal 40 2 2 3 3 2 3" xfId="9534" xr:uid="{00000000-0005-0000-0000-0000883B0000}"/>
    <cellStyle name="Normal 40 2 2 3 3 2 3 2" xfId="39859" xr:uid="{00000000-0005-0000-0000-0000893B0000}"/>
    <cellStyle name="Normal 40 2 2 3 3 2 3 3" xfId="24635" xr:uid="{00000000-0005-0000-0000-00008A3B0000}"/>
    <cellStyle name="Normal 40 2 2 3 3 2 4" xfId="34846" xr:uid="{00000000-0005-0000-0000-00008B3B0000}"/>
    <cellStyle name="Normal 40 2 2 3 3 2 5" xfId="19622" xr:uid="{00000000-0005-0000-0000-00008C3B0000}"/>
    <cellStyle name="Normal 40 2 2 3 3 3" xfId="6173" xr:uid="{00000000-0005-0000-0000-00008D3B0000}"/>
    <cellStyle name="Normal 40 2 2 3 3 3 2" xfId="16225" xr:uid="{00000000-0005-0000-0000-00008E3B0000}"/>
    <cellStyle name="Normal 40 2 2 3 3 3 2 2" xfId="46547" xr:uid="{00000000-0005-0000-0000-00008F3B0000}"/>
    <cellStyle name="Normal 40 2 2 3 3 3 2 3" xfId="31323" xr:uid="{00000000-0005-0000-0000-0000903B0000}"/>
    <cellStyle name="Normal 40 2 2 3 3 3 3" xfId="11205" xr:uid="{00000000-0005-0000-0000-0000913B0000}"/>
    <cellStyle name="Normal 40 2 2 3 3 3 3 2" xfId="41530" xr:uid="{00000000-0005-0000-0000-0000923B0000}"/>
    <cellStyle name="Normal 40 2 2 3 3 3 3 3" xfId="26306" xr:uid="{00000000-0005-0000-0000-0000933B0000}"/>
    <cellStyle name="Normal 40 2 2 3 3 3 4" xfId="36517" xr:uid="{00000000-0005-0000-0000-0000943B0000}"/>
    <cellStyle name="Normal 40 2 2 3 3 3 5" xfId="21293" xr:uid="{00000000-0005-0000-0000-0000953B0000}"/>
    <cellStyle name="Normal 40 2 2 3 3 4" xfId="12883" xr:uid="{00000000-0005-0000-0000-0000963B0000}"/>
    <cellStyle name="Normal 40 2 2 3 3 4 2" xfId="43205" xr:uid="{00000000-0005-0000-0000-0000973B0000}"/>
    <cellStyle name="Normal 40 2 2 3 3 4 3" xfId="27981" xr:uid="{00000000-0005-0000-0000-0000983B0000}"/>
    <cellStyle name="Normal 40 2 2 3 3 5" xfId="7862" xr:uid="{00000000-0005-0000-0000-0000993B0000}"/>
    <cellStyle name="Normal 40 2 2 3 3 5 2" xfId="38188" xr:uid="{00000000-0005-0000-0000-00009A3B0000}"/>
    <cellStyle name="Normal 40 2 2 3 3 5 3" xfId="22964" xr:uid="{00000000-0005-0000-0000-00009B3B0000}"/>
    <cellStyle name="Normal 40 2 2 3 3 6" xfId="33176" xr:uid="{00000000-0005-0000-0000-00009C3B0000}"/>
    <cellStyle name="Normal 40 2 2 3 3 7" xfId="17951" xr:uid="{00000000-0005-0000-0000-00009D3B0000}"/>
    <cellStyle name="Normal 40 2 2 3 4" xfId="3644" xr:uid="{00000000-0005-0000-0000-00009E3B0000}"/>
    <cellStyle name="Normal 40 2 2 3 4 2" xfId="13718" xr:uid="{00000000-0005-0000-0000-00009F3B0000}"/>
    <cellStyle name="Normal 40 2 2 3 4 2 2" xfId="44040" xr:uid="{00000000-0005-0000-0000-0000A03B0000}"/>
    <cellStyle name="Normal 40 2 2 3 4 2 3" xfId="28816" xr:uid="{00000000-0005-0000-0000-0000A13B0000}"/>
    <cellStyle name="Normal 40 2 2 3 4 3" xfId="8698" xr:uid="{00000000-0005-0000-0000-0000A23B0000}"/>
    <cellStyle name="Normal 40 2 2 3 4 3 2" xfId="39023" xr:uid="{00000000-0005-0000-0000-0000A33B0000}"/>
    <cellStyle name="Normal 40 2 2 3 4 3 3" xfId="23799" xr:uid="{00000000-0005-0000-0000-0000A43B0000}"/>
    <cellStyle name="Normal 40 2 2 3 4 4" xfId="34010" xr:uid="{00000000-0005-0000-0000-0000A53B0000}"/>
    <cellStyle name="Normal 40 2 2 3 4 5" xfId="18786" xr:uid="{00000000-0005-0000-0000-0000A63B0000}"/>
    <cellStyle name="Normal 40 2 2 3 5" xfId="5337" xr:uid="{00000000-0005-0000-0000-0000A73B0000}"/>
    <cellStyle name="Normal 40 2 2 3 5 2" xfId="15389" xr:uid="{00000000-0005-0000-0000-0000A83B0000}"/>
    <cellStyle name="Normal 40 2 2 3 5 2 2" xfId="45711" xr:uid="{00000000-0005-0000-0000-0000A93B0000}"/>
    <cellStyle name="Normal 40 2 2 3 5 2 3" xfId="30487" xr:uid="{00000000-0005-0000-0000-0000AA3B0000}"/>
    <cellStyle name="Normal 40 2 2 3 5 3" xfId="10369" xr:uid="{00000000-0005-0000-0000-0000AB3B0000}"/>
    <cellStyle name="Normal 40 2 2 3 5 3 2" xfId="40694" xr:uid="{00000000-0005-0000-0000-0000AC3B0000}"/>
    <cellStyle name="Normal 40 2 2 3 5 3 3" xfId="25470" xr:uid="{00000000-0005-0000-0000-0000AD3B0000}"/>
    <cellStyle name="Normal 40 2 2 3 5 4" xfId="35681" xr:uid="{00000000-0005-0000-0000-0000AE3B0000}"/>
    <cellStyle name="Normal 40 2 2 3 5 5" xfId="20457" xr:uid="{00000000-0005-0000-0000-0000AF3B0000}"/>
    <cellStyle name="Normal 40 2 2 3 6" xfId="12047" xr:uid="{00000000-0005-0000-0000-0000B03B0000}"/>
    <cellStyle name="Normal 40 2 2 3 6 2" xfId="42369" xr:uid="{00000000-0005-0000-0000-0000B13B0000}"/>
    <cellStyle name="Normal 40 2 2 3 6 3" xfId="27145" xr:uid="{00000000-0005-0000-0000-0000B23B0000}"/>
    <cellStyle name="Normal 40 2 2 3 7" xfId="7026" xr:uid="{00000000-0005-0000-0000-0000B33B0000}"/>
    <cellStyle name="Normal 40 2 2 3 7 2" xfId="37352" xr:uid="{00000000-0005-0000-0000-0000B43B0000}"/>
    <cellStyle name="Normal 40 2 2 3 7 3" xfId="22128" xr:uid="{00000000-0005-0000-0000-0000B53B0000}"/>
    <cellStyle name="Normal 40 2 2 3 8" xfId="32340" xr:uid="{00000000-0005-0000-0000-0000B63B0000}"/>
    <cellStyle name="Normal 40 2 2 3 9" xfId="17115" xr:uid="{00000000-0005-0000-0000-0000B73B0000}"/>
    <cellStyle name="Normal 40 2 2 4" xfId="2162" xr:uid="{00000000-0005-0000-0000-0000B83B0000}"/>
    <cellStyle name="Normal 40 2 2 4 2" xfId="3001" xr:uid="{00000000-0005-0000-0000-0000B93B0000}"/>
    <cellStyle name="Normal 40 2 2 4 2 2" xfId="4691" xr:uid="{00000000-0005-0000-0000-0000BA3B0000}"/>
    <cellStyle name="Normal 40 2 2 4 2 2 2" xfId="14764" xr:uid="{00000000-0005-0000-0000-0000BB3B0000}"/>
    <cellStyle name="Normal 40 2 2 4 2 2 2 2" xfId="45086" xr:uid="{00000000-0005-0000-0000-0000BC3B0000}"/>
    <cellStyle name="Normal 40 2 2 4 2 2 2 3" xfId="29862" xr:uid="{00000000-0005-0000-0000-0000BD3B0000}"/>
    <cellStyle name="Normal 40 2 2 4 2 2 3" xfId="9744" xr:uid="{00000000-0005-0000-0000-0000BE3B0000}"/>
    <cellStyle name="Normal 40 2 2 4 2 2 3 2" xfId="40069" xr:uid="{00000000-0005-0000-0000-0000BF3B0000}"/>
    <cellStyle name="Normal 40 2 2 4 2 2 3 3" xfId="24845" xr:uid="{00000000-0005-0000-0000-0000C03B0000}"/>
    <cellStyle name="Normal 40 2 2 4 2 2 4" xfId="35056" xr:uid="{00000000-0005-0000-0000-0000C13B0000}"/>
    <cellStyle name="Normal 40 2 2 4 2 2 5" xfId="19832" xr:uid="{00000000-0005-0000-0000-0000C23B0000}"/>
    <cellStyle name="Normal 40 2 2 4 2 3" xfId="6383" xr:uid="{00000000-0005-0000-0000-0000C33B0000}"/>
    <cellStyle name="Normal 40 2 2 4 2 3 2" xfId="16435" xr:uid="{00000000-0005-0000-0000-0000C43B0000}"/>
    <cellStyle name="Normal 40 2 2 4 2 3 2 2" xfId="46757" xr:uid="{00000000-0005-0000-0000-0000C53B0000}"/>
    <cellStyle name="Normal 40 2 2 4 2 3 2 3" xfId="31533" xr:uid="{00000000-0005-0000-0000-0000C63B0000}"/>
    <cellStyle name="Normal 40 2 2 4 2 3 3" xfId="11415" xr:uid="{00000000-0005-0000-0000-0000C73B0000}"/>
    <cellStyle name="Normal 40 2 2 4 2 3 3 2" xfId="41740" xr:uid="{00000000-0005-0000-0000-0000C83B0000}"/>
    <cellStyle name="Normal 40 2 2 4 2 3 3 3" xfId="26516" xr:uid="{00000000-0005-0000-0000-0000C93B0000}"/>
    <cellStyle name="Normal 40 2 2 4 2 3 4" xfId="36727" xr:uid="{00000000-0005-0000-0000-0000CA3B0000}"/>
    <cellStyle name="Normal 40 2 2 4 2 3 5" xfId="21503" xr:uid="{00000000-0005-0000-0000-0000CB3B0000}"/>
    <cellStyle name="Normal 40 2 2 4 2 4" xfId="13093" xr:uid="{00000000-0005-0000-0000-0000CC3B0000}"/>
    <cellStyle name="Normal 40 2 2 4 2 4 2" xfId="43415" xr:uid="{00000000-0005-0000-0000-0000CD3B0000}"/>
    <cellStyle name="Normal 40 2 2 4 2 4 3" xfId="28191" xr:uid="{00000000-0005-0000-0000-0000CE3B0000}"/>
    <cellStyle name="Normal 40 2 2 4 2 5" xfId="8072" xr:uid="{00000000-0005-0000-0000-0000CF3B0000}"/>
    <cellStyle name="Normal 40 2 2 4 2 5 2" xfId="38398" xr:uid="{00000000-0005-0000-0000-0000D03B0000}"/>
    <cellStyle name="Normal 40 2 2 4 2 5 3" xfId="23174" xr:uid="{00000000-0005-0000-0000-0000D13B0000}"/>
    <cellStyle name="Normal 40 2 2 4 2 6" xfId="33386" xr:uid="{00000000-0005-0000-0000-0000D23B0000}"/>
    <cellStyle name="Normal 40 2 2 4 2 7" xfId="18161" xr:uid="{00000000-0005-0000-0000-0000D33B0000}"/>
    <cellStyle name="Normal 40 2 2 4 3" xfId="3854" xr:uid="{00000000-0005-0000-0000-0000D43B0000}"/>
    <cellStyle name="Normal 40 2 2 4 3 2" xfId="13928" xr:uid="{00000000-0005-0000-0000-0000D53B0000}"/>
    <cellStyle name="Normal 40 2 2 4 3 2 2" xfId="44250" xr:uid="{00000000-0005-0000-0000-0000D63B0000}"/>
    <cellStyle name="Normal 40 2 2 4 3 2 3" xfId="29026" xr:uid="{00000000-0005-0000-0000-0000D73B0000}"/>
    <cellStyle name="Normal 40 2 2 4 3 3" xfId="8908" xr:uid="{00000000-0005-0000-0000-0000D83B0000}"/>
    <cellStyle name="Normal 40 2 2 4 3 3 2" xfId="39233" xr:uid="{00000000-0005-0000-0000-0000D93B0000}"/>
    <cellStyle name="Normal 40 2 2 4 3 3 3" xfId="24009" xr:uid="{00000000-0005-0000-0000-0000DA3B0000}"/>
    <cellStyle name="Normal 40 2 2 4 3 4" xfId="34220" xr:uid="{00000000-0005-0000-0000-0000DB3B0000}"/>
    <cellStyle name="Normal 40 2 2 4 3 5" xfId="18996" xr:uid="{00000000-0005-0000-0000-0000DC3B0000}"/>
    <cellStyle name="Normal 40 2 2 4 4" xfId="5547" xr:uid="{00000000-0005-0000-0000-0000DD3B0000}"/>
    <cellStyle name="Normal 40 2 2 4 4 2" xfId="15599" xr:uid="{00000000-0005-0000-0000-0000DE3B0000}"/>
    <cellStyle name="Normal 40 2 2 4 4 2 2" xfId="45921" xr:uid="{00000000-0005-0000-0000-0000DF3B0000}"/>
    <cellStyle name="Normal 40 2 2 4 4 2 3" xfId="30697" xr:uid="{00000000-0005-0000-0000-0000E03B0000}"/>
    <cellStyle name="Normal 40 2 2 4 4 3" xfId="10579" xr:uid="{00000000-0005-0000-0000-0000E13B0000}"/>
    <cellStyle name="Normal 40 2 2 4 4 3 2" xfId="40904" xr:uid="{00000000-0005-0000-0000-0000E23B0000}"/>
    <cellStyle name="Normal 40 2 2 4 4 3 3" xfId="25680" xr:uid="{00000000-0005-0000-0000-0000E33B0000}"/>
    <cellStyle name="Normal 40 2 2 4 4 4" xfId="35891" xr:uid="{00000000-0005-0000-0000-0000E43B0000}"/>
    <cellStyle name="Normal 40 2 2 4 4 5" xfId="20667" xr:uid="{00000000-0005-0000-0000-0000E53B0000}"/>
    <cellStyle name="Normal 40 2 2 4 5" xfId="12257" xr:uid="{00000000-0005-0000-0000-0000E63B0000}"/>
    <cellStyle name="Normal 40 2 2 4 5 2" xfId="42579" xr:uid="{00000000-0005-0000-0000-0000E73B0000}"/>
    <cellStyle name="Normal 40 2 2 4 5 3" xfId="27355" xr:uid="{00000000-0005-0000-0000-0000E83B0000}"/>
    <cellStyle name="Normal 40 2 2 4 6" xfId="7236" xr:uid="{00000000-0005-0000-0000-0000E93B0000}"/>
    <cellStyle name="Normal 40 2 2 4 6 2" xfId="37562" xr:uid="{00000000-0005-0000-0000-0000EA3B0000}"/>
    <cellStyle name="Normal 40 2 2 4 6 3" xfId="22338" xr:uid="{00000000-0005-0000-0000-0000EB3B0000}"/>
    <cellStyle name="Normal 40 2 2 4 7" xfId="32550" xr:uid="{00000000-0005-0000-0000-0000EC3B0000}"/>
    <cellStyle name="Normal 40 2 2 4 8" xfId="17325" xr:uid="{00000000-0005-0000-0000-0000ED3B0000}"/>
    <cellStyle name="Normal 40 2 2 5" xfId="2583" xr:uid="{00000000-0005-0000-0000-0000EE3B0000}"/>
    <cellStyle name="Normal 40 2 2 5 2" xfId="4273" xr:uid="{00000000-0005-0000-0000-0000EF3B0000}"/>
    <cellStyle name="Normal 40 2 2 5 2 2" xfId="14346" xr:uid="{00000000-0005-0000-0000-0000F03B0000}"/>
    <cellStyle name="Normal 40 2 2 5 2 2 2" xfId="44668" xr:uid="{00000000-0005-0000-0000-0000F13B0000}"/>
    <cellStyle name="Normal 40 2 2 5 2 2 3" xfId="29444" xr:uid="{00000000-0005-0000-0000-0000F23B0000}"/>
    <cellStyle name="Normal 40 2 2 5 2 3" xfId="9326" xr:uid="{00000000-0005-0000-0000-0000F33B0000}"/>
    <cellStyle name="Normal 40 2 2 5 2 3 2" xfId="39651" xr:uid="{00000000-0005-0000-0000-0000F43B0000}"/>
    <cellStyle name="Normal 40 2 2 5 2 3 3" xfId="24427" xr:uid="{00000000-0005-0000-0000-0000F53B0000}"/>
    <cellStyle name="Normal 40 2 2 5 2 4" xfId="34638" xr:uid="{00000000-0005-0000-0000-0000F63B0000}"/>
    <cellStyle name="Normal 40 2 2 5 2 5" xfId="19414" xr:uid="{00000000-0005-0000-0000-0000F73B0000}"/>
    <cellStyle name="Normal 40 2 2 5 3" xfId="5965" xr:uid="{00000000-0005-0000-0000-0000F83B0000}"/>
    <cellStyle name="Normal 40 2 2 5 3 2" xfId="16017" xr:uid="{00000000-0005-0000-0000-0000F93B0000}"/>
    <cellStyle name="Normal 40 2 2 5 3 2 2" xfId="46339" xr:uid="{00000000-0005-0000-0000-0000FA3B0000}"/>
    <cellStyle name="Normal 40 2 2 5 3 2 3" xfId="31115" xr:uid="{00000000-0005-0000-0000-0000FB3B0000}"/>
    <cellStyle name="Normal 40 2 2 5 3 3" xfId="10997" xr:uid="{00000000-0005-0000-0000-0000FC3B0000}"/>
    <cellStyle name="Normal 40 2 2 5 3 3 2" xfId="41322" xr:uid="{00000000-0005-0000-0000-0000FD3B0000}"/>
    <cellStyle name="Normal 40 2 2 5 3 3 3" xfId="26098" xr:uid="{00000000-0005-0000-0000-0000FE3B0000}"/>
    <cellStyle name="Normal 40 2 2 5 3 4" xfId="36309" xr:uid="{00000000-0005-0000-0000-0000FF3B0000}"/>
    <cellStyle name="Normal 40 2 2 5 3 5" xfId="21085" xr:uid="{00000000-0005-0000-0000-0000003C0000}"/>
    <cellStyle name="Normal 40 2 2 5 4" xfId="12675" xr:uid="{00000000-0005-0000-0000-0000013C0000}"/>
    <cellStyle name="Normal 40 2 2 5 4 2" xfId="42997" xr:uid="{00000000-0005-0000-0000-0000023C0000}"/>
    <cellStyle name="Normal 40 2 2 5 4 3" xfId="27773" xr:uid="{00000000-0005-0000-0000-0000033C0000}"/>
    <cellStyle name="Normal 40 2 2 5 5" xfId="7654" xr:uid="{00000000-0005-0000-0000-0000043C0000}"/>
    <cellStyle name="Normal 40 2 2 5 5 2" xfId="37980" xr:uid="{00000000-0005-0000-0000-0000053C0000}"/>
    <cellStyle name="Normal 40 2 2 5 5 3" xfId="22756" xr:uid="{00000000-0005-0000-0000-0000063C0000}"/>
    <cellStyle name="Normal 40 2 2 5 6" xfId="32968" xr:uid="{00000000-0005-0000-0000-0000073C0000}"/>
    <cellStyle name="Normal 40 2 2 5 7" xfId="17743" xr:uid="{00000000-0005-0000-0000-0000083C0000}"/>
    <cellStyle name="Normal 40 2 2 6" xfId="3436" xr:uid="{00000000-0005-0000-0000-0000093C0000}"/>
    <cellStyle name="Normal 40 2 2 6 2" xfId="13510" xr:uid="{00000000-0005-0000-0000-00000A3C0000}"/>
    <cellStyle name="Normal 40 2 2 6 2 2" xfId="43832" xr:uid="{00000000-0005-0000-0000-00000B3C0000}"/>
    <cellStyle name="Normal 40 2 2 6 2 3" xfId="28608" xr:uid="{00000000-0005-0000-0000-00000C3C0000}"/>
    <cellStyle name="Normal 40 2 2 6 3" xfId="8490" xr:uid="{00000000-0005-0000-0000-00000D3C0000}"/>
    <cellStyle name="Normal 40 2 2 6 3 2" xfId="38815" xr:uid="{00000000-0005-0000-0000-00000E3C0000}"/>
    <cellStyle name="Normal 40 2 2 6 3 3" xfId="23591" xr:uid="{00000000-0005-0000-0000-00000F3C0000}"/>
    <cellStyle name="Normal 40 2 2 6 4" xfId="33802" xr:uid="{00000000-0005-0000-0000-0000103C0000}"/>
    <cellStyle name="Normal 40 2 2 6 5" xfId="18578" xr:uid="{00000000-0005-0000-0000-0000113C0000}"/>
    <cellStyle name="Normal 40 2 2 7" xfId="5129" xr:uid="{00000000-0005-0000-0000-0000123C0000}"/>
    <cellStyle name="Normal 40 2 2 7 2" xfId="15181" xr:uid="{00000000-0005-0000-0000-0000133C0000}"/>
    <cellStyle name="Normal 40 2 2 7 2 2" xfId="45503" xr:uid="{00000000-0005-0000-0000-0000143C0000}"/>
    <cellStyle name="Normal 40 2 2 7 2 3" xfId="30279" xr:uid="{00000000-0005-0000-0000-0000153C0000}"/>
    <cellStyle name="Normal 40 2 2 7 3" xfId="10161" xr:uid="{00000000-0005-0000-0000-0000163C0000}"/>
    <cellStyle name="Normal 40 2 2 7 3 2" xfId="40486" xr:uid="{00000000-0005-0000-0000-0000173C0000}"/>
    <cellStyle name="Normal 40 2 2 7 3 3" xfId="25262" xr:uid="{00000000-0005-0000-0000-0000183C0000}"/>
    <cellStyle name="Normal 40 2 2 7 4" xfId="35473" xr:uid="{00000000-0005-0000-0000-0000193C0000}"/>
    <cellStyle name="Normal 40 2 2 7 5" xfId="20249" xr:uid="{00000000-0005-0000-0000-00001A3C0000}"/>
    <cellStyle name="Normal 40 2 2 8" xfId="11839" xr:uid="{00000000-0005-0000-0000-00001B3C0000}"/>
    <cellStyle name="Normal 40 2 2 8 2" xfId="42161" xr:uid="{00000000-0005-0000-0000-00001C3C0000}"/>
    <cellStyle name="Normal 40 2 2 8 3" xfId="26937" xr:uid="{00000000-0005-0000-0000-00001D3C0000}"/>
    <cellStyle name="Normal 40 2 2 9" xfId="6818" xr:uid="{00000000-0005-0000-0000-00001E3C0000}"/>
    <cellStyle name="Normal 40 2 2 9 2" xfId="37144" xr:uid="{00000000-0005-0000-0000-00001F3C0000}"/>
    <cellStyle name="Normal 40 2 2 9 3" xfId="21920" xr:uid="{00000000-0005-0000-0000-0000203C0000}"/>
    <cellStyle name="Normal 40 2 3" xfId="1782" xr:uid="{00000000-0005-0000-0000-0000213C0000}"/>
    <cellStyle name="Normal 40 2 3 10" xfId="16959" xr:uid="{00000000-0005-0000-0000-0000223C0000}"/>
    <cellStyle name="Normal 40 2 3 2" xfId="2001" xr:uid="{00000000-0005-0000-0000-0000233C0000}"/>
    <cellStyle name="Normal 40 2 3 2 2" xfId="2422" xr:uid="{00000000-0005-0000-0000-0000243C0000}"/>
    <cellStyle name="Normal 40 2 3 2 2 2" xfId="3261" xr:uid="{00000000-0005-0000-0000-0000253C0000}"/>
    <cellStyle name="Normal 40 2 3 2 2 2 2" xfId="4951" xr:uid="{00000000-0005-0000-0000-0000263C0000}"/>
    <cellStyle name="Normal 40 2 3 2 2 2 2 2" xfId="15024" xr:uid="{00000000-0005-0000-0000-0000273C0000}"/>
    <cellStyle name="Normal 40 2 3 2 2 2 2 2 2" xfId="45346" xr:uid="{00000000-0005-0000-0000-0000283C0000}"/>
    <cellStyle name="Normal 40 2 3 2 2 2 2 2 3" xfId="30122" xr:uid="{00000000-0005-0000-0000-0000293C0000}"/>
    <cellStyle name="Normal 40 2 3 2 2 2 2 3" xfId="10004" xr:uid="{00000000-0005-0000-0000-00002A3C0000}"/>
    <cellStyle name="Normal 40 2 3 2 2 2 2 3 2" xfId="40329" xr:uid="{00000000-0005-0000-0000-00002B3C0000}"/>
    <cellStyle name="Normal 40 2 3 2 2 2 2 3 3" xfId="25105" xr:uid="{00000000-0005-0000-0000-00002C3C0000}"/>
    <cellStyle name="Normal 40 2 3 2 2 2 2 4" xfId="35316" xr:uid="{00000000-0005-0000-0000-00002D3C0000}"/>
    <cellStyle name="Normal 40 2 3 2 2 2 2 5" xfId="20092" xr:uid="{00000000-0005-0000-0000-00002E3C0000}"/>
    <cellStyle name="Normal 40 2 3 2 2 2 3" xfId="6643" xr:uid="{00000000-0005-0000-0000-00002F3C0000}"/>
    <cellStyle name="Normal 40 2 3 2 2 2 3 2" xfId="16695" xr:uid="{00000000-0005-0000-0000-0000303C0000}"/>
    <cellStyle name="Normal 40 2 3 2 2 2 3 2 2" xfId="47017" xr:uid="{00000000-0005-0000-0000-0000313C0000}"/>
    <cellStyle name="Normal 40 2 3 2 2 2 3 2 3" xfId="31793" xr:uid="{00000000-0005-0000-0000-0000323C0000}"/>
    <cellStyle name="Normal 40 2 3 2 2 2 3 3" xfId="11675" xr:uid="{00000000-0005-0000-0000-0000333C0000}"/>
    <cellStyle name="Normal 40 2 3 2 2 2 3 3 2" xfId="42000" xr:uid="{00000000-0005-0000-0000-0000343C0000}"/>
    <cellStyle name="Normal 40 2 3 2 2 2 3 3 3" xfId="26776" xr:uid="{00000000-0005-0000-0000-0000353C0000}"/>
    <cellStyle name="Normal 40 2 3 2 2 2 3 4" xfId="36987" xr:uid="{00000000-0005-0000-0000-0000363C0000}"/>
    <cellStyle name="Normal 40 2 3 2 2 2 3 5" xfId="21763" xr:uid="{00000000-0005-0000-0000-0000373C0000}"/>
    <cellStyle name="Normal 40 2 3 2 2 2 4" xfId="13353" xr:uid="{00000000-0005-0000-0000-0000383C0000}"/>
    <cellStyle name="Normal 40 2 3 2 2 2 4 2" xfId="43675" xr:uid="{00000000-0005-0000-0000-0000393C0000}"/>
    <cellStyle name="Normal 40 2 3 2 2 2 4 3" xfId="28451" xr:uid="{00000000-0005-0000-0000-00003A3C0000}"/>
    <cellStyle name="Normal 40 2 3 2 2 2 5" xfId="8332" xr:uid="{00000000-0005-0000-0000-00003B3C0000}"/>
    <cellStyle name="Normal 40 2 3 2 2 2 5 2" xfId="38658" xr:uid="{00000000-0005-0000-0000-00003C3C0000}"/>
    <cellStyle name="Normal 40 2 3 2 2 2 5 3" xfId="23434" xr:uid="{00000000-0005-0000-0000-00003D3C0000}"/>
    <cellStyle name="Normal 40 2 3 2 2 2 6" xfId="33646" xr:uid="{00000000-0005-0000-0000-00003E3C0000}"/>
    <cellStyle name="Normal 40 2 3 2 2 2 7" xfId="18421" xr:uid="{00000000-0005-0000-0000-00003F3C0000}"/>
    <cellStyle name="Normal 40 2 3 2 2 3" xfId="4114" xr:uid="{00000000-0005-0000-0000-0000403C0000}"/>
    <cellStyle name="Normal 40 2 3 2 2 3 2" xfId="14188" xr:uid="{00000000-0005-0000-0000-0000413C0000}"/>
    <cellStyle name="Normal 40 2 3 2 2 3 2 2" xfId="44510" xr:uid="{00000000-0005-0000-0000-0000423C0000}"/>
    <cellStyle name="Normal 40 2 3 2 2 3 2 3" xfId="29286" xr:uid="{00000000-0005-0000-0000-0000433C0000}"/>
    <cellStyle name="Normal 40 2 3 2 2 3 3" xfId="9168" xr:uid="{00000000-0005-0000-0000-0000443C0000}"/>
    <cellStyle name="Normal 40 2 3 2 2 3 3 2" xfId="39493" xr:uid="{00000000-0005-0000-0000-0000453C0000}"/>
    <cellStyle name="Normal 40 2 3 2 2 3 3 3" xfId="24269" xr:uid="{00000000-0005-0000-0000-0000463C0000}"/>
    <cellStyle name="Normal 40 2 3 2 2 3 4" xfId="34480" xr:uid="{00000000-0005-0000-0000-0000473C0000}"/>
    <cellStyle name="Normal 40 2 3 2 2 3 5" xfId="19256" xr:uid="{00000000-0005-0000-0000-0000483C0000}"/>
    <cellStyle name="Normal 40 2 3 2 2 4" xfId="5807" xr:uid="{00000000-0005-0000-0000-0000493C0000}"/>
    <cellStyle name="Normal 40 2 3 2 2 4 2" xfId="15859" xr:uid="{00000000-0005-0000-0000-00004A3C0000}"/>
    <cellStyle name="Normal 40 2 3 2 2 4 2 2" xfId="46181" xr:uid="{00000000-0005-0000-0000-00004B3C0000}"/>
    <cellStyle name="Normal 40 2 3 2 2 4 2 3" xfId="30957" xr:uid="{00000000-0005-0000-0000-00004C3C0000}"/>
    <cellStyle name="Normal 40 2 3 2 2 4 3" xfId="10839" xr:uid="{00000000-0005-0000-0000-00004D3C0000}"/>
    <cellStyle name="Normal 40 2 3 2 2 4 3 2" xfId="41164" xr:uid="{00000000-0005-0000-0000-00004E3C0000}"/>
    <cellStyle name="Normal 40 2 3 2 2 4 3 3" xfId="25940" xr:uid="{00000000-0005-0000-0000-00004F3C0000}"/>
    <cellStyle name="Normal 40 2 3 2 2 4 4" xfId="36151" xr:uid="{00000000-0005-0000-0000-0000503C0000}"/>
    <cellStyle name="Normal 40 2 3 2 2 4 5" xfId="20927" xr:uid="{00000000-0005-0000-0000-0000513C0000}"/>
    <cellStyle name="Normal 40 2 3 2 2 5" xfId="12517" xr:uid="{00000000-0005-0000-0000-0000523C0000}"/>
    <cellStyle name="Normal 40 2 3 2 2 5 2" xfId="42839" xr:uid="{00000000-0005-0000-0000-0000533C0000}"/>
    <cellStyle name="Normal 40 2 3 2 2 5 3" xfId="27615" xr:uid="{00000000-0005-0000-0000-0000543C0000}"/>
    <cellStyle name="Normal 40 2 3 2 2 6" xfId="7496" xr:uid="{00000000-0005-0000-0000-0000553C0000}"/>
    <cellStyle name="Normal 40 2 3 2 2 6 2" xfId="37822" xr:uid="{00000000-0005-0000-0000-0000563C0000}"/>
    <cellStyle name="Normal 40 2 3 2 2 6 3" xfId="22598" xr:uid="{00000000-0005-0000-0000-0000573C0000}"/>
    <cellStyle name="Normal 40 2 3 2 2 7" xfId="32810" xr:uid="{00000000-0005-0000-0000-0000583C0000}"/>
    <cellStyle name="Normal 40 2 3 2 2 8" xfId="17585" xr:uid="{00000000-0005-0000-0000-0000593C0000}"/>
    <cellStyle name="Normal 40 2 3 2 3" xfId="2843" xr:uid="{00000000-0005-0000-0000-00005A3C0000}"/>
    <cellStyle name="Normal 40 2 3 2 3 2" xfId="4533" xr:uid="{00000000-0005-0000-0000-00005B3C0000}"/>
    <cellStyle name="Normal 40 2 3 2 3 2 2" xfId="14606" xr:uid="{00000000-0005-0000-0000-00005C3C0000}"/>
    <cellStyle name="Normal 40 2 3 2 3 2 2 2" xfId="44928" xr:uid="{00000000-0005-0000-0000-00005D3C0000}"/>
    <cellStyle name="Normal 40 2 3 2 3 2 2 3" xfId="29704" xr:uid="{00000000-0005-0000-0000-00005E3C0000}"/>
    <cellStyle name="Normal 40 2 3 2 3 2 3" xfId="9586" xr:uid="{00000000-0005-0000-0000-00005F3C0000}"/>
    <cellStyle name="Normal 40 2 3 2 3 2 3 2" xfId="39911" xr:uid="{00000000-0005-0000-0000-0000603C0000}"/>
    <cellStyle name="Normal 40 2 3 2 3 2 3 3" xfId="24687" xr:uid="{00000000-0005-0000-0000-0000613C0000}"/>
    <cellStyle name="Normal 40 2 3 2 3 2 4" xfId="34898" xr:uid="{00000000-0005-0000-0000-0000623C0000}"/>
    <cellStyle name="Normal 40 2 3 2 3 2 5" xfId="19674" xr:uid="{00000000-0005-0000-0000-0000633C0000}"/>
    <cellStyle name="Normal 40 2 3 2 3 3" xfId="6225" xr:uid="{00000000-0005-0000-0000-0000643C0000}"/>
    <cellStyle name="Normal 40 2 3 2 3 3 2" xfId="16277" xr:uid="{00000000-0005-0000-0000-0000653C0000}"/>
    <cellStyle name="Normal 40 2 3 2 3 3 2 2" xfId="46599" xr:uid="{00000000-0005-0000-0000-0000663C0000}"/>
    <cellStyle name="Normal 40 2 3 2 3 3 2 3" xfId="31375" xr:uid="{00000000-0005-0000-0000-0000673C0000}"/>
    <cellStyle name="Normal 40 2 3 2 3 3 3" xfId="11257" xr:uid="{00000000-0005-0000-0000-0000683C0000}"/>
    <cellStyle name="Normal 40 2 3 2 3 3 3 2" xfId="41582" xr:uid="{00000000-0005-0000-0000-0000693C0000}"/>
    <cellStyle name="Normal 40 2 3 2 3 3 3 3" xfId="26358" xr:uid="{00000000-0005-0000-0000-00006A3C0000}"/>
    <cellStyle name="Normal 40 2 3 2 3 3 4" xfId="36569" xr:uid="{00000000-0005-0000-0000-00006B3C0000}"/>
    <cellStyle name="Normal 40 2 3 2 3 3 5" xfId="21345" xr:uid="{00000000-0005-0000-0000-00006C3C0000}"/>
    <cellStyle name="Normal 40 2 3 2 3 4" xfId="12935" xr:uid="{00000000-0005-0000-0000-00006D3C0000}"/>
    <cellStyle name="Normal 40 2 3 2 3 4 2" xfId="43257" xr:uid="{00000000-0005-0000-0000-00006E3C0000}"/>
    <cellStyle name="Normal 40 2 3 2 3 4 3" xfId="28033" xr:uid="{00000000-0005-0000-0000-00006F3C0000}"/>
    <cellStyle name="Normal 40 2 3 2 3 5" xfId="7914" xr:uid="{00000000-0005-0000-0000-0000703C0000}"/>
    <cellStyle name="Normal 40 2 3 2 3 5 2" xfId="38240" xr:uid="{00000000-0005-0000-0000-0000713C0000}"/>
    <cellStyle name="Normal 40 2 3 2 3 5 3" xfId="23016" xr:uid="{00000000-0005-0000-0000-0000723C0000}"/>
    <cellStyle name="Normal 40 2 3 2 3 6" xfId="33228" xr:uid="{00000000-0005-0000-0000-0000733C0000}"/>
    <cellStyle name="Normal 40 2 3 2 3 7" xfId="18003" xr:uid="{00000000-0005-0000-0000-0000743C0000}"/>
    <cellStyle name="Normal 40 2 3 2 4" xfId="3696" xr:uid="{00000000-0005-0000-0000-0000753C0000}"/>
    <cellStyle name="Normal 40 2 3 2 4 2" xfId="13770" xr:uid="{00000000-0005-0000-0000-0000763C0000}"/>
    <cellStyle name="Normal 40 2 3 2 4 2 2" xfId="44092" xr:uid="{00000000-0005-0000-0000-0000773C0000}"/>
    <cellStyle name="Normal 40 2 3 2 4 2 3" xfId="28868" xr:uid="{00000000-0005-0000-0000-0000783C0000}"/>
    <cellStyle name="Normal 40 2 3 2 4 3" xfId="8750" xr:uid="{00000000-0005-0000-0000-0000793C0000}"/>
    <cellStyle name="Normal 40 2 3 2 4 3 2" xfId="39075" xr:uid="{00000000-0005-0000-0000-00007A3C0000}"/>
    <cellStyle name="Normal 40 2 3 2 4 3 3" xfId="23851" xr:uid="{00000000-0005-0000-0000-00007B3C0000}"/>
    <cellStyle name="Normal 40 2 3 2 4 4" xfId="34062" xr:uid="{00000000-0005-0000-0000-00007C3C0000}"/>
    <cellStyle name="Normal 40 2 3 2 4 5" xfId="18838" xr:uid="{00000000-0005-0000-0000-00007D3C0000}"/>
    <cellStyle name="Normal 40 2 3 2 5" xfId="5389" xr:uid="{00000000-0005-0000-0000-00007E3C0000}"/>
    <cellStyle name="Normal 40 2 3 2 5 2" xfId="15441" xr:uid="{00000000-0005-0000-0000-00007F3C0000}"/>
    <cellStyle name="Normal 40 2 3 2 5 2 2" xfId="45763" xr:uid="{00000000-0005-0000-0000-0000803C0000}"/>
    <cellStyle name="Normal 40 2 3 2 5 2 3" xfId="30539" xr:uid="{00000000-0005-0000-0000-0000813C0000}"/>
    <cellStyle name="Normal 40 2 3 2 5 3" xfId="10421" xr:uid="{00000000-0005-0000-0000-0000823C0000}"/>
    <cellStyle name="Normal 40 2 3 2 5 3 2" xfId="40746" xr:uid="{00000000-0005-0000-0000-0000833C0000}"/>
    <cellStyle name="Normal 40 2 3 2 5 3 3" xfId="25522" xr:uid="{00000000-0005-0000-0000-0000843C0000}"/>
    <cellStyle name="Normal 40 2 3 2 5 4" xfId="35733" xr:uid="{00000000-0005-0000-0000-0000853C0000}"/>
    <cellStyle name="Normal 40 2 3 2 5 5" xfId="20509" xr:uid="{00000000-0005-0000-0000-0000863C0000}"/>
    <cellStyle name="Normal 40 2 3 2 6" xfId="12099" xr:uid="{00000000-0005-0000-0000-0000873C0000}"/>
    <cellStyle name="Normal 40 2 3 2 6 2" xfId="42421" xr:uid="{00000000-0005-0000-0000-0000883C0000}"/>
    <cellStyle name="Normal 40 2 3 2 6 3" xfId="27197" xr:uid="{00000000-0005-0000-0000-0000893C0000}"/>
    <cellStyle name="Normal 40 2 3 2 7" xfId="7078" xr:uid="{00000000-0005-0000-0000-00008A3C0000}"/>
    <cellStyle name="Normal 40 2 3 2 7 2" xfId="37404" xr:uid="{00000000-0005-0000-0000-00008B3C0000}"/>
    <cellStyle name="Normal 40 2 3 2 7 3" xfId="22180" xr:uid="{00000000-0005-0000-0000-00008C3C0000}"/>
    <cellStyle name="Normal 40 2 3 2 8" xfId="32392" xr:uid="{00000000-0005-0000-0000-00008D3C0000}"/>
    <cellStyle name="Normal 40 2 3 2 9" xfId="17167" xr:uid="{00000000-0005-0000-0000-00008E3C0000}"/>
    <cellStyle name="Normal 40 2 3 3" xfId="2214" xr:uid="{00000000-0005-0000-0000-00008F3C0000}"/>
    <cellStyle name="Normal 40 2 3 3 2" xfId="3053" xr:uid="{00000000-0005-0000-0000-0000903C0000}"/>
    <cellStyle name="Normal 40 2 3 3 2 2" xfId="4743" xr:uid="{00000000-0005-0000-0000-0000913C0000}"/>
    <cellStyle name="Normal 40 2 3 3 2 2 2" xfId="14816" xr:uid="{00000000-0005-0000-0000-0000923C0000}"/>
    <cellStyle name="Normal 40 2 3 3 2 2 2 2" xfId="45138" xr:uid="{00000000-0005-0000-0000-0000933C0000}"/>
    <cellStyle name="Normal 40 2 3 3 2 2 2 3" xfId="29914" xr:uid="{00000000-0005-0000-0000-0000943C0000}"/>
    <cellStyle name="Normal 40 2 3 3 2 2 3" xfId="9796" xr:uid="{00000000-0005-0000-0000-0000953C0000}"/>
    <cellStyle name="Normal 40 2 3 3 2 2 3 2" xfId="40121" xr:uid="{00000000-0005-0000-0000-0000963C0000}"/>
    <cellStyle name="Normal 40 2 3 3 2 2 3 3" xfId="24897" xr:uid="{00000000-0005-0000-0000-0000973C0000}"/>
    <cellStyle name="Normal 40 2 3 3 2 2 4" xfId="35108" xr:uid="{00000000-0005-0000-0000-0000983C0000}"/>
    <cellStyle name="Normal 40 2 3 3 2 2 5" xfId="19884" xr:uid="{00000000-0005-0000-0000-0000993C0000}"/>
    <cellStyle name="Normal 40 2 3 3 2 3" xfId="6435" xr:uid="{00000000-0005-0000-0000-00009A3C0000}"/>
    <cellStyle name="Normal 40 2 3 3 2 3 2" xfId="16487" xr:uid="{00000000-0005-0000-0000-00009B3C0000}"/>
    <cellStyle name="Normal 40 2 3 3 2 3 2 2" xfId="46809" xr:uid="{00000000-0005-0000-0000-00009C3C0000}"/>
    <cellStyle name="Normal 40 2 3 3 2 3 2 3" xfId="31585" xr:uid="{00000000-0005-0000-0000-00009D3C0000}"/>
    <cellStyle name="Normal 40 2 3 3 2 3 3" xfId="11467" xr:uid="{00000000-0005-0000-0000-00009E3C0000}"/>
    <cellStyle name="Normal 40 2 3 3 2 3 3 2" xfId="41792" xr:uid="{00000000-0005-0000-0000-00009F3C0000}"/>
    <cellStyle name="Normal 40 2 3 3 2 3 3 3" xfId="26568" xr:uid="{00000000-0005-0000-0000-0000A03C0000}"/>
    <cellStyle name="Normal 40 2 3 3 2 3 4" xfId="36779" xr:uid="{00000000-0005-0000-0000-0000A13C0000}"/>
    <cellStyle name="Normal 40 2 3 3 2 3 5" xfId="21555" xr:uid="{00000000-0005-0000-0000-0000A23C0000}"/>
    <cellStyle name="Normal 40 2 3 3 2 4" xfId="13145" xr:uid="{00000000-0005-0000-0000-0000A33C0000}"/>
    <cellStyle name="Normal 40 2 3 3 2 4 2" xfId="43467" xr:uid="{00000000-0005-0000-0000-0000A43C0000}"/>
    <cellStyle name="Normal 40 2 3 3 2 4 3" xfId="28243" xr:uid="{00000000-0005-0000-0000-0000A53C0000}"/>
    <cellStyle name="Normal 40 2 3 3 2 5" xfId="8124" xr:uid="{00000000-0005-0000-0000-0000A63C0000}"/>
    <cellStyle name="Normal 40 2 3 3 2 5 2" xfId="38450" xr:uid="{00000000-0005-0000-0000-0000A73C0000}"/>
    <cellStyle name="Normal 40 2 3 3 2 5 3" xfId="23226" xr:uid="{00000000-0005-0000-0000-0000A83C0000}"/>
    <cellStyle name="Normal 40 2 3 3 2 6" xfId="33438" xr:uid="{00000000-0005-0000-0000-0000A93C0000}"/>
    <cellStyle name="Normal 40 2 3 3 2 7" xfId="18213" xr:uid="{00000000-0005-0000-0000-0000AA3C0000}"/>
    <cellStyle name="Normal 40 2 3 3 3" xfId="3906" xr:uid="{00000000-0005-0000-0000-0000AB3C0000}"/>
    <cellStyle name="Normal 40 2 3 3 3 2" xfId="13980" xr:uid="{00000000-0005-0000-0000-0000AC3C0000}"/>
    <cellStyle name="Normal 40 2 3 3 3 2 2" xfId="44302" xr:uid="{00000000-0005-0000-0000-0000AD3C0000}"/>
    <cellStyle name="Normal 40 2 3 3 3 2 3" xfId="29078" xr:uid="{00000000-0005-0000-0000-0000AE3C0000}"/>
    <cellStyle name="Normal 40 2 3 3 3 3" xfId="8960" xr:uid="{00000000-0005-0000-0000-0000AF3C0000}"/>
    <cellStyle name="Normal 40 2 3 3 3 3 2" xfId="39285" xr:uid="{00000000-0005-0000-0000-0000B03C0000}"/>
    <cellStyle name="Normal 40 2 3 3 3 3 3" xfId="24061" xr:uid="{00000000-0005-0000-0000-0000B13C0000}"/>
    <cellStyle name="Normal 40 2 3 3 3 4" xfId="34272" xr:uid="{00000000-0005-0000-0000-0000B23C0000}"/>
    <cellStyle name="Normal 40 2 3 3 3 5" xfId="19048" xr:uid="{00000000-0005-0000-0000-0000B33C0000}"/>
    <cellStyle name="Normal 40 2 3 3 4" xfId="5599" xr:uid="{00000000-0005-0000-0000-0000B43C0000}"/>
    <cellStyle name="Normal 40 2 3 3 4 2" xfId="15651" xr:uid="{00000000-0005-0000-0000-0000B53C0000}"/>
    <cellStyle name="Normal 40 2 3 3 4 2 2" xfId="45973" xr:uid="{00000000-0005-0000-0000-0000B63C0000}"/>
    <cellStyle name="Normal 40 2 3 3 4 2 3" xfId="30749" xr:uid="{00000000-0005-0000-0000-0000B73C0000}"/>
    <cellStyle name="Normal 40 2 3 3 4 3" xfId="10631" xr:uid="{00000000-0005-0000-0000-0000B83C0000}"/>
    <cellStyle name="Normal 40 2 3 3 4 3 2" xfId="40956" xr:uid="{00000000-0005-0000-0000-0000B93C0000}"/>
    <cellStyle name="Normal 40 2 3 3 4 3 3" xfId="25732" xr:uid="{00000000-0005-0000-0000-0000BA3C0000}"/>
    <cellStyle name="Normal 40 2 3 3 4 4" xfId="35943" xr:uid="{00000000-0005-0000-0000-0000BB3C0000}"/>
    <cellStyle name="Normal 40 2 3 3 4 5" xfId="20719" xr:uid="{00000000-0005-0000-0000-0000BC3C0000}"/>
    <cellStyle name="Normal 40 2 3 3 5" xfId="12309" xr:uid="{00000000-0005-0000-0000-0000BD3C0000}"/>
    <cellStyle name="Normal 40 2 3 3 5 2" xfId="42631" xr:uid="{00000000-0005-0000-0000-0000BE3C0000}"/>
    <cellStyle name="Normal 40 2 3 3 5 3" xfId="27407" xr:uid="{00000000-0005-0000-0000-0000BF3C0000}"/>
    <cellStyle name="Normal 40 2 3 3 6" xfId="7288" xr:uid="{00000000-0005-0000-0000-0000C03C0000}"/>
    <cellStyle name="Normal 40 2 3 3 6 2" xfId="37614" xr:uid="{00000000-0005-0000-0000-0000C13C0000}"/>
    <cellStyle name="Normal 40 2 3 3 6 3" xfId="22390" xr:uid="{00000000-0005-0000-0000-0000C23C0000}"/>
    <cellStyle name="Normal 40 2 3 3 7" xfId="32602" xr:uid="{00000000-0005-0000-0000-0000C33C0000}"/>
    <cellStyle name="Normal 40 2 3 3 8" xfId="17377" xr:uid="{00000000-0005-0000-0000-0000C43C0000}"/>
    <cellStyle name="Normal 40 2 3 4" xfId="2635" xr:uid="{00000000-0005-0000-0000-0000C53C0000}"/>
    <cellStyle name="Normal 40 2 3 4 2" xfId="4325" xr:uid="{00000000-0005-0000-0000-0000C63C0000}"/>
    <cellStyle name="Normal 40 2 3 4 2 2" xfId="14398" xr:uid="{00000000-0005-0000-0000-0000C73C0000}"/>
    <cellStyle name="Normal 40 2 3 4 2 2 2" xfId="44720" xr:uid="{00000000-0005-0000-0000-0000C83C0000}"/>
    <cellStyle name="Normal 40 2 3 4 2 2 3" xfId="29496" xr:uid="{00000000-0005-0000-0000-0000C93C0000}"/>
    <cellStyle name="Normal 40 2 3 4 2 3" xfId="9378" xr:uid="{00000000-0005-0000-0000-0000CA3C0000}"/>
    <cellStyle name="Normal 40 2 3 4 2 3 2" xfId="39703" xr:uid="{00000000-0005-0000-0000-0000CB3C0000}"/>
    <cellStyle name="Normal 40 2 3 4 2 3 3" xfId="24479" xr:uid="{00000000-0005-0000-0000-0000CC3C0000}"/>
    <cellStyle name="Normal 40 2 3 4 2 4" xfId="34690" xr:uid="{00000000-0005-0000-0000-0000CD3C0000}"/>
    <cellStyle name="Normal 40 2 3 4 2 5" xfId="19466" xr:uid="{00000000-0005-0000-0000-0000CE3C0000}"/>
    <cellStyle name="Normal 40 2 3 4 3" xfId="6017" xr:uid="{00000000-0005-0000-0000-0000CF3C0000}"/>
    <cellStyle name="Normal 40 2 3 4 3 2" xfId="16069" xr:uid="{00000000-0005-0000-0000-0000D03C0000}"/>
    <cellStyle name="Normal 40 2 3 4 3 2 2" xfId="46391" xr:uid="{00000000-0005-0000-0000-0000D13C0000}"/>
    <cellStyle name="Normal 40 2 3 4 3 2 3" xfId="31167" xr:uid="{00000000-0005-0000-0000-0000D23C0000}"/>
    <cellStyle name="Normal 40 2 3 4 3 3" xfId="11049" xr:uid="{00000000-0005-0000-0000-0000D33C0000}"/>
    <cellStyle name="Normal 40 2 3 4 3 3 2" xfId="41374" xr:uid="{00000000-0005-0000-0000-0000D43C0000}"/>
    <cellStyle name="Normal 40 2 3 4 3 3 3" xfId="26150" xr:uid="{00000000-0005-0000-0000-0000D53C0000}"/>
    <cellStyle name="Normal 40 2 3 4 3 4" xfId="36361" xr:uid="{00000000-0005-0000-0000-0000D63C0000}"/>
    <cellStyle name="Normal 40 2 3 4 3 5" xfId="21137" xr:uid="{00000000-0005-0000-0000-0000D73C0000}"/>
    <cellStyle name="Normal 40 2 3 4 4" xfId="12727" xr:uid="{00000000-0005-0000-0000-0000D83C0000}"/>
    <cellStyle name="Normal 40 2 3 4 4 2" xfId="43049" xr:uid="{00000000-0005-0000-0000-0000D93C0000}"/>
    <cellStyle name="Normal 40 2 3 4 4 3" xfId="27825" xr:uid="{00000000-0005-0000-0000-0000DA3C0000}"/>
    <cellStyle name="Normal 40 2 3 4 5" xfId="7706" xr:uid="{00000000-0005-0000-0000-0000DB3C0000}"/>
    <cellStyle name="Normal 40 2 3 4 5 2" xfId="38032" xr:uid="{00000000-0005-0000-0000-0000DC3C0000}"/>
    <cellStyle name="Normal 40 2 3 4 5 3" xfId="22808" xr:uid="{00000000-0005-0000-0000-0000DD3C0000}"/>
    <cellStyle name="Normal 40 2 3 4 6" xfId="33020" xr:uid="{00000000-0005-0000-0000-0000DE3C0000}"/>
    <cellStyle name="Normal 40 2 3 4 7" xfId="17795" xr:uid="{00000000-0005-0000-0000-0000DF3C0000}"/>
    <cellStyle name="Normal 40 2 3 5" xfId="3488" xr:uid="{00000000-0005-0000-0000-0000E03C0000}"/>
    <cellStyle name="Normal 40 2 3 5 2" xfId="13562" xr:uid="{00000000-0005-0000-0000-0000E13C0000}"/>
    <cellStyle name="Normal 40 2 3 5 2 2" xfId="43884" xr:uid="{00000000-0005-0000-0000-0000E23C0000}"/>
    <cellStyle name="Normal 40 2 3 5 2 3" xfId="28660" xr:uid="{00000000-0005-0000-0000-0000E33C0000}"/>
    <cellStyle name="Normal 40 2 3 5 3" xfId="8542" xr:uid="{00000000-0005-0000-0000-0000E43C0000}"/>
    <cellStyle name="Normal 40 2 3 5 3 2" xfId="38867" xr:uid="{00000000-0005-0000-0000-0000E53C0000}"/>
    <cellStyle name="Normal 40 2 3 5 3 3" xfId="23643" xr:uid="{00000000-0005-0000-0000-0000E63C0000}"/>
    <cellStyle name="Normal 40 2 3 5 4" xfId="33854" xr:uid="{00000000-0005-0000-0000-0000E73C0000}"/>
    <cellStyle name="Normal 40 2 3 5 5" xfId="18630" xr:uid="{00000000-0005-0000-0000-0000E83C0000}"/>
    <cellStyle name="Normal 40 2 3 6" xfId="5181" xr:uid="{00000000-0005-0000-0000-0000E93C0000}"/>
    <cellStyle name="Normal 40 2 3 6 2" xfId="15233" xr:uid="{00000000-0005-0000-0000-0000EA3C0000}"/>
    <cellStyle name="Normal 40 2 3 6 2 2" xfId="45555" xr:uid="{00000000-0005-0000-0000-0000EB3C0000}"/>
    <cellStyle name="Normal 40 2 3 6 2 3" xfId="30331" xr:uid="{00000000-0005-0000-0000-0000EC3C0000}"/>
    <cellStyle name="Normal 40 2 3 6 3" xfId="10213" xr:uid="{00000000-0005-0000-0000-0000ED3C0000}"/>
    <cellStyle name="Normal 40 2 3 6 3 2" xfId="40538" xr:uid="{00000000-0005-0000-0000-0000EE3C0000}"/>
    <cellStyle name="Normal 40 2 3 6 3 3" xfId="25314" xr:uid="{00000000-0005-0000-0000-0000EF3C0000}"/>
    <cellStyle name="Normal 40 2 3 6 4" xfId="35525" xr:uid="{00000000-0005-0000-0000-0000F03C0000}"/>
    <cellStyle name="Normal 40 2 3 6 5" xfId="20301" xr:uid="{00000000-0005-0000-0000-0000F13C0000}"/>
    <cellStyle name="Normal 40 2 3 7" xfId="11891" xr:uid="{00000000-0005-0000-0000-0000F23C0000}"/>
    <cellStyle name="Normal 40 2 3 7 2" xfId="42213" xr:uid="{00000000-0005-0000-0000-0000F33C0000}"/>
    <cellStyle name="Normal 40 2 3 7 3" xfId="26989" xr:uid="{00000000-0005-0000-0000-0000F43C0000}"/>
    <cellStyle name="Normal 40 2 3 8" xfId="6870" xr:uid="{00000000-0005-0000-0000-0000F53C0000}"/>
    <cellStyle name="Normal 40 2 3 8 2" xfId="37196" xr:uid="{00000000-0005-0000-0000-0000F63C0000}"/>
    <cellStyle name="Normal 40 2 3 8 3" xfId="21972" xr:uid="{00000000-0005-0000-0000-0000F73C0000}"/>
    <cellStyle name="Normal 40 2 3 9" xfId="32185" xr:uid="{00000000-0005-0000-0000-0000F83C0000}"/>
    <cellStyle name="Normal 40 2 4" xfId="1895" xr:uid="{00000000-0005-0000-0000-0000F93C0000}"/>
    <cellStyle name="Normal 40 2 4 2" xfId="2318" xr:uid="{00000000-0005-0000-0000-0000FA3C0000}"/>
    <cellStyle name="Normal 40 2 4 2 2" xfId="3157" xr:uid="{00000000-0005-0000-0000-0000FB3C0000}"/>
    <cellStyle name="Normal 40 2 4 2 2 2" xfId="4847" xr:uid="{00000000-0005-0000-0000-0000FC3C0000}"/>
    <cellStyle name="Normal 40 2 4 2 2 2 2" xfId="14920" xr:uid="{00000000-0005-0000-0000-0000FD3C0000}"/>
    <cellStyle name="Normal 40 2 4 2 2 2 2 2" xfId="45242" xr:uid="{00000000-0005-0000-0000-0000FE3C0000}"/>
    <cellStyle name="Normal 40 2 4 2 2 2 2 3" xfId="30018" xr:uid="{00000000-0005-0000-0000-0000FF3C0000}"/>
    <cellStyle name="Normal 40 2 4 2 2 2 3" xfId="9900" xr:uid="{00000000-0005-0000-0000-0000003D0000}"/>
    <cellStyle name="Normal 40 2 4 2 2 2 3 2" xfId="40225" xr:uid="{00000000-0005-0000-0000-0000013D0000}"/>
    <cellStyle name="Normal 40 2 4 2 2 2 3 3" xfId="25001" xr:uid="{00000000-0005-0000-0000-0000023D0000}"/>
    <cellStyle name="Normal 40 2 4 2 2 2 4" xfId="35212" xr:uid="{00000000-0005-0000-0000-0000033D0000}"/>
    <cellStyle name="Normal 40 2 4 2 2 2 5" xfId="19988" xr:uid="{00000000-0005-0000-0000-0000043D0000}"/>
    <cellStyle name="Normal 40 2 4 2 2 3" xfId="6539" xr:uid="{00000000-0005-0000-0000-0000053D0000}"/>
    <cellStyle name="Normal 40 2 4 2 2 3 2" xfId="16591" xr:uid="{00000000-0005-0000-0000-0000063D0000}"/>
    <cellStyle name="Normal 40 2 4 2 2 3 2 2" xfId="46913" xr:uid="{00000000-0005-0000-0000-0000073D0000}"/>
    <cellStyle name="Normal 40 2 4 2 2 3 2 3" xfId="31689" xr:uid="{00000000-0005-0000-0000-0000083D0000}"/>
    <cellStyle name="Normal 40 2 4 2 2 3 3" xfId="11571" xr:uid="{00000000-0005-0000-0000-0000093D0000}"/>
    <cellStyle name="Normal 40 2 4 2 2 3 3 2" xfId="41896" xr:uid="{00000000-0005-0000-0000-00000A3D0000}"/>
    <cellStyle name="Normal 40 2 4 2 2 3 3 3" xfId="26672" xr:uid="{00000000-0005-0000-0000-00000B3D0000}"/>
    <cellStyle name="Normal 40 2 4 2 2 3 4" xfId="36883" xr:uid="{00000000-0005-0000-0000-00000C3D0000}"/>
    <cellStyle name="Normal 40 2 4 2 2 3 5" xfId="21659" xr:uid="{00000000-0005-0000-0000-00000D3D0000}"/>
    <cellStyle name="Normal 40 2 4 2 2 4" xfId="13249" xr:uid="{00000000-0005-0000-0000-00000E3D0000}"/>
    <cellStyle name="Normal 40 2 4 2 2 4 2" xfId="43571" xr:uid="{00000000-0005-0000-0000-00000F3D0000}"/>
    <cellStyle name="Normal 40 2 4 2 2 4 3" xfId="28347" xr:uid="{00000000-0005-0000-0000-0000103D0000}"/>
    <cellStyle name="Normal 40 2 4 2 2 5" xfId="8228" xr:uid="{00000000-0005-0000-0000-0000113D0000}"/>
    <cellStyle name="Normal 40 2 4 2 2 5 2" xfId="38554" xr:uid="{00000000-0005-0000-0000-0000123D0000}"/>
    <cellStyle name="Normal 40 2 4 2 2 5 3" xfId="23330" xr:uid="{00000000-0005-0000-0000-0000133D0000}"/>
    <cellStyle name="Normal 40 2 4 2 2 6" xfId="33542" xr:uid="{00000000-0005-0000-0000-0000143D0000}"/>
    <cellStyle name="Normal 40 2 4 2 2 7" xfId="18317" xr:uid="{00000000-0005-0000-0000-0000153D0000}"/>
    <cellStyle name="Normal 40 2 4 2 3" xfId="4010" xr:uid="{00000000-0005-0000-0000-0000163D0000}"/>
    <cellStyle name="Normal 40 2 4 2 3 2" xfId="14084" xr:uid="{00000000-0005-0000-0000-0000173D0000}"/>
    <cellStyle name="Normal 40 2 4 2 3 2 2" xfId="44406" xr:uid="{00000000-0005-0000-0000-0000183D0000}"/>
    <cellStyle name="Normal 40 2 4 2 3 2 3" xfId="29182" xr:uid="{00000000-0005-0000-0000-0000193D0000}"/>
    <cellStyle name="Normal 40 2 4 2 3 3" xfId="9064" xr:uid="{00000000-0005-0000-0000-00001A3D0000}"/>
    <cellStyle name="Normal 40 2 4 2 3 3 2" xfId="39389" xr:uid="{00000000-0005-0000-0000-00001B3D0000}"/>
    <cellStyle name="Normal 40 2 4 2 3 3 3" xfId="24165" xr:uid="{00000000-0005-0000-0000-00001C3D0000}"/>
    <cellStyle name="Normal 40 2 4 2 3 4" xfId="34376" xr:uid="{00000000-0005-0000-0000-00001D3D0000}"/>
    <cellStyle name="Normal 40 2 4 2 3 5" xfId="19152" xr:uid="{00000000-0005-0000-0000-00001E3D0000}"/>
    <cellStyle name="Normal 40 2 4 2 4" xfId="5703" xr:uid="{00000000-0005-0000-0000-00001F3D0000}"/>
    <cellStyle name="Normal 40 2 4 2 4 2" xfId="15755" xr:uid="{00000000-0005-0000-0000-0000203D0000}"/>
    <cellStyle name="Normal 40 2 4 2 4 2 2" xfId="46077" xr:uid="{00000000-0005-0000-0000-0000213D0000}"/>
    <cellStyle name="Normal 40 2 4 2 4 2 3" xfId="30853" xr:uid="{00000000-0005-0000-0000-0000223D0000}"/>
    <cellStyle name="Normal 40 2 4 2 4 3" xfId="10735" xr:uid="{00000000-0005-0000-0000-0000233D0000}"/>
    <cellStyle name="Normal 40 2 4 2 4 3 2" xfId="41060" xr:uid="{00000000-0005-0000-0000-0000243D0000}"/>
    <cellStyle name="Normal 40 2 4 2 4 3 3" xfId="25836" xr:uid="{00000000-0005-0000-0000-0000253D0000}"/>
    <cellStyle name="Normal 40 2 4 2 4 4" xfId="36047" xr:uid="{00000000-0005-0000-0000-0000263D0000}"/>
    <cellStyle name="Normal 40 2 4 2 4 5" xfId="20823" xr:uid="{00000000-0005-0000-0000-0000273D0000}"/>
    <cellStyle name="Normal 40 2 4 2 5" xfId="12413" xr:uid="{00000000-0005-0000-0000-0000283D0000}"/>
    <cellStyle name="Normal 40 2 4 2 5 2" xfId="42735" xr:uid="{00000000-0005-0000-0000-0000293D0000}"/>
    <cellStyle name="Normal 40 2 4 2 5 3" xfId="27511" xr:uid="{00000000-0005-0000-0000-00002A3D0000}"/>
    <cellStyle name="Normal 40 2 4 2 6" xfId="7392" xr:uid="{00000000-0005-0000-0000-00002B3D0000}"/>
    <cellStyle name="Normal 40 2 4 2 6 2" xfId="37718" xr:uid="{00000000-0005-0000-0000-00002C3D0000}"/>
    <cellStyle name="Normal 40 2 4 2 6 3" xfId="22494" xr:uid="{00000000-0005-0000-0000-00002D3D0000}"/>
    <cellStyle name="Normal 40 2 4 2 7" xfId="32706" xr:uid="{00000000-0005-0000-0000-00002E3D0000}"/>
    <cellStyle name="Normal 40 2 4 2 8" xfId="17481" xr:uid="{00000000-0005-0000-0000-00002F3D0000}"/>
    <cellStyle name="Normal 40 2 4 3" xfId="2739" xr:uid="{00000000-0005-0000-0000-0000303D0000}"/>
    <cellStyle name="Normal 40 2 4 3 2" xfId="4429" xr:uid="{00000000-0005-0000-0000-0000313D0000}"/>
    <cellStyle name="Normal 40 2 4 3 2 2" xfId="14502" xr:uid="{00000000-0005-0000-0000-0000323D0000}"/>
    <cellStyle name="Normal 40 2 4 3 2 2 2" xfId="44824" xr:uid="{00000000-0005-0000-0000-0000333D0000}"/>
    <cellStyle name="Normal 40 2 4 3 2 2 3" xfId="29600" xr:uid="{00000000-0005-0000-0000-0000343D0000}"/>
    <cellStyle name="Normal 40 2 4 3 2 3" xfId="9482" xr:uid="{00000000-0005-0000-0000-0000353D0000}"/>
    <cellStyle name="Normal 40 2 4 3 2 3 2" xfId="39807" xr:uid="{00000000-0005-0000-0000-0000363D0000}"/>
    <cellStyle name="Normal 40 2 4 3 2 3 3" xfId="24583" xr:uid="{00000000-0005-0000-0000-0000373D0000}"/>
    <cellStyle name="Normal 40 2 4 3 2 4" xfId="34794" xr:uid="{00000000-0005-0000-0000-0000383D0000}"/>
    <cellStyle name="Normal 40 2 4 3 2 5" xfId="19570" xr:uid="{00000000-0005-0000-0000-0000393D0000}"/>
    <cellStyle name="Normal 40 2 4 3 3" xfId="6121" xr:uid="{00000000-0005-0000-0000-00003A3D0000}"/>
    <cellStyle name="Normal 40 2 4 3 3 2" xfId="16173" xr:uid="{00000000-0005-0000-0000-00003B3D0000}"/>
    <cellStyle name="Normal 40 2 4 3 3 2 2" xfId="46495" xr:uid="{00000000-0005-0000-0000-00003C3D0000}"/>
    <cellStyle name="Normal 40 2 4 3 3 2 3" xfId="31271" xr:uid="{00000000-0005-0000-0000-00003D3D0000}"/>
    <cellStyle name="Normal 40 2 4 3 3 3" xfId="11153" xr:uid="{00000000-0005-0000-0000-00003E3D0000}"/>
    <cellStyle name="Normal 40 2 4 3 3 3 2" xfId="41478" xr:uid="{00000000-0005-0000-0000-00003F3D0000}"/>
    <cellStyle name="Normal 40 2 4 3 3 3 3" xfId="26254" xr:uid="{00000000-0005-0000-0000-0000403D0000}"/>
    <cellStyle name="Normal 40 2 4 3 3 4" xfId="36465" xr:uid="{00000000-0005-0000-0000-0000413D0000}"/>
    <cellStyle name="Normal 40 2 4 3 3 5" xfId="21241" xr:uid="{00000000-0005-0000-0000-0000423D0000}"/>
    <cellStyle name="Normal 40 2 4 3 4" xfId="12831" xr:uid="{00000000-0005-0000-0000-0000433D0000}"/>
    <cellStyle name="Normal 40 2 4 3 4 2" xfId="43153" xr:uid="{00000000-0005-0000-0000-0000443D0000}"/>
    <cellStyle name="Normal 40 2 4 3 4 3" xfId="27929" xr:uid="{00000000-0005-0000-0000-0000453D0000}"/>
    <cellStyle name="Normal 40 2 4 3 5" xfId="7810" xr:uid="{00000000-0005-0000-0000-0000463D0000}"/>
    <cellStyle name="Normal 40 2 4 3 5 2" xfId="38136" xr:uid="{00000000-0005-0000-0000-0000473D0000}"/>
    <cellStyle name="Normal 40 2 4 3 5 3" xfId="22912" xr:uid="{00000000-0005-0000-0000-0000483D0000}"/>
    <cellStyle name="Normal 40 2 4 3 6" xfId="33124" xr:uid="{00000000-0005-0000-0000-0000493D0000}"/>
    <cellStyle name="Normal 40 2 4 3 7" xfId="17899" xr:uid="{00000000-0005-0000-0000-00004A3D0000}"/>
    <cellStyle name="Normal 40 2 4 4" xfId="3592" xr:uid="{00000000-0005-0000-0000-00004B3D0000}"/>
    <cellStyle name="Normal 40 2 4 4 2" xfId="13666" xr:uid="{00000000-0005-0000-0000-00004C3D0000}"/>
    <cellStyle name="Normal 40 2 4 4 2 2" xfId="43988" xr:uid="{00000000-0005-0000-0000-00004D3D0000}"/>
    <cellStyle name="Normal 40 2 4 4 2 3" xfId="28764" xr:uid="{00000000-0005-0000-0000-00004E3D0000}"/>
    <cellStyle name="Normal 40 2 4 4 3" xfId="8646" xr:uid="{00000000-0005-0000-0000-00004F3D0000}"/>
    <cellStyle name="Normal 40 2 4 4 3 2" xfId="38971" xr:uid="{00000000-0005-0000-0000-0000503D0000}"/>
    <cellStyle name="Normal 40 2 4 4 3 3" xfId="23747" xr:uid="{00000000-0005-0000-0000-0000513D0000}"/>
    <cellStyle name="Normal 40 2 4 4 4" xfId="33958" xr:uid="{00000000-0005-0000-0000-0000523D0000}"/>
    <cellStyle name="Normal 40 2 4 4 5" xfId="18734" xr:uid="{00000000-0005-0000-0000-0000533D0000}"/>
    <cellStyle name="Normal 40 2 4 5" xfId="5285" xr:uid="{00000000-0005-0000-0000-0000543D0000}"/>
    <cellStyle name="Normal 40 2 4 5 2" xfId="15337" xr:uid="{00000000-0005-0000-0000-0000553D0000}"/>
    <cellStyle name="Normal 40 2 4 5 2 2" xfId="45659" xr:uid="{00000000-0005-0000-0000-0000563D0000}"/>
    <cellStyle name="Normal 40 2 4 5 2 3" xfId="30435" xr:uid="{00000000-0005-0000-0000-0000573D0000}"/>
    <cellStyle name="Normal 40 2 4 5 3" xfId="10317" xr:uid="{00000000-0005-0000-0000-0000583D0000}"/>
    <cellStyle name="Normal 40 2 4 5 3 2" xfId="40642" xr:uid="{00000000-0005-0000-0000-0000593D0000}"/>
    <cellStyle name="Normal 40 2 4 5 3 3" xfId="25418" xr:uid="{00000000-0005-0000-0000-00005A3D0000}"/>
    <cellStyle name="Normal 40 2 4 5 4" xfId="35629" xr:uid="{00000000-0005-0000-0000-00005B3D0000}"/>
    <cellStyle name="Normal 40 2 4 5 5" xfId="20405" xr:uid="{00000000-0005-0000-0000-00005C3D0000}"/>
    <cellStyle name="Normal 40 2 4 6" xfId="11995" xr:uid="{00000000-0005-0000-0000-00005D3D0000}"/>
    <cellStyle name="Normal 40 2 4 6 2" xfId="42317" xr:uid="{00000000-0005-0000-0000-00005E3D0000}"/>
    <cellStyle name="Normal 40 2 4 6 3" xfId="27093" xr:uid="{00000000-0005-0000-0000-00005F3D0000}"/>
    <cellStyle name="Normal 40 2 4 7" xfId="6974" xr:uid="{00000000-0005-0000-0000-0000603D0000}"/>
    <cellStyle name="Normal 40 2 4 7 2" xfId="37300" xr:uid="{00000000-0005-0000-0000-0000613D0000}"/>
    <cellStyle name="Normal 40 2 4 7 3" xfId="22076" xr:uid="{00000000-0005-0000-0000-0000623D0000}"/>
    <cellStyle name="Normal 40 2 4 8" xfId="32288" xr:uid="{00000000-0005-0000-0000-0000633D0000}"/>
    <cellStyle name="Normal 40 2 4 9" xfId="17063" xr:uid="{00000000-0005-0000-0000-0000643D0000}"/>
    <cellStyle name="Normal 40 2 5" xfId="2108" xr:uid="{00000000-0005-0000-0000-0000653D0000}"/>
    <cellStyle name="Normal 40 2 5 2" xfId="2949" xr:uid="{00000000-0005-0000-0000-0000663D0000}"/>
    <cellStyle name="Normal 40 2 5 2 2" xfId="4639" xr:uid="{00000000-0005-0000-0000-0000673D0000}"/>
    <cellStyle name="Normal 40 2 5 2 2 2" xfId="14712" xr:uid="{00000000-0005-0000-0000-0000683D0000}"/>
    <cellStyle name="Normal 40 2 5 2 2 2 2" xfId="45034" xr:uid="{00000000-0005-0000-0000-0000693D0000}"/>
    <cellStyle name="Normal 40 2 5 2 2 2 3" xfId="29810" xr:uid="{00000000-0005-0000-0000-00006A3D0000}"/>
    <cellStyle name="Normal 40 2 5 2 2 3" xfId="9692" xr:uid="{00000000-0005-0000-0000-00006B3D0000}"/>
    <cellStyle name="Normal 40 2 5 2 2 3 2" xfId="40017" xr:uid="{00000000-0005-0000-0000-00006C3D0000}"/>
    <cellStyle name="Normal 40 2 5 2 2 3 3" xfId="24793" xr:uid="{00000000-0005-0000-0000-00006D3D0000}"/>
    <cellStyle name="Normal 40 2 5 2 2 4" xfId="35004" xr:uid="{00000000-0005-0000-0000-00006E3D0000}"/>
    <cellStyle name="Normal 40 2 5 2 2 5" xfId="19780" xr:uid="{00000000-0005-0000-0000-00006F3D0000}"/>
    <cellStyle name="Normal 40 2 5 2 3" xfId="6331" xr:uid="{00000000-0005-0000-0000-0000703D0000}"/>
    <cellStyle name="Normal 40 2 5 2 3 2" xfId="16383" xr:uid="{00000000-0005-0000-0000-0000713D0000}"/>
    <cellStyle name="Normal 40 2 5 2 3 2 2" xfId="46705" xr:uid="{00000000-0005-0000-0000-0000723D0000}"/>
    <cellStyle name="Normal 40 2 5 2 3 2 3" xfId="31481" xr:uid="{00000000-0005-0000-0000-0000733D0000}"/>
    <cellStyle name="Normal 40 2 5 2 3 3" xfId="11363" xr:uid="{00000000-0005-0000-0000-0000743D0000}"/>
    <cellStyle name="Normal 40 2 5 2 3 3 2" xfId="41688" xr:uid="{00000000-0005-0000-0000-0000753D0000}"/>
    <cellStyle name="Normal 40 2 5 2 3 3 3" xfId="26464" xr:uid="{00000000-0005-0000-0000-0000763D0000}"/>
    <cellStyle name="Normal 40 2 5 2 3 4" xfId="36675" xr:uid="{00000000-0005-0000-0000-0000773D0000}"/>
    <cellStyle name="Normal 40 2 5 2 3 5" xfId="21451" xr:uid="{00000000-0005-0000-0000-0000783D0000}"/>
    <cellStyle name="Normal 40 2 5 2 4" xfId="13041" xr:uid="{00000000-0005-0000-0000-0000793D0000}"/>
    <cellStyle name="Normal 40 2 5 2 4 2" xfId="43363" xr:uid="{00000000-0005-0000-0000-00007A3D0000}"/>
    <cellStyle name="Normal 40 2 5 2 4 3" xfId="28139" xr:uid="{00000000-0005-0000-0000-00007B3D0000}"/>
    <cellStyle name="Normal 40 2 5 2 5" xfId="8020" xr:uid="{00000000-0005-0000-0000-00007C3D0000}"/>
    <cellStyle name="Normal 40 2 5 2 5 2" xfId="38346" xr:uid="{00000000-0005-0000-0000-00007D3D0000}"/>
    <cellStyle name="Normal 40 2 5 2 5 3" xfId="23122" xr:uid="{00000000-0005-0000-0000-00007E3D0000}"/>
    <cellStyle name="Normal 40 2 5 2 6" xfId="33334" xr:uid="{00000000-0005-0000-0000-00007F3D0000}"/>
    <cellStyle name="Normal 40 2 5 2 7" xfId="18109" xr:uid="{00000000-0005-0000-0000-0000803D0000}"/>
    <cellStyle name="Normal 40 2 5 3" xfId="3802" xr:uid="{00000000-0005-0000-0000-0000813D0000}"/>
    <cellStyle name="Normal 40 2 5 3 2" xfId="13876" xr:uid="{00000000-0005-0000-0000-0000823D0000}"/>
    <cellStyle name="Normal 40 2 5 3 2 2" xfId="44198" xr:uid="{00000000-0005-0000-0000-0000833D0000}"/>
    <cellStyle name="Normal 40 2 5 3 2 3" xfId="28974" xr:uid="{00000000-0005-0000-0000-0000843D0000}"/>
    <cellStyle name="Normal 40 2 5 3 3" xfId="8856" xr:uid="{00000000-0005-0000-0000-0000853D0000}"/>
    <cellStyle name="Normal 40 2 5 3 3 2" xfId="39181" xr:uid="{00000000-0005-0000-0000-0000863D0000}"/>
    <cellStyle name="Normal 40 2 5 3 3 3" xfId="23957" xr:uid="{00000000-0005-0000-0000-0000873D0000}"/>
    <cellStyle name="Normal 40 2 5 3 4" xfId="34168" xr:uid="{00000000-0005-0000-0000-0000883D0000}"/>
    <cellStyle name="Normal 40 2 5 3 5" xfId="18944" xr:uid="{00000000-0005-0000-0000-0000893D0000}"/>
    <cellStyle name="Normal 40 2 5 4" xfId="5495" xr:uid="{00000000-0005-0000-0000-00008A3D0000}"/>
    <cellStyle name="Normal 40 2 5 4 2" xfId="15547" xr:uid="{00000000-0005-0000-0000-00008B3D0000}"/>
    <cellStyle name="Normal 40 2 5 4 2 2" xfId="45869" xr:uid="{00000000-0005-0000-0000-00008C3D0000}"/>
    <cellStyle name="Normal 40 2 5 4 2 3" xfId="30645" xr:uid="{00000000-0005-0000-0000-00008D3D0000}"/>
    <cellStyle name="Normal 40 2 5 4 3" xfId="10527" xr:uid="{00000000-0005-0000-0000-00008E3D0000}"/>
    <cellStyle name="Normal 40 2 5 4 3 2" xfId="40852" xr:uid="{00000000-0005-0000-0000-00008F3D0000}"/>
    <cellStyle name="Normal 40 2 5 4 3 3" xfId="25628" xr:uid="{00000000-0005-0000-0000-0000903D0000}"/>
    <cellStyle name="Normal 40 2 5 4 4" xfId="35839" xr:uid="{00000000-0005-0000-0000-0000913D0000}"/>
    <cellStyle name="Normal 40 2 5 4 5" xfId="20615" xr:uid="{00000000-0005-0000-0000-0000923D0000}"/>
    <cellStyle name="Normal 40 2 5 5" xfId="12205" xr:uid="{00000000-0005-0000-0000-0000933D0000}"/>
    <cellStyle name="Normal 40 2 5 5 2" xfId="42527" xr:uid="{00000000-0005-0000-0000-0000943D0000}"/>
    <cellStyle name="Normal 40 2 5 5 3" xfId="27303" xr:uid="{00000000-0005-0000-0000-0000953D0000}"/>
    <cellStyle name="Normal 40 2 5 6" xfId="7184" xr:uid="{00000000-0005-0000-0000-0000963D0000}"/>
    <cellStyle name="Normal 40 2 5 6 2" xfId="37510" xr:uid="{00000000-0005-0000-0000-0000973D0000}"/>
    <cellStyle name="Normal 40 2 5 6 3" xfId="22286" xr:uid="{00000000-0005-0000-0000-0000983D0000}"/>
    <cellStyle name="Normal 40 2 5 7" xfId="32498" xr:uid="{00000000-0005-0000-0000-0000993D0000}"/>
    <cellStyle name="Normal 40 2 5 8" xfId="17273" xr:uid="{00000000-0005-0000-0000-00009A3D0000}"/>
    <cellStyle name="Normal 40 2 6" xfId="2529" xr:uid="{00000000-0005-0000-0000-00009B3D0000}"/>
    <cellStyle name="Normal 40 2 6 2" xfId="4221" xr:uid="{00000000-0005-0000-0000-00009C3D0000}"/>
    <cellStyle name="Normal 40 2 6 2 2" xfId="14294" xr:uid="{00000000-0005-0000-0000-00009D3D0000}"/>
    <cellStyle name="Normal 40 2 6 2 2 2" xfId="44616" xr:uid="{00000000-0005-0000-0000-00009E3D0000}"/>
    <cellStyle name="Normal 40 2 6 2 2 3" xfId="29392" xr:uid="{00000000-0005-0000-0000-00009F3D0000}"/>
    <cellStyle name="Normal 40 2 6 2 3" xfId="9274" xr:uid="{00000000-0005-0000-0000-0000A03D0000}"/>
    <cellStyle name="Normal 40 2 6 2 3 2" xfId="39599" xr:uid="{00000000-0005-0000-0000-0000A13D0000}"/>
    <cellStyle name="Normal 40 2 6 2 3 3" xfId="24375" xr:uid="{00000000-0005-0000-0000-0000A23D0000}"/>
    <cellStyle name="Normal 40 2 6 2 4" xfId="34586" xr:uid="{00000000-0005-0000-0000-0000A33D0000}"/>
    <cellStyle name="Normal 40 2 6 2 5" xfId="19362" xr:uid="{00000000-0005-0000-0000-0000A43D0000}"/>
    <cellStyle name="Normal 40 2 6 3" xfId="5913" xr:uid="{00000000-0005-0000-0000-0000A53D0000}"/>
    <cellStyle name="Normal 40 2 6 3 2" xfId="15965" xr:uid="{00000000-0005-0000-0000-0000A63D0000}"/>
    <cellStyle name="Normal 40 2 6 3 2 2" xfId="46287" xr:uid="{00000000-0005-0000-0000-0000A73D0000}"/>
    <cellStyle name="Normal 40 2 6 3 2 3" xfId="31063" xr:uid="{00000000-0005-0000-0000-0000A83D0000}"/>
    <cellStyle name="Normal 40 2 6 3 3" xfId="10945" xr:uid="{00000000-0005-0000-0000-0000A93D0000}"/>
    <cellStyle name="Normal 40 2 6 3 3 2" xfId="41270" xr:uid="{00000000-0005-0000-0000-0000AA3D0000}"/>
    <cellStyle name="Normal 40 2 6 3 3 3" xfId="26046" xr:uid="{00000000-0005-0000-0000-0000AB3D0000}"/>
    <cellStyle name="Normal 40 2 6 3 4" xfId="36257" xr:uid="{00000000-0005-0000-0000-0000AC3D0000}"/>
    <cellStyle name="Normal 40 2 6 3 5" xfId="21033" xr:uid="{00000000-0005-0000-0000-0000AD3D0000}"/>
    <cellStyle name="Normal 40 2 6 4" xfId="12623" xr:uid="{00000000-0005-0000-0000-0000AE3D0000}"/>
    <cellStyle name="Normal 40 2 6 4 2" xfId="42945" xr:uid="{00000000-0005-0000-0000-0000AF3D0000}"/>
    <cellStyle name="Normal 40 2 6 4 3" xfId="27721" xr:uid="{00000000-0005-0000-0000-0000B03D0000}"/>
    <cellStyle name="Normal 40 2 6 5" xfId="7602" xr:uid="{00000000-0005-0000-0000-0000B13D0000}"/>
    <cellStyle name="Normal 40 2 6 5 2" xfId="37928" xr:uid="{00000000-0005-0000-0000-0000B23D0000}"/>
    <cellStyle name="Normal 40 2 6 5 3" xfId="22704" xr:uid="{00000000-0005-0000-0000-0000B33D0000}"/>
    <cellStyle name="Normal 40 2 6 6" xfId="32916" xr:uid="{00000000-0005-0000-0000-0000B43D0000}"/>
    <cellStyle name="Normal 40 2 6 7" xfId="17691" xr:uid="{00000000-0005-0000-0000-0000B53D0000}"/>
    <cellStyle name="Normal 40 2 7" xfId="3380" xr:uid="{00000000-0005-0000-0000-0000B63D0000}"/>
    <cellStyle name="Normal 40 2 7 2" xfId="13458" xr:uid="{00000000-0005-0000-0000-0000B73D0000}"/>
    <cellStyle name="Normal 40 2 7 2 2" xfId="43780" xr:uid="{00000000-0005-0000-0000-0000B83D0000}"/>
    <cellStyle name="Normal 40 2 7 2 3" xfId="28556" xr:uid="{00000000-0005-0000-0000-0000B93D0000}"/>
    <cellStyle name="Normal 40 2 7 3" xfId="8438" xr:uid="{00000000-0005-0000-0000-0000BA3D0000}"/>
    <cellStyle name="Normal 40 2 7 3 2" xfId="38763" xr:uid="{00000000-0005-0000-0000-0000BB3D0000}"/>
    <cellStyle name="Normal 40 2 7 3 3" xfId="23539" xr:uid="{00000000-0005-0000-0000-0000BC3D0000}"/>
    <cellStyle name="Normal 40 2 7 4" xfId="33750" xr:uid="{00000000-0005-0000-0000-0000BD3D0000}"/>
    <cellStyle name="Normal 40 2 7 5" xfId="18526" xr:uid="{00000000-0005-0000-0000-0000BE3D0000}"/>
    <cellStyle name="Normal 40 2 8" xfId="5074" xr:uid="{00000000-0005-0000-0000-0000BF3D0000}"/>
    <cellStyle name="Normal 40 2 8 2" xfId="15129" xr:uid="{00000000-0005-0000-0000-0000C03D0000}"/>
    <cellStyle name="Normal 40 2 8 2 2" xfId="45451" xr:uid="{00000000-0005-0000-0000-0000C13D0000}"/>
    <cellStyle name="Normal 40 2 8 2 3" xfId="30227" xr:uid="{00000000-0005-0000-0000-0000C23D0000}"/>
    <cellStyle name="Normal 40 2 8 3" xfId="10109" xr:uid="{00000000-0005-0000-0000-0000C33D0000}"/>
    <cellStyle name="Normal 40 2 8 3 2" xfId="40434" xr:uid="{00000000-0005-0000-0000-0000C43D0000}"/>
    <cellStyle name="Normal 40 2 8 3 3" xfId="25210" xr:uid="{00000000-0005-0000-0000-0000C53D0000}"/>
    <cellStyle name="Normal 40 2 8 4" xfId="35421" xr:uid="{00000000-0005-0000-0000-0000C63D0000}"/>
    <cellStyle name="Normal 40 2 8 5" xfId="20197" xr:uid="{00000000-0005-0000-0000-0000C73D0000}"/>
    <cellStyle name="Normal 40 2 9" xfId="11785" xr:uid="{00000000-0005-0000-0000-0000C83D0000}"/>
    <cellStyle name="Normal 40 2 9 2" xfId="42109" xr:uid="{00000000-0005-0000-0000-0000C93D0000}"/>
    <cellStyle name="Normal 40 2 9 3" xfId="26885" xr:uid="{00000000-0005-0000-0000-0000CA3D0000}"/>
    <cellStyle name="Normal 40 3" xfId="47292" xr:uid="{00000000-0005-0000-0000-0000CB3D0000}"/>
    <cellStyle name="Normal 41" xfId="967" xr:uid="{00000000-0005-0000-0000-0000CC3D0000}"/>
    <cellStyle name="Normal 41 2" xfId="1441" xr:uid="{00000000-0005-0000-0000-0000CD3D0000}"/>
    <cellStyle name="Normal 41 2 10" xfId="6765" xr:uid="{00000000-0005-0000-0000-0000CE3D0000}"/>
    <cellStyle name="Normal 41 2 10 2" xfId="37093" xr:uid="{00000000-0005-0000-0000-0000CF3D0000}"/>
    <cellStyle name="Normal 41 2 10 3" xfId="21869" xr:uid="{00000000-0005-0000-0000-0000D03D0000}"/>
    <cellStyle name="Normal 41 2 11" xfId="32084" xr:uid="{00000000-0005-0000-0000-0000D13D0000}"/>
    <cellStyle name="Normal 41 2 12" xfId="16854" xr:uid="{00000000-0005-0000-0000-0000D23D0000}"/>
    <cellStyle name="Normal 41 2 2" xfId="1729" xr:uid="{00000000-0005-0000-0000-0000D33D0000}"/>
    <cellStyle name="Normal 41 2 2 10" xfId="32136" xr:uid="{00000000-0005-0000-0000-0000D43D0000}"/>
    <cellStyle name="Normal 41 2 2 11" xfId="16908" xr:uid="{00000000-0005-0000-0000-0000D53D0000}"/>
    <cellStyle name="Normal 41 2 2 2" xfId="1837" xr:uid="{00000000-0005-0000-0000-0000D63D0000}"/>
    <cellStyle name="Normal 41 2 2 2 10" xfId="17012" xr:uid="{00000000-0005-0000-0000-0000D73D0000}"/>
    <cellStyle name="Normal 41 2 2 2 2" xfId="2054" xr:uid="{00000000-0005-0000-0000-0000D83D0000}"/>
    <cellStyle name="Normal 41 2 2 2 2 2" xfId="2475" xr:uid="{00000000-0005-0000-0000-0000D93D0000}"/>
    <cellStyle name="Normal 41 2 2 2 2 2 2" xfId="3314" xr:uid="{00000000-0005-0000-0000-0000DA3D0000}"/>
    <cellStyle name="Normal 41 2 2 2 2 2 2 2" xfId="5004" xr:uid="{00000000-0005-0000-0000-0000DB3D0000}"/>
    <cellStyle name="Normal 41 2 2 2 2 2 2 2 2" xfId="15077" xr:uid="{00000000-0005-0000-0000-0000DC3D0000}"/>
    <cellStyle name="Normal 41 2 2 2 2 2 2 2 2 2" xfId="45399" xr:uid="{00000000-0005-0000-0000-0000DD3D0000}"/>
    <cellStyle name="Normal 41 2 2 2 2 2 2 2 2 3" xfId="30175" xr:uid="{00000000-0005-0000-0000-0000DE3D0000}"/>
    <cellStyle name="Normal 41 2 2 2 2 2 2 2 3" xfId="10057" xr:uid="{00000000-0005-0000-0000-0000DF3D0000}"/>
    <cellStyle name="Normal 41 2 2 2 2 2 2 2 3 2" xfId="40382" xr:uid="{00000000-0005-0000-0000-0000E03D0000}"/>
    <cellStyle name="Normal 41 2 2 2 2 2 2 2 3 3" xfId="25158" xr:uid="{00000000-0005-0000-0000-0000E13D0000}"/>
    <cellStyle name="Normal 41 2 2 2 2 2 2 2 4" xfId="35369" xr:uid="{00000000-0005-0000-0000-0000E23D0000}"/>
    <cellStyle name="Normal 41 2 2 2 2 2 2 2 5" xfId="20145" xr:uid="{00000000-0005-0000-0000-0000E33D0000}"/>
    <cellStyle name="Normal 41 2 2 2 2 2 2 3" xfId="6696" xr:uid="{00000000-0005-0000-0000-0000E43D0000}"/>
    <cellStyle name="Normal 41 2 2 2 2 2 2 3 2" xfId="16748" xr:uid="{00000000-0005-0000-0000-0000E53D0000}"/>
    <cellStyle name="Normal 41 2 2 2 2 2 2 3 2 2" xfId="47070" xr:uid="{00000000-0005-0000-0000-0000E63D0000}"/>
    <cellStyle name="Normal 41 2 2 2 2 2 2 3 2 3" xfId="31846" xr:uid="{00000000-0005-0000-0000-0000E73D0000}"/>
    <cellStyle name="Normal 41 2 2 2 2 2 2 3 3" xfId="11728" xr:uid="{00000000-0005-0000-0000-0000E83D0000}"/>
    <cellStyle name="Normal 41 2 2 2 2 2 2 3 3 2" xfId="42053" xr:uid="{00000000-0005-0000-0000-0000E93D0000}"/>
    <cellStyle name="Normal 41 2 2 2 2 2 2 3 3 3" xfId="26829" xr:uid="{00000000-0005-0000-0000-0000EA3D0000}"/>
    <cellStyle name="Normal 41 2 2 2 2 2 2 3 4" xfId="37040" xr:uid="{00000000-0005-0000-0000-0000EB3D0000}"/>
    <cellStyle name="Normal 41 2 2 2 2 2 2 3 5" xfId="21816" xr:uid="{00000000-0005-0000-0000-0000EC3D0000}"/>
    <cellStyle name="Normal 41 2 2 2 2 2 2 4" xfId="13406" xr:uid="{00000000-0005-0000-0000-0000ED3D0000}"/>
    <cellStyle name="Normal 41 2 2 2 2 2 2 4 2" xfId="43728" xr:uid="{00000000-0005-0000-0000-0000EE3D0000}"/>
    <cellStyle name="Normal 41 2 2 2 2 2 2 4 3" xfId="28504" xr:uid="{00000000-0005-0000-0000-0000EF3D0000}"/>
    <cellStyle name="Normal 41 2 2 2 2 2 2 5" xfId="8385" xr:uid="{00000000-0005-0000-0000-0000F03D0000}"/>
    <cellStyle name="Normal 41 2 2 2 2 2 2 5 2" xfId="38711" xr:uid="{00000000-0005-0000-0000-0000F13D0000}"/>
    <cellStyle name="Normal 41 2 2 2 2 2 2 5 3" xfId="23487" xr:uid="{00000000-0005-0000-0000-0000F23D0000}"/>
    <cellStyle name="Normal 41 2 2 2 2 2 2 6" xfId="33699" xr:uid="{00000000-0005-0000-0000-0000F33D0000}"/>
    <cellStyle name="Normal 41 2 2 2 2 2 2 7" xfId="18474" xr:uid="{00000000-0005-0000-0000-0000F43D0000}"/>
    <cellStyle name="Normal 41 2 2 2 2 2 3" xfId="4167" xr:uid="{00000000-0005-0000-0000-0000F53D0000}"/>
    <cellStyle name="Normal 41 2 2 2 2 2 3 2" xfId="14241" xr:uid="{00000000-0005-0000-0000-0000F63D0000}"/>
    <cellStyle name="Normal 41 2 2 2 2 2 3 2 2" xfId="44563" xr:uid="{00000000-0005-0000-0000-0000F73D0000}"/>
    <cellStyle name="Normal 41 2 2 2 2 2 3 2 3" xfId="29339" xr:uid="{00000000-0005-0000-0000-0000F83D0000}"/>
    <cellStyle name="Normal 41 2 2 2 2 2 3 3" xfId="9221" xr:uid="{00000000-0005-0000-0000-0000F93D0000}"/>
    <cellStyle name="Normal 41 2 2 2 2 2 3 3 2" xfId="39546" xr:uid="{00000000-0005-0000-0000-0000FA3D0000}"/>
    <cellStyle name="Normal 41 2 2 2 2 2 3 3 3" xfId="24322" xr:uid="{00000000-0005-0000-0000-0000FB3D0000}"/>
    <cellStyle name="Normal 41 2 2 2 2 2 3 4" xfId="34533" xr:uid="{00000000-0005-0000-0000-0000FC3D0000}"/>
    <cellStyle name="Normal 41 2 2 2 2 2 3 5" xfId="19309" xr:uid="{00000000-0005-0000-0000-0000FD3D0000}"/>
    <cellStyle name="Normal 41 2 2 2 2 2 4" xfId="5860" xr:uid="{00000000-0005-0000-0000-0000FE3D0000}"/>
    <cellStyle name="Normal 41 2 2 2 2 2 4 2" xfId="15912" xr:uid="{00000000-0005-0000-0000-0000FF3D0000}"/>
    <cellStyle name="Normal 41 2 2 2 2 2 4 2 2" xfId="46234" xr:uid="{00000000-0005-0000-0000-0000003E0000}"/>
    <cellStyle name="Normal 41 2 2 2 2 2 4 2 3" xfId="31010" xr:uid="{00000000-0005-0000-0000-0000013E0000}"/>
    <cellStyle name="Normal 41 2 2 2 2 2 4 3" xfId="10892" xr:uid="{00000000-0005-0000-0000-0000023E0000}"/>
    <cellStyle name="Normal 41 2 2 2 2 2 4 3 2" xfId="41217" xr:uid="{00000000-0005-0000-0000-0000033E0000}"/>
    <cellStyle name="Normal 41 2 2 2 2 2 4 3 3" xfId="25993" xr:uid="{00000000-0005-0000-0000-0000043E0000}"/>
    <cellStyle name="Normal 41 2 2 2 2 2 4 4" xfId="36204" xr:uid="{00000000-0005-0000-0000-0000053E0000}"/>
    <cellStyle name="Normal 41 2 2 2 2 2 4 5" xfId="20980" xr:uid="{00000000-0005-0000-0000-0000063E0000}"/>
    <cellStyle name="Normal 41 2 2 2 2 2 5" xfId="12570" xr:uid="{00000000-0005-0000-0000-0000073E0000}"/>
    <cellStyle name="Normal 41 2 2 2 2 2 5 2" xfId="42892" xr:uid="{00000000-0005-0000-0000-0000083E0000}"/>
    <cellStyle name="Normal 41 2 2 2 2 2 5 3" xfId="27668" xr:uid="{00000000-0005-0000-0000-0000093E0000}"/>
    <cellStyle name="Normal 41 2 2 2 2 2 6" xfId="7549" xr:uid="{00000000-0005-0000-0000-00000A3E0000}"/>
    <cellStyle name="Normal 41 2 2 2 2 2 6 2" xfId="37875" xr:uid="{00000000-0005-0000-0000-00000B3E0000}"/>
    <cellStyle name="Normal 41 2 2 2 2 2 6 3" xfId="22651" xr:uid="{00000000-0005-0000-0000-00000C3E0000}"/>
    <cellStyle name="Normal 41 2 2 2 2 2 7" xfId="32863" xr:uid="{00000000-0005-0000-0000-00000D3E0000}"/>
    <cellStyle name="Normal 41 2 2 2 2 2 8" xfId="17638" xr:uid="{00000000-0005-0000-0000-00000E3E0000}"/>
    <cellStyle name="Normal 41 2 2 2 2 3" xfId="2896" xr:uid="{00000000-0005-0000-0000-00000F3E0000}"/>
    <cellStyle name="Normal 41 2 2 2 2 3 2" xfId="4586" xr:uid="{00000000-0005-0000-0000-0000103E0000}"/>
    <cellStyle name="Normal 41 2 2 2 2 3 2 2" xfId="14659" xr:uid="{00000000-0005-0000-0000-0000113E0000}"/>
    <cellStyle name="Normal 41 2 2 2 2 3 2 2 2" xfId="44981" xr:uid="{00000000-0005-0000-0000-0000123E0000}"/>
    <cellStyle name="Normal 41 2 2 2 2 3 2 2 3" xfId="29757" xr:uid="{00000000-0005-0000-0000-0000133E0000}"/>
    <cellStyle name="Normal 41 2 2 2 2 3 2 3" xfId="9639" xr:uid="{00000000-0005-0000-0000-0000143E0000}"/>
    <cellStyle name="Normal 41 2 2 2 2 3 2 3 2" xfId="39964" xr:uid="{00000000-0005-0000-0000-0000153E0000}"/>
    <cellStyle name="Normal 41 2 2 2 2 3 2 3 3" xfId="24740" xr:uid="{00000000-0005-0000-0000-0000163E0000}"/>
    <cellStyle name="Normal 41 2 2 2 2 3 2 4" xfId="34951" xr:uid="{00000000-0005-0000-0000-0000173E0000}"/>
    <cellStyle name="Normal 41 2 2 2 2 3 2 5" xfId="19727" xr:uid="{00000000-0005-0000-0000-0000183E0000}"/>
    <cellStyle name="Normal 41 2 2 2 2 3 3" xfId="6278" xr:uid="{00000000-0005-0000-0000-0000193E0000}"/>
    <cellStyle name="Normal 41 2 2 2 2 3 3 2" xfId="16330" xr:uid="{00000000-0005-0000-0000-00001A3E0000}"/>
    <cellStyle name="Normal 41 2 2 2 2 3 3 2 2" xfId="46652" xr:uid="{00000000-0005-0000-0000-00001B3E0000}"/>
    <cellStyle name="Normal 41 2 2 2 2 3 3 2 3" xfId="31428" xr:uid="{00000000-0005-0000-0000-00001C3E0000}"/>
    <cellStyle name="Normal 41 2 2 2 2 3 3 3" xfId="11310" xr:uid="{00000000-0005-0000-0000-00001D3E0000}"/>
    <cellStyle name="Normal 41 2 2 2 2 3 3 3 2" xfId="41635" xr:uid="{00000000-0005-0000-0000-00001E3E0000}"/>
    <cellStyle name="Normal 41 2 2 2 2 3 3 3 3" xfId="26411" xr:uid="{00000000-0005-0000-0000-00001F3E0000}"/>
    <cellStyle name="Normal 41 2 2 2 2 3 3 4" xfId="36622" xr:uid="{00000000-0005-0000-0000-0000203E0000}"/>
    <cellStyle name="Normal 41 2 2 2 2 3 3 5" xfId="21398" xr:uid="{00000000-0005-0000-0000-0000213E0000}"/>
    <cellStyle name="Normal 41 2 2 2 2 3 4" xfId="12988" xr:uid="{00000000-0005-0000-0000-0000223E0000}"/>
    <cellStyle name="Normal 41 2 2 2 2 3 4 2" xfId="43310" xr:uid="{00000000-0005-0000-0000-0000233E0000}"/>
    <cellStyle name="Normal 41 2 2 2 2 3 4 3" xfId="28086" xr:uid="{00000000-0005-0000-0000-0000243E0000}"/>
    <cellStyle name="Normal 41 2 2 2 2 3 5" xfId="7967" xr:uid="{00000000-0005-0000-0000-0000253E0000}"/>
    <cellStyle name="Normal 41 2 2 2 2 3 5 2" xfId="38293" xr:uid="{00000000-0005-0000-0000-0000263E0000}"/>
    <cellStyle name="Normal 41 2 2 2 2 3 5 3" xfId="23069" xr:uid="{00000000-0005-0000-0000-0000273E0000}"/>
    <cellStyle name="Normal 41 2 2 2 2 3 6" xfId="33281" xr:uid="{00000000-0005-0000-0000-0000283E0000}"/>
    <cellStyle name="Normal 41 2 2 2 2 3 7" xfId="18056" xr:uid="{00000000-0005-0000-0000-0000293E0000}"/>
    <cellStyle name="Normal 41 2 2 2 2 4" xfId="3749" xr:uid="{00000000-0005-0000-0000-00002A3E0000}"/>
    <cellStyle name="Normal 41 2 2 2 2 4 2" xfId="13823" xr:uid="{00000000-0005-0000-0000-00002B3E0000}"/>
    <cellStyle name="Normal 41 2 2 2 2 4 2 2" xfId="44145" xr:uid="{00000000-0005-0000-0000-00002C3E0000}"/>
    <cellStyle name="Normal 41 2 2 2 2 4 2 3" xfId="28921" xr:uid="{00000000-0005-0000-0000-00002D3E0000}"/>
    <cellStyle name="Normal 41 2 2 2 2 4 3" xfId="8803" xr:uid="{00000000-0005-0000-0000-00002E3E0000}"/>
    <cellStyle name="Normal 41 2 2 2 2 4 3 2" xfId="39128" xr:uid="{00000000-0005-0000-0000-00002F3E0000}"/>
    <cellStyle name="Normal 41 2 2 2 2 4 3 3" xfId="23904" xr:uid="{00000000-0005-0000-0000-0000303E0000}"/>
    <cellStyle name="Normal 41 2 2 2 2 4 4" xfId="34115" xr:uid="{00000000-0005-0000-0000-0000313E0000}"/>
    <cellStyle name="Normal 41 2 2 2 2 4 5" xfId="18891" xr:uid="{00000000-0005-0000-0000-0000323E0000}"/>
    <cellStyle name="Normal 41 2 2 2 2 5" xfId="5442" xr:uid="{00000000-0005-0000-0000-0000333E0000}"/>
    <cellStyle name="Normal 41 2 2 2 2 5 2" xfId="15494" xr:uid="{00000000-0005-0000-0000-0000343E0000}"/>
    <cellStyle name="Normal 41 2 2 2 2 5 2 2" xfId="45816" xr:uid="{00000000-0005-0000-0000-0000353E0000}"/>
    <cellStyle name="Normal 41 2 2 2 2 5 2 3" xfId="30592" xr:uid="{00000000-0005-0000-0000-0000363E0000}"/>
    <cellStyle name="Normal 41 2 2 2 2 5 3" xfId="10474" xr:uid="{00000000-0005-0000-0000-0000373E0000}"/>
    <cellStyle name="Normal 41 2 2 2 2 5 3 2" xfId="40799" xr:uid="{00000000-0005-0000-0000-0000383E0000}"/>
    <cellStyle name="Normal 41 2 2 2 2 5 3 3" xfId="25575" xr:uid="{00000000-0005-0000-0000-0000393E0000}"/>
    <cellStyle name="Normal 41 2 2 2 2 5 4" xfId="35786" xr:uid="{00000000-0005-0000-0000-00003A3E0000}"/>
    <cellStyle name="Normal 41 2 2 2 2 5 5" xfId="20562" xr:uid="{00000000-0005-0000-0000-00003B3E0000}"/>
    <cellStyle name="Normal 41 2 2 2 2 6" xfId="12152" xr:uid="{00000000-0005-0000-0000-00003C3E0000}"/>
    <cellStyle name="Normal 41 2 2 2 2 6 2" xfId="42474" xr:uid="{00000000-0005-0000-0000-00003D3E0000}"/>
    <cellStyle name="Normal 41 2 2 2 2 6 3" xfId="27250" xr:uid="{00000000-0005-0000-0000-00003E3E0000}"/>
    <cellStyle name="Normal 41 2 2 2 2 7" xfId="7131" xr:uid="{00000000-0005-0000-0000-00003F3E0000}"/>
    <cellStyle name="Normal 41 2 2 2 2 7 2" xfId="37457" xr:uid="{00000000-0005-0000-0000-0000403E0000}"/>
    <cellStyle name="Normal 41 2 2 2 2 7 3" xfId="22233" xr:uid="{00000000-0005-0000-0000-0000413E0000}"/>
    <cellStyle name="Normal 41 2 2 2 2 8" xfId="32445" xr:uid="{00000000-0005-0000-0000-0000423E0000}"/>
    <cellStyle name="Normal 41 2 2 2 2 9" xfId="17220" xr:uid="{00000000-0005-0000-0000-0000433E0000}"/>
    <cellStyle name="Normal 41 2 2 2 3" xfId="2267" xr:uid="{00000000-0005-0000-0000-0000443E0000}"/>
    <cellStyle name="Normal 41 2 2 2 3 2" xfId="3106" xr:uid="{00000000-0005-0000-0000-0000453E0000}"/>
    <cellStyle name="Normal 41 2 2 2 3 2 2" xfId="4796" xr:uid="{00000000-0005-0000-0000-0000463E0000}"/>
    <cellStyle name="Normal 41 2 2 2 3 2 2 2" xfId="14869" xr:uid="{00000000-0005-0000-0000-0000473E0000}"/>
    <cellStyle name="Normal 41 2 2 2 3 2 2 2 2" xfId="45191" xr:uid="{00000000-0005-0000-0000-0000483E0000}"/>
    <cellStyle name="Normal 41 2 2 2 3 2 2 2 3" xfId="29967" xr:uid="{00000000-0005-0000-0000-0000493E0000}"/>
    <cellStyle name="Normal 41 2 2 2 3 2 2 3" xfId="9849" xr:uid="{00000000-0005-0000-0000-00004A3E0000}"/>
    <cellStyle name="Normal 41 2 2 2 3 2 2 3 2" xfId="40174" xr:uid="{00000000-0005-0000-0000-00004B3E0000}"/>
    <cellStyle name="Normal 41 2 2 2 3 2 2 3 3" xfId="24950" xr:uid="{00000000-0005-0000-0000-00004C3E0000}"/>
    <cellStyle name="Normal 41 2 2 2 3 2 2 4" xfId="35161" xr:uid="{00000000-0005-0000-0000-00004D3E0000}"/>
    <cellStyle name="Normal 41 2 2 2 3 2 2 5" xfId="19937" xr:uid="{00000000-0005-0000-0000-00004E3E0000}"/>
    <cellStyle name="Normal 41 2 2 2 3 2 3" xfId="6488" xr:uid="{00000000-0005-0000-0000-00004F3E0000}"/>
    <cellStyle name="Normal 41 2 2 2 3 2 3 2" xfId="16540" xr:uid="{00000000-0005-0000-0000-0000503E0000}"/>
    <cellStyle name="Normal 41 2 2 2 3 2 3 2 2" xfId="46862" xr:uid="{00000000-0005-0000-0000-0000513E0000}"/>
    <cellStyle name="Normal 41 2 2 2 3 2 3 2 3" xfId="31638" xr:uid="{00000000-0005-0000-0000-0000523E0000}"/>
    <cellStyle name="Normal 41 2 2 2 3 2 3 3" xfId="11520" xr:uid="{00000000-0005-0000-0000-0000533E0000}"/>
    <cellStyle name="Normal 41 2 2 2 3 2 3 3 2" xfId="41845" xr:uid="{00000000-0005-0000-0000-0000543E0000}"/>
    <cellStyle name="Normal 41 2 2 2 3 2 3 3 3" xfId="26621" xr:uid="{00000000-0005-0000-0000-0000553E0000}"/>
    <cellStyle name="Normal 41 2 2 2 3 2 3 4" xfId="36832" xr:uid="{00000000-0005-0000-0000-0000563E0000}"/>
    <cellStyle name="Normal 41 2 2 2 3 2 3 5" xfId="21608" xr:uid="{00000000-0005-0000-0000-0000573E0000}"/>
    <cellStyle name="Normal 41 2 2 2 3 2 4" xfId="13198" xr:uid="{00000000-0005-0000-0000-0000583E0000}"/>
    <cellStyle name="Normal 41 2 2 2 3 2 4 2" xfId="43520" xr:uid="{00000000-0005-0000-0000-0000593E0000}"/>
    <cellStyle name="Normal 41 2 2 2 3 2 4 3" xfId="28296" xr:uid="{00000000-0005-0000-0000-00005A3E0000}"/>
    <cellStyle name="Normal 41 2 2 2 3 2 5" xfId="8177" xr:uid="{00000000-0005-0000-0000-00005B3E0000}"/>
    <cellStyle name="Normal 41 2 2 2 3 2 5 2" xfId="38503" xr:uid="{00000000-0005-0000-0000-00005C3E0000}"/>
    <cellStyle name="Normal 41 2 2 2 3 2 5 3" xfId="23279" xr:uid="{00000000-0005-0000-0000-00005D3E0000}"/>
    <cellStyle name="Normal 41 2 2 2 3 2 6" xfId="33491" xr:uid="{00000000-0005-0000-0000-00005E3E0000}"/>
    <cellStyle name="Normal 41 2 2 2 3 2 7" xfId="18266" xr:uid="{00000000-0005-0000-0000-00005F3E0000}"/>
    <cellStyle name="Normal 41 2 2 2 3 3" xfId="3959" xr:uid="{00000000-0005-0000-0000-0000603E0000}"/>
    <cellStyle name="Normal 41 2 2 2 3 3 2" xfId="14033" xr:uid="{00000000-0005-0000-0000-0000613E0000}"/>
    <cellStyle name="Normal 41 2 2 2 3 3 2 2" xfId="44355" xr:uid="{00000000-0005-0000-0000-0000623E0000}"/>
    <cellStyle name="Normal 41 2 2 2 3 3 2 3" xfId="29131" xr:uid="{00000000-0005-0000-0000-0000633E0000}"/>
    <cellStyle name="Normal 41 2 2 2 3 3 3" xfId="9013" xr:uid="{00000000-0005-0000-0000-0000643E0000}"/>
    <cellStyle name="Normal 41 2 2 2 3 3 3 2" xfId="39338" xr:uid="{00000000-0005-0000-0000-0000653E0000}"/>
    <cellStyle name="Normal 41 2 2 2 3 3 3 3" xfId="24114" xr:uid="{00000000-0005-0000-0000-0000663E0000}"/>
    <cellStyle name="Normal 41 2 2 2 3 3 4" xfId="34325" xr:uid="{00000000-0005-0000-0000-0000673E0000}"/>
    <cellStyle name="Normal 41 2 2 2 3 3 5" xfId="19101" xr:uid="{00000000-0005-0000-0000-0000683E0000}"/>
    <cellStyle name="Normal 41 2 2 2 3 4" xfId="5652" xr:uid="{00000000-0005-0000-0000-0000693E0000}"/>
    <cellStyle name="Normal 41 2 2 2 3 4 2" xfId="15704" xr:uid="{00000000-0005-0000-0000-00006A3E0000}"/>
    <cellStyle name="Normal 41 2 2 2 3 4 2 2" xfId="46026" xr:uid="{00000000-0005-0000-0000-00006B3E0000}"/>
    <cellStyle name="Normal 41 2 2 2 3 4 2 3" xfId="30802" xr:uid="{00000000-0005-0000-0000-00006C3E0000}"/>
    <cellStyle name="Normal 41 2 2 2 3 4 3" xfId="10684" xr:uid="{00000000-0005-0000-0000-00006D3E0000}"/>
    <cellStyle name="Normal 41 2 2 2 3 4 3 2" xfId="41009" xr:uid="{00000000-0005-0000-0000-00006E3E0000}"/>
    <cellStyle name="Normal 41 2 2 2 3 4 3 3" xfId="25785" xr:uid="{00000000-0005-0000-0000-00006F3E0000}"/>
    <cellStyle name="Normal 41 2 2 2 3 4 4" xfId="35996" xr:uid="{00000000-0005-0000-0000-0000703E0000}"/>
    <cellStyle name="Normal 41 2 2 2 3 4 5" xfId="20772" xr:uid="{00000000-0005-0000-0000-0000713E0000}"/>
    <cellStyle name="Normal 41 2 2 2 3 5" xfId="12362" xr:uid="{00000000-0005-0000-0000-0000723E0000}"/>
    <cellStyle name="Normal 41 2 2 2 3 5 2" xfId="42684" xr:uid="{00000000-0005-0000-0000-0000733E0000}"/>
    <cellStyle name="Normal 41 2 2 2 3 5 3" xfId="27460" xr:uid="{00000000-0005-0000-0000-0000743E0000}"/>
    <cellStyle name="Normal 41 2 2 2 3 6" xfId="7341" xr:uid="{00000000-0005-0000-0000-0000753E0000}"/>
    <cellStyle name="Normal 41 2 2 2 3 6 2" xfId="37667" xr:uid="{00000000-0005-0000-0000-0000763E0000}"/>
    <cellStyle name="Normal 41 2 2 2 3 6 3" xfId="22443" xr:uid="{00000000-0005-0000-0000-0000773E0000}"/>
    <cellStyle name="Normal 41 2 2 2 3 7" xfId="32655" xr:uid="{00000000-0005-0000-0000-0000783E0000}"/>
    <cellStyle name="Normal 41 2 2 2 3 8" xfId="17430" xr:uid="{00000000-0005-0000-0000-0000793E0000}"/>
    <cellStyle name="Normal 41 2 2 2 4" xfId="2688" xr:uid="{00000000-0005-0000-0000-00007A3E0000}"/>
    <cellStyle name="Normal 41 2 2 2 4 2" xfId="4378" xr:uid="{00000000-0005-0000-0000-00007B3E0000}"/>
    <cellStyle name="Normal 41 2 2 2 4 2 2" xfId="14451" xr:uid="{00000000-0005-0000-0000-00007C3E0000}"/>
    <cellStyle name="Normal 41 2 2 2 4 2 2 2" xfId="44773" xr:uid="{00000000-0005-0000-0000-00007D3E0000}"/>
    <cellStyle name="Normal 41 2 2 2 4 2 2 3" xfId="29549" xr:uid="{00000000-0005-0000-0000-00007E3E0000}"/>
    <cellStyle name="Normal 41 2 2 2 4 2 3" xfId="9431" xr:uid="{00000000-0005-0000-0000-00007F3E0000}"/>
    <cellStyle name="Normal 41 2 2 2 4 2 3 2" xfId="39756" xr:uid="{00000000-0005-0000-0000-0000803E0000}"/>
    <cellStyle name="Normal 41 2 2 2 4 2 3 3" xfId="24532" xr:uid="{00000000-0005-0000-0000-0000813E0000}"/>
    <cellStyle name="Normal 41 2 2 2 4 2 4" xfId="34743" xr:uid="{00000000-0005-0000-0000-0000823E0000}"/>
    <cellStyle name="Normal 41 2 2 2 4 2 5" xfId="19519" xr:uid="{00000000-0005-0000-0000-0000833E0000}"/>
    <cellStyle name="Normal 41 2 2 2 4 3" xfId="6070" xr:uid="{00000000-0005-0000-0000-0000843E0000}"/>
    <cellStyle name="Normal 41 2 2 2 4 3 2" xfId="16122" xr:uid="{00000000-0005-0000-0000-0000853E0000}"/>
    <cellStyle name="Normal 41 2 2 2 4 3 2 2" xfId="46444" xr:uid="{00000000-0005-0000-0000-0000863E0000}"/>
    <cellStyle name="Normal 41 2 2 2 4 3 2 3" xfId="31220" xr:uid="{00000000-0005-0000-0000-0000873E0000}"/>
    <cellStyle name="Normal 41 2 2 2 4 3 3" xfId="11102" xr:uid="{00000000-0005-0000-0000-0000883E0000}"/>
    <cellStyle name="Normal 41 2 2 2 4 3 3 2" xfId="41427" xr:uid="{00000000-0005-0000-0000-0000893E0000}"/>
    <cellStyle name="Normal 41 2 2 2 4 3 3 3" xfId="26203" xr:uid="{00000000-0005-0000-0000-00008A3E0000}"/>
    <cellStyle name="Normal 41 2 2 2 4 3 4" xfId="36414" xr:uid="{00000000-0005-0000-0000-00008B3E0000}"/>
    <cellStyle name="Normal 41 2 2 2 4 3 5" xfId="21190" xr:uid="{00000000-0005-0000-0000-00008C3E0000}"/>
    <cellStyle name="Normal 41 2 2 2 4 4" xfId="12780" xr:uid="{00000000-0005-0000-0000-00008D3E0000}"/>
    <cellStyle name="Normal 41 2 2 2 4 4 2" xfId="43102" xr:uid="{00000000-0005-0000-0000-00008E3E0000}"/>
    <cellStyle name="Normal 41 2 2 2 4 4 3" xfId="27878" xr:uid="{00000000-0005-0000-0000-00008F3E0000}"/>
    <cellStyle name="Normal 41 2 2 2 4 5" xfId="7759" xr:uid="{00000000-0005-0000-0000-0000903E0000}"/>
    <cellStyle name="Normal 41 2 2 2 4 5 2" xfId="38085" xr:uid="{00000000-0005-0000-0000-0000913E0000}"/>
    <cellStyle name="Normal 41 2 2 2 4 5 3" xfId="22861" xr:uid="{00000000-0005-0000-0000-0000923E0000}"/>
    <cellStyle name="Normal 41 2 2 2 4 6" xfId="33073" xr:uid="{00000000-0005-0000-0000-0000933E0000}"/>
    <cellStyle name="Normal 41 2 2 2 4 7" xfId="17848" xr:uid="{00000000-0005-0000-0000-0000943E0000}"/>
    <cellStyle name="Normal 41 2 2 2 5" xfId="3541" xr:uid="{00000000-0005-0000-0000-0000953E0000}"/>
    <cellStyle name="Normal 41 2 2 2 5 2" xfId="13615" xr:uid="{00000000-0005-0000-0000-0000963E0000}"/>
    <cellStyle name="Normal 41 2 2 2 5 2 2" xfId="43937" xr:uid="{00000000-0005-0000-0000-0000973E0000}"/>
    <cellStyle name="Normal 41 2 2 2 5 2 3" xfId="28713" xr:uid="{00000000-0005-0000-0000-0000983E0000}"/>
    <cellStyle name="Normal 41 2 2 2 5 3" xfId="8595" xr:uid="{00000000-0005-0000-0000-0000993E0000}"/>
    <cellStyle name="Normal 41 2 2 2 5 3 2" xfId="38920" xr:uid="{00000000-0005-0000-0000-00009A3E0000}"/>
    <cellStyle name="Normal 41 2 2 2 5 3 3" xfId="23696" xr:uid="{00000000-0005-0000-0000-00009B3E0000}"/>
    <cellStyle name="Normal 41 2 2 2 5 4" xfId="33907" xr:uid="{00000000-0005-0000-0000-00009C3E0000}"/>
    <cellStyle name="Normal 41 2 2 2 5 5" xfId="18683" xr:uid="{00000000-0005-0000-0000-00009D3E0000}"/>
    <cellStyle name="Normal 41 2 2 2 6" xfId="5234" xr:uid="{00000000-0005-0000-0000-00009E3E0000}"/>
    <cellStyle name="Normal 41 2 2 2 6 2" xfId="15286" xr:uid="{00000000-0005-0000-0000-00009F3E0000}"/>
    <cellStyle name="Normal 41 2 2 2 6 2 2" xfId="45608" xr:uid="{00000000-0005-0000-0000-0000A03E0000}"/>
    <cellStyle name="Normal 41 2 2 2 6 2 3" xfId="30384" xr:uid="{00000000-0005-0000-0000-0000A13E0000}"/>
    <cellStyle name="Normal 41 2 2 2 6 3" xfId="10266" xr:uid="{00000000-0005-0000-0000-0000A23E0000}"/>
    <cellStyle name="Normal 41 2 2 2 6 3 2" xfId="40591" xr:uid="{00000000-0005-0000-0000-0000A33E0000}"/>
    <cellStyle name="Normal 41 2 2 2 6 3 3" xfId="25367" xr:uid="{00000000-0005-0000-0000-0000A43E0000}"/>
    <cellStyle name="Normal 41 2 2 2 6 4" xfId="35578" xr:uid="{00000000-0005-0000-0000-0000A53E0000}"/>
    <cellStyle name="Normal 41 2 2 2 6 5" xfId="20354" xr:uid="{00000000-0005-0000-0000-0000A63E0000}"/>
    <cellStyle name="Normal 41 2 2 2 7" xfId="11944" xr:uid="{00000000-0005-0000-0000-0000A73E0000}"/>
    <cellStyle name="Normal 41 2 2 2 7 2" xfId="42266" xr:uid="{00000000-0005-0000-0000-0000A83E0000}"/>
    <cellStyle name="Normal 41 2 2 2 7 3" xfId="27042" xr:uid="{00000000-0005-0000-0000-0000A93E0000}"/>
    <cellStyle name="Normal 41 2 2 2 8" xfId="6923" xr:uid="{00000000-0005-0000-0000-0000AA3E0000}"/>
    <cellStyle name="Normal 41 2 2 2 8 2" xfId="37249" xr:uid="{00000000-0005-0000-0000-0000AB3E0000}"/>
    <cellStyle name="Normal 41 2 2 2 8 3" xfId="22025" xr:uid="{00000000-0005-0000-0000-0000AC3E0000}"/>
    <cellStyle name="Normal 41 2 2 2 9" xfId="32237" xr:uid="{00000000-0005-0000-0000-0000AD3E0000}"/>
    <cellStyle name="Normal 41 2 2 3" xfId="1950" xr:uid="{00000000-0005-0000-0000-0000AE3E0000}"/>
    <cellStyle name="Normal 41 2 2 3 2" xfId="2371" xr:uid="{00000000-0005-0000-0000-0000AF3E0000}"/>
    <cellStyle name="Normal 41 2 2 3 2 2" xfId="3210" xr:uid="{00000000-0005-0000-0000-0000B03E0000}"/>
    <cellStyle name="Normal 41 2 2 3 2 2 2" xfId="4900" xr:uid="{00000000-0005-0000-0000-0000B13E0000}"/>
    <cellStyle name="Normal 41 2 2 3 2 2 2 2" xfId="14973" xr:uid="{00000000-0005-0000-0000-0000B23E0000}"/>
    <cellStyle name="Normal 41 2 2 3 2 2 2 2 2" xfId="45295" xr:uid="{00000000-0005-0000-0000-0000B33E0000}"/>
    <cellStyle name="Normal 41 2 2 3 2 2 2 2 3" xfId="30071" xr:uid="{00000000-0005-0000-0000-0000B43E0000}"/>
    <cellStyle name="Normal 41 2 2 3 2 2 2 3" xfId="9953" xr:uid="{00000000-0005-0000-0000-0000B53E0000}"/>
    <cellStyle name="Normal 41 2 2 3 2 2 2 3 2" xfId="40278" xr:uid="{00000000-0005-0000-0000-0000B63E0000}"/>
    <cellStyle name="Normal 41 2 2 3 2 2 2 3 3" xfId="25054" xr:uid="{00000000-0005-0000-0000-0000B73E0000}"/>
    <cellStyle name="Normal 41 2 2 3 2 2 2 4" xfId="35265" xr:uid="{00000000-0005-0000-0000-0000B83E0000}"/>
    <cellStyle name="Normal 41 2 2 3 2 2 2 5" xfId="20041" xr:uid="{00000000-0005-0000-0000-0000B93E0000}"/>
    <cellStyle name="Normal 41 2 2 3 2 2 3" xfId="6592" xr:uid="{00000000-0005-0000-0000-0000BA3E0000}"/>
    <cellStyle name="Normal 41 2 2 3 2 2 3 2" xfId="16644" xr:uid="{00000000-0005-0000-0000-0000BB3E0000}"/>
    <cellStyle name="Normal 41 2 2 3 2 2 3 2 2" xfId="46966" xr:uid="{00000000-0005-0000-0000-0000BC3E0000}"/>
    <cellStyle name="Normal 41 2 2 3 2 2 3 2 3" xfId="31742" xr:uid="{00000000-0005-0000-0000-0000BD3E0000}"/>
    <cellStyle name="Normal 41 2 2 3 2 2 3 3" xfId="11624" xr:uid="{00000000-0005-0000-0000-0000BE3E0000}"/>
    <cellStyle name="Normal 41 2 2 3 2 2 3 3 2" xfId="41949" xr:uid="{00000000-0005-0000-0000-0000BF3E0000}"/>
    <cellStyle name="Normal 41 2 2 3 2 2 3 3 3" xfId="26725" xr:uid="{00000000-0005-0000-0000-0000C03E0000}"/>
    <cellStyle name="Normal 41 2 2 3 2 2 3 4" xfId="36936" xr:uid="{00000000-0005-0000-0000-0000C13E0000}"/>
    <cellStyle name="Normal 41 2 2 3 2 2 3 5" xfId="21712" xr:uid="{00000000-0005-0000-0000-0000C23E0000}"/>
    <cellStyle name="Normal 41 2 2 3 2 2 4" xfId="13302" xr:uid="{00000000-0005-0000-0000-0000C33E0000}"/>
    <cellStyle name="Normal 41 2 2 3 2 2 4 2" xfId="43624" xr:uid="{00000000-0005-0000-0000-0000C43E0000}"/>
    <cellStyle name="Normal 41 2 2 3 2 2 4 3" xfId="28400" xr:uid="{00000000-0005-0000-0000-0000C53E0000}"/>
    <cellStyle name="Normal 41 2 2 3 2 2 5" xfId="8281" xr:uid="{00000000-0005-0000-0000-0000C63E0000}"/>
    <cellStyle name="Normal 41 2 2 3 2 2 5 2" xfId="38607" xr:uid="{00000000-0005-0000-0000-0000C73E0000}"/>
    <cellStyle name="Normal 41 2 2 3 2 2 5 3" xfId="23383" xr:uid="{00000000-0005-0000-0000-0000C83E0000}"/>
    <cellStyle name="Normal 41 2 2 3 2 2 6" xfId="33595" xr:uid="{00000000-0005-0000-0000-0000C93E0000}"/>
    <cellStyle name="Normal 41 2 2 3 2 2 7" xfId="18370" xr:uid="{00000000-0005-0000-0000-0000CA3E0000}"/>
    <cellStyle name="Normal 41 2 2 3 2 3" xfId="4063" xr:uid="{00000000-0005-0000-0000-0000CB3E0000}"/>
    <cellStyle name="Normal 41 2 2 3 2 3 2" xfId="14137" xr:uid="{00000000-0005-0000-0000-0000CC3E0000}"/>
    <cellStyle name="Normal 41 2 2 3 2 3 2 2" xfId="44459" xr:uid="{00000000-0005-0000-0000-0000CD3E0000}"/>
    <cellStyle name="Normal 41 2 2 3 2 3 2 3" xfId="29235" xr:uid="{00000000-0005-0000-0000-0000CE3E0000}"/>
    <cellStyle name="Normal 41 2 2 3 2 3 3" xfId="9117" xr:uid="{00000000-0005-0000-0000-0000CF3E0000}"/>
    <cellStyle name="Normal 41 2 2 3 2 3 3 2" xfId="39442" xr:uid="{00000000-0005-0000-0000-0000D03E0000}"/>
    <cellStyle name="Normal 41 2 2 3 2 3 3 3" xfId="24218" xr:uid="{00000000-0005-0000-0000-0000D13E0000}"/>
    <cellStyle name="Normal 41 2 2 3 2 3 4" xfId="34429" xr:uid="{00000000-0005-0000-0000-0000D23E0000}"/>
    <cellStyle name="Normal 41 2 2 3 2 3 5" xfId="19205" xr:uid="{00000000-0005-0000-0000-0000D33E0000}"/>
    <cellStyle name="Normal 41 2 2 3 2 4" xfId="5756" xr:uid="{00000000-0005-0000-0000-0000D43E0000}"/>
    <cellStyle name="Normal 41 2 2 3 2 4 2" xfId="15808" xr:uid="{00000000-0005-0000-0000-0000D53E0000}"/>
    <cellStyle name="Normal 41 2 2 3 2 4 2 2" xfId="46130" xr:uid="{00000000-0005-0000-0000-0000D63E0000}"/>
    <cellStyle name="Normal 41 2 2 3 2 4 2 3" xfId="30906" xr:uid="{00000000-0005-0000-0000-0000D73E0000}"/>
    <cellStyle name="Normal 41 2 2 3 2 4 3" xfId="10788" xr:uid="{00000000-0005-0000-0000-0000D83E0000}"/>
    <cellStyle name="Normal 41 2 2 3 2 4 3 2" xfId="41113" xr:uid="{00000000-0005-0000-0000-0000D93E0000}"/>
    <cellStyle name="Normal 41 2 2 3 2 4 3 3" xfId="25889" xr:uid="{00000000-0005-0000-0000-0000DA3E0000}"/>
    <cellStyle name="Normal 41 2 2 3 2 4 4" xfId="36100" xr:uid="{00000000-0005-0000-0000-0000DB3E0000}"/>
    <cellStyle name="Normal 41 2 2 3 2 4 5" xfId="20876" xr:uid="{00000000-0005-0000-0000-0000DC3E0000}"/>
    <cellStyle name="Normal 41 2 2 3 2 5" xfId="12466" xr:uid="{00000000-0005-0000-0000-0000DD3E0000}"/>
    <cellStyle name="Normal 41 2 2 3 2 5 2" xfId="42788" xr:uid="{00000000-0005-0000-0000-0000DE3E0000}"/>
    <cellStyle name="Normal 41 2 2 3 2 5 3" xfId="27564" xr:uid="{00000000-0005-0000-0000-0000DF3E0000}"/>
    <cellStyle name="Normal 41 2 2 3 2 6" xfId="7445" xr:uid="{00000000-0005-0000-0000-0000E03E0000}"/>
    <cellStyle name="Normal 41 2 2 3 2 6 2" xfId="37771" xr:uid="{00000000-0005-0000-0000-0000E13E0000}"/>
    <cellStyle name="Normal 41 2 2 3 2 6 3" xfId="22547" xr:uid="{00000000-0005-0000-0000-0000E23E0000}"/>
    <cellStyle name="Normal 41 2 2 3 2 7" xfId="32759" xr:uid="{00000000-0005-0000-0000-0000E33E0000}"/>
    <cellStyle name="Normal 41 2 2 3 2 8" xfId="17534" xr:uid="{00000000-0005-0000-0000-0000E43E0000}"/>
    <cellStyle name="Normal 41 2 2 3 3" xfId="2792" xr:uid="{00000000-0005-0000-0000-0000E53E0000}"/>
    <cellStyle name="Normal 41 2 2 3 3 2" xfId="4482" xr:uid="{00000000-0005-0000-0000-0000E63E0000}"/>
    <cellStyle name="Normal 41 2 2 3 3 2 2" xfId="14555" xr:uid="{00000000-0005-0000-0000-0000E73E0000}"/>
    <cellStyle name="Normal 41 2 2 3 3 2 2 2" xfId="44877" xr:uid="{00000000-0005-0000-0000-0000E83E0000}"/>
    <cellStyle name="Normal 41 2 2 3 3 2 2 3" xfId="29653" xr:uid="{00000000-0005-0000-0000-0000E93E0000}"/>
    <cellStyle name="Normal 41 2 2 3 3 2 3" xfId="9535" xr:uid="{00000000-0005-0000-0000-0000EA3E0000}"/>
    <cellStyle name="Normal 41 2 2 3 3 2 3 2" xfId="39860" xr:uid="{00000000-0005-0000-0000-0000EB3E0000}"/>
    <cellStyle name="Normal 41 2 2 3 3 2 3 3" xfId="24636" xr:uid="{00000000-0005-0000-0000-0000EC3E0000}"/>
    <cellStyle name="Normal 41 2 2 3 3 2 4" xfId="34847" xr:uid="{00000000-0005-0000-0000-0000ED3E0000}"/>
    <cellStyle name="Normal 41 2 2 3 3 2 5" xfId="19623" xr:uid="{00000000-0005-0000-0000-0000EE3E0000}"/>
    <cellStyle name="Normal 41 2 2 3 3 3" xfId="6174" xr:uid="{00000000-0005-0000-0000-0000EF3E0000}"/>
    <cellStyle name="Normal 41 2 2 3 3 3 2" xfId="16226" xr:uid="{00000000-0005-0000-0000-0000F03E0000}"/>
    <cellStyle name="Normal 41 2 2 3 3 3 2 2" xfId="46548" xr:uid="{00000000-0005-0000-0000-0000F13E0000}"/>
    <cellStyle name="Normal 41 2 2 3 3 3 2 3" xfId="31324" xr:uid="{00000000-0005-0000-0000-0000F23E0000}"/>
    <cellStyle name="Normal 41 2 2 3 3 3 3" xfId="11206" xr:uid="{00000000-0005-0000-0000-0000F33E0000}"/>
    <cellStyle name="Normal 41 2 2 3 3 3 3 2" xfId="41531" xr:uid="{00000000-0005-0000-0000-0000F43E0000}"/>
    <cellStyle name="Normal 41 2 2 3 3 3 3 3" xfId="26307" xr:uid="{00000000-0005-0000-0000-0000F53E0000}"/>
    <cellStyle name="Normal 41 2 2 3 3 3 4" xfId="36518" xr:uid="{00000000-0005-0000-0000-0000F63E0000}"/>
    <cellStyle name="Normal 41 2 2 3 3 3 5" xfId="21294" xr:uid="{00000000-0005-0000-0000-0000F73E0000}"/>
    <cellStyle name="Normal 41 2 2 3 3 4" xfId="12884" xr:uid="{00000000-0005-0000-0000-0000F83E0000}"/>
    <cellStyle name="Normal 41 2 2 3 3 4 2" xfId="43206" xr:uid="{00000000-0005-0000-0000-0000F93E0000}"/>
    <cellStyle name="Normal 41 2 2 3 3 4 3" xfId="27982" xr:uid="{00000000-0005-0000-0000-0000FA3E0000}"/>
    <cellStyle name="Normal 41 2 2 3 3 5" xfId="7863" xr:uid="{00000000-0005-0000-0000-0000FB3E0000}"/>
    <cellStyle name="Normal 41 2 2 3 3 5 2" xfId="38189" xr:uid="{00000000-0005-0000-0000-0000FC3E0000}"/>
    <cellStyle name="Normal 41 2 2 3 3 5 3" xfId="22965" xr:uid="{00000000-0005-0000-0000-0000FD3E0000}"/>
    <cellStyle name="Normal 41 2 2 3 3 6" xfId="33177" xr:uid="{00000000-0005-0000-0000-0000FE3E0000}"/>
    <cellStyle name="Normal 41 2 2 3 3 7" xfId="17952" xr:uid="{00000000-0005-0000-0000-0000FF3E0000}"/>
    <cellStyle name="Normal 41 2 2 3 4" xfId="3645" xr:uid="{00000000-0005-0000-0000-0000003F0000}"/>
    <cellStyle name="Normal 41 2 2 3 4 2" xfId="13719" xr:uid="{00000000-0005-0000-0000-0000013F0000}"/>
    <cellStyle name="Normal 41 2 2 3 4 2 2" xfId="44041" xr:uid="{00000000-0005-0000-0000-0000023F0000}"/>
    <cellStyle name="Normal 41 2 2 3 4 2 3" xfId="28817" xr:uid="{00000000-0005-0000-0000-0000033F0000}"/>
    <cellStyle name="Normal 41 2 2 3 4 3" xfId="8699" xr:uid="{00000000-0005-0000-0000-0000043F0000}"/>
    <cellStyle name="Normal 41 2 2 3 4 3 2" xfId="39024" xr:uid="{00000000-0005-0000-0000-0000053F0000}"/>
    <cellStyle name="Normal 41 2 2 3 4 3 3" xfId="23800" xr:uid="{00000000-0005-0000-0000-0000063F0000}"/>
    <cellStyle name="Normal 41 2 2 3 4 4" xfId="34011" xr:uid="{00000000-0005-0000-0000-0000073F0000}"/>
    <cellStyle name="Normal 41 2 2 3 4 5" xfId="18787" xr:uid="{00000000-0005-0000-0000-0000083F0000}"/>
    <cellStyle name="Normal 41 2 2 3 5" xfId="5338" xr:uid="{00000000-0005-0000-0000-0000093F0000}"/>
    <cellStyle name="Normal 41 2 2 3 5 2" xfId="15390" xr:uid="{00000000-0005-0000-0000-00000A3F0000}"/>
    <cellStyle name="Normal 41 2 2 3 5 2 2" xfId="45712" xr:uid="{00000000-0005-0000-0000-00000B3F0000}"/>
    <cellStyle name="Normal 41 2 2 3 5 2 3" xfId="30488" xr:uid="{00000000-0005-0000-0000-00000C3F0000}"/>
    <cellStyle name="Normal 41 2 2 3 5 3" xfId="10370" xr:uid="{00000000-0005-0000-0000-00000D3F0000}"/>
    <cellStyle name="Normal 41 2 2 3 5 3 2" xfId="40695" xr:uid="{00000000-0005-0000-0000-00000E3F0000}"/>
    <cellStyle name="Normal 41 2 2 3 5 3 3" xfId="25471" xr:uid="{00000000-0005-0000-0000-00000F3F0000}"/>
    <cellStyle name="Normal 41 2 2 3 5 4" xfId="35682" xr:uid="{00000000-0005-0000-0000-0000103F0000}"/>
    <cellStyle name="Normal 41 2 2 3 5 5" xfId="20458" xr:uid="{00000000-0005-0000-0000-0000113F0000}"/>
    <cellStyle name="Normal 41 2 2 3 6" xfId="12048" xr:uid="{00000000-0005-0000-0000-0000123F0000}"/>
    <cellStyle name="Normal 41 2 2 3 6 2" xfId="42370" xr:uid="{00000000-0005-0000-0000-0000133F0000}"/>
    <cellStyle name="Normal 41 2 2 3 6 3" xfId="27146" xr:uid="{00000000-0005-0000-0000-0000143F0000}"/>
    <cellStyle name="Normal 41 2 2 3 7" xfId="7027" xr:uid="{00000000-0005-0000-0000-0000153F0000}"/>
    <cellStyle name="Normal 41 2 2 3 7 2" xfId="37353" xr:uid="{00000000-0005-0000-0000-0000163F0000}"/>
    <cellStyle name="Normal 41 2 2 3 7 3" xfId="22129" xr:uid="{00000000-0005-0000-0000-0000173F0000}"/>
    <cellStyle name="Normal 41 2 2 3 8" xfId="32341" xr:uid="{00000000-0005-0000-0000-0000183F0000}"/>
    <cellStyle name="Normal 41 2 2 3 9" xfId="17116" xr:uid="{00000000-0005-0000-0000-0000193F0000}"/>
    <cellStyle name="Normal 41 2 2 4" xfId="2163" xr:uid="{00000000-0005-0000-0000-00001A3F0000}"/>
    <cellStyle name="Normal 41 2 2 4 2" xfId="3002" xr:uid="{00000000-0005-0000-0000-00001B3F0000}"/>
    <cellStyle name="Normal 41 2 2 4 2 2" xfId="4692" xr:uid="{00000000-0005-0000-0000-00001C3F0000}"/>
    <cellStyle name="Normal 41 2 2 4 2 2 2" xfId="14765" xr:uid="{00000000-0005-0000-0000-00001D3F0000}"/>
    <cellStyle name="Normal 41 2 2 4 2 2 2 2" xfId="45087" xr:uid="{00000000-0005-0000-0000-00001E3F0000}"/>
    <cellStyle name="Normal 41 2 2 4 2 2 2 3" xfId="29863" xr:uid="{00000000-0005-0000-0000-00001F3F0000}"/>
    <cellStyle name="Normal 41 2 2 4 2 2 3" xfId="9745" xr:uid="{00000000-0005-0000-0000-0000203F0000}"/>
    <cellStyle name="Normal 41 2 2 4 2 2 3 2" xfId="40070" xr:uid="{00000000-0005-0000-0000-0000213F0000}"/>
    <cellStyle name="Normal 41 2 2 4 2 2 3 3" xfId="24846" xr:uid="{00000000-0005-0000-0000-0000223F0000}"/>
    <cellStyle name="Normal 41 2 2 4 2 2 4" xfId="35057" xr:uid="{00000000-0005-0000-0000-0000233F0000}"/>
    <cellStyle name="Normal 41 2 2 4 2 2 5" xfId="19833" xr:uid="{00000000-0005-0000-0000-0000243F0000}"/>
    <cellStyle name="Normal 41 2 2 4 2 3" xfId="6384" xr:uid="{00000000-0005-0000-0000-0000253F0000}"/>
    <cellStyle name="Normal 41 2 2 4 2 3 2" xfId="16436" xr:uid="{00000000-0005-0000-0000-0000263F0000}"/>
    <cellStyle name="Normal 41 2 2 4 2 3 2 2" xfId="46758" xr:uid="{00000000-0005-0000-0000-0000273F0000}"/>
    <cellStyle name="Normal 41 2 2 4 2 3 2 3" xfId="31534" xr:uid="{00000000-0005-0000-0000-0000283F0000}"/>
    <cellStyle name="Normal 41 2 2 4 2 3 3" xfId="11416" xr:uid="{00000000-0005-0000-0000-0000293F0000}"/>
    <cellStyle name="Normal 41 2 2 4 2 3 3 2" xfId="41741" xr:uid="{00000000-0005-0000-0000-00002A3F0000}"/>
    <cellStyle name="Normal 41 2 2 4 2 3 3 3" xfId="26517" xr:uid="{00000000-0005-0000-0000-00002B3F0000}"/>
    <cellStyle name="Normal 41 2 2 4 2 3 4" xfId="36728" xr:uid="{00000000-0005-0000-0000-00002C3F0000}"/>
    <cellStyle name="Normal 41 2 2 4 2 3 5" xfId="21504" xr:uid="{00000000-0005-0000-0000-00002D3F0000}"/>
    <cellStyle name="Normal 41 2 2 4 2 4" xfId="13094" xr:uid="{00000000-0005-0000-0000-00002E3F0000}"/>
    <cellStyle name="Normal 41 2 2 4 2 4 2" xfId="43416" xr:uid="{00000000-0005-0000-0000-00002F3F0000}"/>
    <cellStyle name="Normal 41 2 2 4 2 4 3" xfId="28192" xr:uid="{00000000-0005-0000-0000-0000303F0000}"/>
    <cellStyle name="Normal 41 2 2 4 2 5" xfId="8073" xr:uid="{00000000-0005-0000-0000-0000313F0000}"/>
    <cellStyle name="Normal 41 2 2 4 2 5 2" xfId="38399" xr:uid="{00000000-0005-0000-0000-0000323F0000}"/>
    <cellStyle name="Normal 41 2 2 4 2 5 3" xfId="23175" xr:uid="{00000000-0005-0000-0000-0000333F0000}"/>
    <cellStyle name="Normal 41 2 2 4 2 6" xfId="33387" xr:uid="{00000000-0005-0000-0000-0000343F0000}"/>
    <cellStyle name="Normal 41 2 2 4 2 7" xfId="18162" xr:uid="{00000000-0005-0000-0000-0000353F0000}"/>
    <cellStyle name="Normal 41 2 2 4 3" xfId="3855" xr:uid="{00000000-0005-0000-0000-0000363F0000}"/>
    <cellStyle name="Normal 41 2 2 4 3 2" xfId="13929" xr:uid="{00000000-0005-0000-0000-0000373F0000}"/>
    <cellStyle name="Normal 41 2 2 4 3 2 2" xfId="44251" xr:uid="{00000000-0005-0000-0000-0000383F0000}"/>
    <cellStyle name="Normal 41 2 2 4 3 2 3" xfId="29027" xr:uid="{00000000-0005-0000-0000-0000393F0000}"/>
    <cellStyle name="Normal 41 2 2 4 3 3" xfId="8909" xr:uid="{00000000-0005-0000-0000-00003A3F0000}"/>
    <cellStyle name="Normal 41 2 2 4 3 3 2" xfId="39234" xr:uid="{00000000-0005-0000-0000-00003B3F0000}"/>
    <cellStyle name="Normal 41 2 2 4 3 3 3" xfId="24010" xr:uid="{00000000-0005-0000-0000-00003C3F0000}"/>
    <cellStyle name="Normal 41 2 2 4 3 4" xfId="34221" xr:uid="{00000000-0005-0000-0000-00003D3F0000}"/>
    <cellStyle name="Normal 41 2 2 4 3 5" xfId="18997" xr:uid="{00000000-0005-0000-0000-00003E3F0000}"/>
    <cellStyle name="Normal 41 2 2 4 4" xfId="5548" xr:uid="{00000000-0005-0000-0000-00003F3F0000}"/>
    <cellStyle name="Normal 41 2 2 4 4 2" xfId="15600" xr:uid="{00000000-0005-0000-0000-0000403F0000}"/>
    <cellStyle name="Normal 41 2 2 4 4 2 2" xfId="45922" xr:uid="{00000000-0005-0000-0000-0000413F0000}"/>
    <cellStyle name="Normal 41 2 2 4 4 2 3" xfId="30698" xr:uid="{00000000-0005-0000-0000-0000423F0000}"/>
    <cellStyle name="Normal 41 2 2 4 4 3" xfId="10580" xr:uid="{00000000-0005-0000-0000-0000433F0000}"/>
    <cellStyle name="Normal 41 2 2 4 4 3 2" xfId="40905" xr:uid="{00000000-0005-0000-0000-0000443F0000}"/>
    <cellStyle name="Normal 41 2 2 4 4 3 3" xfId="25681" xr:uid="{00000000-0005-0000-0000-0000453F0000}"/>
    <cellStyle name="Normal 41 2 2 4 4 4" xfId="35892" xr:uid="{00000000-0005-0000-0000-0000463F0000}"/>
    <cellStyle name="Normal 41 2 2 4 4 5" xfId="20668" xr:uid="{00000000-0005-0000-0000-0000473F0000}"/>
    <cellStyle name="Normal 41 2 2 4 5" xfId="12258" xr:uid="{00000000-0005-0000-0000-0000483F0000}"/>
    <cellStyle name="Normal 41 2 2 4 5 2" xfId="42580" xr:uid="{00000000-0005-0000-0000-0000493F0000}"/>
    <cellStyle name="Normal 41 2 2 4 5 3" xfId="27356" xr:uid="{00000000-0005-0000-0000-00004A3F0000}"/>
    <cellStyle name="Normal 41 2 2 4 6" xfId="7237" xr:uid="{00000000-0005-0000-0000-00004B3F0000}"/>
    <cellStyle name="Normal 41 2 2 4 6 2" xfId="37563" xr:uid="{00000000-0005-0000-0000-00004C3F0000}"/>
    <cellStyle name="Normal 41 2 2 4 6 3" xfId="22339" xr:uid="{00000000-0005-0000-0000-00004D3F0000}"/>
    <cellStyle name="Normal 41 2 2 4 7" xfId="32551" xr:uid="{00000000-0005-0000-0000-00004E3F0000}"/>
    <cellStyle name="Normal 41 2 2 4 8" xfId="17326" xr:uid="{00000000-0005-0000-0000-00004F3F0000}"/>
    <cellStyle name="Normal 41 2 2 5" xfId="2584" xr:uid="{00000000-0005-0000-0000-0000503F0000}"/>
    <cellStyle name="Normal 41 2 2 5 2" xfId="4274" xr:uid="{00000000-0005-0000-0000-0000513F0000}"/>
    <cellStyle name="Normal 41 2 2 5 2 2" xfId="14347" xr:uid="{00000000-0005-0000-0000-0000523F0000}"/>
    <cellStyle name="Normal 41 2 2 5 2 2 2" xfId="44669" xr:uid="{00000000-0005-0000-0000-0000533F0000}"/>
    <cellStyle name="Normal 41 2 2 5 2 2 3" xfId="29445" xr:uid="{00000000-0005-0000-0000-0000543F0000}"/>
    <cellStyle name="Normal 41 2 2 5 2 3" xfId="9327" xr:uid="{00000000-0005-0000-0000-0000553F0000}"/>
    <cellStyle name="Normal 41 2 2 5 2 3 2" xfId="39652" xr:uid="{00000000-0005-0000-0000-0000563F0000}"/>
    <cellStyle name="Normal 41 2 2 5 2 3 3" xfId="24428" xr:uid="{00000000-0005-0000-0000-0000573F0000}"/>
    <cellStyle name="Normal 41 2 2 5 2 4" xfId="34639" xr:uid="{00000000-0005-0000-0000-0000583F0000}"/>
    <cellStyle name="Normal 41 2 2 5 2 5" xfId="19415" xr:uid="{00000000-0005-0000-0000-0000593F0000}"/>
    <cellStyle name="Normal 41 2 2 5 3" xfId="5966" xr:uid="{00000000-0005-0000-0000-00005A3F0000}"/>
    <cellStyle name="Normal 41 2 2 5 3 2" xfId="16018" xr:uid="{00000000-0005-0000-0000-00005B3F0000}"/>
    <cellStyle name="Normal 41 2 2 5 3 2 2" xfId="46340" xr:uid="{00000000-0005-0000-0000-00005C3F0000}"/>
    <cellStyle name="Normal 41 2 2 5 3 2 3" xfId="31116" xr:uid="{00000000-0005-0000-0000-00005D3F0000}"/>
    <cellStyle name="Normal 41 2 2 5 3 3" xfId="10998" xr:uid="{00000000-0005-0000-0000-00005E3F0000}"/>
    <cellStyle name="Normal 41 2 2 5 3 3 2" xfId="41323" xr:uid="{00000000-0005-0000-0000-00005F3F0000}"/>
    <cellStyle name="Normal 41 2 2 5 3 3 3" xfId="26099" xr:uid="{00000000-0005-0000-0000-0000603F0000}"/>
    <cellStyle name="Normal 41 2 2 5 3 4" xfId="36310" xr:uid="{00000000-0005-0000-0000-0000613F0000}"/>
    <cellStyle name="Normal 41 2 2 5 3 5" xfId="21086" xr:uid="{00000000-0005-0000-0000-0000623F0000}"/>
    <cellStyle name="Normal 41 2 2 5 4" xfId="12676" xr:uid="{00000000-0005-0000-0000-0000633F0000}"/>
    <cellStyle name="Normal 41 2 2 5 4 2" xfId="42998" xr:uid="{00000000-0005-0000-0000-0000643F0000}"/>
    <cellStyle name="Normal 41 2 2 5 4 3" xfId="27774" xr:uid="{00000000-0005-0000-0000-0000653F0000}"/>
    <cellStyle name="Normal 41 2 2 5 5" xfId="7655" xr:uid="{00000000-0005-0000-0000-0000663F0000}"/>
    <cellStyle name="Normal 41 2 2 5 5 2" xfId="37981" xr:uid="{00000000-0005-0000-0000-0000673F0000}"/>
    <cellStyle name="Normal 41 2 2 5 5 3" xfId="22757" xr:uid="{00000000-0005-0000-0000-0000683F0000}"/>
    <cellStyle name="Normal 41 2 2 5 6" xfId="32969" xr:uid="{00000000-0005-0000-0000-0000693F0000}"/>
    <cellStyle name="Normal 41 2 2 5 7" xfId="17744" xr:uid="{00000000-0005-0000-0000-00006A3F0000}"/>
    <cellStyle name="Normal 41 2 2 6" xfId="3437" xr:uid="{00000000-0005-0000-0000-00006B3F0000}"/>
    <cellStyle name="Normal 41 2 2 6 2" xfId="13511" xr:uid="{00000000-0005-0000-0000-00006C3F0000}"/>
    <cellStyle name="Normal 41 2 2 6 2 2" xfId="43833" xr:uid="{00000000-0005-0000-0000-00006D3F0000}"/>
    <cellStyle name="Normal 41 2 2 6 2 3" xfId="28609" xr:uid="{00000000-0005-0000-0000-00006E3F0000}"/>
    <cellStyle name="Normal 41 2 2 6 3" xfId="8491" xr:uid="{00000000-0005-0000-0000-00006F3F0000}"/>
    <cellStyle name="Normal 41 2 2 6 3 2" xfId="38816" xr:uid="{00000000-0005-0000-0000-0000703F0000}"/>
    <cellStyle name="Normal 41 2 2 6 3 3" xfId="23592" xr:uid="{00000000-0005-0000-0000-0000713F0000}"/>
    <cellStyle name="Normal 41 2 2 6 4" xfId="33803" xr:uid="{00000000-0005-0000-0000-0000723F0000}"/>
    <cellStyle name="Normal 41 2 2 6 5" xfId="18579" xr:uid="{00000000-0005-0000-0000-0000733F0000}"/>
    <cellStyle name="Normal 41 2 2 7" xfId="5130" xr:uid="{00000000-0005-0000-0000-0000743F0000}"/>
    <cellStyle name="Normal 41 2 2 7 2" xfId="15182" xr:uid="{00000000-0005-0000-0000-0000753F0000}"/>
    <cellStyle name="Normal 41 2 2 7 2 2" xfId="45504" xr:uid="{00000000-0005-0000-0000-0000763F0000}"/>
    <cellStyle name="Normal 41 2 2 7 2 3" xfId="30280" xr:uid="{00000000-0005-0000-0000-0000773F0000}"/>
    <cellStyle name="Normal 41 2 2 7 3" xfId="10162" xr:uid="{00000000-0005-0000-0000-0000783F0000}"/>
    <cellStyle name="Normal 41 2 2 7 3 2" xfId="40487" xr:uid="{00000000-0005-0000-0000-0000793F0000}"/>
    <cellStyle name="Normal 41 2 2 7 3 3" xfId="25263" xr:uid="{00000000-0005-0000-0000-00007A3F0000}"/>
    <cellStyle name="Normal 41 2 2 7 4" xfId="35474" xr:uid="{00000000-0005-0000-0000-00007B3F0000}"/>
    <cellStyle name="Normal 41 2 2 7 5" xfId="20250" xr:uid="{00000000-0005-0000-0000-00007C3F0000}"/>
    <cellStyle name="Normal 41 2 2 8" xfId="11840" xr:uid="{00000000-0005-0000-0000-00007D3F0000}"/>
    <cellStyle name="Normal 41 2 2 8 2" xfId="42162" xr:uid="{00000000-0005-0000-0000-00007E3F0000}"/>
    <cellStyle name="Normal 41 2 2 8 3" xfId="26938" xr:uid="{00000000-0005-0000-0000-00007F3F0000}"/>
    <cellStyle name="Normal 41 2 2 9" xfId="6819" xr:uid="{00000000-0005-0000-0000-0000803F0000}"/>
    <cellStyle name="Normal 41 2 2 9 2" xfId="37145" xr:uid="{00000000-0005-0000-0000-0000813F0000}"/>
    <cellStyle name="Normal 41 2 2 9 3" xfId="21921" xr:uid="{00000000-0005-0000-0000-0000823F0000}"/>
    <cellStyle name="Normal 41 2 3" xfId="1783" xr:uid="{00000000-0005-0000-0000-0000833F0000}"/>
    <cellStyle name="Normal 41 2 3 10" xfId="16960" xr:uid="{00000000-0005-0000-0000-0000843F0000}"/>
    <cellStyle name="Normal 41 2 3 2" xfId="2002" xr:uid="{00000000-0005-0000-0000-0000853F0000}"/>
    <cellStyle name="Normal 41 2 3 2 2" xfId="2423" xr:uid="{00000000-0005-0000-0000-0000863F0000}"/>
    <cellStyle name="Normal 41 2 3 2 2 2" xfId="3262" xr:uid="{00000000-0005-0000-0000-0000873F0000}"/>
    <cellStyle name="Normal 41 2 3 2 2 2 2" xfId="4952" xr:uid="{00000000-0005-0000-0000-0000883F0000}"/>
    <cellStyle name="Normal 41 2 3 2 2 2 2 2" xfId="15025" xr:uid="{00000000-0005-0000-0000-0000893F0000}"/>
    <cellStyle name="Normal 41 2 3 2 2 2 2 2 2" xfId="45347" xr:uid="{00000000-0005-0000-0000-00008A3F0000}"/>
    <cellStyle name="Normal 41 2 3 2 2 2 2 2 3" xfId="30123" xr:uid="{00000000-0005-0000-0000-00008B3F0000}"/>
    <cellStyle name="Normal 41 2 3 2 2 2 2 3" xfId="10005" xr:uid="{00000000-0005-0000-0000-00008C3F0000}"/>
    <cellStyle name="Normal 41 2 3 2 2 2 2 3 2" xfId="40330" xr:uid="{00000000-0005-0000-0000-00008D3F0000}"/>
    <cellStyle name="Normal 41 2 3 2 2 2 2 3 3" xfId="25106" xr:uid="{00000000-0005-0000-0000-00008E3F0000}"/>
    <cellStyle name="Normal 41 2 3 2 2 2 2 4" xfId="35317" xr:uid="{00000000-0005-0000-0000-00008F3F0000}"/>
    <cellStyle name="Normal 41 2 3 2 2 2 2 5" xfId="20093" xr:uid="{00000000-0005-0000-0000-0000903F0000}"/>
    <cellStyle name="Normal 41 2 3 2 2 2 3" xfId="6644" xr:uid="{00000000-0005-0000-0000-0000913F0000}"/>
    <cellStyle name="Normal 41 2 3 2 2 2 3 2" xfId="16696" xr:uid="{00000000-0005-0000-0000-0000923F0000}"/>
    <cellStyle name="Normal 41 2 3 2 2 2 3 2 2" xfId="47018" xr:uid="{00000000-0005-0000-0000-0000933F0000}"/>
    <cellStyle name="Normal 41 2 3 2 2 2 3 2 3" xfId="31794" xr:uid="{00000000-0005-0000-0000-0000943F0000}"/>
    <cellStyle name="Normal 41 2 3 2 2 2 3 3" xfId="11676" xr:uid="{00000000-0005-0000-0000-0000953F0000}"/>
    <cellStyle name="Normal 41 2 3 2 2 2 3 3 2" xfId="42001" xr:uid="{00000000-0005-0000-0000-0000963F0000}"/>
    <cellStyle name="Normal 41 2 3 2 2 2 3 3 3" xfId="26777" xr:uid="{00000000-0005-0000-0000-0000973F0000}"/>
    <cellStyle name="Normal 41 2 3 2 2 2 3 4" xfId="36988" xr:uid="{00000000-0005-0000-0000-0000983F0000}"/>
    <cellStyle name="Normal 41 2 3 2 2 2 3 5" xfId="21764" xr:uid="{00000000-0005-0000-0000-0000993F0000}"/>
    <cellStyle name="Normal 41 2 3 2 2 2 4" xfId="13354" xr:uid="{00000000-0005-0000-0000-00009A3F0000}"/>
    <cellStyle name="Normal 41 2 3 2 2 2 4 2" xfId="43676" xr:uid="{00000000-0005-0000-0000-00009B3F0000}"/>
    <cellStyle name="Normal 41 2 3 2 2 2 4 3" xfId="28452" xr:uid="{00000000-0005-0000-0000-00009C3F0000}"/>
    <cellStyle name="Normal 41 2 3 2 2 2 5" xfId="8333" xr:uid="{00000000-0005-0000-0000-00009D3F0000}"/>
    <cellStyle name="Normal 41 2 3 2 2 2 5 2" xfId="38659" xr:uid="{00000000-0005-0000-0000-00009E3F0000}"/>
    <cellStyle name="Normal 41 2 3 2 2 2 5 3" xfId="23435" xr:uid="{00000000-0005-0000-0000-00009F3F0000}"/>
    <cellStyle name="Normal 41 2 3 2 2 2 6" xfId="33647" xr:uid="{00000000-0005-0000-0000-0000A03F0000}"/>
    <cellStyle name="Normal 41 2 3 2 2 2 7" xfId="18422" xr:uid="{00000000-0005-0000-0000-0000A13F0000}"/>
    <cellStyle name="Normal 41 2 3 2 2 3" xfId="4115" xr:uid="{00000000-0005-0000-0000-0000A23F0000}"/>
    <cellStyle name="Normal 41 2 3 2 2 3 2" xfId="14189" xr:uid="{00000000-0005-0000-0000-0000A33F0000}"/>
    <cellStyle name="Normal 41 2 3 2 2 3 2 2" xfId="44511" xr:uid="{00000000-0005-0000-0000-0000A43F0000}"/>
    <cellStyle name="Normal 41 2 3 2 2 3 2 3" xfId="29287" xr:uid="{00000000-0005-0000-0000-0000A53F0000}"/>
    <cellStyle name="Normal 41 2 3 2 2 3 3" xfId="9169" xr:uid="{00000000-0005-0000-0000-0000A63F0000}"/>
    <cellStyle name="Normal 41 2 3 2 2 3 3 2" xfId="39494" xr:uid="{00000000-0005-0000-0000-0000A73F0000}"/>
    <cellStyle name="Normal 41 2 3 2 2 3 3 3" xfId="24270" xr:uid="{00000000-0005-0000-0000-0000A83F0000}"/>
    <cellStyle name="Normal 41 2 3 2 2 3 4" xfId="34481" xr:uid="{00000000-0005-0000-0000-0000A93F0000}"/>
    <cellStyle name="Normal 41 2 3 2 2 3 5" xfId="19257" xr:uid="{00000000-0005-0000-0000-0000AA3F0000}"/>
    <cellStyle name="Normal 41 2 3 2 2 4" xfId="5808" xr:uid="{00000000-0005-0000-0000-0000AB3F0000}"/>
    <cellStyle name="Normal 41 2 3 2 2 4 2" xfId="15860" xr:uid="{00000000-0005-0000-0000-0000AC3F0000}"/>
    <cellStyle name="Normal 41 2 3 2 2 4 2 2" xfId="46182" xr:uid="{00000000-0005-0000-0000-0000AD3F0000}"/>
    <cellStyle name="Normal 41 2 3 2 2 4 2 3" xfId="30958" xr:uid="{00000000-0005-0000-0000-0000AE3F0000}"/>
    <cellStyle name="Normal 41 2 3 2 2 4 3" xfId="10840" xr:uid="{00000000-0005-0000-0000-0000AF3F0000}"/>
    <cellStyle name="Normal 41 2 3 2 2 4 3 2" xfId="41165" xr:uid="{00000000-0005-0000-0000-0000B03F0000}"/>
    <cellStyle name="Normal 41 2 3 2 2 4 3 3" xfId="25941" xr:uid="{00000000-0005-0000-0000-0000B13F0000}"/>
    <cellStyle name="Normal 41 2 3 2 2 4 4" xfId="36152" xr:uid="{00000000-0005-0000-0000-0000B23F0000}"/>
    <cellStyle name="Normal 41 2 3 2 2 4 5" xfId="20928" xr:uid="{00000000-0005-0000-0000-0000B33F0000}"/>
    <cellStyle name="Normal 41 2 3 2 2 5" xfId="12518" xr:uid="{00000000-0005-0000-0000-0000B43F0000}"/>
    <cellStyle name="Normal 41 2 3 2 2 5 2" xfId="42840" xr:uid="{00000000-0005-0000-0000-0000B53F0000}"/>
    <cellStyle name="Normal 41 2 3 2 2 5 3" xfId="27616" xr:uid="{00000000-0005-0000-0000-0000B63F0000}"/>
    <cellStyle name="Normal 41 2 3 2 2 6" xfId="7497" xr:uid="{00000000-0005-0000-0000-0000B73F0000}"/>
    <cellStyle name="Normal 41 2 3 2 2 6 2" xfId="37823" xr:uid="{00000000-0005-0000-0000-0000B83F0000}"/>
    <cellStyle name="Normal 41 2 3 2 2 6 3" xfId="22599" xr:uid="{00000000-0005-0000-0000-0000B93F0000}"/>
    <cellStyle name="Normal 41 2 3 2 2 7" xfId="32811" xr:uid="{00000000-0005-0000-0000-0000BA3F0000}"/>
    <cellStyle name="Normal 41 2 3 2 2 8" xfId="17586" xr:uid="{00000000-0005-0000-0000-0000BB3F0000}"/>
    <cellStyle name="Normal 41 2 3 2 3" xfId="2844" xr:uid="{00000000-0005-0000-0000-0000BC3F0000}"/>
    <cellStyle name="Normal 41 2 3 2 3 2" xfId="4534" xr:uid="{00000000-0005-0000-0000-0000BD3F0000}"/>
    <cellStyle name="Normal 41 2 3 2 3 2 2" xfId="14607" xr:uid="{00000000-0005-0000-0000-0000BE3F0000}"/>
    <cellStyle name="Normal 41 2 3 2 3 2 2 2" xfId="44929" xr:uid="{00000000-0005-0000-0000-0000BF3F0000}"/>
    <cellStyle name="Normal 41 2 3 2 3 2 2 3" xfId="29705" xr:uid="{00000000-0005-0000-0000-0000C03F0000}"/>
    <cellStyle name="Normal 41 2 3 2 3 2 3" xfId="9587" xr:uid="{00000000-0005-0000-0000-0000C13F0000}"/>
    <cellStyle name="Normal 41 2 3 2 3 2 3 2" xfId="39912" xr:uid="{00000000-0005-0000-0000-0000C23F0000}"/>
    <cellStyle name="Normal 41 2 3 2 3 2 3 3" xfId="24688" xr:uid="{00000000-0005-0000-0000-0000C33F0000}"/>
    <cellStyle name="Normal 41 2 3 2 3 2 4" xfId="34899" xr:uid="{00000000-0005-0000-0000-0000C43F0000}"/>
    <cellStyle name="Normal 41 2 3 2 3 2 5" xfId="19675" xr:uid="{00000000-0005-0000-0000-0000C53F0000}"/>
    <cellStyle name="Normal 41 2 3 2 3 3" xfId="6226" xr:uid="{00000000-0005-0000-0000-0000C63F0000}"/>
    <cellStyle name="Normal 41 2 3 2 3 3 2" xfId="16278" xr:uid="{00000000-0005-0000-0000-0000C73F0000}"/>
    <cellStyle name="Normal 41 2 3 2 3 3 2 2" xfId="46600" xr:uid="{00000000-0005-0000-0000-0000C83F0000}"/>
    <cellStyle name="Normal 41 2 3 2 3 3 2 3" xfId="31376" xr:uid="{00000000-0005-0000-0000-0000C93F0000}"/>
    <cellStyle name="Normal 41 2 3 2 3 3 3" xfId="11258" xr:uid="{00000000-0005-0000-0000-0000CA3F0000}"/>
    <cellStyle name="Normal 41 2 3 2 3 3 3 2" xfId="41583" xr:uid="{00000000-0005-0000-0000-0000CB3F0000}"/>
    <cellStyle name="Normal 41 2 3 2 3 3 3 3" xfId="26359" xr:uid="{00000000-0005-0000-0000-0000CC3F0000}"/>
    <cellStyle name="Normal 41 2 3 2 3 3 4" xfId="36570" xr:uid="{00000000-0005-0000-0000-0000CD3F0000}"/>
    <cellStyle name="Normal 41 2 3 2 3 3 5" xfId="21346" xr:uid="{00000000-0005-0000-0000-0000CE3F0000}"/>
    <cellStyle name="Normal 41 2 3 2 3 4" xfId="12936" xr:uid="{00000000-0005-0000-0000-0000CF3F0000}"/>
    <cellStyle name="Normal 41 2 3 2 3 4 2" xfId="43258" xr:uid="{00000000-0005-0000-0000-0000D03F0000}"/>
    <cellStyle name="Normal 41 2 3 2 3 4 3" xfId="28034" xr:uid="{00000000-0005-0000-0000-0000D13F0000}"/>
    <cellStyle name="Normal 41 2 3 2 3 5" xfId="7915" xr:uid="{00000000-0005-0000-0000-0000D23F0000}"/>
    <cellStyle name="Normal 41 2 3 2 3 5 2" xfId="38241" xr:uid="{00000000-0005-0000-0000-0000D33F0000}"/>
    <cellStyle name="Normal 41 2 3 2 3 5 3" xfId="23017" xr:uid="{00000000-0005-0000-0000-0000D43F0000}"/>
    <cellStyle name="Normal 41 2 3 2 3 6" xfId="33229" xr:uid="{00000000-0005-0000-0000-0000D53F0000}"/>
    <cellStyle name="Normal 41 2 3 2 3 7" xfId="18004" xr:uid="{00000000-0005-0000-0000-0000D63F0000}"/>
    <cellStyle name="Normal 41 2 3 2 4" xfId="3697" xr:uid="{00000000-0005-0000-0000-0000D73F0000}"/>
    <cellStyle name="Normal 41 2 3 2 4 2" xfId="13771" xr:uid="{00000000-0005-0000-0000-0000D83F0000}"/>
    <cellStyle name="Normal 41 2 3 2 4 2 2" xfId="44093" xr:uid="{00000000-0005-0000-0000-0000D93F0000}"/>
    <cellStyle name="Normal 41 2 3 2 4 2 3" xfId="28869" xr:uid="{00000000-0005-0000-0000-0000DA3F0000}"/>
    <cellStyle name="Normal 41 2 3 2 4 3" xfId="8751" xr:uid="{00000000-0005-0000-0000-0000DB3F0000}"/>
    <cellStyle name="Normal 41 2 3 2 4 3 2" xfId="39076" xr:uid="{00000000-0005-0000-0000-0000DC3F0000}"/>
    <cellStyle name="Normal 41 2 3 2 4 3 3" xfId="23852" xr:uid="{00000000-0005-0000-0000-0000DD3F0000}"/>
    <cellStyle name="Normal 41 2 3 2 4 4" xfId="34063" xr:uid="{00000000-0005-0000-0000-0000DE3F0000}"/>
    <cellStyle name="Normal 41 2 3 2 4 5" xfId="18839" xr:uid="{00000000-0005-0000-0000-0000DF3F0000}"/>
    <cellStyle name="Normal 41 2 3 2 5" xfId="5390" xr:uid="{00000000-0005-0000-0000-0000E03F0000}"/>
    <cellStyle name="Normal 41 2 3 2 5 2" xfId="15442" xr:uid="{00000000-0005-0000-0000-0000E13F0000}"/>
    <cellStyle name="Normal 41 2 3 2 5 2 2" xfId="45764" xr:uid="{00000000-0005-0000-0000-0000E23F0000}"/>
    <cellStyle name="Normal 41 2 3 2 5 2 3" xfId="30540" xr:uid="{00000000-0005-0000-0000-0000E33F0000}"/>
    <cellStyle name="Normal 41 2 3 2 5 3" xfId="10422" xr:uid="{00000000-0005-0000-0000-0000E43F0000}"/>
    <cellStyle name="Normal 41 2 3 2 5 3 2" xfId="40747" xr:uid="{00000000-0005-0000-0000-0000E53F0000}"/>
    <cellStyle name="Normal 41 2 3 2 5 3 3" xfId="25523" xr:uid="{00000000-0005-0000-0000-0000E63F0000}"/>
    <cellStyle name="Normal 41 2 3 2 5 4" xfId="35734" xr:uid="{00000000-0005-0000-0000-0000E73F0000}"/>
    <cellStyle name="Normal 41 2 3 2 5 5" xfId="20510" xr:uid="{00000000-0005-0000-0000-0000E83F0000}"/>
    <cellStyle name="Normal 41 2 3 2 6" xfId="12100" xr:uid="{00000000-0005-0000-0000-0000E93F0000}"/>
    <cellStyle name="Normal 41 2 3 2 6 2" xfId="42422" xr:uid="{00000000-0005-0000-0000-0000EA3F0000}"/>
    <cellStyle name="Normal 41 2 3 2 6 3" xfId="27198" xr:uid="{00000000-0005-0000-0000-0000EB3F0000}"/>
    <cellStyle name="Normal 41 2 3 2 7" xfId="7079" xr:uid="{00000000-0005-0000-0000-0000EC3F0000}"/>
    <cellStyle name="Normal 41 2 3 2 7 2" xfId="37405" xr:uid="{00000000-0005-0000-0000-0000ED3F0000}"/>
    <cellStyle name="Normal 41 2 3 2 7 3" xfId="22181" xr:uid="{00000000-0005-0000-0000-0000EE3F0000}"/>
    <cellStyle name="Normal 41 2 3 2 8" xfId="32393" xr:uid="{00000000-0005-0000-0000-0000EF3F0000}"/>
    <cellStyle name="Normal 41 2 3 2 9" xfId="17168" xr:uid="{00000000-0005-0000-0000-0000F03F0000}"/>
    <cellStyle name="Normal 41 2 3 3" xfId="2215" xr:uid="{00000000-0005-0000-0000-0000F13F0000}"/>
    <cellStyle name="Normal 41 2 3 3 2" xfId="3054" xr:uid="{00000000-0005-0000-0000-0000F23F0000}"/>
    <cellStyle name="Normal 41 2 3 3 2 2" xfId="4744" xr:uid="{00000000-0005-0000-0000-0000F33F0000}"/>
    <cellStyle name="Normal 41 2 3 3 2 2 2" xfId="14817" xr:uid="{00000000-0005-0000-0000-0000F43F0000}"/>
    <cellStyle name="Normal 41 2 3 3 2 2 2 2" xfId="45139" xr:uid="{00000000-0005-0000-0000-0000F53F0000}"/>
    <cellStyle name="Normal 41 2 3 3 2 2 2 3" xfId="29915" xr:uid="{00000000-0005-0000-0000-0000F63F0000}"/>
    <cellStyle name="Normal 41 2 3 3 2 2 3" xfId="9797" xr:uid="{00000000-0005-0000-0000-0000F73F0000}"/>
    <cellStyle name="Normal 41 2 3 3 2 2 3 2" xfId="40122" xr:uid="{00000000-0005-0000-0000-0000F83F0000}"/>
    <cellStyle name="Normal 41 2 3 3 2 2 3 3" xfId="24898" xr:uid="{00000000-0005-0000-0000-0000F93F0000}"/>
    <cellStyle name="Normal 41 2 3 3 2 2 4" xfId="35109" xr:uid="{00000000-0005-0000-0000-0000FA3F0000}"/>
    <cellStyle name="Normal 41 2 3 3 2 2 5" xfId="19885" xr:uid="{00000000-0005-0000-0000-0000FB3F0000}"/>
    <cellStyle name="Normal 41 2 3 3 2 3" xfId="6436" xr:uid="{00000000-0005-0000-0000-0000FC3F0000}"/>
    <cellStyle name="Normal 41 2 3 3 2 3 2" xfId="16488" xr:uid="{00000000-0005-0000-0000-0000FD3F0000}"/>
    <cellStyle name="Normal 41 2 3 3 2 3 2 2" xfId="46810" xr:uid="{00000000-0005-0000-0000-0000FE3F0000}"/>
    <cellStyle name="Normal 41 2 3 3 2 3 2 3" xfId="31586" xr:uid="{00000000-0005-0000-0000-0000FF3F0000}"/>
    <cellStyle name="Normal 41 2 3 3 2 3 3" xfId="11468" xr:uid="{00000000-0005-0000-0000-000000400000}"/>
    <cellStyle name="Normal 41 2 3 3 2 3 3 2" xfId="41793" xr:uid="{00000000-0005-0000-0000-000001400000}"/>
    <cellStyle name="Normal 41 2 3 3 2 3 3 3" xfId="26569" xr:uid="{00000000-0005-0000-0000-000002400000}"/>
    <cellStyle name="Normal 41 2 3 3 2 3 4" xfId="36780" xr:uid="{00000000-0005-0000-0000-000003400000}"/>
    <cellStyle name="Normal 41 2 3 3 2 3 5" xfId="21556" xr:uid="{00000000-0005-0000-0000-000004400000}"/>
    <cellStyle name="Normal 41 2 3 3 2 4" xfId="13146" xr:uid="{00000000-0005-0000-0000-000005400000}"/>
    <cellStyle name="Normal 41 2 3 3 2 4 2" xfId="43468" xr:uid="{00000000-0005-0000-0000-000006400000}"/>
    <cellStyle name="Normal 41 2 3 3 2 4 3" xfId="28244" xr:uid="{00000000-0005-0000-0000-000007400000}"/>
    <cellStyle name="Normal 41 2 3 3 2 5" xfId="8125" xr:uid="{00000000-0005-0000-0000-000008400000}"/>
    <cellStyle name="Normal 41 2 3 3 2 5 2" xfId="38451" xr:uid="{00000000-0005-0000-0000-000009400000}"/>
    <cellStyle name="Normal 41 2 3 3 2 5 3" xfId="23227" xr:uid="{00000000-0005-0000-0000-00000A400000}"/>
    <cellStyle name="Normal 41 2 3 3 2 6" xfId="33439" xr:uid="{00000000-0005-0000-0000-00000B400000}"/>
    <cellStyle name="Normal 41 2 3 3 2 7" xfId="18214" xr:uid="{00000000-0005-0000-0000-00000C400000}"/>
    <cellStyle name="Normal 41 2 3 3 3" xfId="3907" xr:uid="{00000000-0005-0000-0000-00000D400000}"/>
    <cellStyle name="Normal 41 2 3 3 3 2" xfId="13981" xr:uid="{00000000-0005-0000-0000-00000E400000}"/>
    <cellStyle name="Normal 41 2 3 3 3 2 2" xfId="44303" xr:uid="{00000000-0005-0000-0000-00000F400000}"/>
    <cellStyle name="Normal 41 2 3 3 3 2 3" xfId="29079" xr:uid="{00000000-0005-0000-0000-000010400000}"/>
    <cellStyle name="Normal 41 2 3 3 3 3" xfId="8961" xr:uid="{00000000-0005-0000-0000-000011400000}"/>
    <cellStyle name="Normal 41 2 3 3 3 3 2" xfId="39286" xr:uid="{00000000-0005-0000-0000-000012400000}"/>
    <cellStyle name="Normal 41 2 3 3 3 3 3" xfId="24062" xr:uid="{00000000-0005-0000-0000-000013400000}"/>
    <cellStyle name="Normal 41 2 3 3 3 4" xfId="34273" xr:uid="{00000000-0005-0000-0000-000014400000}"/>
    <cellStyle name="Normal 41 2 3 3 3 5" xfId="19049" xr:uid="{00000000-0005-0000-0000-000015400000}"/>
    <cellStyle name="Normal 41 2 3 3 4" xfId="5600" xr:uid="{00000000-0005-0000-0000-000016400000}"/>
    <cellStyle name="Normal 41 2 3 3 4 2" xfId="15652" xr:uid="{00000000-0005-0000-0000-000017400000}"/>
    <cellStyle name="Normal 41 2 3 3 4 2 2" xfId="45974" xr:uid="{00000000-0005-0000-0000-000018400000}"/>
    <cellStyle name="Normal 41 2 3 3 4 2 3" xfId="30750" xr:uid="{00000000-0005-0000-0000-000019400000}"/>
    <cellStyle name="Normal 41 2 3 3 4 3" xfId="10632" xr:uid="{00000000-0005-0000-0000-00001A400000}"/>
    <cellStyle name="Normal 41 2 3 3 4 3 2" xfId="40957" xr:uid="{00000000-0005-0000-0000-00001B400000}"/>
    <cellStyle name="Normal 41 2 3 3 4 3 3" xfId="25733" xr:uid="{00000000-0005-0000-0000-00001C400000}"/>
    <cellStyle name="Normal 41 2 3 3 4 4" xfId="35944" xr:uid="{00000000-0005-0000-0000-00001D400000}"/>
    <cellStyle name="Normal 41 2 3 3 4 5" xfId="20720" xr:uid="{00000000-0005-0000-0000-00001E400000}"/>
    <cellStyle name="Normal 41 2 3 3 5" xfId="12310" xr:uid="{00000000-0005-0000-0000-00001F400000}"/>
    <cellStyle name="Normal 41 2 3 3 5 2" xfId="42632" xr:uid="{00000000-0005-0000-0000-000020400000}"/>
    <cellStyle name="Normal 41 2 3 3 5 3" xfId="27408" xr:uid="{00000000-0005-0000-0000-000021400000}"/>
    <cellStyle name="Normal 41 2 3 3 6" xfId="7289" xr:uid="{00000000-0005-0000-0000-000022400000}"/>
    <cellStyle name="Normal 41 2 3 3 6 2" xfId="37615" xr:uid="{00000000-0005-0000-0000-000023400000}"/>
    <cellStyle name="Normal 41 2 3 3 6 3" xfId="22391" xr:uid="{00000000-0005-0000-0000-000024400000}"/>
    <cellStyle name="Normal 41 2 3 3 7" xfId="32603" xr:uid="{00000000-0005-0000-0000-000025400000}"/>
    <cellStyle name="Normal 41 2 3 3 8" xfId="17378" xr:uid="{00000000-0005-0000-0000-000026400000}"/>
    <cellStyle name="Normal 41 2 3 4" xfId="2636" xr:uid="{00000000-0005-0000-0000-000027400000}"/>
    <cellStyle name="Normal 41 2 3 4 2" xfId="4326" xr:uid="{00000000-0005-0000-0000-000028400000}"/>
    <cellStyle name="Normal 41 2 3 4 2 2" xfId="14399" xr:uid="{00000000-0005-0000-0000-000029400000}"/>
    <cellStyle name="Normal 41 2 3 4 2 2 2" xfId="44721" xr:uid="{00000000-0005-0000-0000-00002A400000}"/>
    <cellStyle name="Normal 41 2 3 4 2 2 3" xfId="29497" xr:uid="{00000000-0005-0000-0000-00002B400000}"/>
    <cellStyle name="Normal 41 2 3 4 2 3" xfId="9379" xr:uid="{00000000-0005-0000-0000-00002C400000}"/>
    <cellStyle name="Normal 41 2 3 4 2 3 2" xfId="39704" xr:uid="{00000000-0005-0000-0000-00002D400000}"/>
    <cellStyle name="Normal 41 2 3 4 2 3 3" xfId="24480" xr:uid="{00000000-0005-0000-0000-00002E400000}"/>
    <cellStyle name="Normal 41 2 3 4 2 4" xfId="34691" xr:uid="{00000000-0005-0000-0000-00002F400000}"/>
    <cellStyle name="Normal 41 2 3 4 2 5" xfId="19467" xr:uid="{00000000-0005-0000-0000-000030400000}"/>
    <cellStyle name="Normal 41 2 3 4 3" xfId="6018" xr:uid="{00000000-0005-0000-0000-000031400000}"/>
    <cellStyle name="Normal 41 2 3 4 3 2" xfId="16070" xr:uid="{00000000-0005-0000-0000-000032400000}"/>
    <cellStyle name="Normal 41 2 3 4 3 2 2" xfId="46392" xr:uid="{00000000-0005-0000-0000-000033400000}"/>
    <cellStyle name="Normal 41 2 3 4 3 2 3" xfId="31168" xr:uid="{00000000-0005-0000-0000-000034400000}"/>
    <cellStyle name="Normal 41 2 3 4 3 3" xfId="11050" xr:uid="{00000000-0005-0000-0000-000035400000}"/>
    <cellStyle name="Normal 41 2 3 4 3 3 2" xfId="41375" xr:uid="{00000000-0005-0000-0000-000036400000}"/>
    <cellStyle name="Normal 41 2 3 4 3 3 3" xfId="26151" xr:uid="{00000000-0005-0000-0000-000037400000}"/>
    <cellStyle name="Normal 41 2 3 4 3 4" xfId="36362" xr:uid="{00000000-0005-0000-0000-000038400000}"/>
    <cellStyle name="Normal 41 2 3 4 3 5" xfId="21138" xr:uid="{00000000-0005-0000-0000-000039400000}"/>
    <cellStyle name="Normal 41 2 3 4 4" xfId="12728" xr:uid="{00000000-0005-0000-0000-00003A400000}"/>
    <cellStyle name="Normal 41 2 3 4 4 2" xfId="43050" xr:uid="{00000000-0005-0000-0000-00003B400000}"/>
    <cellStyle name="Normal 41 2 3 4 4 3" xfId="27826" xr:uid="{00000000-0005-0000-0000-00003C400000}"/>
    <cellStyle name="Normal 41 2 3 4 5" xfId="7707" xr:uid="{00000000-0005-0000-0000-00003D400000}"/>
    <cellStyle name="Normal 41 2 3 4 5 2" xfId="38033" xr:uid="{00000000-0005-0000-0000-00003E400000}"/>
    <cellStyle name="Normal 41 2 3 4 5 3" xfId="22809" xr:uid="{00000000-0005-0000-0000-00003F400000}"/>
    <cellStyle name="Normal 41 2 3 4 6" xfId="33021" xr:uid="{00000000-0005-0000-0000-000040400000}"/>
    <cellStyle name="Normal 41 2 3 4 7" xfId="17796" xr:uid="{00000000-0005-0000-0000-000041400000}"/>
    <cellStyle name="Normal 41 2 3 5" xfId="3489" xr:uid="{00000000-0005-0000-0000-000042400000}"/>
    <cellStyle name="Normal 41 2 3 5 2" xfId="13563" xr:uid="{00000000-0005-0000-0000-000043400000}"/>
    <cellStyle name="Normal 41 2 3 5 2 2" xfId="43885" xr:uid="{00000000-0005-0000-0000-000044400000}"/>
    <cellStyle name="Normal 41 2 3 5 2 3" xfId="28661" xr:uid="{00000000-0005-0000-0000-000045400000}"/>
    <cellStyle name="Normal 41 2 3 5 3" xfId="8543" xr:uid="{00000000-0005-0000-0000-000046400000}"/>
    <cellStyle name="Normal 41 2 3 5 3 2" xfId="38868" xr:uid="{00000000-0005-0000-0000-000047400000}"/>
    <cellStyle name="Normal 41 2 3 5 3 3" xfId="23644" xr:uid="{00000000-0005-0000-0000-000048400000}"/>
    <cellStyle name="Normal 41 2 3 5 4" xfId="33855" xr:uid="{00000000-0005-0000-0000-000049400000}"/>
    <cellStyle name="Normal 41 2 3 5 5" xfId="18631" xr:uid="{00000000-0005-0000-0000-00004A400000}"/>
    <cellStyle name="Normal 41 2 3 6" xfId="5182" xr:uid="{00000000-0005-0000-0000-00004B400000}"/>
    <cellStyle name="Normal 41 2 3 6 2" xfId="15234" xr:uid="{00000000-0005-0000-0000-00004C400000}"/>
    <cellStyle name="Normal 41 2 3 6 2 2" xfId="45556" xr:uid="{00000000-0005-0000-0000-00004D400000}"/>
    <cellStyle name="Normal 41 2 3 6 2 3" xfId="30332" xr:uid="{00000000-0005-0000-0000-00004E400000}"/>
    <cellStyle name="Normal 41 2 3 6 3" xfId="10214" xr:uid="{00000000-0005-0000-0000-00004F400000}"/>
    <cellStyle name="Normal 41 2 3 6 3 2" xfId="40539" xr:uid="{00000000-0005-0000-0000-000050400000}"/>
    <cellStyle name="Normal 41 2 3 6 3 3" xfId="25315" xr:uid="{00000000-0005-0000-0000-000051400000}"/>
    <cellStyle name="Normal 41 2 3 6 4" xfId="35526" xr:uid="{00000000-0005-0000-0000-000052400000}"/>
    <cellStyle name="Normal 41 2 3 6 5" xfId="20302" xr:uid="{00000000-0005-0000-0000-000053400000}"/>
    <cellStyle name="Normal 41 2 3 7" xfId="11892" xr:uid="{00000000-0005-0000-0000-000054400000}"/>
    <cellStyle name="Normal 41 2 3 7 2" xfId="42214" xr:uid="{00000000-0005-0000-0000-000055400000}"/>
    <cellStyle name="Normal 41 2 3 7 3" xfId="26990" xr:uid="{00000000-0005-0000-0000-000056400000}"/>
    <cellStyle name="Normal 41 2 3 8" xfId="6871" xr:uid="{00000000-0005-0000-0000-000057400000}"/>
    <cellStyle name="Normal 41 2 3 8 2" xfId="37197" xr:uid="{00000000-0005-0000-0000-000058400000}"/>
    <cellStyle name="Normal 41 2 3 8 3" xfId="21973" xr:uid="{00000000-0005-0000-0000-000059400000}"/>
    <cellStyle name="Normal 41 2 3 9" xfId="32186" xr:uid="{00000000-0005-0000-0000-00005A400000}"/>
    <cellStyle name="Normal 41 2 4" xfId="1896" xr:uid="{00000000-0005-0000-0000-00005B400000}"/>
    <cellStyle name="Normal 41 2 4 2" xfId="2319" xr:uid="{00000000-0005-0000-0000-00005C400000}"/>
    <cellStyle name="Normal 41 2 4 2 2" xfId="3158" xr:uid="{00000000-0005-0000-0000-00005D400000}"/>
    <cellStyle name="Normal 41 2 4 2 2 2" xfId="4848" xr:uid="{00000000-0005-0000-0000-00005E400000}"/>
    <cellStyle name="Normal 41 2 4 2 2 2 2" xfId="14921" xr:uid="{00000000-0005-0000-0000-00005F400000}"/>
    <cellStyle name="Normal 41 2 4 2 2 2 2 2" xfId="45243" xr:uid="{00000000-0005-0000-0000-000060400000}"/>
    <cellStyle name="Normal 41 2 4 2 2 2 2 3" xfId="30019" xr:uid="{00000000-0005-0000-0000-000061400000}"/>
    <cellStyle name="Normal 41 2 4 2 2 2 3" xfId="9901" xr:uid="{00000000-0005-0000-0000-000062400000}"/>
    <cellStyle name="Normal 41 2 4 2 2 2 3 2" xfId="40226" xr:uid="{00000000-0005-0000-0000-000063400000}"/>
    <cellStyle name="Normal 41 2 4 2 2 2 3 3" xfId="25002" xr:uid="{00000000-0005-0000-0000-000064400000}"/>
    <cellStyle name="Normal 41 2 4 2 2 2 4" xfId="35213" xr:uid="{00000000-0005-0000-0000-000065400000}"/>
    <cellStyle name="Normal 41 2 4 2 2 2 5" xfId="19989" xr:uid="{00000000-0005-0000-0000-000066400000}"/>
    <cellStyle name="Normal 41 2 4 2 2 3" xfId="6540" xr:uid="{00000000-0005-0000-0000-000067400000}"/>
    <cellStyle name="Normal 41 2 4 2 2 3 2" xfId="16592" xr:uid="{00000000-0005-0000-0000-000068400000}"/>
    <cellStyle name="Normal 41 2 4 2 2 3 2 2" xfId="46914" xr:uid="{00000000-0005-0000-0000-000069400000}"/>
    <cellStyle name="Normal 41 2 4 2 2 3 2 3" xfId="31690" xr:uid="{00000000-0005-0000-0000-00006A400000}"/>
    <cellStyle name="Normal 41 2 4 2 2 3 3" xfId="11572" xr:uid="{00000000-0005-0000-0000-00006B400000}"/>
    <cellStyle name="Normal 41 2 4 2 2 3 3 2" xfId="41897" xr:uid="{00000000-0005-0000-0000-00006C400000}"/>
    <cellStyle name="Normal 41 2 4 2 2 3 3 3" xfId="26673" xr:uid="{00000000-0005-0000-0000-00006D400000}"/>
    <cellStyle name="Normal 41 2 4 2 2 3 4" xfId="36884" xr:uid="{00000000-0005-0000-0000-00006E400000}"/>
    <cellStyle name="Normal 41 2 4 2 2 3 5" xfId="21660" xr:uid="{00000000-0005-0000-0000-00006F400000}"/>
    <cellStyle name="Normal 41 2 4 2 2 4" xfId="13250" xr:uid="{00000000-0005-0000-0000-000070400000}"/>
    <cellStyle name="Normal 41 2 4 2 2 4 2" xfId="43572" xr:uid="{00000000-0005-0000-0000-000071400000}"/>
    <cellStyle name="Normal 41 2 4 2 2 4 3" xfId="28348" xr:uid="{00000000-0005-0000-0000-000072400000}"/>
    <cellStyle name="Normal 41 2 4 2 2 5" xfId="8229" xr:uid="{00000000-0005-0000-0000-000073400000}"/>
    <cellStyle name="Normal 41 2 4 2 2 5 2" xfId="38555" xr:uid="{00000000-0005-0000-0000-000074400000}"/>
    <cellStyle name="Normal 41 2 4 2 2 5 3" xfId="23331" xr:uid="{00000000-0005-0000-0000-000075400000}"/>
    <cellStyle name="Normal 41 2 4 2 2 6" xfId="33543" xr:uid="{00000000-0005-0000-0000-000076400000}"/>
    <cellStyle name="Normal 41 2 4 2 2 7" xfId="18318" xr:uid="{00000000-0005-0000-0000-000077400000}"/>
    <cellStyle name="Normal 41 2 4 2 3" xfId="4011" xr:uid="{00000000-0005-0000-0000-000078400000}"/>
    <cellStyle name="Normal 41 2 4 2 3 2" xfId="14085" xr:uid="{00000000-0005-0000-0000-000079400000}"/>
    <cellStyle name="Normal 41 2 4 2 3 2 2" xfId="44407" xr:uid="{00000000-0005-0000-0000-00007A400000}"/>
    <cellStyle name="Normal 41 2 4 2 3 2 3" xfId="29183" xr:uid="{00000000-0005-0000-0000-00007B400000}"/>
    <cellStyle name="Normal 41 2 4 2 3 3" xfId="9065" xr:uid="{00000000-0005-0000-0000-00007C400000}"/>
    <cellStyle name="Normal 41 2 4 2 3 3 2" xfId="39390" xr:uid="{00000000-0005-0000-0000-00007D400000}"/>
    <cellStyle name="Normal 41 2 4 2 3 3 3" xfId="24166" xr:uid="{00000000-0005-0000-0000-00007E400000}"/>
    <cellStyle name="Normal 41 2 4 2 3 4" xfId="34377" xr:uid="{00000000-0005-0000-0000-00007F400000}"/>
    <cellStyle name="Normal 41 2 4 2 3 5" xfId="19153" xr:uid="{00000000-0005-0000-0000-000080400000}"/>
    <cellStyle name="Normal 41 2 4 2 4" xfId="5704" xr:uid="{00000000-0005-0000-0000-000081400000}"/>
    <cellStyle name="Normal 41 2 4 2 4 2" xfId="15756" xr:uid="{00000000-0005-0000-0000-000082400000}"/>
    <cellStyle name="Normal 41 2 4 2 4 2 2" xfId="46078" xr:uid="{00000000-0005-0000-0000-000083400000}"/>
    <cellStyle name="Normal 41 2 4 2 4 2 3" xfId="30854" xr:uid="{00000000-0005-0000-0000-000084400000}"/>
    <cellStyle name="Normal 41 2 4 2 4 3" xfId="10736" xr:uid="{00000000-0005-0000-0000-000085400000}"/>
    <cellStyle name="Normal 41 2 4 2 4 3 2" xfId="41061" xr:uid="{00000000-0005-0000-0000-000086400000}"/>
    <cellStyle name="Normal 41 2 4 2 4 3 3" xfId="25837" xr:uid="{00000000-0005-0000-0000-000087400000}"/>
    <cellStyle name="Normal 41 2 4 2 4 4" xfId="36048" xr:uid="{00000000-0005-0000-0000-000088400000}"/>
    <cellStyle name="Normal 41 2 4 2 4 5" xfId="20824" xr:uid="{00000000-0005-0000-0000-000089400000}"/>
    <cellStyle name="Normal 41 2 4 2 5" xfId="12414" xr:uid="{00000000-0005-0000-0000-00008A400000}"/>
    <cellStyle name="Normal 41 2 4 2 5 2" xfId="42736" xr:uid="{00000000-0005-0000-0000-00008B400000}"/>
    <cellStyle name="Normal 41 2 4 2 5 3" xfId="27512" xr:uid="{00000000-0005-0000-0000-00008C400000}"/>
    <cellStyle name="Normal 41 2 4 2 6" xfId="7393" xr:uid="{00000000-0005-0000-0000-00008D400000}"/>
    <cellStyle name="Normal 41 2 4 2 6 2" xfId="37719" xr:uid="{00000000-0005-0000-0000-00008E400000}"/>
    <cellStyle name="Normal 41 2 4 2 6 3" xfId="22495" xr:uid="{00000000-0005-0000-0000-00008F400000}"/>
    <cellStyle name="Normal 41 2 4 2 7" xfId="32707" xr:uid="{00000000-0005-0000-0000-000090400000}"/>
    <cellStyle name="Normal 41 2 4 2 8" xfId="17482" xr:uid="{00000000-0005-0000-0000-000091400000}"/>
    <cellStyle name="Normal 41 2 4 3" xfId="2740" xr:uid="{00000000-0005-0000-0000-000092400000}"/>
    <cellStyle name="Normal 41 2 4 3 2" xfId="4430" xr:uid="{00000000-0005-0000-0000-000093400000}"/>
    <cellStyle name="Normal 41 2 4 3 2 2" xfId="14503" xr:uid="{00000000-0005-0000-0000-000094400000}"/>
    <cellStyle name="Normal 41 2 4 3 2 2 2" xfId="44825" xr:uid="{00000000-0005-0000-0000-000095400000}"/>
    <cellStyle name="Normal 41 2 4 3 2 2 3" xfId="29601" xr:uid="{00000000-0005-0000-0000-000096400000}"/>
    <cellStyle name="Normal 41 2 4 3 2 3" xfId="9483" xr:uid="{00000000-0005-0000-0000-000097400000}"/>
    <cellStyle name="Normal 41 2 4 3 2 3 2" xfId="39808" xr:uid="{00000000-0005-0000-0000-000098400000}"/>
    <cellStyle name="Normal 41 2 4 3 2 3 3" xfId="24584" xr:uid="{00000000-0005-0000-0000-000099400000}"/>
    <cellStyle name="Normal 41 2 4 3 2 4" xfId="34795" xr:uid="{00000000-0005-0000-0000-00009A400000}"/>
    <cellStyle name="Normal 41 2 4 3 2 5" xfId="19571" xr:uid="{00000000-0005-0000-0000-00009B400000}"/>
    <cellStyle name="Normal 41 2 4 3 3" xfId="6122" xr:uid="{00000000-0005-0000-0000-00009C400000}"/>
    <cellStyle name="Normal 41 2 4 3 3 2" xfId="16174" xr:uid="{00000000-0005-0000-0000-00009D400000}"/>
    <cellStyle name="Normal 41 2 4 3 3 2 2" xfId="46496" xr:uid="{00000000-0005-0000-0000-00009E400000}"/>
    <cellStyle name="Normal 41 2 4 3 3 2 3" xfId="31272" xr:uid="{00000000-0005-0000-0000-00009F400000}"/>
    <cellStyle name="Normal 41 2 4 3 3 3" xfId="11154" xr:uid="{00000000-0005-0000-0000-0000A0400000}"/>
    <cellStyle name="Normal 41 2 4 3 3 3 2" xfId="41479" xr:uid="{00000000-0005-0000-0000-0000A1400000}"/>
    <cellStyle name="Normal 41 2 4 3 3 3 3" xfId="26255" xr:uid="{00000000-0005-0000-0000-0000A2400000}"/>
    <cellStyle name="Normal 41 2 4 3 3 4" xfId="36466" xr:uid="{00000000-0005-0000-0000-0000A3400000}"/>
    <cellStyle name="Normal 41 2 4 3 3 5" xfId="21242" xr:uid="{00000000-0005-0000-0000-0000A4400000}"/>
    <cellStyle name="Normal 41 2 4 3 4" xfId="12832" xr:uid="{00000000-0005-0000-0000-0000A5400000}"/>
    <cellStyle name="Normal 41 2 4 3 4 2" xfId="43154" xr:uid="{00000000-0005-0000-0000-0000A6400000}"/>
    <cellStyle name="Normal 41 2 4 3 4 3" xfId="27930" xr:uid="{00000000-0005-0000-0000-0000A7400000}"/>
    <cellStyle name="Normal 41 2 4 3 5" xfId="7811" xr:uid="{00000000-0005-0000-0000-0000A8400000}"/>
    <cellStyle name="Normal 41 2 4 3 5 2" xfId="38137" xr:uid="{00000000-0005-0000-0000-0000A9400000}"/>
    <cellStyle name="Normal 41 2 4 3 5 3" xfId="22913" xr:uid="{00000000-0005-0000-0000-0000AA400000}"/>
    <cellStyle name="Normal 41 2 4 3 6" xfId="33125" xr:uid="{00000000-0005-0000-0000-0000AB400000}"/>
    <cellStyle name="Normal 41 2 4 3 7" xfId="17900" xr:uid="{00000000-0005-0000-0000-0000AC400000}"/>
    <cellStyle name="Normal 41 2 4 4" xfId="3593" xr:uid="{00000000-0005-0000-0000-0000AD400000}"/>
    <cellStyle name="Normal 41 2 4 4 2" xfId="13667" xr:uid="{00000000-0005-0000-0000-0000AE400000}"/>
    <cellStyle name="Normal 41 2 4 4 2 2" xfId="43989" xr:uid="{00000000-0005-0000-0000-0000AF400000}"/>
    <cellStyle name="Normal 41 2 4 4 2 3" xfId="28765" xr:uid="{00000000-0005-0000-0000-0000B0400000}"/>
    <cellStyle name="Normal 41 2 4 4 3" xfId="8647" xr:uid="{00000000-0005-0000-0000-0000B1400000}"/>
    <cellStyle name="Normal 41 2 4 4 3 2" xfId="38972" xr:uid="{00000000-0005-0000-0000-0000B2400000}"/>
    <cellStyle name="Normal 41 2 4 4 3 3" xfId="23748" xr:uid="{00000000-0005-0000-0000-0000B3400000}"/>
    <cellStyle name="Normal 41 2 4 4 4" xfId="33959" xr:uid="{00000000-0005-0000-0000-0000B4400000}"/>
    <cellStyle name="Normal 41 2 4 4 5" xfId="18735" xr:uid="{00000000-0005-0000-0000-0000B5400000}"/>
    <cellStyle name="Normal 41 2 4 5" xfId="5286" xr:uid="{00000000-0005-0000-0000-0000B6400000}"/>
    <cellStyle name="Normal 41 2 4 5 2" xfId="15338" xr:uid="{00000000-0005-0000-0000-0000B7400000}"/>
    <cellStyle name="Normal 41 2 4 5 2 2" xfId="45660" xr:uid="{00000000-0005-0000-0000-0000B8400000}"/>
    <cellStyle name="Normal 41 2 4 5 2 3" xfId="30436" xr:uid="{00000000-0005-0000-0000-0000B9400000}"/>
    <cellStyle name="Normal 41 2 4 5 3" xfId="10318" xr:uid="{00000000-0005-0000-0000-0000BA400000}"/>
    <cellStyle name="Normal 41 2 4 5 3 2" xfId="40643" xr:uid="{00000000-0005-0000-0000-0000BB400000}"/>
    <cellStyle name="Normal 41 2 4 5 3 3" xfId="25419" xr:uid="{00000000-0005-0000-0000-0000BC400000}"/>
    <cellStyle name="Normal 41 2 4 5 4" xfId="35630" xr:uid="{00000000-0005-0000-0000-0000BD400000}"/>
    <cellStyle name="Normal 41 2 4 5 5" xfId="20406" xr:uid="{00000000-0005-0000-0000-0000BE400000}"/>
    <cellStyle name="Normal 41 2 4 6" xfId="11996" xr:uid="{00000000-0005-0000-0000-0000BF400000}"/>
    <cellStyle name="Normal 41 2 4 6 2" xfId="42318" xr:uid="{00000000-0005-0000-0000-0000C0400000}"/>
    <cellStyle name="Normal 41 2 4 6 3" xfId="27094" xr:uid="{00000000-0005-0000-0000-0000C1400000}"/>
    <cellStyle name="Normal 41 2 4 7" xfId="6975" xr:uid="{00000000-0005-0000-0000-0000C2400000}"/>
    <cellStyle name="Normal 41 2 4 7 2" xfId="37301" xr:uid="{00000000-0005-0000-0000-0000C3400000}"/>
    <cellStyle name="Normal 41 2 4 7 3" xfId="22077" xr:uid="{00000000-0005-0000-0000-0000C4400000}"/>
    <cellStyle name="Normal 41 2 4 8" xfId="32289" xr:uid="{00000000-0005-0000-0000-0000C5400000}"/>
    <cellStyle name="Normal 41 2 4 9" xfId="17064" xr:uid="{00000000-0005-0000-0000-0000C6400000}"/>
    <cellStyle name="Normal 41 2 5" xfId="2109" xr:uid="{00000000-0005-0000-0000-0000C7400000}"/>
    <cellStyle name="Normal 41 2 5 2" xfId="2950" xr:uid="{00000000-0005-0000-0000-0000C8400000}"/>
    <cellStyle name="Normal 41 2 5 2 2" xfId="4640" xr:uid="{00000000-0005-0000-0000-0000C9400000}"/>
    <cellStyle name="Normal 41 2 5 2 2 2" xfId="14713" xr:uid="{00000000-0005-0000-0000-0000CA400000}"/>
    <cellStyle name="Normal 41 2 5 2 2 2 2" xfId="45035" xr:uid="{00000000-0005-0000-0000-0000CB400000}"/>
    <cellStyle name="Normal 41 2 5 2 2 2 3" xfId="29811" xr:uid="{00000000-0005-0000-0000-0000CC400000}"/>
    <cellStyle name="Normal 41 2 5 2 2 3" xfId="9693" xr:uid="{00000000-0005-0000-0000-0000CD400000}"/>
    <cellStyle name="Normal 41 2 5 2 2 3 2" xfId="40018" xr:uid="{00000000-0005-0000-0000-0000CE400000}"/>
    <cellStyle name="Normal 41 2 5 2 2 3 3" xfId="24794" xr:uid="{00000000-0005-0000-0000-0000CF400000}"/>
    <cellStyle name="Normal 41 2 5 2 2 4" xfId="35005" xr:uid="{00000000-0005-0000-0000-0000D0400000}"/>
    <cellStyle name="Normal 41 2 5 2 2 5" xfId="19781" xr:uid="{00000000-0005-0000-0000-0000D1400000}"/>
    <cellStyle name="Normal 41 2 5 2 3" xfId="6332" xr:uid="{00000000-0005-0000-0000-0000D2400000}"/>
    <cellStyle name="Normal 41 2 5 2 3 2" xfId="16384" xr:uid="{00000000-0005-0000-0000-0000D3400000}"/>
    <cellStyle name="Normal 41 2 5 2 3 2 2" xfId="46706" xr:uid="{00000000-0005-0000-0000-0000D4400000}"/>
    <cellStyle name="Normal 41 2 5 2 3 2 3" xfId="31482" xr:uid="{00000000-0005-0000-0000-0000D5400000}"/>
    <cellStyle name="Normal 41 2 5 2 3 3" xfId="11364" xr:uid="{00000000-0005-0000-0000-0000D6400000}"/>
    <cellStyle name="Normal 41 2 5 2 3 3 2" xfId="41689" xr:uid="{00000000-0005-0000-0000-0000D7400000}"/>
    <cellStyle name="Normal 41 2 5 2 3 3 3" xfId="26465" xr:uid="{00000000-0005-0000-0000-0000D8400000}"/>
    <cellStyle name="Normal 41 2 5 2 3 4" xfId="36676" xr:uid="{00000000-0005-0000-0000-0000D9400000}"/>
    <cellStyle name="Normal 41 2 5 2 3 5" xfId="21452" xr:uid="{00000000-0005-0000-0000-0000DA400000}"/>
    <cellStyle name="Normal 41 2 5 2 4" xfId="13042" xr:uid="{00000000-0005-0000-0000-0000DB400000}"/>
    <cellStyle name="Normal 41 2 5 2 4 2" xfId="43364" xr:uid="{00000000-0005-0000-0000-0000DC400000}"/>
    <cellStyle name="Normal 41 2 5 2 4 3" xfId="28140" xr:uid="{00000000-0005-0000-0000-0000DD400000}"/>
    <cellStyle name="Normal 41 2 5 2 5" xfId="8021" xr:uid="{00000000-0005-0000-0000-0000DE400000}"/>
    <cellStyle name="Normal 41 2 5 2 5 2" xfId="38347" xr:uid="{00000000-0005-0000-0000-0000DF400000}"/>
    <cellStyle name="Normal 41 2 5 2 5 3" xfId="23123" xr:uid="{00000000-0005-0000-0000-0000E0400000}"/>
    <cellStyle name="Normal 41 2 5 2 6" xfId="33335" xr:uid="{00000000-0005-0000-0000-0000E1400000}"/>
    <cellStyle name="Normal 41 2 5 2 7" xfId="18110" xr:uid="{00000000-0005-0000-0000-0000E2400000}"/>
    <cellStyle name="Normal 41 2 5 3" xfId="3803" xr:uid="{00000000-0005-0000-0000-0000E3400000}"/>
    <cellStyle name="Normal 41 2 5 3 2" xfId="13877" xr:uid="{00000000-0005-0000-0000-0000E4400000}"/>
    <cellStyle name="Normal 41 2 5 3 2 2" xfId="44199" xr:uid="{00000000-0005-0000-0000-0000E5400000}"/>
    <cellStyle name="Normal 41 2 5 3 2 3" xfId="28975" xr:uid="{00000000-0005-0000-0000-0000E6400000}"/>
    <cellStyle name="Normal 41 2 5 3 3" xfId="8857" xr:uid="{00000000-0005-0000-0000-0000E7400000}"/>
    <cellStyle name="Normal 41 2 5 3 3 2" xfId="39182" xr:uid="{00000000-0005-0000-0000-0000E8400000}"/>
    <cellStyle name="Normal 41 2 5 3 3 3" xfId="23958" xr:uid="{00000000-0005-0000-0000-0000E9400000}"/>
    <cellStyle name="Normal 41 2 5 3 4" xfId="34169" xr:uid="{00000000-0005-0000-0000-0000EA400000}"/>
    <cellStyle name="Normal 41 2 5 3 5" xfId="18945" xr:uid="{00000000-0005-0000-0000-0000EB400000}"/>
    <cellStyle name="Normal 41 2 5 4" xfId="5496" xr:uid="{00000000-0005-0000-0000-0000EC400000}"/>
    <cellStyle name="Normal 41 2 5 4 2" xfId="15548" xr:uid="{00000000-0005-0000-0000-0000ED400000}"/>
    <cellStyle name="Normal 41 2 5 4 2 2" xfId="45870" xr:uid="{00000000-0005-0000-0000-0000EE400000}"/>
    <cellStyle name="Normal 41 2 5 4 2 3" xfId="30646" xr:uid="{00000000-0005-0000-0000-0000EF400000}"/>
    <cellStyle name="Normal 41 2 5 4 3" xfId="10528" xr:uid="{00000000-0005-0000-0000-0000F0400000}"/>
    <cellStyle name="Normal 41 2 5 4 3 2" xfId="40853" xr:uid="{00000000-0005-0000-0000-0000F1400000}"/>
    <cellStyle name="Normal 41 2 5 4 3 3" xfId="25629" xr:uid="{00000000-0005-0000-0000-0000F2400000}"/>
    <cellStyle name="Normal 41 2 5 4 4" xfId="35840" xr:uid="{00000000-0005-0000-0000-0000F3400000}"/>
    <cellStyle name="Normal 41 2 5 4 5" xfId="20616" xr:uid="{00000000-0005-0000-0000-0000F4400000}"/>
    <cellStyle name="Normal 41 2 5 5" xfId="12206" xr:uid="{00000000-0005-0000-0000-0000F5400000}"/>
    <cellStyle name="Normal 41 2 5 5 2" xfId="42528" xr:uid="{00000000-0005-0000-0000-0000F6400000}"/>
    <cellStyle name="Normal 41 2 5 5 3" xfId="27304" xr:uid="{00000000-0005-0000-0000-0000F7400000}"/>
    <cellStyle name="Normal 41 2 5 6" xfId="7185" xr:uid="{00000000-0005-0000-0000-0000F8400000}"/>
    <cellStyle name="Normal 41 2 5 6 2" xfId="37511" xr:uid="{00000000-0005-0000-0000-0000F9400000}"/>
    <cellStyle name="Normal 41 2 5 6 3" xfId="22287" xr:uid="{00000000-0005-0000-0000-0000FA400000}"/>
    <cellStyle name="Normal 41 2 5 7" xfId="32499" xr:uid="{00000000-0005-0000-0000-0000FB400000}"/>
    <cellStyle name="Normal 41 2 5 8" xfId="17274" xr:uid="{00000000-0005-0000-0000-0000FC400000}"/>
    <cellStyle name="Normal 41 2 6" xfId="2530" xr:uid="{00000000-0005-0000-0000-0000FD400000}"/>
    <cellStyle name="Normal 41 2 6 2" xfId="4222" xr:uid="{00000000-0005-0000-0000-0000FE400000}"/>
    <cellStyle name="Normal 41 2 6 2 2" xfId="14295" xr:uid="{00000000-0005-0000-0000-0000FF400000}"/>
    <cellStyle name="Normal 41 2 6 2 2 2" xfId="44617" xr:uid="{00000000-0005-0000-0000-000000410000}"/>
    <cellStyle name="Normal 41 2 6 2 2 3" xfId="29393" xr:uid="{00000000-0005-0000-0000-000001410000}"/>
    <cellStyle name="Normal 41 2 6 2 3" xfId="9275" xr:uid="{00000000-0005-0000-0000-000002410000}"/>
    <cellStyle name="Normal 41 2 6 2 3 2" xfId="39600" xr:uid="{00000000-0005-0000-0000-000003410000}"/>
    <cellStyle name="Normal 41 2 6 2 3 3" xfId="24376" xr:uid="{00000000-0005-0000-0000-000004410000}"/>
    <cellStyle name="Normal 41 2 6 2 4" xfId="34587" xr:uid="{00000000-0005-0000-0000-000005410000}"/>
    <cellStyle name="Normal 41 2 6 2 5" xfId="19363" xr:uid="{00000000-0005-0000-0000-000006410000}"/>
    <cellStyle name="Normal 41 2 6 3" xfId="5914" xr:uid="{00000000-0005-0000-0000-000007410000}"/>
    <cellStyle name="Normal 41 2 6 3 2" xfId="15966" xr:uid="{00000000-0005-0000-0000-000008410000}"/>
    <cellStyle name="Normal 41 2 6 3 2 2" xfId="46288" xr:uid="{00000000-0005-0000-0000-000009410000}"/>
    <cellStyle name="Normal 41 2 6 3 2 3" xfId="31064" xr:uid="{00000000-0005-0000-0000-00000A410000}"/>
    <cellStyle name="Normal 41 2 6 3 3" xfId="10946" xr:uid="{00000000-0005-0000-0000-00000B410000}"/>
    <cellStyle name="Normal 41 2 6 3 3 2" xfId="41271" xr:uid="{00000000-0005-0000-0000-00000C410000}"/>
    <cellStyle name="Normal 41 2 6 3 3 3" xfId="26047" xr:uid="{00000000-0005-0000-0000-00000D410000}"/>
    <cellStyle name="Normal 41 2 6 3 4" xfId="36258" xr:uid="{00000000-0005-0000-0000-00000E410000}"/>
    <cellStyle name="Normal 41 2 6 3 5" xfId="21034" xr:uid="{00000000-0005-0000-0000-00000F410000}"/>
    <cellStyle name="Normal 41 2 6 4" xfId="12624" xr:uid="{00000000-0005-0000-0000-000010410000}"/>
    <cellStyle name="Normal 41 2 6 4 2" xfId="42946" xr:uid="{00000000-0005-0000-0000-000011410000}"/>
    <cellStyle name="Normal 41 2 6 4 3" xfId="27722" xr:uid="{00000000-0005-0000-0000-000012410000}"/>
    <cellStyle name="Normal 41 2 6 5" xfId="7603" xr:uid="{00000000-0005-0000-0000-000013410000}"/>
    <cellStyle name="Normal 41 2 6 5 2" xfId="37929" xr:uid="{00000000-0005-0000-0000-000014410000}"/>
    <cellStyle name="Normal 41 2 6 5 3" xfId="22705" xr:uid="{00000000-0005-0000-0000-000015410000}"/>
    <cellStyle name="Normal 41 2 6 6" xfId="32917" xr:uid="{00000000-0005-0000-0000-000016410000}"/>
    <cellStyle name="Normal 41 2 6 7" xfId="17692" xr:uid="{00000000-0005-0000-0000-000017410000}"/>
    <cellStyle name="Normal 41 2 7" xfId="3381" xr:uid="{00000000-0005-0000-0000-000018410000}"/>
    <cellStyle name="Normal 41 2 7 2" xfId="13459" xr:uid="{00000000-0005-0000-0000-000019410000}"/>
    <cellStyle name="Normal 41 2 7 2 2" xfId="43781" xr:uid="{00000000-0005-0000-0000-00001A410000}"/>
    <cellStyle name="Normal 41 2 7 2 3" xfId="28557" xr:uid="{00000000-0005-0000-0000-00001B410000}"/>
    <cellStyle name="Normal 41 2 7 3" xfId="8439" xr:uid="{00000000-0005-0000-0000-00001C410000}"/>
    <cellStyle name="Normal 41 2 7 3 2" xfId="38764" xr:uid="{00000000-0005-0000-0000-00001D410000}"/>
    <cellStyle name="Normal 41 2 7 3 3" xfId="23540" xr:uid="{00000000-0005-0000-0000-00001E410000}"/>
    <cellStyle name="Normal 41 2 7 4" xfId="33751" xr:uid="{00000000-0005-0000-0000-00001F410000}"/>
    <cellStyle name="Normal 41 2 7 5" xfId="18527" xr:uid="{00000000-0005-0000-0000-000020410000}"/>
    <cellStyle name="Normal 41 2 8" xfId="5075" xr:uid="{00000000-0005-0000-0000-000021410000}"/>
    <cellStyle name="Normal 41 2 8 2" xfId="15130" xr:uid="{00000000-0005-0000-0000-000022410000}"/>
    <cellStyle name="Normal 41 2 8 2 2" xfId="45452" xr:uid="{00000000-0005-0000-0000-000023410000}"/>
    <cellStyle name="Normal 41 2 8 2 3" xfId="30228" xr:uid="{00000000-0005-0000-0000-000024410000}"/>
    <cellStyle name="Normal 41 2 8 3" xfId="10110" xr:uid="{00000000-0005-0000-0000-000025410000}"/>
    <cellStyle name="Normal 41 2 8 3 2" xfId="40435" xr:uid="{00000000-0005-0000-0000-000026410000}"/>
    <cellStyle name="Normal 41 2 8 3 3" xfId="25211" xr:uid="{00000000-0005-0000-0000-000027410000}"/>
    <cellStyle name="Normal 41 2 8 4" xfId="35422" xr:uid="{00000000-0005-0000-0000-000028410000}"/>
    <cellStyle name="Normal 41 2 8 5" xfId="20198" xr:uid="{00000000-0005-0000-0000-000029410000}"/>
    <cellStyle name="Normal 41 2 9" xfId="11786" xr:uid="{00000000-0005-0000-0000-00002A410000}"/>
    <cellStyle name="Normal 41 2 9 2" xfId="42110" xr:uid="{00000000-0005-0000-0000-00002B410000}"/>
    <cellStyle name="Normal 41 2 9 3" xfId="26886" xr:uid="{00000000-0005-0000-0000-00002C410000}"/>
    <cellStyle name="Normal 41 3" xfId="47293" xr:uid="{00000000-0005-0000-0000-00002D410000}"/>
    <cellStyle name="Normal 42" xfId="968" xr:uid="{00000000-0005-0000-0000-00002E410000}"/>
    <cellStyle name="Normal 42 2" xfId="1442" xr:uid="{00000000-0005-0000-0000-00002F410000}"/>
    <cellStyle name="Normal 42 2 10" xfId="6766" xr:uid="{00000000-0005-0000-0000-000030410000}"/>
    <cellStyle name="Normal 42 2 10 2" xfId="37094" xr:uid="{00000000-0005-0000-0000-000031410000}"/>
    <cellStyle name="Normal 42 2 10 3" xfId="21870" xr:uid="{00000000-0005-0000-0000-000032410000}"/>
    <cellStyle name="Normal 42 2 11" xfId="32085" xr:uid="{00000000-0005-0000-0000-000033410000}"/>
    <cellStyle name="Normal 42 2 12" xfId="16855" xr:uid="{00000000-0005-0000-0000-000034410000}"/>
    <cellStyle name="Normal 42 2 2" xfId="1730" xr:uid="{00000000-0005-0000-0000-000035410000}"/>
    <cellStyle name="Normal 42 2 2 10" xfId="32137" xr:uid="{00000000-0005-0000-0000-000036410000}"/>
    <cellStyle name="Normal 42 2 2 11" xfId="16909" xr:uid="{00000000-0005-0000-0000-000037410000}"/>
    <cellStyle name="Normal 42 2 2 2" xfId="1838" xr:uid="{00000000-0005-0000-0000-000038410000}"/>
    <cellStyle name="Normal 42 2 2 2 10" xfId="17013" xr:uid="{00000000-0005-0000-0000-000039410000}"/>
    <cellStyle name="Normal 42 2 2 2 2" xfId="2055" xr:uid="{00000000-0005-0000-0000-00003A410000}"/>
    <cellStyle name="Normal 42 2 2 2 2 2" xfId="2476" xr:uid="{00000000-0005-0000-0000-00003B410000}"/>
    <cellStyle name="Normal 42 2 2 2 2 2 2" xfId="3315" xr:uid="{00000000-0005-0000-0000-00003C410000}"/>
    <cellStyle name="Normal 42 2 2 2 2 2 2 2" xfId="5005" xr:uid="{00000000-0005-0000-0000-00003D410000}"/>
    <cellStyle name="Normal 42 2 2 2 2 2 2 2 2" xfId="15078" xr:uid="{00000000-0005-0000-0000-00003E410000}"/>
    <cellStyle name="Normal 42 2 2 2 2 2 2 2 2 2" xfId="45400" xr:uid="{00000000-0005-0000-0000-00003F410000}"/>
    <cellStyle name="Normal 42 2 2 2 2 2 2 2 2 3" xfId="30176" xr:uid="{00000000-0005-0000-0000-000040410000}"/>
    <cellStyle name="Normal 42 2 2 2 2 2 2 2 3" xfId="10058" xr:uid="{00000000-0005-0000-0000-000041410000}"/>
    <cellStyle name="Normal 42 2 2 2 2 2 2 2 3 2" xfId="40383" xr:uid="{00000000-0005-0000-0000-000042410000}"/>
    <cellStyle name="Normal 42 2 2 2 2 2 2 2 3 3" xfId="25159" xr:uid="{00000000-0005-0000-0000-000043410000}"/>
    <cellStyle name="Normal 42 2 2 2 2 2 2 2 4" xfId="35370" xr:uid="{00000000-0005-0000-0000-000044410000}"/>
    <cellStyle name="Normal 42 2 2 2 2 2 2 2 5" xfId="20146" xr:uid="{00000000-0005-0000-0000-000045410000}"/>
    <cellStyle name="Normal 42 2 2 2 2 2 2 3" xfId="6697" xr:uid="{00000000-0005-0000-0000-000046410000}"/>
    <cellStyle name="Normal 42 2 2 2 2 2 2 3 2" xfId="16749" xr:uid="{00000000-0005-0000-0000-000047410000}"/>
    <cellStyle name="Normal 42 2 2 2 2 2 2 3 2 2" xfId="47071" xr:uid="{00000000-0005-0000-0000-000048410000}"/>
    <cellStyle name="Normal 42 2 2 2 2 2 2 3 2 3" xfId="31847" xr:uid="{00000000-0005-0000-0000-000049410000}"/>
    <cellStyle name="Normal 42 2 2 2 2 2 2 3 3" xfId="11729" xr:uid="{00000000-0005-0000-0000-00004A410000}"/>
    <cellStyle name="Normal 42 2 2 2 2 2 2 3 3 2" xfId="42054" xr:uid="{00000000-0005-0000-0000-00004B410000}"/>
    <cellStyle name="Normal 42 2 2 2 2 2 2 3 3 3" xfId="26830" xr:uid="{00000000-0005-0000-0000-00004C410000}"/>
    <cellStyle name="Normal 42 2 2 2 2 2 2 3 4" xfId="37041" xr:uid="{00000000-0005-0000-0000-00004D410000}"/>
    <cellStyle name="Normal 42 2 2 2 2 2 2 3 5" xfId="21817" xr:uid="{00000000-0005-0000-0000-00004E410000}"/>
    <cellStyle name="Normal 42 2 2 2 2 2 2 4" xfId="13407" xr:uid="{00000000-0005-0000-0000-00004F410000}"/>
    <cellStyle name="Normal 42 2 2 2 2 2 2 4 2" xfId="43729" xr:uid="{00000000-0005-0000-0000-000050410000}"/>
    <cellStyle name="Normal 42 2 2 2 2 2 2 4 3" xfId="28505" xr:uid="{00000000-0005-0000-0000-000051410000}"/>
    <cellStyle name="Normal 42 2 2 2 2 2 2 5" xfId="8386" xr:uid="{00000000-0005-0000-0000-000052410000}"/>
    <cellStyle name="Normal 42 2 2 2 2 2 2 5 2" xfId="38712" xr:uid="{00000000-0005-0000-0000-000053410000}"/>
    <cellStyle name="Normal 42 2 2 2 2 2 2 5 3" xfId="23488" xr:uid="{00000000-0005-0000-0000-000054410000}"/>
    <cellStyle name="Normal 42 2 2 2 2 2 2 6" xfId="33700" xr:uid="{00000000-0005-0000-0000-000055410000}"/>
    <cellStyle name="Normal 42 2 2 2 2 2 2 7" xfId="18475" xr:uid="{00000000-0005-0000-0000-000056410000}"/>
    <cellStyle name="Normal 42 2 2 2 2 2 3" xfId="4168" xr:uid="{00000000-0005-0000-0000-000057410000}"/>
    <cellStyle name="Normal 42 2 2 2 2 2 3 2" xfId="14242" xr:uid="{00000000-0005-0000-0000-000058410000}"/>
    <cellStyle name="Normal 42 2 2 2 2 2 3 2 2" xfId="44564" xr:uid="{00000000-0005-0000-0000-000059410000}"/>
    <cellStyle name="Normal 42 2 2 2 2 2 3 2 3" xfId="29340" xr:uid="{00000000-0005-0000-0000-00005A410000}"/>
    <cellStyle name="Normal 42 2 2 2 2 2 3 3" xfId="9222" xr:uid="{00000000-0005-0000-0000-00005B410000}"/>
    <cellStyle name="Normal 42 2 2 2 2 2 3 3 2" xfId="39547" xr:uid="{00000000-0005-0000-0000-00005C410000}"/>
    <cellStyle name="Normal 42 2 2 2 2 2 3 3 3" xfId="24323" xr:uid="{00000000-0005-0000-0000-00005D410000}"/>
    <cellStyle name="Normal 42 2 2 2 2 2 3 4" xfId="34534" xr:uid="{00000000-0005-0000-0000-00005E410000}"/>
    <cellStyle name="Normal 42 2 2 2 2 2 3 5" xfId="19310" xr:uid="{00000000-0005-0000-0000-00005F410000}"/>
    <cellStyle name="Normal 42 2 2 2 2 2 4" xfId="5861" xr:uid="{00000000-0005-0000-0000-000060410000}"/>
    <cellStyle name="Normal 42 2 2 2 2 2 4 2" xfId="15913" xr:uid="{00000000-0005-0000-0000-000061410000}"/>
    <cellStyle name="Normal 42 2 2 2 2 2 4 2 2" xfId="46235" xr:uid="{00000000-0005-0000-0000-000062410000}"/>
    <cellStyle name="Normal 42 2 2 2 2 2 4 2 3" xfId="31011" xr:uid="{00000000-0005-0000-0000-000063410000}"/>
    <cellStyle name="Normal 42 2 2 2 2 2 4 3" xfId="10893" xr:uid="{00000000-0005-0000-0000-000064410000}"/>
    <cellStyle name="Normal 42 2 2 2 2 2 4 3 2" xfId="41218" xr:uid="{00000000-0005-0000-0000-000065410000}"/>
    <cellStyle name="Normal 42 2 2 2 2 2 4 3 3" xfId="25994" xr:uid="{00000000-0005-0000-0000-000066410000}"/>
    <cellStyle name="Normal 42 2 2 2 2 2 4 4" xfId="36205" xr:uid="{00000000-0005-0000-0000-000067410000}"/>
    <cellStyle name="Normal 42 2 2 2 2 2 4 5" xfId="20981" xr:uid="{00000000-0005-0000-0000-000068410000}"/>
    <cellStyle name="Normal 42 2 2 2 2 2 5" xfId="12571" xr:uid="{00000000-0005-0000-0000-000069410000}"/>
    <cellStyle name="Normal 42 2 2 2 2 2 5 2" xfId="42893" xr:uid="{00000000-0005-0000-0000-00006A410000}"/>
    <cellStyle name="Normal 42 2 2 2 2 2 5 3" xfId="27669" xr:uid="{00000000-0005-0000-0000-00006B410000}"/>
    <cellStyle name="Normal 42 2 2 2 2 2 6" xfId="7550" xr:uid="{00000000-0005-0000-0000-00006C410000}"/>
    <cellStyle name="Normal 42 2 2 2 2 2 6 2" xfId="37876" xr:uid="{00000000-0005-0000-0000-00006D410000}"/>
    <cellStyle name="Normal 42 2 2 2 2 2 6 3" xfId="22652" xr:uid="{00000000-0005-0000-0000-00006E410000}"/>
    <cellStyle name="Normal 42 2 2 2 2 2 7" xfId="32864" xr:uid="{00000000-0005-0000-0000-00006F410000}"/>
    <cellStyle name="Normal 42 2 2 2 2 2 8" xfId="17639" xr:uid="{00000000-0005-0000-0000-000070410000}"/>
    <cellStyle name="Normal 42 2 2 2 2 3" xfId="2897" xr:uid="{00000000-0005-0000-0000-000071410000}"/>
    <cellStyle name="Normal 42 2 2 2 2 3 2" xfId="4587" xr:uid="{00000000-0005-0000-0000-000072410000}"/>
    <cellStyle name="Normal 42 2 2 2 2 3 2 2" xfId="14660" xr:uid="{00000000-0005-0000-0000-000073410000}"/>
    <cellStyle name="Normal 42 2 2 2 2 3 2 2 2" xfId="44982" xr:uid="{00000000-0005-0000-0000-000074410000}"/>
    <cellStyle name="Normal 42 2 2 2 2 3 2 2 3" xfId="29758" xr:uid="{00000000-0005-0000-0000-000075410000}"/>
    <cellStyle name="Normal 42 2 2 2 2 3 2 3" xfId="9640" xr:uid="{00000000-0005-0000-0000-000076410000}"/>
    <cellStyle name="Normal 42 2 2 2 2 3 2 3 2" xfId="39965" xr:uid="{00000000-0005-0000-0000-000077410000}"/>
    <cellStyle name="Normal 42 2 2 2 2 3 2 3 3" xfId="24741" xr:uid="{00000000-0005-0000-0000-000078410000}"/>
    <cellStyle name="Normal 42 2 2 2 2 3 2 4" xfId="34952" xr:uid="{00000000-0005-0000-0000-000079410000}"/>
    <cellStyle name="Normal 42 2 2 2 2 3 2 5" xfId="19728" xr:uid="{00000000-0005-0000-0000-00007A410000}"/>
    <cellStyle name="Normal 42 2 2 2 2 3 3" xfId="6279" xr:uid="{00000000-0005-0000-0000-00007B410000}"/>
    <cellStyle name="Normal 42 2 2 2 2 3 3 2" xfId="16331" xr:uid="{00000000-0005-0000-0000-00007C410000}"/>
    <cellStyle name="Normal 42 2 2 2 2 3 3 2 2" xfId="46653" xr:uid="{00000000-0005-0000-0000-00007D410000}"/>
    <cellStyle name="Normal 42 2 2 2 2 3 3 2 3" xfId="31429" xr:uid="{00000000-0005-0000-0000-00007E410000}"/>
    <cellStyle name="Normal 42 2 2 2 2 3 3 3" xfId="11311" xr:uid="{00000000-0005-0000-0000-00007F410000}"/>
    <cellStyle name="Normal 42 2 2 2 2 3 3 3 2" xfId="41636" xr:uid="{00000000-0005-0000-0000-000080410000}"/>
    <cellStyle name="Normal 42 2 2 2 2 3 3 3 3" xfId="26412" xr:uid="{00000000-0005-0000-0000-000081410000}"/>
    <cellStyle name="Normal 42 2 2 2 2 3 3 4" xfId="36623" xr:uid="{00000000-0005-0000-0000-000082410000}"/>
    <cellStyle name="Normal 42 2 2 2 2 3 3 5" xfId="21399" xr:uid="{00000000-0005-0000-0000-000083410000}"/>
    <cellStyle name="Normal 42 2 2 2 2 3 4" xfId="12989" xr:uid="{00000000-0005-0000-0000-000084410000}"/>
    <cellStyle name="Normal 42 2 2 2 2 3 4 2" xfId="43311" xr:uid="{00000000-0005-0000-0000-000085410000}"/>
    <cellStyle name="Normal 42 2 2 2 2 3 4 3" xfId="28087" xr:uid="{00000000-0005-0000-0000-000086410000}"/>
    <cellStyle name="Normal 42 2 2 2 2 3 5" xfId="7968" xr:uid="{00000000-0005-0000-0000-000087410000}"/>
    <cellStyle name="Normal 42 2 2 2 2 3 5 2" xfId="38294" xr:uid="{00000000-0005-0000-0000-000088410000}"/>
    <cellStyle name="Normal 42 2 2 2 2 3 5 3" xfId="23070" xr:uid="{00000000-0005-0000-0000-000089410000}"/>
    <cellStyle name="Normal 42 2 2 2 2 3 6" xfId="33282" xr:uid="{00000000-0005-0000-0000-00008A410000}"/>
    <cellStyle name="Normal 42 2 2 2 2 3 7" xfId="18057" xr:uid="{00000000-0005-0000-0000-00008B410000}"/>
    <cellStyle name="Normal 42 2 2 2 2 4" xfId="3750" xr:uid="{00000000-0005-0000-0000-00008C410000}"/>
    <cellStyle name="Normal 42 2 2 2 2 4 2" xfId="13824" xr:uid="{00000000-0005-0000-0000-00008D410000}"/>
    <cellStyle name="Normal 42 2 2 2 2 4 2 2" xfId="44146" xr:uid="{00000000-0005-0000-0000-00008E410000}"/>
    <cellStyle name="Normal 42 2 2 2 2 4 2 3" xfId="28922" xr:uid="{00000000-0005-0000-0000-00008F410000}"/>
    <cellStyle name="Normal 42 2 2 2 2 4 3" xfId="8804" xr:uid="{00000000-0005-0000-0000-000090410000}"/>
    <cellStyle name="Normal 42 2 2 2 2 4 3 2" xfId="39129" xr:uid="{00000000-0005-0000-0000-000091410000}"/>
    <cellStyle name="Normal 42 2 2 2 2 4 3 3" xfId="23905" xr:uid="{00000000-0005-0000-0000-000092410000}"/>
    <cellStyle name="Normal 42 2 2 2 2 4 4" xfId="34116" xr:uid="{00000000-0005-0000-0000-000093410000}"/>
    <cellStyle name="Normal 42 2 2 2 2 4 5" xfId="18892" xr:uid="{00000000-0005-0000-0000-000094410000}"/>
    <cellStyle name="Normal 42 2 2 2 2 5" xfId="5443" xr:uid="{00000000-0005-0000-0000-000095410000}"/>
    <cellStyle name="Normal 42 2 2 2 2 5 2" xfId="15495" xr:uid="{00000000-0005-0000-0000-000096410000}"/>
    <cellStyle name="Normal 42 2 2 2 2 5 2 2" xfId="45817" xr:uid="{00000000-0005-0000-0000-000097410000}"/>
    <cellStyle name="Normal 42 2 2 2 2 5 2 3" xfId="30593" xr:uid="{00000000-0005-0000-0000-000098410000}"/>
    <cellStyle name="Normal 42 2 2 2 2 5 3" xfId="10475" xr:uid="{00000000-0005-0000-0000-000099410000}"/>
    <cellStyle name="Normal 42 2 2 2 2 5 3 2" xfId="40800" xr:uid="{00000000-0005-0000-0000-00009A410000}"/>
    <cellStyle name="Normal 42 2 2 2 2 5 3 3" xfId="25576" xr:uid="{00000000-0005-0000-0000-00009B410000}"/>
    <cellStyle name="Normal 42 2 2 2 2 5 4" xfId="35787" xr:uid="{00000000-0005-0000-0000-00009C410000}"/>
    <cellStyle name="Normal 42 2 2 2 2 5 5" xfId="20563" xr:uid="{00000000-0005-0000-0000-00009D410000}"/>
    <cellStyle name="Normal 42 2 2 2 2 6" xfId="12153" xr:uid="{00000000-0005-0000-0000-00009E410000}"/>
    <cellStyle name="Normal 42 2 2 2 2 6 2" xfId="42475" xr:uid="{00000000-0005-0000-0000-00009F410000}"/>
    <cellStyle name="Normal 42 2 2 2 2 6 3" xfId="27251" xr:uid="{00000000-0005-0000-0000-0000A0410000}"/>
    <cellStyle name="Normal 42 2 2 2 2 7" xfId="7132" xr:uid="{00000000-0005-0000-0000-0000A1410000}"/>
    <cellStyle name="Normal 42 2 2 2 2 7 2" xfId="37458" xr:uid="{00000000-0005-0000-0000-0000A2410000}"/>
    <cellStyle name="Normal 42 2 2 2 2 7 3" xfId="22234" xr:uid="{00000000-0005-0000-0000-0000A3410000}"/>
    <cellStyle name="Normal 42 2 2 2 2 8" xfId="32446" xr:uid="{00000000-0005-0000-0000-0000A4410000}"/>
    <cellStyle name="Normal 42 2 2 2 2 9" xfId="17221" xr:uid="{00000000-0005-0000-0000-0000A5410000}"/>
    <cellStyle name="Normal 42 2 2 2 3" xfId="2268" xr:uid="{00000000-0005-0000-0000-0000A6410000}"/>
    <cellStyle name="Normal 42 2 2 2 3 2" xfId="3107" xr:uid="{00000000-0005-0000-0000-0000A7410000}"/>
    <cellStyle name="Normal 42 2 2 2 3 2 2" xfId="4797" xr:uid="{00000000-0005-0000-0000-0000A8410000}"/>
    <cellStyle name="Normal 42 2 2 2 3 2 2 2" xfId="14870" xr:uid="{00000000-0005-0000-0000-0000A9410000}"/>
    <cellStyle name="Normal 42 2 2 2 3 2 2 2 2" xfId="45192" xr:uid="{00000000-0005-0000-0000-0000AA410000}"/>
    <cellStyle name="Normal 42 2 2 2 3 2 2 2 3" xfId="29968" xr:uid="{00000000-0005-0000-0000-0000AB410000}"/>
    <cellStyle name="Normal 42 2 2 2 3 2 2 3" xfId="9850" xr:uid="{00000000-0005-0000-0000-0000AC410000}"/>
    <cellStyle name="Normal 42 2 2 2 3 2 2 3 2" xfId="40175" xr:uid="{00000000-0005-0000-0000-0000AD410000}"/>
    <cellStyle name="Normal 42 2 2 2 3 2 2 3 3" xfId="24951" xr:uid="{00000000-0005-0000-0000-0000AE410000}"/>
    <cellStyle name="Normal 42 2 2 2 3 2 2 4" xfId="35162" xr:uid="{00000000-0005-0000-0000-0000AF410000}"/>
    <cellStyle name="Normal 42 2 2 2 3 2 2 5" xfId="19938" xr:uid="{00000000-0005-0000-0000-0000B0410000}"/>
    <cellStyle name="Normal 42 2 2 2 3 2 3" xfId="6489" xr:uid="{00000000-0005-0000-0000-0000B1410000}"/>
    <cellStyle name="Normal 42 2 2 2 3 2 3 2" xfId="16541" xr:uid="{00000000-0005-0000-0000-0000B2410000}"/>
    <cellStyle name="Normal 42 2 2 2 3 2 3 2 2" xfId="46863" xr:uid="{00000000-0005-0000-0000-0000B3410000}"/>
    <cellStyle name="Normal 42 2 2 2 3 2 3 2 3" xfId="31639" xr:uid="{00000000-0005-0000-0000-0000B4410000}"/>
    <cellStyle name="Normal 42 2 2 2 3 2 3 3" xfId="11521" xr:uid="{00000000-0005-0000-0000-0000B5410000}"/>
    <cellStyle name="Normal 42 2 2 2 3 2 3 3 2" xfId="41846" xr:uid="{00000000-0005-0000-0000-0000B6410000}"/>
    <cellStyle name="Normal 42 2 2 2 3 2 3 3 3" xfId="26622" xr:uid="{00000000-0005-0000-0000-0000B7410000}"/>
    <cellStyle name="Normal 42 2 2 2 3 2 3 4" xfId="36833" xr:uid="{00000000-0005-0000-0000-0000B8410000}"/>
    <cellStyle name="Normal 42 2 2 2 3 2 3 5" xfId="21609" xr:uid="{00000000-0005-0000-0000-0000B9410000}"/>
    <cellStyle name="Normal 42 2 2 2 3 2 4" xfId="13199" xr:uid="{00000000-0005-0000-0000-0000BA410000}"/>
    <cellStyle name="Normal 42 2 2 2 3 2 4 2" xfId="43521" xr:uid="{00000000-0005-0000-0000-0000BB410000}"/>
    <cellStyle name="Normal 42 2 2 2 3 2 4 3" xfId="28297" xr:uid="{00000000-0005-0000-0000-0000BC410000}"/>
    <cellStyle name="Normal 42 2 2 2 3 2 5" xfId="8178" xr:uid="{00000000-0005-0000-0000-0000BD410000}"/>
    <cellStyle name="Normal 42 2 2 2 3 2 5 2" xfId="38504" xr:uid="{00000000-0005-0000-0000-0000BE410000}"/>
    <cellStyle name="Normal 42 2 2 2 3 2 5 3" xfId="23280" xr:uid="{00000000-0005-0000-0000-0000BF410000}"/>
    <cellStyle name="Normal 42 2 2 2 3 2 6" xfId="33492" xr:uid="{00000000-0005-0000-0000-0000C0410000}"/>
    <cellStyle name="Normal 42 2 2 2 3 2 7" xfId="18267" xr:uid="{00000000-0005-0000-0000-0000C1410000}"/>
    <cellStyle name="Normal 42 2 2 2 3 3" xfId="3960" xr:uid="{00000000-0005-0000-0000-0000C2410000}"/>
    <cellStyle name="Normal 42 2 2 2 3 3 2" xfId="14034" xr:uid="{00000000-0005-0000-0000-0000C3410000}"/>
    <cellStyle name="Normal 42 2 2 2 3 3 2 2" xfId="44356" xr:uid="{00000000-0005-0000-0000-0000C4410000}"/>
    <cellStyle name="Normal 42 2 2 2 3 3 2 3" xfId="29132" xr:uid="{00000000-0005-0000-0000-0000C5410000}"/>
    <cellStyle name="Normal 42 2 2 2 3 3 3" xfId="9014" xr:uid="{00000000-0005-0000-0000-0000C6410000}"/>
    <cellStyle name="Normal 42 2 2 2 3 3 3 2" xfId="39339" xr:uid="{00000000-0005-0000-0000-0000C7410000}"/>
    <cellStyle name="Normal 42 2 2 2 3 3 3 3" xfId="24115" xr:uid="{00000000-0005-0000-0000-0000C8410000}"/>
    <cellStyle name="Normal 42 2 2 2 3 3 4" xfId="34326" xr:uid="{00000000-0005-0000-0000-0000C9410000}"/>
    <cellStyle name="Normal 42 2 2 2 3 3 5" xfId="19102" xr:uid="{00000000-0005-0000-0000-0000CA410000}"/>
    <cellStyle name="Normal 42 2 2 2 3 4" xfId="5653" xr:uid="{00000000-0005-0000-0000-0000CB410000}"/>
    <cellStyle name="Normal 42 2 2 2 3 4 2" xfId="15705" xr:uid="{00000000-0005-0000-0000-0000CC410000}"/>
    <cellStyle name="Normal 42 2 2 2 3 4 2 2" xfId="46027" xr:uid="{00000000-0005-0000-0000-0000CD410000}"/>
    <cellStyle name="Normal 42 2 2 2 3 4 2 3" xfId="30803" xr:uid="{00000000-0005-0000-0000-0000CE410000}"/>
    <cellStyle name="Normal 42 2 2 2 3 4 3" xfId="10685" xr:uid="{00000000-0005-0000-0000-0000CF410000}"/>
    <cellStyle name="Normal 42 2 2 2 3 4 3 2" xfId="41010" xr:uid="{00000000-0005-0000-0000-0000D0410000}"/>
    <cellStyle name="Normal 42 2 2 2 3 4 3 3" xfId="25786" xr:uid="{00000000-0005-0000-0000-0000D1410000}"/>
    <cellStyle name="Normal 42 2 2 2 3 4 4" xfId="35997" xr:uid="{00000000-0005-0000-0000-0000D2410000}"/>
    <cellStyle name="Normal 42 2 2 2 3 4 5" xfId="20773" xr:uid="{00000000-0005-0000-0000-0000D3410000}"/>
    <cellStyle name="Normal 42 2 2 2 3 5" xfId="12363" xr:uid="{00000000-0005-0000-0000-0000D4410000}"/>
    <cellStyle name="Normal 42 2 2 2 3 5 2" xfId="42685" xr:uid="{00000000-0005-0000-0000-0000D5410000}"/>
    <cellStyle name="Normal 42 2 2 2 3 5 3" xfId="27461" xr:uid="{00000000-0005-0000-0000-0000D6410000}"/>
    <cellStyle name="Normal 42 2 2 2 3 6" xfId="7342" xr:uid="{00000000-0005-0000-0000-0000D7410000}"/>
    <cellStyle name="Normal 42 2 2 2 3 6 2" xfId="37668" xr:uid="{00000000-0005-0000-0000-0000D8410000}"/>
    <cellStyle name="Normal 42 2 2 2 3 6 3" xfId="22444" xr:uid="{00000000-0005-0000-0000-0000D9410000}"/>
    <cellStyle name="Normal 42 2 2 2 3 7" xfId="32656" xr:uid="{00000000-0005-0000-0000-0000DA410000}"/>
    <cellStyle name="Normal 42 2 2 2 3 8" xfId="17431" xr:uid="{00000000-0005-0000-0000-0000DB410000}"/>
    <cellStyle name="Normal 42 2 2 2 4" xfId="2689" xr:uid="{00000000-0005-0000-0000-0000DC410000}"/>
    <cellStyle name="Normal 42 2 2 2 4 2" xfId="4379" xr:uid="{00000000-0005-0000-0000-0000DD410000}"/>
    <cellStyle name="Normal 42 2 2 2 4 2 2" xfId="14452" xr:uid="{00000000-0005-0000-0000-0000DE410000}"/>
    <cellStyle name="Normal 42 2 2 2 4 2 2 2" xfId="44774" xr:uid="{00000000-0005-0000-0000-0000DF410000}"/>
    <cellStyle name="Normal 42 2 2 2 4 2 2 3" xfId="29550" xr:uid="{00000000-0005-0000-0000-0000E0410000}"/>
    <cellStyle name="Normal 42 2 2 2 4 2 3" xfId="9432" xr:uid="{00000000-0005-0000-0000-0000E1410000}"/>
    <cellStyle name="Normal 42 2 2 2 4 2 3 2" xfId="39757" xr:uid="{00000000-0005-0000-0000-0000E2410000}"/>
    <cellStyle name="Normal 42 2 2 2 4 2 3 3" xfId="24533" xr:uid="{00000000-0005-0000-0000-0000E3410000}"/>
    <cellStyle name="Normal 42 2 2 2 4 2 4" xfId="34744" xr:uid="{00000000-0005-0000-0000-0000E4410000}"/>
    <cellStyle name="Normal 42 2 2 2 4 2 5" xfId="19520" xr:uid="{00000000-0005-0000-0000-0000E5410000}"/>
    <cellStyle name="Normal 42 2 2 2 4 3" xfId="6071" xr:uid="{00000000-0005-0000-0000-0000E6410000}"/>
    <cellStyle name="Normal 42 2 2 2 4 3 2" xfId="16123" xr:uid="{00000000-0005-0000-0000-0000E7410000}"/>
    <cellStyle name="Normal 42 2 2 2 4 3 2 2" xfId="46445" xr:uid="{00000000-0005-0000-0000-0000E8410000}"/>
    <cellStyle name="Normal 42 2 2 2 4 3 2 3" xfId="31221" xr:uid="{00000000-0005-0000-0000-0000E9410000}"/>
    <cellStyle name="Normal 42 2 2 2 4 3 3" xfId="11103" xr:uid="{00000000-0005-0000-0000-0000EA410000}"/>
    <cellStyle name="Normal 42 2 2 2 4 3 3 2" xfId="41428" xr:uid="{00000000-0005-0000-0000-0000EB410000}"/>
    <cellStyle name="Normal 42 2 2 2 4 3 3 3" xfId="26204" xr:uid="{00000000-0005-0000-0000-0000EC410000}"/>
    <cellStyle name="Normal 42 2 2 2 4 3 4" xfId="36415" xr:uid="{00000000-0005-0000-0000-0000ED410000}"/>
    <cellStyle name="Normal 42 2 2 2 4 3 5" xfId="21191" xr:uid="{00000000-0005-0000-0000-0000EE410000}"/>
    <cellStyle name="Normal 42 2 2 2 4 4" xfId="12781" xr:uid="{00000000-0005-0000-0000-0000EF410000}"/>
    <cellStyle name="Normal 42 2 2 2 4 4 2" xfId="43103" xr:uid="{00000000-0005-0000-0000-0000F0410000}"/>
    <cellStyle name="Normal 42 2 2 2 4 4 3" xfId="27879" xr:uid="{00000000-0005-0000-0000-0000F1410000}"/>
    <cellStyle name="Normal 42 2 2 2 4 5" xfId="7760" xr:uid="{00000000-0005-0000-0000-0000F2410000}"/>
    <cellStyle name="Normal 42 2 2 2 4 5 2" xfId="38086" xr:uid="{00000000-0005-0000-0000-0000F3410000}"/>
    <cellStyle name="Normal 42 2 2 2 4 5 3" xfId="22862" xr:uid="{00000000-0005-0000-0000-0000F4410000}"/>
    <cellStyle name="Normal 42 2 2 2 4 6" xfId="33074" xr:uid="{00000000-0005-0000-0000-0000F5410000}"/>
    <cellStyle name="Normal 42 2 2 2 4 7" xfId="17849" xr:uid="{00000000-0005-0000-0000-0000F6410000}"/>
    <cellStyle name="Normal 42 2 2 2 5" xfId="3542" xr:uid="{00000000-0005-0000-0000-0000F7410000}"/>
    <cellStyle name="Normal 42 2 2 2 5 2" xfId="13616" xr:uid="{00000000-0005-0000-0000-0000F8410000}"/>
    <cellStyle name="Normal 42 2 2 2 5 2 2" xfId="43938" xr:uid="{00000000-0005-0000-0000-0000F9410000}"/>
    <cellStyle name="Normal 42 2 2 2 5 2 3" xfId="28714" xr:uid="{00000000-0005-0000-0000-0000FA410000}"/>
    <cellStyle name="Normal 42 2 2 2 5 3" xfId="8596" xr:uid="{00000000-0005-0000-0000-0000FB410000}"/>
    <cellStyle name="Normal 42 2 2 2 5 3 2" xfId="38921" xr:uid="{00000000-0005-0000-0000-0000FC410000}"/>
    <cellStyle name="Normal 42 2 2 2 5 3 3" xfId="23697" xr:uid="{00000000-0005-0000-0000-0000FD410000}"/>
    <cellStyle name="Normal 42 2 2 2 5 4" xfId="33908" xr:uid="{00000000-0005-0000-0000-0000FE410000}"/>
    <cellStyle name="Normal 42 2 2 2 5 5" xfId="18684" xr:uid="{00000000-0005-0000-0000-0000FF410000}"/>
    <cellStyle name="Normal 42 2 2 2 6" xfId="5235" xr:uid="{00000000-0005-0000-0000-000000420000}"/>
    <cellStyle name="Normal 42 2 2 2 6 2" xfId="15287" xr:uid="{00000000-0005-0000-0000-000001420000}"/>
    <cellStyle name="Normal 42 2 2 2 6 2 2" xfId="45609" xr:uid="{00000000-0005-0000-0000-000002420000}"/>
    <cellStyle name="Normal 42 2 2 2 6 2 3" xfId="30385" xr:uid="{00000000-0005-0000-0000-000003420000}"/>
    <cellStyle name="Normal 42 2 2 2 6 3" xfId="10267" xr:uid="{00000000-0005-0000-0000-000004420000}"/>
    <cellStyle name="Normal 42 2 2 2 6 3 2" xfId="40592" xr:uid="{00000000-0005-0000-0000-000005420000}"/>
    <cellStyle name="Normal 42 2 2 2 6 3 3" xfId="25368" xr:uid="{00000000-0005-0000-0000-000006420000}"/>
    <cellStyle name="Normal 42 2 2 2 6 4" xfId="35579" xr:uid="{00000000-0005-0000-0000-000007420000}"/>
    <cellStyle name="Normal 42 2 2 2 6 5" xfId="20355" xr:uid="{00000000-0005-0000-0000-000008420000}"/>
    <cellStyle name="Normal 42 2 2 2 7" xfId="11945" xr:uid="{00000000-0005-0000-0000-000009420000}"/>
    <cellStyle name="Normal 42 2 2 2 7 2" xfId="42267" xr:uid="{00000000-0005-0000-0000-00000A420000}"/>
    <cellStyle name="Normal 42 2 2 2 7 3" xfId="27043" xr:uid="{00000000-0005-0000-0000-00000B420000}"/>
    <cellStyle name="Normal 42 2 2 2 8" xfId="6924" xr:uid="{00000000-0005-0000-0000-00000C420000}"/>
    <cellStyle name="Normal 42 2 2 2 8 2" xfId="37250" xr:uid="{00000000-0005-0000-0000-00000D420000}"/>
    <cellStyle name="Normal 42 2 2 2 8 3" xfId="22026" xr:uid="{00000000-0005-0000-0000-00000E420000}"/>
    <cellStyle name="Normal 42 2 2 2 9" xfId="32238" xr:uid="{00000000-0005-0000-0000-00000F420000}"/>
    <cellStyle name="Normal 42 2 2 3" xfId="1951" xr:uid="{00000000-0005-0000-0000-000010420000}"/>
    <cellStyle name="Normal 42 2 2 3 2" xfId="2372" xr:uid="{00000000-0005-0000-0000-000011420000}"/>
    <cellStyle name="Normal 42 2 2 3 2 2" xfId="3211" xr:uid="{00000000-0005-0000-0000-000012420000}"/>
    <cellStyle name="Normal 42 2 2 3 2 2 2" xfId="4901" xr:uid="{00000000-0005-0000-0000-000013420000}"/>
    <cellStyle name="Normal 42 2 2 3 2 2 2 2" xfId="14974" xr:uid="{00000000-0005-0000-0000-000014420000}"/>
    <cellStyle name="Normal 42 2 2 3 2 2 2 2 2" xfId="45296" xr:uid="{00000000-0005-0000-0000-000015420000}"/>
    <cellStyle name="Normal 42 2 2 3 2 2 2 2 3" xfId="30072" xr:uid="{00000000-0005-0000-0000-000016420000}"/>
    <cellStyle name="Normal 42 2 2 3 2 2 2 3" xfId="9954" xr:uid="{00000000-0005-0000-0000-000017420000}"/>
    <cellStyle name="Normal 42 2 2 3 2 2 2 3 2" xfId="40279" xr:uid="{00000000-0005-0000-0000-000018420000}"/>
    <cellStyle name="Normal 42 2 2 3 2 2 2 3 3" xfId="25055" xr:uid="{00000000-0005-0000-0000-000019420000}"/>
    <cellStyle name="Normal 42 2 2 3 2 2 2 4" xfId="35266" xr:uid="{00000000-0005-0000-0000-00001A420000}"/>
    <cellStyle name="Normal 42 2 2 3 2 2 2 5" xfId="20042" xr:uid="{00000000-0005-0000-0000-00001B420000}"/>
    <cellStyle name="Normal 42 2 2 3 2 2 3" xfId="6593" xr:uid="{00000000-0005-0000-0000-00001C420000}"/>
    <cellStyle name="Normal 42 2 2 3 2 2 3 2" xfId="16645" xr:uid="{00000000-0005-0000-0000-00001D420000}"/>
    <cellStyle name="Normal 42 2 2 3 2 2 3 2 2" xfId="46967" xr:uid="{00000000-0005-0000-0000-00001E420000}"/>
    <cellStyle name="Normal 42 2 2 3 2 2 3 2 3" xfId="31743" xr:uid="{00000000-0005-0000-0000-00001F420000}"/>
    <cellStyle name="Normal 42 2 2 3 2 2 3 3" xfId="11625" xr:uid="{00000000-0005-0000-0000-000020420000}"/>
    <cellStyle name="Normal 42 2 2 3 2 2 3 3 2" xfId="41950" xr:uid="{00000000-0005-0000-0000-000021420000}"/>
    <cellStyle name="Normal 42 2 2 3 2 2 3 3 3" xfId="26726" xr:uid="{00000000-0005-0000-0000-000022420000}"/>
    <cellStyle name="Normal 42 2 2 3 2 2 3 4" xfId="36937" xr:uid="{00000000-0005-0000-0000-000023420000}"/>
    <cellStyle name="Normal 42 2 2 3 2 2 3 5" xfId="21713" xr:uid="{00000000-0005-0000-0000-000024420000}"/>
    <cellStyle name="Normal 42 2 2 3 2 2 4" xfId="13303" xr:uid="{00000000-0005-0000-0000-000025420000}"/>
    <cellStyle name="Normal 42 2 2 3 2 2 4 2" xfId="43625" xr:uid="{00000000-0005-0000-0000-000026420000}"/>
    <cellStyle name="Normal 42 2 2 3 2 2 4 3" xfId="28401" xr:uid="{00000000-0005-0000-0000-000027420000}"/>
    <cellStyle name="Normal 42 2 2 3 2 2 5" xfId="8282" xr:uid="{00000000-0005-0000-0000-000028420000}"/>
    <cellStyle name="Normal 42 2 2 3 2 2 5 2" xfId="38608" xr:uid="{00000000-0005-0000-0000-000029420000}"/>
    <cellStyle name="Normal 42 2 2 3 2 2 5 3" xfId="23384" xr:uid="{00000000-0005-0000-0000-00002A420000}"/>
    <cellStyle name="Normal 42 2 2 3 2 2 6" xfId="33596" xr:uid="{00000000-0005-0000-0000-00002B420000}"/>
    <cellStyle name="Normal 42 2 2 3 2 2 7" xfId="18371" xr:uid="{00000000-0005-0000-0000-00002C420000}"/>
    <cellStyle name="Normal 42 2 2 3 2 3" xfId="4064" xr:uid="{00000000-0005-0000-0000-00002D420000}"/>
    <cellStyle name="Normal 42 2 2 3 2 3 2" xfId="14138" xr:uid="{00000000-0005-0000-0000-00002E420000}"/>
    <cellStyle name="Normal 42 2 2 3 2 3 2 2" xfId="44460" xr:uid="{00000000-0005-0000-0000-00002F420000}"/>
    <cellStyle name="Normal 42 2 2 3 2 3 2 3" xfId="29236" xr:uid="{00000000-0005-0000-0000-000030420000}"/>
    <cellStyle name="Normal 42 2 2 3 2 3 3" xfId="9118" xr:uid="{00000000-0005-0000-0000-000031420000}"/>
    <cellStyle name="Normal 42 2 2 3 2 3 3 2" xfId="39443" xr:uid="{00000000-0005-0000-0000-000032420000}"/>
    <cellStyle name="Normal 42 2 2 3 2 3 3 3" xfId="24219" xr:uid="{00000000-0005-0000-0000-000033420000}"/>
    <cellStyle name="Normal 42 2 2 3 2 3 4" xfId="34430" xr:uid="{00000000-0005-0000-0000-000034420000}"/>
    <cellStyle name="Normal 42 2 2 3 2 3 5" xfId="19206" xr:uid="{00000000-0005-0000-0000-000035420000}"/>
    <cellStyle name="Normal 42 2 2 3 2 4" xfId="5757" xr:uid="{00000000-0005-0000-0000-000036420000}"/>
    <cellStyle name="Normal 42 2 2 3 2 4 2" xfId="15809" xr:uid="{00000000-0005-0000-0000-000037420000}"/>
    <cellStyle name="Normal 42 2 2 3 2 4 2 2" xfId="46131" xr:uid="{00000000-0005-0000-0000-000038420000}"/>
    <cellStyle name="Normal 42 2 2 3 2 4 2 3" xfId="30907" xr:uid="{00000000-0005-0000-0000-000039420000}"/>
    <cellStyle name="Normal 42 2 2 3 2 4 3" xfId="10789" xr:uid="{00000000-0005-0000-0000-00003A420000}"/>
    <cellStyle name="Normal 42 2 2 3 2 4 3 2" xfId="41114" xr:uid="{00000000-0005-0000-0000-00003B420000}"/>
    <cellStyle name="Normal 42 2 2 3 2 4 3 3" xfId="25890" xr:uid="{00000000-0005-0000-0000-00003C420000}"/>
    <cellStyle name="Normal 42 2 2 3 2 4 4" xfId="36101" xr:uid="{00000000-0005-0000-0000-00003D420000}"/>
    <cellStyle name="Normal 42 2 2 3 2 4 5" xfId="20877" xr:uid="{00000000-0005-0000-0000-00003E420000}"/>
    <cellStyle name="Normal 42 2 2 3 2 5" xfId="12467" xr:uid="{00000000-0005-0000-0000-00003F420000}"/>
    <cellStyle name="Normal 42 2 2 3 2 5 2" xfId="42789" xr:uid="{00000000-0005-0000-0000-000040420000}"/>
    <cellStyle name="Normal 42 2 2 3 2 5 3" xfId="27565" xr:uid="{00000000-0005-0000-0000-000041420000}"/>
    <cellStyle name="Normal 42 2 2 3 2 6" xfId="7446" xr:uid="{00000000-0005-0000-0000-000042420000}"/>
    <cellStyle name="Normal 42 2 2 3 2 6 2" xfId="37772" xr:uid="{00000000-0005-0000-0000-000043420000}"/>
    <cellStyle name="Normal 42 2 2 3 2 6 3" xfId="22548" xr:uid="{00000000-0005-0000-0000-000044420000}"/>
    <cellStyle name="Normal 42 2 2 3 2 7" xfId="32760" xr:uid="{00000000-0005-0000-0000-000045420000}"/>
    <cellStyle name="Normal 42 2 2 3 2 8" xfId="17535" xr:uid="{00000000-0005-0000-0000-000046420000}"/>
    <cellStyle name="Normal 42 2 2 3 3" xfId="2793" xr:uid="{00000000-0005-0000-0000-000047420000}"/>
    <cellStyle name="Normal 42 2 2 3 3 2" xfId="4483" xr:uid="{00000000-0005-0000-0000-000048420000}"/>
    <cellStyle name="Normal 42 2 2 3 3 2 2" xfId="14556" xr:uid="{00000000-0005-0000-0000-000049420000}"/>
    <cellStyle name="Normal 42 2 2 3 3 2 2 2" xfId="44878" xr:uid="{00000000-0005-0000-0000-00004A420000}"/>
    <cellStyle name="Normal 42 2 2 3 3 2 2 3" xfId="29654" xr:uid="{00000000-0005-0000-0000-00004B420000}"/>
    <cellStyle name="Normal 42 2 2 3 3 2 3" xfId="9536" xr:uid="{00000000-0005-0000-0000-00004C420000}"/>
    <cellStyle name="Normal 42 2 2 3 3 2 3 2" xfId="39861" xr:uid="{00000000-0005-0000-0000-00004D420000}"/>
    <cellStyle name="Normal 42 2 2 3 3 2 3 3" xfId="24637" xr:uid="{00000000-0005-0000-0000-00004E420000}"/>
    <cellStyle name="Normal 42 2 2 3 3 2 4" xfId="34848" xr:uid="{00000000-0005-0000-0000-00004F420000}"/>
    <cellStyle name="Normal 42 2 2 3 3 2 5" xfId="19624" xr:uid="{00000000-0005-0000-0000-000050420000}"/>
    <cellStyle name="Normal 42 2 2 3 3 3" xfId="6175" xr:uid="{00000000-0005-0000-0000-000051420000}"/>
    <cellStyle name="Normal 42 2 2 3 3 3 2" xfId="16227" xr:uid="{00000000-0005-0000-0000-000052420000}"/>
    <cellStyle name="Normal 42 2 2 3 3 3 2 2" xfId="46549" xr:uid="{00000000-0005-0000-0000-000053420000}"/>
    <cellStyle name="Normal 42 2 2 3 3 3 2 3" xfId="31325" xr:uid="{00000000-0005-0000-0000-000054420000}"/>
    <cellStyle name="Normal 42 2 2 3 3 3 3" xfId="11207" xr:uid="{00000000-0005-0000-0000-000055420000}"/>
    <cellStyle name="Normal 42 2 2 3 3 3 3 2" xfId="41532" xr:uid="{00000000-0005-0000-0000-000056420000}"/>
    <cellStyle name="Normal 42 2 2 3 3 3 3 3" xfId="26308" xr:uid="{00000000-0005-0000-0000-000057420000}"/>
    <cellStyle name="Normal 42 2 2 3 3 3 4" xfId="36519" xr:uid="{00000000-0005-0000-0000-000058420000}"/>
    <cellStyle name="Normal 42 2 2 3 3 3 5" xfId="21295" xr:uid="{00000000-0005-0000-0000-000059420000}"/>
    <cellStyle name="Normal 42 2 2 3 3 4" xfId="12885" xr:uid="{00000000-0005-0000-0000-00005A420000}"/>
    <cellStyle name="Normal 42 2 2 3 3 4 2" xfId="43207" xr:uid="{00000000-0005-0000-0000-00005B420000}"/>
    <cellStyle name="Normal 42 2 2 3 3 4 3" xfId="27983" xr:uid="{00000000-0005-0000-0000-00005C420000}"/>
    <cellStyle name="Normal 42 2 2 3 3 5" xfId="7864" xr:uid="{00000000-0005-0000-0000-00005D420000}"/>
    <cellStyle name="Normal 42 2 2 3 3 5 2" xfId="38190" xr:uid="{00000000-0005-0000-0000-00005E420000}"/>
    <cellStyle name="Normal 42 2 2 3 3 5 3" xfId="22966" xr:uid="{00000000-0005-0000-0000-00005F420000}"/>
    <cellStyle name="Normal 42 2 2 3 3 6" xfId="33178" xr:uid="{00000000-0005-0000-0000-000060420000}"/>
    <cellStyle name="Normal 42 2 2 3 3 7" xfId="17953" xr:uid="{00000000-0005-0000-0000-000061420000}"/>
    <cellStyle name="Normal 42 2 2 3 4" xfId="3646" xr:uid="{00000000-0005-0000-0000-000062420000}"/>
    <cellStyle name="Normal 42 2 2 3 4 2" xfId="13720" xr:uid="{00000000-0005-0000-0000-000063420000}"/>
    <cellStyle name="Normal 42 2 2 3 4 2 2" xfId="44042" xr:uid="{00000000-0005-0000-0000-000064420000}"/>
    <cellStyle name="Normal 42 2 2 3 4 2 3" xfId="28818" xr:uid="{00000000-0005-0000-0000-000065420000}"/>
    <cellStyle name="Normal 42 2 2 3 4 3" xfId="8700" xr:uid="{00000000-0005-0000-0000-000066420000}"/>
    <cellStyle name="Normal 42 2 2 3 4 3 2" xfId="39025" xr:uid="{00000000-0005-0000-0000-000067420000}"/>
    <cellStyle name="Normal 42 2 2 3 4 3 3" xfId="23801" xr:uid="{00000000-0005-0000-0000-000068420000}"/>
    <cellStyle name="Normal 42 2 2 3 4 4" xfId="34012" xr:uid="{00000000-0005-0000-0000-000069420000}"/>
    <cellStyle name="Normal 42 2 2 3 4 5" xfId="18788" xr:uid="{00000000-0005-0000-0000-00006A420000}"/>
    <cellStyle name="Normal 42 2 2 3 5" xfId="5339" xr:uid="{00000000-0005-0000-0000-00006B420000}"/>
    <cellStyle name="Normal 42 2 2 3 5 2" xfId="15391" xr:uid="{00000000-0005-0000-0000-00006C420000}"/>
    <cellStyle name="Normal 42 2 2 3 5 2 2" xfId="45713" xr:uid="{00000000-0005-0000-0000-00006D420000}"/>
    <cellStyle name="Normal 42 2 2 3 5 2 3" xfId="30489" xr:uid="{00000000-0005-0000-0000-00006E420000}"/>
    <cellStyle name="Normal 42 2 2 3 5 3" xfId="10371" xr:uid="{00000000-0005-0000-0000-00006F420000}"/>
    <cellStyle name="Normal 42 2 2 3 5 3 2" xfId="40696" xr:uid="{00000000-0005-0000-0000-000070420000}"/>
    <cellStyle name="Normal 42 2 2 3 5 3 3" xfId="25472" xr:uid="{00000000-0005-0000-0000-000071420000}"/>
    <cellStyle name="Normal 42 2 2 3 5 4" xfId="35683" xr:uid="{00000000-0005-0000-0000-000072420000}"/>
    <cellStyle name="Normal 42 2 2 3 5 5" xfId="20459" xr:uid="{00000000-0005-0000-0000-000073420000}"/>
    <cellStyle name="Normal 42 2 2 3 6" xfId="12049" xr:uid="{00000000-0005-0000-0000-000074420000}"/>
    <cellStyle name="Normal 42 2 2 3 6 2" xfId="42371" xr:uid="{00000000-0005-0000-0000-000075420000}"/>
    <cellStyle name="Normal 42 2 2 3 6 3" xfId="27147" xr:uid="{00000000-0005-0000-0000-000076420000}"/>
    <cellStyle name="Normal 42 2 2 3 7" xfId="7028" xr:uid="{00000000-0005-0000-0000-000077420000}"/>
    <cellStyle name="Normal 42 2 2 3 7 2" xfId="37354" xr:uid="{00000000-0005-0000-0000-000078420000}"/>
    <cellStyle name="Normal 42 2 2 3 7 3" xfId="22130" xr:uid="{00000000-0005-0000-0000-000079420000}"/>
    <cellStyle name="Normal 42 2 2 3 8" xfId="32342" xr:uid="{00000000-0005-0000-0000-00007A420000}"/>
    <cellStyle name="Normal 42 2 2 3 9" xfId="17117" xr:uid="{00000000-0005-0000-0000-00007B420000}"/>
    <cellStyle name="Normal 42 2 2 4" xfId="2164" xr:uid="{00000000-0005-0000-0000-00007C420000}"/>
    <cellStyle name="Normal 42 2 2 4 2" xfId="3003" xr:uid="{00000000-0005-0000-0000-00007D420000}"/>
    <cellStyle name="Normal 42 2 2 4 2 2" xfId="4693" xr:uid="{00000000-0005-0000-0000-00007E420000}"/>
    <cellStyle name="Normal 42 2 2 4 2 2 2" xfId="14766" xr:uid="{00000000-0005-0000-0000-00007F420000}"/>
    <cellStyle name="Normal 42 2 2 4 2 2 2 2" xfId="45088" xr:uid="{00000000-0005-0000-0000-000080420000}"/>
    <cellStyle name="Normal 42 2 2 4 2 2 2 3" xfId="29864" xr:uid="{00000000-0005-0000-0000-000081420000}"/>
    <cellStyle name="Normal 42 2 2 4 2 2 3" xfId="9746" xr:uid="{00000000-0005-0000-0000-000082420000}"/>
    <cellStyle name="Normal 42 2 2 4 2 2 3 2" xfId="40071" xr:uid="{00000000-0005-0000-0000-000083420000}"/>
    <cellStyle name="Normal 42 2 2 4 2 2 3 3" xfId="24847" xr:uid="{00000000-0005-0000-0000-000084420000}"/>
    <cellStyle name="Normal 42 2 2 4 2 2 4" xfId="35058" xr:uid="{00000000-0005-0000-0000-000085420000}"/>
    <cellStyle name="Normal 42 2 2 4 2 2 5" xfId="19834" xr:uid="{00000000-0005-0000-0000-000086420000}"/>
    <cellStyle name="Normal 42 2 2 4 2 3" xfId="6385" xr:uid="{00000000-0005-0000-0000-000087420000}"/>
    <cellStyle name="Normal 42 2 2 4 2 3 2" xfId="16437" xr:uid="{00000000-0005-0000-0000-000088420000}"/>
    <cellStyle name="Normal 42 2 2 4 2 3 2 2" xfId="46759" xr:uid="{00000000-0005-0000-0000-000089420000}"/>
    <cellStyle name="Normal 42 2 2 4 2 3 2 3" xfId="31535" xr:uid="{00000000-0005-0000-0000-00008A420000}"/>
    <cellStyle name="Normal 42 2 2 4 2 3 3" xfId="11417" xr:uid="{00000000-0005-0000-0000-00008B420000}"/>
    <cellStyle name="Normal 42 2 2 4 2 3 3 2" xfId="41742" xr:uid="{00000000-0005-0000-0000-00008C420000}"/>
    <cellStyle name="Normal 42 2 2 4 2 3 3 3" xfId="26518" xr:uid="{00000000-0005-0000-0000-00008D420000}"/>
    <cellStyle name="Normal 42 2 2 4 2 3 4" xfId="36729" xr:uid="{00000000-0005-0000-0000-00008E420000}"/>
    <cellStyle name="Normal 42 2 2 4 2 3 5" xfId="21505" xr:uid="{00000000-0005-0000-0000-00008F420000}"/>
    <cellStyle name="Normal 42 2 2 4 2 4" xfId="13095" xr:uid="{00000000-0005-0000-0000-000090420000}"/>
    <cellStyle name="Normal 42 2 2 4 2 4 2" xfId="43417" xr:uid="{00000000-0005-0000-0000-000091420000}"/>
    <cellStyle name="Normal 42 2 2 4 2 4 3" xfId="28193" xr:uid="{00000000-0005-0000-0000-000092420000}"/>
    <cellStyle name="Normal 42 2 2 4 2 5" xfId="8074" xr:uid="{00000000-0005-0000-0000-000093420000}"/>
    <cellStyle name="Normal 42 2 2 4 2 5 2" xfId="38400" xr:uid="{00000000-0005-0000-0000-000094420000}"/>
    <cellStyle name="Normal 42 2 2 4 2 5 3" xfId="23176" xr:uid="{00000000-0005-0000-0000-000095420000}"/>
    <cellStyle name="Normal 42 2 2 4 2 6" xfId="33388" xr:uid="{00000000-0005-0000-0000-000096420000}"/>
    <cellStyle name="Normal 42 2 2 4 2 7" xfId="18163" xr:uid="{00000000-0005-0000-0000-000097420000}"/>
    <cellStyle name="Normal 42 2 2 4 3" xfId="3856" xr:uid="{00000000-0005-0000-0000-000098420000}"/>
    <cellStyle name="Normal 42 2 2 4 3 2" xfId="13930" xr:uid="{00000000-0005-0000-0000-000099420000}"/>
    <cellStyle name="Normal 42 2 2 4 3 2 2" xfId="44252" xr:uid="{00000000-0005-0000-0000-00009A420000}"/>
    <cellStyle name="Normal 42 2 2 4 3 2 3" xfId="29028" xr:uid="{00000000-0005-0000-0000-00009B420000}"/>
    <cellStyle name="Normal 42 2 2 4 3 3" xfId="8910" xr:uid="{00000000-0005-0000-0000-00009C420000}"/>
    <cellStyle name="Normal 42 2 2 4 3 3 2" xfId="39235" xr:uid="{00000000-0005-0000-0000-00009D420000}"/>
    <cellStyle name="Normal 42 2 2 4 3 3 3" xfId="24011" xr:uid="{00000000-0005-0000-0000-00009E420000}"/>
    <cellStyle name="Normal 42 2 2 4 3 4" xfId="34222" xr:uid="{00000000-0005-0000-0000-00009F420000}"/>
    <cellStyle name="Normal 42 2 2 4 3 5" xfId="18998" xr:uid="{00000000-0005-0000-0000-0000A0420000}"/>
    <cellStyle name="Normal 42 2 2 4 4" xfId="5549" xr:uid="{00000000-0005-0000-0000-0000A1420000}"/>
    <cellStyle name="Normal 42 2 2 4 4 2" xfId="15601" xr:uid="{00000000-0005-0000-0000-0000A2420000}"/>
    <cellStyle name="Normal 42 2 2 4 4 2 2" xfId="45923" xr:uid="{00000000-0005-0000-0000-0000A3420000}"/>
    <cellStyle name="Normal 42 2 2 4 4 2 3" xfId="30699" xr:uid="{00000000-0005-0000-0000-0000A4420000}"/>
    <cellStyle name="Normal 42 2 2 4 4 3" xfId="10581" xr:uid="{00000000-0005-0000-0000-0000A5420000}"/>
    <cellStyle name="Normal 42 2 2 4 4 3 2" xfId="40906" xr:uid="{00000000-0005-0000-0000-0000A6420000}"/>
    <cellStyle name="Normal 42 2 2 4 4 3 3" xfId="25682" xr:uid="{00000000-0005-0000-0000-0000A7420000}"/>
    <cellStyle name="Normal 42 2 2 4 4 4" xfId="35893" xr:uid="{00000000-0005-0000-0000-0000A8420000}"/>
    <cellStyle name="Normal 42 2 2 4 4 5" xfId="20669" xr:uid="{00000000-0005-0000-0000-0000A9420000}"/>
    <cellStyle name="Normal 42 2 2 4 5" xfId="12259" xr:uid="{00000000-0005-0000-0000-0000AA420000}"/>
    <cellStyle name="Normal 42 2 2 4 5 2" xfId="42581" xr:uid="{00000000-0005-0000-0000-0000AB420000}"/>
    <cellStyle name="Normal 42 2 2 4 5 3" xfId="27357" xr:uid="{00000000-0005-0000-0000-0000AC420000}"/>
    <cellStyle name="Normal 42 2 2 4 6" xfId="7238" xr:uid="{00000000-0005-0000-0000-0000AD420000}"/>
    <cellStyle name="Normal 42 2 2 4 6 2" xfId="37564" xr:uid="{00000000-0005-0000-0000-0000AE420000}"/>
    <cellStyle name="Normal 42 2 2 4 6 3" xfId="22340" xr:uid="{00000000-0005-0000-0000-0000AF420000}"/>
    <cellStyle name="Normal 42 2 2 4 7" xfId="32552" xr:uid="{00000000-0005-0000-0000-0000B0420000}"/>
    <cellStyle name="Normal 42 2 2 4 8" xfId="17327" xr:uid="{00000000-0005-0000-0000-0000B1420000}"/>
    <cellStyle name="Normal 42 2 2 5" xfId="2585" xr:uid="{00000000-0005-0000-0000-0000B2420000}"/>
    <cellStyle name="Normal 42 2 2 5 2" xfId="4275" xr:uid="{00000000-0005-0000-0000-0000B3420000}"/>
    <cellStyle name="Normal 42 2 2 5 2 2" xfId="14348" xr:uid="{00000000-0005-0000-0000-0000B4420000}"/>
    <cellStyle name="Normal 42 2 2 5 2 2 2" xfId="44670" xr:uid="{00000000-0005-0000-0000-0000B5420000}"/>
    <cellStyle name="Normal 42 2 2 5 2 2 3" xfId="29446" xr:uid="{00000000-0005-0000-0000-0000B6420000}"/>
    <cellStyle name="Normal 42 2 2 5 2 3" xfId="9328" xr:uid="{00000000-0005-0000-0000-0000B7420000}"/>
    <cellStyle name="Normal 42 2 2 5 2 3 2" xfId="39653" xr:uid="{00000000-0005-0000-0000-0000B8420000}"/>
    <cellStyle name="Normal 42 2 2 5 2 3 3" xfId="24429" xr:uid="{00000000-0005-0000-0000-0000B9420000}"/>
    <cellStyle name="Normal 42 2 2 5 2 4" xfId="34640" xr:uid="{00000000-0005-0000-0000-0000BA420000}"/>
    <cellStyle name="Normal 42 2 2 5 2 5" xfId="19416" xr:uid="{00000000-0005-0000-0000-0000BB420000}"/>
    <cellStyle name="Normal 42 2 2 5 3" xfId="5967" xr:uid="{00000000-0005-0000-0000-0000BC420000}"/>
    <cellStyle name="Normal 42 2 2 5 3 2" xfId="16019" xr:uid="{00000000-0005-0000-0000-0000BD420000}"/>
    <cellStyle name="Normal 42 2 2 5 3 2 2" xfId="46341" xr:uid="{00000000-0005-0000-0000-0000BE420000}"/>
    <cellStyle name="Normal 42 2 2 5 3 2 3" xfId="31117" xr:uid="{00000000-0005-0000-0000-0000BF420000}"/>
    <cellStyle name="Normal 42 2 2 5 3 3" xfId="10999" xr:uid="{00000000-0005-0000-0000-0000C0420000}"/>
    <cellStyle name="Normal 42 2 2 5 3 3 2" xfId="41324" xr:uid="{00000000-0005-0000-0000-0000C1420000}"/>
    <cellStyle name="Normal 42 2 2 5 3 3 3" xfId="26100" xr:uid="{00000000-0005-0000-0000-0000C2420000}"/>
    <cellStyle name="Normal 42 2 2 5 3 4" xfId="36311" xr:uid="{00000000-0005-0000-0000-0000C3420000}"/>
    <cellStyle name="Normal 42 2 2 5 3 5" xfId="21087" xr:uid="{00000000-0005-0000-0000-0000C4420000}"/>
    <cellStyle name="Normal 42 2 2 5 4" xfId="12677" xr:uid="{00000000-0005-0000-0000-0000C5420000}"/>
    <cellStyle name="Normal 42 2 2 5 4 2" xfId="42999" xr:uid="{00000000-0005-0000-0000-0000C6420000}"/>
    <cellStyle name="Normal 42 2 2 5 4 3" xfId="27775" xr:uid="{00000000-0005-0000-0000-0000C7420000}"/>
    <cellStyle name="Normal 42 2 2 5 5" xfId="7656" xr:uid="{00000000-0005-0000-0000-0000C8420000}"/>
    <cellStyle name="Normal 42 2 2 5 5 2" xfId="37982" xr:uid="{00000000-0005-0000-0000-0000C9420000}"/>
    <cellStyle name="Normal 42 2 2 5 5 3" xfId="22758" xr:uid="{00000000-0005-0000-0000-0000CA420000}"/>
    <cellStyle name="Normal 42 2 2 5 6" xfId="32970" xr:uid="{00000000-0005-0000-0000-0000CB420000}"/>
    <cellStyle name="Normal 42 2 2 5 7" xfId="17745" xr:uid="{00000000-0005-0000-0000-0000CC420000}"/>
    <cellStyle name="Normal 42 2 2 6" xfId="3438" xr:uid="{00000000-0005-0000-0000-0000CD420000}"/>
    <cellStyle name="Normal 42 2 2 6 2" xfId="13512" xr:uid="{00000000-0005-0000-0000-0000CE420000}"/>
    <cellStyle name="Normal 42 2 2 6 2 2" xfId="43834" xr:uid="{00000000-0005-0000-0000-0000CF420000}"/>
    <cellStyle name="Normal 42 2 2 6 2 3" xfId="28610" xr:uid="{00000000-0005-0000-0000-0000D0420000}"/>
    <cellStyle name="Normal 42 2 2 6 3" xfId="8492" xr:uid="{00000000-0005-0000-0000-0000D1420000}"/>
    <cellStyle name="Normal 42 2 2 6 3 2" xfId="38817" xr:uid="{00000000-0005-0000-0000-0000D2420000}"/>
    <cellStyle name="Normal 42 2 2 6 3 3" xfId="23593" xr:uid="{00000000-0005-0000-0000-0000D3420000}"/>
    <cellStyle name="Normal 42 2 2 6 4" xfId="33804" xr:uid="{00000000-0005-0000-0000-0000D4420000}"/>
    <cellStyle name="Normal 42 2 2 6 5" xfId="18580" xr:uid="{00000000-0005-0000-0000-0000D5420000}"/>
    <cellStyle name="Normal 42 2 2 7" xfId="5131" xr:uid="{00000000-0005-0000-0000-0000D6420000}"/>
    <cellStyle name="Normal 42 2 2 7 2" xfId="15183" xr:uid="{00000000-0005-0000-0000-0000D7420000}"/>
    <cellStyle name="Normal 42 2 2 7 2 2" xfId="45505" xr:uid="{00000000-0005-0000-0000-0000D8420000}"/>
    <cellStyle name="Normal 42 2 2 7 2 3" xfId="30281" xr:uid="{00000000-0005-0000-0000-0000D9420000}"/>
    <cellStyle name="Normal 42 2 2 7 3" xfId="10163" xr:uid="{00000000-0005-0000-0000-0000DA420000}"/>
    <cellStyle name="Normal 42 2 2 7 3 2" xfId="40488" xr:uid="{00000000-0005-0000-0000-0000DB420000}"/>
    <cellStyle name="Normal 42 2 2 7 3 3" xfId="25264" xr:uid="{00000000-0005-0000-0000-0000DC420000}"/>
    <cellStyle name="Normal 42 2 2 7 4" xfId="35475" xr:uid="{00000000-0005-0000-0000-0000DD420000}"/>
    <cellStyle name="Normal 42 2 2 7 5" xfId="20251" xr:uid="{00000000-0005-0000-0000-0000DE420000}"/>
    <cellStyle name="Normal 42 2 2 8" xfId="11841" xr:uid="{00000000-0005-0000-0000-0000DF420000}"/>
    <cellStyle name="Normal 42 2 2 8 2" xfId="42163" xr:uid="{00000000-0005-0000-0000-0000E0420000}"/>
    <cellStyle name="Normal 42 2 2 8 3" xfId="26939" xr:uid="{00000000-0005-0000-0000-0000E1420000}"/>
    <cellStyle name="Normal 42 2 2 9" xfId="6820" xr:uid="{00000000-0005-0000-0000-0000E2420000}"/>
    <cellStyle name="Normal 42 2 2 9 2" xfId="37146" xr:uid="{00000000-0005-0000-0000-0000E3420000}"/>
    <cellStyle name="Normal 42 2 2 9 3" xfId="21922" xr:uid="{00000000-0005-0000-0000-0000E4420000}"/>
    <cellStyle name="Normal 42 2 3" xfId="1784" xr:uid="{00000000-0005-0000-0000-0000E5420000}"/>
    <cellStyle name="Normal 42 2 3 10" xfId="16961" xr:uid="{00000000-0005-0000-0000-0000E6420000}"/>
    <cellStyle name="Normal 42 2 3 2" xfId="2003" xr:uid="{00000000-0005-0000-0000-0000E7420000}"/>
    <cellStyle name="Normal 42 2 3 2 2" xfId="2424" xr:uid="{00000000-0005-0000-0000-0000E8420000}"/>
    <cellStyle name="Normal 42 2 3 2 2 2" xfId="3263" xr:uid="{00000000-0005-0000-0000-0000E9420000}"/>
    <cellStyle name="Normal 42 2 3 2 2 2 2" xfId="4953" xr:uid="{00000000-0005-0000-0000-0000EA420000}"/>
    <cellStyle name="Normal 42 2 3 2 2 2 2 2" xfId="15026" xr:uid="{00000000-0005-0000-0000-0000EB420000}"/>
    <cellStyle name="Normal 42 2 3 2 2 2 2 2 2" xfId="45348" xr:uid="{00000000-0005-0000-0000-0000EC420000}"/>
    <cellStyle name="Normal 42 2 3 2 2 2 2 2 3" xfId="30124" xr:uid="{00000000-0005-0000-0000-0000ED420000}"/>
    <cellStyle name="Normal 42 2 3 2 2 2 2 3" xfId="10006" xr:uid="{00000000-0005-0000-0000-0000EE420000}"/>
    <cellStyle name="Normal 42 2 3 2 2 2 2 3 2" xfId="40331" xr:uid="{00000000-0005-0000-0000-0000EF420000}"/>
    <cellStyle name="Normal 42 2 3 2 2 2 2 3 3" xfId="25107" xr:uid="{00000000-0005-0000-0000-0000F0420000}"/>
    <cellStyle name="Normal 42 2 3 2 2 2 2 4" xfId="35318" xr:uid="{00000000-0005-0000-0000-0000F1420000}"/>
    <cellStyle name="Normal 42 2 3 2 2 2 2 5" xfId="20094" xr:uid="{00000000-0005-0000-0000-0000F2420000}"/>
    <cellStyle name="Normal 42 2 3 2 2 2 3" xfId="6645" xr:uid="{00000000-0005-0000-0000-0000F3420000}"/>
    <cellStyle name="Normal 42 2 3 2 2 2 3 2" xfId="16697" xr:uid="{00000000-0005-0000-0000-0000F4420000}"/>
    <cellStyle name="Normal 42 2 3 2 2 2 3 2 2" xfId="47019" xr:uid="{00000000-0005-0000-0000-0000F5420000}"/>
    <cellStyle name="Normal 42 2 3 2 2 2 3 2 3" xfId="31795" xr:uid="{00000000-0005-0000-0000-0000F6420000}"/>
    <cellStyle name="Normal 42 2 3 2 2 2 3 3" xfId="11677" xr:uid="{00000000-0005-0000-0000-0000F7420000}"/>
    <cellStyle name="Normal 42 2 3 2 2 2 3 3 2" xfId="42002" xr:uid="{00000000-0005-0000-0000-0000F8420000}"/>
    <cellStyle name="Normal 42 2 3 2 2 2 3 3 3" xfId="26778" xr:uid="{00000000-0005-0000-0000-0000F9420000}"/>
    <cellStyle name="Normal 42 2 3 2 2 2 3 4" xfId="36989" xr:uid="{00000000-0005-0000-0000-0000FA420000}"/>
    <cellStyle name="Normal 42 2 3 2 2 2 3 5" xfId="21765" xr:uid="{00000000-0005-0000-0000-0000FB420000}"/>
    <cellStyle name="Normal 42 2 3 2 2 2 4" xfId="13355" xr:uid="{00000000-0005-0000-0000-0000FC420000}"/>
    <cellStyle name="Normal 42 2 3 2 2 2 4 2" xfId="43677" xr:uid="{00000000-0005-0000-0000-0000FD420000}"/>
    <cellStyle name="Normal 42 2 3 2 2 2 4 3" xfId="28453" xr:uid="{00000000-0005-0000-0000-0000FE420000}"/>
    <cellStyle name="Normal 42 2 3 2 2 2 5" xfId="8334" xr:uid="{00000000-0005-0000-0000-0000FF420000}"/>
    <cellStyle name="Normal 42 2 3 2 2 2 5 2" xfId="38660" xr:uid="{00000000-0005-0000-0000-000000430000}"/>
    <cellStyle name="Normal 42 2 3 2 2 2 5 3" xfId="23436" xr:uid="{00000000-0005-0000-0000-000001430000}"/>
    <cellStyle name="Normal 42 2 3 2 2 2 6" xfId="33648" xr:uid="{00000000-0005-0000-0000-000002430000}"/>
    <cellStyle name="Normal 42 2 3 2 2 2 7" xfId="18423" xr:uid="{00000000-0005-0000-0000-000003430000}"/>
    <cellStyle name="Normal 42 2 3 2 2 3" xfId="4116" xr:uid="{00000000-0005-0000-0000-000004430000}"/>
    <cellStyle name="Normal 42 2 3 2 2 3 2" xfId="14190" xr:uid="{00000000-0005-0000-0000-000005430000}"/>
    <cellStyle name="Normal 42 2 3 2 2 3 2 2" xfId="44512" xr:uid="{00000000-0005-0000-0000-000006430000}"/>
    <cellStyle name="Normal 42 2 3 2 2 3 2 3" xfId="29288" xr:uid="{00000000-0005-0000-0000-000007430000}"/>
    <cellStyle name="Normal 42 2 3 2 2 3 3" xfId="9170" xr:uid="{00000000-0005-0000-0000-000008430000}"/>
    <cellStyle name="Normal 42 2 3 2 2 3 3 2" xfId="39495" xr:uid="{00000000-0005-0000-0000-000009430000}"/>
    <cellStyle name="Normal 42 2 3 2 2 3 3 3" xfId="24271" xr:uid="{00000000-0005-0000-0000-00000A430000}"/>
    <cellStyle name="Normal 42 2 3 2 2 3 4" xfId="34482" xr:uid="{00000000-0005-0000-0000-00000B430000}"/>
    <cellStyle name="Normal 42 2 3 2 2 3 5" xfId="19258" xr:uid="{00000000-0005-0000-0000-00000C430000}"/>
    <cellStyle name="Normal 42 2 3 2 2 4" xfId="5809" xr:uid="{00000000-0005-0000-0000-00000D430000}"/>
    <cellStyle name="Normal 42 2 3 2 2 4 2" xfId="15861" xr:uid="{00000000-0005-0000-0000-00000E430000}"/>
    <cellStyle name="Normal 42 2 3 2 2 4 2 2" xfId="46183" xr:uid="{00000000-0005-0000-0000-00000F430000}"/>
    <cellStyle name="Normal 42 2 3 2 2 4 2 3" xfId="30959" xr:uid="{00000000-0005-0000-0000-000010430000}"/>
    <cellStyle name="Normal 42 2 3 2 2 4 3" xfId="10841" xr:uid="{00000000-0005-0000-0000-000011430000}"/>
    <cellStyle name="Normal 42 2 3 2 2 4 3 2" xfId="41166" xr:uid="{00000000-0005-0000-0000-000012430000}"/>
    <cellStyle name="Normal 42 2 3 2 2 4 3 3" xfId="25942" xr:uid="{00000000-0005-0000-0000-000013430000}"/>
    <cellStyle name="Normal 42 2 3 2 2 4 4" xfId="36153" xr:uid="{00000000-0005-0000-0000-000014430000}"/>
    <cellStyle name="Normal 42 2 3 2 2 4 5" xfId="20929" xr:uid="{00000000-0005-0000-0000-000015430000}"/>
    <cellStyle name="Normal 42 2 3 2 2 5" xfId="12519" xr:uid="{00000000-0005-0000-0000-000016430000}"/>
    <cellStyle name="Normal 42 2 3 2 2 5 2" xfId="42841" xr:uid="{00000000-0005-0000-0000-000017430000}"/>
    <cellStyle name="Normal 42 2 3 2 2 5 3" xfId="27617" xr:uid="{00000000-0005-0000-0000-000018430000}"/>
    <cellStyle name="Normal 42 2 3 2 2 6" xfId="7498" xr:uid="{00000000-0005-0000-0000-000019430000}"/>
    <cellStyle name="Normal 42 2 3 2 2 6 2" xfId="37824" xr:uid="{00000000-0005-0000-0000-00001A430000}"/>
    <cellStyle name="Normal 42 2 3 2 2 6 3" xfId="22600" xr:uid="{00000000-0005-0000-0000-00001B430000}"/>
    <cellStyle name="Normal 42 2 3 2 2 7" xfId="32812" xr:uid="{00000000-0005-0000-0000-00001C430000}"/>
    <cellStyle name="Normal 42 2 3 2 2 8" xfId="17587" xr:uid="{00000000-0005-0000-0000-00001D430000}"/>
    <cellStyle name="Normal 42 2 3 2 3" xfId="2845" xr:uid="{00000000-0005-0000-0000-00001E430000}"/>
    <cellStyle name="Normal 42 2 3 2 3 2" xfId="4535" xr:uid="{00000000-0005-0000-0000-00001F430000}"/>
    <cellStyle name="Normal 42 2 3 2 3 2 2" xfId="14608" xr:uid="{00000000-0005-0000-0000-000020430000}"/>
    <cellStyle name="Normal 42 2 3 2 3 2 2 2" xfId="44930" xr:uid="{00000000-0005-0000-0000-000021430000}"/>
    <cellStyle name="Normal 42 2 3 2 3 2 2 3" xfId="29706" xr:uid="{00000000-0005-0000-0000-000022430000}"/>
    <cellStyle name="Normal 42 2 3 2 3 2 3" xfId="9588" xr:uid="{00000000-0005-0000-0000-000023430000}"/>
    <cellStyle name="Normal 42 2 3 2 3 2 3 2" xfId="39913" xr:uid="{00000000-0005-0000-0000-000024430000}"/>
    <cellStyle name="Normal 42 2 3 2 3 2 3 3" xfId="24689" xr:uid="{00000000-0005-0000-0000-000025430000}"/>
    <cellStyle name="Normal 42 2 3 2 3 2 4" xfId="34900" xr:uid="{00000000-0005-0000-0000-000026430000}"/>
    <cellStyle name="Normal 42 2 3 2 3 2 5" xfId="19676" xr:uid="{00000000-0005-0000-0000-000027430000}"/>
    <cellStyle name="Normal 42 2 3 2 3 3" xfId="6227" xr:uid="{00000000-0005-0000-0000-000028430000}"/>
    <cellStyle name="Normal 42 2 3 2 3 3 2" xfId="16279" xr:uid="{00000000-0005-0000-0000-000029430000}"/>
    <cellStyle name="Normal 42 2 3 2 3 3 2 2" xfId="46601" xr:uid="{00000000-0005-0000-0000-00002A430000}"/>
    <cellStyle name="Normal 42 2 3 2 3 3 2 3" xfId="31377" xr:uid="{00000000-0005-0000-0000-00002B430000}"/>
    <cellStyle name="Normal 42 2 3 2 3 3 3" xfId="11259" xr:uid="{00000000-0005-0000-0000-00002C430000}"/>
    <cellStyle name="Normal 42 2 3 2 3 3 3 2" xfId="41584" xr:uid="{00000000-0005-0000-0000-00002D430000}"/>
    <cellStyle name="Normal 42 2 3 2 3 3 3 3" xfId="26360" xr:uid="{00000000-0005-0000-0000-00002E430000}"/>
    <cellStyle name="Normal 42 2 3 2 3 3 4" xfId="36571" xr:uid="{00000000-0005-0000-0000-00002F430000}"/>
    <cellStyle name="Normal 42 2 3 2 3 3 5" xfId="21347" xr:uid="{00000000-0005-0000-0000-000030430000}"/>
    <cellStyle name="Normal 42 2 3 2 3 4" xfId="12937" xr:uid="{00000000-0005-0000-0000-000031430000}"/>
    <cellStyle name="Normal 42 2 3 2 3 4 2" xfId="43259" xr:uid="{00000000-0005-0000-0000-000032430000}"/>
    <cellStyle name="Normal 42 2 3 2 3 4 3" xfId="28035" xr:uid="{00000000-0005-0000-0000-000033430000}"/>
    <cellStyle name="Normal 42 2 3 2 3 5" xfId="7916" xr:uid="{00000000-0005-0000-0000-000034430000}"/>
    <cellStyle name="Normal 42 2 3 2 3 5 2" xfId="38242" xr:uid="{00000000-0005-0000-0000-000035430000}"/>
    <cellStyle name="Normal 42 2 3 2 3 5 3" xfId="23018" xr:uid="{00000000-0005-0000-0000-000036430000}"/>
    <cellStyle name="Normal 42 2 3 2 3 6" xfId="33230" xr:uid="{00000000-0005-0000-0000-000037430000}"/>
    <cellStyle name="Normal 42 2 3 2 3 7" xfId="18005" xr:uid="{00000000-0005-0000-0000-000038430000}"/>
    <cellStyle name="Normal 42 2 3 2 4" xfId="3698" xr:uid="{00000000-0005-0000-0000-000039430000}"/>
    <cellStyle name="Normal 42 2 3 2 4 2" xfId="13772" xr:uid="{00000000-0005-0000-0000-00003A430000}"/>
    <cellStyle name="Normal 42 2 3 2 4 2 2" xfId="44094" xr:uid="{00000000-0005-0000-0000-00003B430000}"/>
    <cellStyle name="Normal 42 2 3 2 4 2 3" xfId="28870" xr:uid="{00000000-0005-0000-0000-00003C430000}"/>
    <cellStyle name="Normal 42 2 3 2 4 3" xfId="8752" xr:uid="{00000000-0005-0000-0000-00003D430000}"/>
    <cellStyle name="Normal 42 2 3 2 4 3 2" xfId="39077" xr:uid="{00000000-0005-0000-0000-00003E430000}"/>
    <cellStyle name="Normal 42 2 3 2 4 3 3" xfId="23853" xr:uid="{00000000-0005-0000-0000-00003F430000}"/>
    <cellStyle name="Normal 42 2 3 2 4 4" xfId="34064" xr:uid="{00000000-0005-0000-0000-000040430000}"/>
    <cellStyle name="Normal 42 2 3 2 4 5" xfId="18840" xr:uid="{00000000-0005-0000-0000-000041430000}"/>
    <cellStyle name="Normal 42 2 3 2 5" xfId="5391" xr:uid="{00000000-0005-0000-0000-000042430000}"/>
    <cellStyle name="Normal 42 2 3 2 5 2" xfId="15443" xr:uid="{00000000-0005-0000-0000-000043430000}"/>
    <cellStyle name="Normal 42 2 3 2 5 2 2" xfId="45765" xr:uid="{00000000-0005-0000-0000-000044430000}"/>
    <cellStyle name="Normal 42 2 3 2 5 2 3" xfId="30541" xr:uid="{00000000-0005-0000-0000-000045430000}"/>
    <cellStyle name="Normal 42 2 3 2 5 3" xfId="10423" xr:uid="{00000000-0005-0000-0000-000046430000}"/>
    <cellStyle name="Normal 42 2 3 2 5 3 2" xfId="40748" xr:uid="{00000000-0005-0000-0000-000047430000}"/>
    <cellStyle name="Normal 42 2 3 2 5 3 3" xfId="25524" xr:uid="{00000000-0005-0000-0000-000048430000}"/>
    <cellStyle name="Normal 42 2 3 2 5 4" xfId="35735" xr:uid="{00000000-0005-0000-0000-000049430000}"/>
    <cellStyle name="Normal 42 2 3 2 5 5" xfId="20511" xr:uid="{00000000-0005-0000-0000-00004A430000}"/>
    <cellStyle name="Normal 42 2 3 2 6" xfId="12101" xr:uid="{00000000-0005-0000-0000-00004B430000}"/>
    <cellStyle name="Normal 42 2 3 2 6 2" xfId="42423" xr:uid="{00000000-0005-0000-0000-00004C430000}"/>
    <cellStyle name="Normal 42 2 3 2 6 3" xfId="27199" xr:uid="{00000000-0005-0000-0000-00004D430000}"/>
    <cellStyle name="Normal 42 2 3 2 7" xfId="7080" xr:uid="{00000000-0005-0000-0000-00004E430000}"/>
    <cellStyle name="Normal 42 2 3 2 7 2" xfId="37406" xr:uid="{00000000-0005-0000-0000-00004F430000}"/>
    <cellStyle name="Normal 42 2 3 2 7 3" xfId="22182" xr:uid="{00000000-0005-0000-0000-000050430000}"/>
    <cellStyle name="Normal 42 2 3 2 8" xfId="32394" xr:uid="{00000000-0005-0000-0000-000051430000}"/>
    <cellStyle name="Normal 42 2 3 2 9" xfId="17169" xr:uid="{00000000-0005-0000-0000-000052430000}"/>
    <cellStyle name="Normal 42 2 3 3" xfId="2216" xr:uid="{00000000-0005-0000-0000-000053430000}"/>
    <cellStyle name="Normal 42 2 3 3 2" xfId="3055" xr:uid="{00000000-0005-0000-0000-000054430000}"/>
    <cellStyle name="Normal 42 2 3 3 2 2" xfId="4745" xr:uid="{00000000-0005-0000-0000-000055430000}"/>
    <cellStyle name="Normal 42 2 3 3 2 2 2" xfId="14818" xr:uid="{00000000-0005-0000-0000-000056430000}"/>
    <cellStyle name="Normal 42 2 3 3 2 2 2 2" xfId="45140" xr:uid="{00000000-0005-0000-0000-000057430000}"/>
    <cellStyle name="Normal 42 2 3 3 2 2 2 3" xfId="29916" xr:uid="{00000000-0005-0000-0000-000058430000}"/>
    <cellStyle name="Normal 42 2 3 3 2 2 3" xfId="9798" xr:uid="{00000000-0005-0000-0000-000059430000}"/>
    <cellStyle name="Normal 42 2 3 3 2 2 3 2" xfId="40123" xr:uid="{00000000-0005-0000-0000-00005A430000}"/>
    <cellStyle name="Normal 42 2 3 3 2 2 3 3" xfId="24899" xr:uid="{00000000-0005-0000-0000-00005B430000}"/>
    <cellStyle name="Normal 42 2 3 3 2 2 4" xfId="35110" xr:uid="{00000000-0005-0000-0000-00005C430000}"/>
    <cellStyle name="Normal 42 2 3 3 2 2 5" xfId="19886" xr:uid="{00000000-0005-0000-0000-00005D430000}"/>
    <cellStyle name="Normal 42 2 3 3 2 3" xfId="6437" xr:uid="{00000000-0005-0000-0000-00005E430000}"/>
    <cellStyle name="Normal 42 2 3 3 2 3 2" xfId="16489" xr:uid="{00000000-0005-0000-0000-00005F430000}"/>
    <cellStyle name="Normal 42 2 3 3 2 3 2 2" xfId="46811" xr:uid="{00000000-0005-0000-0000-000060430000}"/>
    <cellStyle name="Normal 42 2 3 3 2 3 2 3" xfId="31587" xr:uid="{00000000-0005-0000-0000-000061430000}"/>
    <cellStyle name="Normal 42 2 3 3 2 3 3" xfId="11469" xr:uid="{00000000-0005-0000-0000-000062430000}"/>
    <cellStyle name="Normal 42 2 3 3 2 3 3 2" xfId="41794" xr:uid="{00000000-0005-0000-0000-000063430000}"/>
    <cellStyle name="Normal 42 2 3 3 2 3 3 3" xfId="26570" xr:uid="{00000000-0005-0000-0000-000064430000}"/>
    <cellStyle name="Normal 42 2 3 3 2 3 4" xfId="36781" xr:uid="{00000000-0005-0000-0000-000065430000}"/>
    <cellStyle name="Normal 42 2 3 3 2 3 5" xfId="21557" xr:uid="{00000000-0005-0000-0000-000066430000}"/>
    <cellStyle name="Normal 42 2 3 3 2 4" xfId="13147" xr:uid="{00000000-0005-0000-0000-000067430000}"/>
    <cellStyle name="Normal 42 2 3 3 2 4 2" xfId="43469" xr:uid="{00000000-0005-0000-0000-000068430000}"/>
    <cellStyle name="Normal 42 2 3 3 2 4 3" xfId="28245" xr:uid="{00000000-0005-0000-0000-000069430000}"/>
    <cellStyle name="Normal 42 2 3 3 2 5" xfId="8126" xr:uid="{00000000-0005-0000-0000-00006A430000}"/>
    <cellStyle name="Normal 42 2 3 3 2 5 2" xfId="38452" xr:uid="{00000000-0005-0000-0000-00006B430000}"/>
    <cellStyle name="Normal 42 2 3 3 2 5 3" xfId="23228" xr:uid="{00000000-0005-0000-0000-00006C430000}"/>
    <cellStyle name="Normal 42 2 3 3 2 6" xfId="33440" xr:uid="{00000000-0005-0000-0000-00006D430000}"/>
    <cellStyle name="Normal 42 2 3 3 2 7" xfId="18215" xr:uid="{00000000-0005-0000-0000-00006E430000}"/>
    <cellStyle name="Normal 42 2 3 3 3" xfId="3908" xr:uid="{00000000-0005-0000-0000-00006F430000}"/>
    <cellStyle name="Normal 42 2 3 3 3 2" xfId="13982" xr:uid="{00000000-0005-0000-0000-000070430000}"/>
    <cellStyle name="Normal 42 2 3 3 3 2 2" xfId="44304" xr:uid="{00000000-0005-0000-0000-000071430000}"/>
    <cellStyle name="Normal 42 2 3 3 3 2 3" xfId="29080" xr:uid="{00000000-0005-0000-0000-000072430000}"/>
    <cellStyle name="Normal 42 2 3 3 3 3" xfId="8962" xr:uid="{00000000-0005-0000-0000-000073430000}"/>
    <cellStyle name="Normal 42 2 3 3 3 3 2" xfId="39287" xr:uid="{00000000-0005-0000-0000-000074430000}"/>
    <cellStyle name="Normal 42 2 3 3 3 3 3" xfId="24063" xr:uid="{00000000-0005-0000-0000-000075430000}"/>
    <cellStyle name="Normal 42 2 3 3 3 4" xfId="34274" xr:uid="{00000000-0005-0000-0000-000076430000}"/>
    <cellStyle name="Normal 42 2 3 3 3 5" xfId="19050" xr:uid="{00000000-0005-0000-0000-000077430000}"/>
    <cellStyle name="Normal 42 2 3 3 4" xfId="5601" xr:uid="{00000000-0005-0000-0000-000078430000}"/>
    <cellStyle name="Normal 42 2 3 3 4 2" xfId="15653" xr:uid="{00000000-0005-0000-0000-000079430000}"/>
    <cellStyle name="Normal 42 2 3 3 4 2 2" xfId="45975" xr:uid="{00000000-0005-0000-0000-00007A430000}"/>
    <cellStyle name="Normal 42 2 3 3 4 2 3" xfId="30751" xr:uid="{00000000-0005-0000-0000-00007B430000}"/>
    <cellStyle name="Normal 42 2 3 3 4 3" xfId="10633" xr:uid="{00000000-0005-0000-0000-00007C430000}"/>
    <cellStyle name="Normal 42 2 3 3 4 3 2" xfId="40958" xr:uid="{00000000-0005-0000-0000-00007D430000}"/>
    <cellStyle name="Normal 42 2 3 3 4 3 3" xfId="25734" xr:uid="{00000000-0005-0000-0000-00007E430000}"/>
    <cellStyle name="Normal 42 2 3 3 4 4" xfId="35945" xr:uid="{00000000-0005-0000-0000-00007F430000}"/>
    <cellStyle name="Normal 42 2 3 3 4 5" xfId="20721" xr:uid="{00000000-0005-0000-0000-000080430000}"/>
    <cellStyle name="Normal 42 2 3 3 5" xfId="12311" xr:uid="{00000000-0005-0000-0000-000081430000}"/>
    <cellStyle name="Normal 42 2 3 3 5 2" xfId="42633" xr:uid="{00000000-0005-0000-0000-000082430000}"/>
    <cellStyle name="Normal 42 2 3 3 5 3" xfId="27409" xr:uid="{00000000-0005-0000-0000-000083430000}"/>
    <cellStyle name="Normal 42 2 3 3 6" xfId="7290" xr:uid="{00000000-0005-0000-0000-000084430000}"/>
    <cellStyle name="Normal 42 2 3 3 6 2" xfId="37616" xr:uid="{00000000-0005-0000-0000-000085430000}"/>
    <cellStyle name="Normal 42 2 3 3 6 3" xfId="22392" xr:uid="{00000000-0005-0000-0000-000086430000}"/>
    <cellStyle name="Normal 42 2 3 3 7" xfId="32604" xr:uid="{00000000-0005-0000-0000-000087430000}"/>
    <cellStyle name="Normal 42 2 3 3 8" xfId="17379" xr:uid="{00000000-0005-0000-0000-000088430000}"/>
    <cellStyle name="Normal 42 2 3 4" xfId="2637" xr:uid="{00000000-0005-0000-0000-000089430000}"/>
    <cellStyle name="Normal 42 2 3 4 2" xfId="4327" xr:uid="{00000000-0005-0000-0000-00008A430000}"/>
    <cellStyle name="Normal 42 2 3 4 2 2" xfId="14400" xr:uid="{00000000-0005-0000-0000-00008B430000}"/>
    <cellStyle name="Normal 42 2 3 4 2 2 2" xfId="44722" xr:uid="{00000000-0005-0000-0000-00008C430000}"/>
    <cellStyle name="Normal 42 2 3 4 2 2 3" xfId="29498" xr:uid="{00000000-0005-0000-0000-00008D430000}"/>
    <cellStyle name="Normal 42 2 3 4 2 3" xfId="9380" xr:uid="{00000000-0005-0000-0000-00008E430000}"/>
    <cellStyle name="Normal 42 2 3 4 2 3 2" xfId="39705" xr:uid="{00000000-0005-0000-0000-00008F430000}"/>
    <cellStyle name="Normal 42 2 3 4 2 3 3" xfId="24481" xr:uid="{00000000-0005-0000-0000-000090430000}"/>
    <cellStyle name="Normal 42 2 3 4 2 4" xfId="34692" xr:uid="{00000000-0005-0000-0000-000091430000}"/>
    <cellStyle name="Normal 42 2 3 4 2 5" xfId="19468" xr:uid="{00000000-0005-0000-0000-000092430000}"/>
    <cellStyle name="Normal 42 2 3 4 3" xfId="6019" xr:uid="{00000000-0005-0000-0000-000093430000}"/>
    <cellStyle name="Normal 42 2 3 4 3 2" xfId="16071" xr:uid="{00000000-0005-0000-0000-000094430000}"/>
    <cellStyle name="Normal 42 2 3 4 3 2 2" xfId="46393" xr:uid="{00000000-0005-0000-0000-000095430000}"/>
    <cellStyle name="Normal 42 2 3 4 3 2 3" xfId="31169" xr:uid="{00000000-0005-0000-0000-000096430000}"/>
    <cellStyle name="Normal 42 2 3 4 3 3" xfId="11051" xr:uid="{00000000-0005-0000-0000-000097430000}"/>
    <cellStyle name="Normal 42 2 3 4 3 3 2" xfId="41376" xr:uid="{00000000-0005-0000-0000-000098430000}"/>
    <cellStyle name="Normal 42 2 3 4 3 3 3" xfId="26152" xr:uid="{00000000-0005-0000-0000-000099430000}"/>
    <cellStyle name="Normal 42 2 3 4 3 4" xfId="36363" xr:uid="{00000000-0005-0000-0000-00009A430000}"/>
    <cellStyle name="Normal 42 2 3 4 3 5" xfId="21139" xr:uid="{00000000-0005-0000-0000-00009B430000}"/>
    <cellStyle name="Normal 42 2 3 4 4" xfId="12729" xr:uid="{00000000-0005-0000-0000-00009C430000}"/>
    <cellStyle name="Normal 42 2 3 4 4 2" xfId="43051" xr:uid="{00000000-0005-0000-0000-00009D430000}"/>
    <cellStyle name="Normal 42 2 3 4 4 3" xfId="27827" xr:uid="{00000000-0005-0000-0000-00009E430000}"/>
    <cellStyle name="Normal 42 2 3 4 5" xfId="7708" xr:uid="{00000000-0005-0000-0000-00009F430000}"/>
    <cellStyle name="Normal 42 2 3 4 5 2" xfId="38034" xr:uid="{00000000-0005-0000-0000-0000A0430000}"/>
    <cellStyle name="Normal 42 2 3 4 5 3" xfId="22810" xr:uid="{00000000-0005-0000-0000-0000A1430000}"/>
    <cellStyle name="Normal 42 2 3 4 6" xfId="33022" xr:uid="{00000000-0005-0000-0000-0000A2430000}"/>
    <cellStyle name="Normal 42 2 3 4 7" xfId="17797" xr:uid="{00000000-0005-0000-0000-0000A3430000}"/>
    <cellStyle name="Normal 42 2 3 5" xfId="3490" xr:uid="{00000000-0005-0000-0000-0000A4430000}"/>
    <cellStyle name="Normal 42 2 3 5 2" xfId="13564" xr:uid="{00000000-0005-0000-0000-0000A5430000}"/>
    <cellStyle name="Normal 42 2 3 5 2 2" xfId="43886" xr:uid="{00000000-0005-0000-0000-0000A6430000}"/>
    <cellStyle name="Normal 42 2 3 5 2 3" xfId="28662" xr:uid="{00000000-0005-0000-0000-0000A7430000}"/>
    <cellStyle name="Normal 42 2 3 5 3" xfId="8544" xr:uid="{00000000-0005-0000-0000-0000A8430000}"/>
    <cellStyle name="Normal 42 2 3 5 3 2" xfId="38869" xr:uid="{00000000-0005-0000-0000-0000A9430000}"/>
    <cellStyle name="Normal 42 2 3 5 3 3" xfId="23645" xr:uid="{00000000-0005-0000-0000-0000AA430000}"/>
    <cellStyle name="Normal 42 2 3 5 4" xfId="33856" xr:uid="{00000000-0005-0000-0000-0000AB430000}"/>
    <cellStyle name="Normal 42 2 3 5 5" xfId="18632" xr:uid="{00000000-0005-0000-0000-0000AC430000}"/>
    <cellStyle name="Normal 42 2 3 6" xfId="5183" xr:uid="{00000000-0005-0000-0000-0000AD430000}"/>
    <cellStyle name="Normal 42 2 3 6 2" xfId="15235" xr:uid="{00000000-0005-0000-0000-0000AE430000}"/>
    <cellStyle name="Normal 42 2 3 6 2 2" xfId="45557" xr:uid="{00000000-0005-0000-0000-0000AF430000}"/>
    <cellStyle name="Normal 42 2 3 6 2 3" xfId="30333" xr:uid="{00000000-0005-0000-0000-0000B0430000}"/>
    <cellStyle name="Normal 42 2 3 6 3" xfId="10215" xr:uid="{00000000-0005-0000-0000-0000B1430000}"/>
    <cellStyle name="Normal 42 2 3 6 3 2" xfId="40540" xr:uid="{00000000-0005-0000-0000-0000B2430000}"/>
    <cellStyle name="Normal 42 2 3 6 3 3" xfId="25316" xr:uid="{00000000-0005-0000-0000-0000B3430000}"/>
    <cellStyle name="Normal 42 2 3 6 4" xfId="35527" xr:uid="{00000000-0005-0000-0000-0000B4430000}"/>
    <cellStyle name="Normal 42 2 3 6 5" xfId="20303" xr:uid="{00000000-0005-0000-0000-0000B5430000}"/>
    <cellStyle name="Normal 42 2 3 7" xfId="11893" xr:uid="{00000000-0005-0000-0000-0000B6430000}"/>
    <cellStyle name="Normal 42 2 3 7 2" xfId="42215" xr:uid="{00000000-0005-0000-0000-0000B7430000}"/>
    <cellStyle name="Normal 42 2 3 7 3" xfId="26991" xr:uid="{00000000-0005-0000-0000-0000B8430000}"/>
    <cellStyle name="Normal 42 2 3 8" xfId="6872" xr:uid="{00000000-0005-0000-0000-0000B9430000}"/>
    <cellStyle name="Normal 42 2 3 8 2" xfId="37198" xr:uid="{00000000-0005-0000-0000-0000BA430000}"/>
    <cellStyle name="Normal 42 2 3 8 3" xfId="21974" xr:uid="{00000000-0005-0000-0000-0000BB430000}"/>
    <cellStyle name="Normal 42 2 3 9" xfId="32187" xr:uid="{00000000-0005-0000-0000-0000BC430000}"/>
    <cellStyle name="Normal 42 2 4" xfId="1897" xr:uid="{00000000-0005-0000-0000-0000BD430000}"/>
    <cellStyle name="Normal 42 2 4 2" xfId="2320" xr:uid="{00000000-0005-0000-0000-0000BE430000}"/>
    <cellStyle name="Normal 42 2 4 2 2" xfId="3159" xr:uid="{00000000-0005-0000-0000-0000BF430000}"/>
    <cellStyle name="Normal 42 2 4 2 2 2" xfId="4849" xr:uid="{00000000-0005-0000-0000-0000C0430000}"/>
    <cellStyle name="Normal 42 2 4 2 2 2 2" xfId="14922" xr:uid="{00000000-0005-0000-0000-0000C1430000}"/>
    <cellStyle name="Normal 42 2 4 2 2 2 2 2" xfId="45244" xr:uid="{00000000-0005-0000-0000-0000C2430000}"/>
    <cellStyle name="Normal 42 2 4 2 2 2 2 3" xfId="30020" xr:uid="{00000000-0005-0000-0000-0000C3430000}"/>
    <cellStyle name="Normal 42 2 4 2 2 2 3" xfId="9902" xr:uid="{00000000-0005-0000-0000-0000C4430000}"/>
    <cellStyle name="Normal 42 2 4 2 2 2 3 2" xfId="40227" xr:uid="{00000000-0005-0000-0000-0000C5430000}"/>
    <cellStyle name="Normal 42 2 4 2 2 2 3 3" xfId="25003" xr:uid="{00000000-0005-0000-0000-0000C6430000}"/>
    <cellStyle name="Normal 42 2 4 2 2 2 4" xfId="35214" xr:uid="{00000000-0005-0000-0000-0000C7430000}"/>
    <cellStyle name="Normal 42 2 4 2 2 2 5" xfId="19990" xr:uid="{00000000-0005-0000-0000-0000C8430000}"/>
    <cellStyle name="Normal 42 2 4 2 2 3" xfId="6541" xr:uid="{00000000-0005-0000-0000-0000C9430000}"/>
    <cellStyle name="Normal 42 2 4 2 2 3 2" xfId="16593" xr:uid="{00000000-0005-0000-0000-0000CA430000}"/>
    <cellStyle name="Normal 42 2 4 2 2 3 2 2" xfId="46915" xr:uid="{00000000-0005-0000-0000-0000CB430000}"/>
    <cellStyle name="Normal 42 2 4 2 2 3 2 3" xfId="31691" xr:uid="{00000000-0005-0000-0000-0000CC430000}"/>
    <cellStyle name="Normal 42 2 4 2 2 3 3" xfId="11573" xr:uid="{00000000-0005-0000-0000-0000CD430000}"/>
    <cellStyle name="Normal 42 2 4 2 2 3 3 2" xfId="41898" xr:uid="{00000000-0005-0000-0000-0000CE430000}"/>
    <cellStyle name="Normal 42 2 4 2 2 3 3 3" xfId="26674" xr:uid="{00000000-0005-0000-0000-0000CF430000}"/>
    <cellStyle name="Normal 42 2 4 2 2 3 4" xfId="36885" xr:uid="{00000000-0005-0000-0000-0000D0430000}"/>
    <cellStyle name="Normal 42 2 4 2 2 3 5" xfId="21661" xr:uid="{00000000-0005-0000-0000-0000D1430000}"/>
    <cellStyle name="Normal 42 2 4 2 2 4" xfId="13251" xr:uid="{00000000-0005-0000-0000-0000D2430000}"/>
    <cellStyle name="Normal 42 2 4 2 2 4 2" xfId="43573" xr:uid="{00000000-0005-0000-0000-0000D3430000}"/>
    <cellStyle name="Normal 42 2 4 2 2 4 3" xfId="28349" xr:uid="{00000000-0005-0000-0000-0000D4430000}"/>
    <cellStyle name="Normal 42 2 4 2 2 5" xfId="8230" xr:uid="{00000000-0005-0000-0000-0000D5430000}"/>
    <cellStyle name="Normal 42 2 4 2 2 5 2" xfId="38556" xr:uid="{00000000-0005-0000-0000-0000D6430000}"/>
    <cellStyle name="Normal 42 2 4 2 2 5 3" xfId="23332" xr:uid="{00000000-0005-0000-0000-0000D7430000}"/>
    <cellStyle name="Normal 42 2 4 2 2 6" xfId="33544" xr:uid="{00000000-0005-0000-0000-0000D8430000}"/>
    <cellStyle name="Normal 42 2 4 2 2 7" xfId="18319" xr:uid="{00000000-0005-0000-0000-0000D9430000}"/>
    <cellStyle name="Normal 42 2 4 2 3" xfId="4012" xr:uid="{00000000-0005-0000-0000-0000DA430000}"/>
    <cellStyle name="Normal 42 2 4 2 3 2" xfId="14086" xr:uid="{00000000-0005-0000-0000-0000DB430000}"/>
    <cellStyle name="Normal 42 2 4 2 3 2 2" xfId="44408" xr:uid="{00000000-0005-0000-0000-0000DC430000}"/>
    <cellStyle name="Normal 42 2 4 2 3 2 3" xfId="29184" xr:uid="{00000000-0005-0000-0000-0000DD430000}"/>
    <cellStyle name="Normal 42 2 4 2 3 3" xfId="9066" xr:uid="{00000000-0005-0000-0000-0000DE430000}"/>
    <cellStyle name="Normal 42 2 4 2 3 3 2" xfId="39391" xr:uid="{00000000-0005-0000-0000-0000DF430000}"/>
    <cellStyle name="Normal 42 2 4 2 3 3 3" xfId="24167" xr:uid="{00000000-0005-0000-0000-0000E0430000}"/>
    <cellStyle name="Normal 42 2 4 2 3 4" xfId="34378" xr:uid="{00000000-0005-0000-0000-0000E1430000}"/>
    <cellStyle name="Normal 42 2 4 2 3 5" xfId="19154" xr:uid="{00000000-0005-0000-0000-0000E2430000}"/>
    <cellStyle name="Normal 42 2 4 2 4" xfId="5705" xr:uid="{00000000-0005-0000-0000-0000E3430000}"/>
    <cellStyle name="Normal 42 2 4 2 4 2" xfId="15757" xr:uid="{00000000-0005-0000-0000-0000E4430000}"/>
    <cellStyle name="Normal 42 2 4 2 4 2 2" xfId="46079" xr:uid="{00000000-0005-0000-0000-0000E5430000}"/>
    <cellStyle name="Normal 42 2 4 2 4 2 3" xfId="30855" xr:uid="{00000000-0005-0000-0000-0000E6430000}"/>
    <cellStyle name="Normal 42 2 4 2 4 3" xfId="10737" xr:uid="{00000000-0005-0000-0000-0000E7430000}"/>
    <cellStyle name="Normal 42 2 4 2 4 3 2" xfId="41062" xr:uid="{00000000-0005-0000-0000-0000E8430000}"/>
    <cellStyle name="Normal 42 2 4 2 4 3 3" xfId="25838" xr:uid="{00000000-0005-0000-0000-0000E9430000}"/>
    <cellStyle name="Normal 42 2 4 2 4 4" xfId="36049" xr:uid="{00000000-0005-0000-0000-0000EA430000}"/>
    <cellStyle name="Normal 42 2 4 2 4 5" xfId="20825" xr:uid="{00000000-0005-0000-0000-0000EB430000}"/>
    <cellStyle name="Normal 42 2 4 2 5" xfId="12415" xr:uid="{00000000-0005-0000-0000-0000EC430000}"/>
    <cellStyle name="Normal 42 2 4 2 5 2" xfId="42737" xr:uid="{00000000-0005-0000-0000-0000ED430000}"/>
    <cellStyle name="Normal 42 2 4 2 5 3" xfId="27513" xr:uid="{00000000-0005-0000-0000-0000EE430000}"/>
    <cellStyle name="Normal 42 2 4 2 6" xfId="7394" xr:uid="{00000000-0005-0000-0000-0000EF430000}"/>
    <cellStyle name="Normal 42 2 4 2 6 2" xfId="37720" xr:uid="{00000000-0005-0000-0000-0000F0430000}"/>
    <cellStyle name="Normal 42 2 4 2 6 3" xfId="22496" xr:uid="{00000000-0005-0000-0000-0000F1430000}"/>
    <cellStyle name="Normal 42 2 4 2 7" xfId="32708" xr:uid="{00000000-0005-0000-0000-0000F2430000}"/>
    <cellStyle name="Normal 42 2 4 2 8" xfId="17483" xr:uid="{00000000-0005-0000-0000-0000F3430000}"/>
    <cellStyle name="Normal 42 2 4 3" xfId="2741" xr:uid="{00000000-0005-0000-0000-0000F4430000}"/>
    <cellStyle name="Normal 42 2 4 3 2" xfId="4431" xr:uid="{00000000-0005-0000-0000-0000F5430000}"/>
    <cellStyle name="Normal 42 2 4 3 2 2" xfId="14504" xr:uid="{00000000-0005-0000-0000-0000F6430000}"/>
    <cellStyle name="Normal 42 2 4 3 2 2 2" xfId="44826" xr:uid="{00000000-0005-0000-0000-0000F7430000}"/>
    <cellStyle name="Normal 42 2 4 3 2 2 3" xfId="29602" xr:uid="{00000000-0005-0000-0000-0000F8430000}"/>
    <cellStyle name="Normal 42 2 4 3 2 3" xfId="9484" xr:uid="{00000000-0005-0000-0000-0000F9430000}"/>
    <cellStyle name="Normal 42 2 4 3 2 3 2" xfId="39809" xr:uid="{00000000-0005-0000-0000-0000FA430000}"/>
    <cellStyle name="Normal 42 2 4 3 2 3 3" xfId="24585" xr:uid="{00000000-0005-0000-0000-0000FB430000}"/>
    <cellStyle name="Normal 42 2 4 3 2 4" xfId="34796" xr:uid="{00000000-0005-0000-0000-0000FC430000}"/>
    <cellStyle name="Normal 42 2 4 3 2 5" xfId="19572" xr:uid="{00000000-0005-0000-0000-0000FD430000}"/>
    <cellStyle name="Normal 42 2 4 3 3" xfId="6123" xr:uid="{00000000-0005-0000-0000-0000FE430000}"/>
    <cellStyle name="Normal 42 2 4 3 3 2" xfId="16175" xr:uid="{00000000-0005-0000-0000-0000FF430000}"/>
    <cellStyle name="Normal 42 2 4 3 3 2 2" xfId="46497" xr:uid="{00000000-0005-0000-0000-000000440000}"/>
    <cellStyle name="Normal 42 2 4 3 3 2 3" xfId="31273" xr:uid="{00000000-0005-0000-0000-000001440000}"/>
    <cellStyle name="Normal 42 2 4 3 3 3" xfId="11155" xr:uid="{00000000-0005-0000-0000-000002440000}"/>
    <cellStyle name="Normal 42 2 4 3 3 3 2" xfId="41480" xr:uid="{00000000-0005-0000-0000-000003440000}"/>
    <cellStyle name="Normal 42 2 4 3 3 3 3" xfId="26256" xr:uid="{00000000-0005-0000-0000-000004440000}"/>
    <cellStyle name="Normal 42 2 4 3 3 4" xfId="36467" xr:uid="{00000000-0005-0000-0000-000005440000}"/>
    <cellStyle name="Normal 42 2 4 3 3 5" xfId="21243" xr:uid="{00000000-0005-0000-0000-000006440000}"/>
    <cellStyle name="Normal 42 2 4 3 4" xfId="12833" xr:uid="{00000000-0005-0000-0000-000007440000}"/>
    <cellStyle name="Normal 42 2 4 3 4 2" xfId="43155" xr:uid="{00000000-0005-0000-0000-000008440000}"/>
    <cellStyle name="Normal 42 2 4 3 4 3" xfId="27931" xr:uid="{00000000-0005-0000-0000-000009440000}"/>
    <cellStyle name="Normal 42 2 4 3 5" xfId="7812" xr:uid="{00000000-0005-0000-0000-00000A440000}"/>
    <cellStyle name="Normal 42 2 4 3 5 2" xfId="38138" xr:uid="{00000000-0005-0000-0000-00000B440000}"/>
    <cellStyle name="Normal 42 2 4 3 5 3" xfId="22914" xr:uid="{00000000-0005-0000-0000-00000C440000}"/>
    <cellStyle name="Normal 42 2 4 3 6" xfId="33126" xr:uid="{00000000-0005-0000-0000-00000D440000}"/>
    <cellStyle name="Normal 42 2 4 3 7" xfId="17901" xr:uid="{00000000-0005-0000-0000-00000E440000}"/>
    <cellStyle name="Normal 42 2 4 4" xfId="3594" xr:uid="{00000000-0005-0000-0000-00000F440000}"/>
    <cellStyle name="Normal 42 2 4 4 2" xfId="13668" xr:uid="{00000000-0005-0000-0000-000010440000}"/>
    <cellStyle name="Normal 42 2 4 4 2 2" xfId="43990" xr:uid="{00000000-0005-0000-0000-000011440000}"/>
    <cellStyle name="Normal 42 2 4 4 2 3" xfId="28766" xr:uid="{00000000-0005-0000-0000-000012440000}"/>
    <cellStyle name="Normal 42 2 4 4 3" xfId="8648" xr:uid="{00000000-0005-0000-0000-000013440000}"/>
    <cellStyle name="Normal 42 2 4 4 3 2" xfId="38973" xr:uid="{00000000-0005-0000-0000-000014440000}"/>
    <cellStyle name="Normal 42 2 4 4 3 3" xfId="23749" xr:uid="{00000000-0005-0000-0000-000015440000}"/>
    <cellStyle name="Normal 42 2 4 4 4" xfId="33960" xr:uid="{00000000-0005-0000-0000-000016440000}"/>
    <cellStyle name="Normal 42 2 4 4 5" xfId="18736" xr:uid="{00000000-0005-0000-0000-000017440000}"/>
    <cellStyle name="Normal 42 2 4 5" xfId="5287" xr:uid="{00000000-0005-0000-0000-000018440000}"/>
    <cellStyle name="Normal 42 2 4 5 2" xfId="15339" xr:uid="{00000000-0005-0000-0000-000019440000}"/>
    <cellStyle name="Normal 42 2 4 5 2 2" xfId="45661" xr:uid="{00000000-0005-0000-0000-00001A440000}"/>
    <cellStyle name="Normal 42 2 4 5 2 3" xfId="30437" xr:uid="{00000000-0005-0000-0000-00001B440000}"/>
    <cellStyle name="Normal 42 2 4 5 3" xfId="10319" xr:uid="{00000000-0005-0000-0000-00001C440000}"/>
    <cellStyle name="Normal 42 2 4 5 3 2" xfId="40644" xr:uid="{00000000-0005-0000-0000-00001D440000}"/>
    <cellStyle name="Normal 42 2 4 5 3 3" xfId="25420" xr:uid="{00000000-0005-0000-0000-00001E440000}"/>
    <cellStyle name="Normal 42 2 4 5 4" xfId="35631" xr:uid="{00000000-0005-0000-0000-00001F440000}"/>
    <cellStyle name="Normal 42 2 4 5 5" xfId="20407" xr:uid="{00000000-0005-0000-0000-000020440000}"/>
    <cellStyle name="Normal 42 2 4 6" xfId="11997" xr:uid="{00000000-0005-0000-0000-000021440000}"/>
    <cellStyle name="Normal 42 2 4 6 2" xfId="42319" xr:uid="{00000000-0005-0000-0000-000022440000}"/>
    <cellStyle name="Normal 42 2 4 6 3" xfId="27095" xr:uid="{00000000-0005-0000-0000-000023440000}"/>
    <cellStyle name="Normal 42 2 4 7" xfId="6976" xr:uid="{00000000-0005-0000-0000-000024440000}"/>
    <cellStyle name="Normal 42 2 4 7 2" xfId="37302" xr:uid="{00000000-0005-0000-0000-000025440000}"/>
    <cellStyle name="Normal 42 2 4 7 3" xfId="22078" xr:uid="{00000000-0005-0000-0000-000026440000}"/>
    <cellStyle name="Normal 42 2 4 8" xfId="32290" xr:uid="{00000000-0005-0000-0000-000027440000}"/>
    <cellStyle name="Normal 42 2 4 9" xfId="17065" xr:uid="{00000000-0005-0000-0000-000028440000}"/>
    <cellStyle name="Normal 42 2 5" xfId="2110" xr:uid="{00000000-0005-0000-0000-000029440000}"/>
    <cellStyle name="Normal 42 2 5 2" xfId="2951" xr:uid="{00000000-0005-0000-0000-00002A440000}"/>
    <cellStyle name="Normal 42 2 5 2 2" xfId="4641" xr:uid="{00000000-0005-0000-0000-00002B440000}"/>
    <cellStyle name="Normal 42 2 5 2 2 2" xfId="14714" xr:uid="{00000000-0005-0000-0000-00002C440000}"/>
    <cellStyle name="Normal 42 2 5 2 2 2 2" xfId="45036" xr:uid="{00000000-0005-0000-0000-00002D440000}"/>
    <cellStyle name="Normal 42 2 5 2 2 2 3" xfId="29812" xr:uid="{00000000-0005-0000-0000-00002E440000}"/>
    <cellStyle name="Normal 42 2 5 2 2 3" xfId="9694" xr:uid="{00000000-0005-0000-0000-00002F440000}"/>
    <cellStyle name="Normal 42 2 5 2 2 3 2" xfId="40019" xr:uid="{00000000-0005-0000-0000-000030440000}"/>
    <cellStyle name="Normal 42 2 5 2 2 3 3" xfId="24795" xr:uid="{00000000-0005-0000-0000-000031440000}"/>
    <cellStyle name="Normal 42 2 5 2 2 4" xfId="35006" xr:uid="{00000000-0005-0000-0000-000032440000}"/>
    <cellStyle name="Normal 42 2 5 2 2 5" xfId="19782" xr:uid="{00000000-0005-0000-0000-000033440000}"/>
    <cellStyle name="Normal 42 2 5 2 3" xfId="6333" xr:uid="{00000000-0005-0000-0000-000034440000}"/>
    <cellStyle name="Normal 42 2 5 2 3 2" xfId="16385" xr:uid="{00000000-0005-0000-0000-000035440000}"/>
    <cellStyle name="Normal 42 2 5 2 3 2 2" xfId="46707" xr:uid="{00000000-0005-0000-0000-000036440000}"/>
    <cellStyle name="Normal 42 2 5 2 3 2 3" xfId="31483" xr:uid="{00000000-0005-0000-0000-000037440000}"/>
    <cellStyle name="Normal 42 2 5 2 3 3" xfId="11365" xr:uid="{00000000-0005-0000-0000-000038440000}"/>
    <cellStyle name="Normal 42 2 5 2 3 3 2" xfId="41690" xr:uid="{00000000-0005-0000-0000-000039440000}"/>
    <cellStyle name="Normal 42 2 5 2 3 3 3" xfId="26466" xr:uid="{00000000-0005-0000-0000-00003A440000}"/>
    <cellStyle name="Normal 42 2 5 2 3 4" xfId="36677" xr:uid="{00000000-0005-0000-0000-00003B440000}"/>
    <cellStyle name="Normal 42 2 5 2 3 5" xfId="21453" xr:uid="{00000000-0005-0000-0000-00003C440000}"/>
    <cellStyle name="Normal 42 2 5 2 4" xfId="13043" xr:uid="{00000000-0005-0000-0000-00003D440000}"/>
    <cellStyle name="Normal 42 2 5 2 4 2" xfId="43365" xr:uid="{00000000-0005-0000-0000-00003E440000}"/>
    <cellStyle name="Normal 42 2 5 2 4 3" xfId="28141" xr:uid="{00000000-0005-0000-0000-00003F440000}"/>
    <cellStyle name="Normal 42 2 5 2 5" xfId="8022" xr:uid="{00000000-0005-0000-0000-000040440000}"/>
    <cellStyle name="Normal 42 2 5 2 5 2" xfId="38348" xr:uid="{00000000-0005-0000-0000-000041440000}"/>
    <cellStyle name="Normal 42 2 5 2 5 3" xfId="23124" xr:uid="{00000000-0005-0000-0000-000042440000}"/>
    <cellStyle name="Normal 42 2 5 2 6" xfId="33336" xr:uid="{00000000-0005-0000-0000-000043440000}"/>
    <cellStyle name="Normal 42 2 5 2 7" xfId="18111" xr:uid="{00000000-0005-0000-0000-000044440000}"/>
    <cellStyle name="Normal 42 2 5 3" xfId="3804" xr:uid="{00000000-0005-0000-0000-000045440000}"/>
    <cellStyle name="Normal 42 2 5 3 2" xfId="13878" xr:uid="{00000000-0005-0000-0000-000046440000}"/>
    <cellStyle name="Normal 42 2 5 3 2 2" xfId="44200" xr:uid="{00000000-0005-0000-0000-000047440000}"/>
    <cellStyle name="Normal 42 2 5 3 2 3" xfId="28976" xr:uid="{00000000-0005-0000-0000-000048440000}"/>
    <cellStyle name="Normal 42 2 5 3 3" xfId="8858" xr:uid="{00000000-0005-0000-0000-000049440000}"/>
    <cellStyle name="Normal 42 2 5 3 3 2" xfId="39183" xr:uid="{00000000-0005-0000-0000-00004A440000}"/>
    <cellStyle name="Normal 42 2 5 3 3 3" xfId="23959" xr:uid="{00000000-0005-0000-0000-00004B440000}"/>
    <cellStyle name="Normal 42 2 5 3 4" xfId="34170" xr:uid="{00000000-0005-0000-0000-00004C440000}"/>
    <cellStyle name="Normal 42 2 5 3 5" xfId="18946" xr:uid="{00000000-0005-0000-0000-00004D440000}"/>
    <cellStyle name="Normal 42 2 5 4" xfId="5497" xr:uid="{00000000-0005-0000-0000-00004E440000}"/>
    <cellStyle name="Normal 42 2 5 4 2" xfId="15549" xr:uid="{00000000-0005-0000-0000-00004F440000}"/>
    <cellStyle name="Normal 42 2 5 4 2 2" xfId="45871" xr:uid="{00000000-0005-0000-0000-000050440000}"/>
    <cellStyle name="Normal 42 2 5 4 2 3" xfId="30647" xr:uid="{00000000-0005-0000-0000-000051440000}"/>
    <cellStyle name="Normal 42 2 5 4 3" xfId="10529" xr:uid="{00000000-0005-0000-0000-000052440000}"/>
    <cellStyle name="Normal 42 2 5 4 3 2" xfId="40854" xr:uid="{00000000-0005-0000-0000-000053440000}"/>
    <cellStyle name="Normal 42 2 5 4 3 3" xfId="25630" xr:uid="{00000000-0005-0000-0000-000054440000}"/>
    <cellStyle name="Normal 42 2 5 4 4" xfId="35841" xr:uid="{00000000-0005-0000-0000-000055440000}"/>
    <cellStyle name="Normal 42 2 5 4 5" xfId="20617" xr:uid="{00000000-0005-0000-0000-000056440000}"/>
    <cellStyle name="Normal 42 2 5 5" xfId="12207" xr:uid="{00000000-0005-0000-0000-000057440000}"/>
    <cellStyle name="Normal 42 2 5 5 2" xfId="42529" xr:uid="{00000000-0005-0000-0000-000058440000}"/>
    <cellStyle name="Normal 42 2 5 5 3" xfId="27305" xr:uid="{00000000-0005-0000-0000-000059440000}"/>
    <cellStyle name="Normal 42 2 5 6" xfId="7186" xr:uid="{00000000-0005-0000-0000-00005A440000}"/>
    <cellStyle name="Normal 42 2 5 6 2" xfId="37512" xr:uid="{00000000-0005-0000-0000-00005B440000}"/>
    <cellStyle name="Normal 42 2 5 6 3" xfId="22288" xr:uid="{00000000-0005-0000-0000-00005C440000}"/>
    <cellStyle name="Normal 42 2 5 7" xfId="32500" xr:uid="{00000000-0005-0000-0000-00005D440000}"/>
    <cellStyle name="Normal 42 2 5 8" xfId="17275" xr:uid="{00000000-0005-0000-0000-00005E440000}"/>
    <cellStyle name="Normal 42 2 6" xfId="2531" xr:uid="{00000000-0005-0000-0000-00005F440000}"/>
    <cellStyle name="Normal 42 2 6 2" xfId="4223" xr:uid="{00000000-0005-0000-0000-000060440000}"/>
    <cellStyle name="Normal 42 2 6 2 2" xfId="14296" xr:uid="{00000000-0005-0000-0000-000061440000}"/>
    <cellStyle name="Normal 42 2 6 2 2 2" xfId="44618" xr:uid="{00000000-0005-0000-0000-000062440000}"/>
    <cellStyle name="Normal 42 2 6 2 2 3" xfId="29394" xr:uid="{00000000-0005-0000-0000-000063440000}"/>
    <cellStyle name="Normal 42 2 6 2 3" xfId="9276" xr:uid="{00000000-0005-0000-0000-000064440000}"/>
    <cellStyle name="Normal 42 2 6 2 3 2" xfId="39601" xr:uid="{00000000-0005-0000-0000-000065440000}"/>
    <cellStyle name="Normal 42 2 6 2 3 3" xfId="24377" xr:uid="{00000000-0005-0000-0000-000066440000}"/>
    <cellStyle name="Normal 42 2 6 2 4" xfId="34588" xr:uid="{00000000-0005-0000-0000-000067440000}"/>
    <cellStyle name="Normal 42 2 6 2 5" xfId="19364" xr:uid="{00000000-0005-0000-0000-000068440000}"/>
    <cellStyle name="Normal 42 2 6 3" xfId="5915" xr:uid="{00000000-0005-0000-0000-000069440000}"/>
    <cellStyle name="Normal 42 2 6 3 2" xfId="15967" xr:uid="{00000000-0005-0000-0000-00006A440000}"/>
    <cellStyle name="Normal 42 2 6 3 2 2" xfId="46289" xr:uid="{00000000-0005-0000-0000-00006B440000}"/>
    <cellStyle name="Normal 42 2 6 3 2 3" xfId="31065" xr:uid="{00000000-0005-0000-0000-00006C440000}"/>
    <cellStyle name="Normal 42 2 6 3 3" xfId="10947" xr:uid="{00000000-0005-0000-0000-00006D440000}"/>
    <cellStyle name="Normal 42 2 6 3 3 2" xfId="41272" xr:uid="{00000000-0005-0000-0000-00006E440000}"/>
    <cellStyle name="Normal 42 2 6 3 3 3" xfId="26048" xr:uid="{00000000-0005-0000-0000-00006F440000}"/>
    <cellStyle name="Normal 42 2 6 3 4" xfId="36259" xr:uid="{00000000-0005-0000-0000-000070440000}"/>
    <cellStyle name="Normal 42 2 6 3 5" xfId="21035" xr:uid="{00000000-0005-0000-0000-000071440000}"/>
    <cellStyle name="Normal 42 2 6 4" xfId="12625" xr:uid="{00000000-0005-0000-0000-000072440000}"/>
    <cellStyle name="Normal 42 2 6 4 2" xfId="42947" xr:uid="{00000000-0005-0000-0000-000073440000}"/>
    <cellStyle name="Normal 42 2 6 4 3" xfId="27723" xr:uid="{00000000-0005-0000-0000-000074440000}"/>
    <cellStyle name="Normal 42 2 6 5" xfId="7604" xr:uid="{00000000-0005-0000-0000-000075440000}"/>
    <cellStyle name="Normal 42 2 6 5 2" xfId="37930" xr:uid="{00000000-0005-0000-0000-000076440000}"/>
    <cellStyle name="Normal 42 2 6 5 3" xfId="22706" xr:uid="{00000000-0005-0000-0000-000077440000}"/>
    <cellStyle name="Normal 42 2 6 6" xfId="32918" xr:uid="{00000000-0005-0000-0000-000078440000}"/>
    <cellStyle name="Normal 42 2 6 7" xfId="17693" xr:uid="{00000000-0005-0000-0000-000079440000}"/>
    <cellStyle name="Normal 42 2 7" xfId="3382" xr:uid="{00000000-0005-0000-0000-00007A440000}"/>
    <cellStyle name="Normal 42 2 7 2" xfId="13460" xr:uid="{00000000-0005-0000-0000-00007B440000}"/>
    <cellStyle name="Normal 42 2 7 2 2" xfId="43782" xr:uid="{00000000-0005-0000-0000-00007C440000}"/>
    <cellStyle name="Normal 42 2 7 2 3" xfId="28558" xr:uid="{00000000-0005-0000-0000-00007D440000}"/>
    <cellStyle name="Normal 42 2 7 3" xfId="8440" xr:uid="{00000000-0005-0000-0000-00007E440000}"/>
    <cellStyle name="Normal 42 2 7 3 2" xfId="38765" xr:uid="{00000000-0005-0000-0000-00007F440000}"/>
    <cellStyle name="Normal 42 2 7 3 3" xfId="23541" xr:uid="{00000000-0005-0000-0000-000080440000}"/>
    <cellStyle name="Normal 42 2 7 4" xfId="33752" xr:uid="{00000000-0005-0000-0000-000081440000}"/>
    <cellStyle name="Normal 42 2 7 5" xfId="18528" xr:uid="{00000000-0005-0000-0000-000082440000}"/>
    <cellStyle name="Normal 42 2 8" xfId="5076" xr:uid="{00000000-0005-0000-0000-000083440000}"/>
    <cellStyle name="Normal 42 2 8 2" xfId="15131" xr:uid="{00000000-0005-0000-0000-000084440000}"/>
    <cellStyle name="Normal 42 2 8 2 2" xfId="45453" xr:uid="{00000000-0005-0000-0000-000085440000}"/>
    <cellStyle name="Normal 42 2 8 2 3" xfId="30229" xr:uid="{00000000-0005-0000-0000-000086440000}"/>
    <cellStyle name="Normal 42 2 8 3" xfId="10111" xr:uid="{00000000-0005-0000-0000-000087440000}"/>
    <cellStyle name="Normal 42 2 8 3 2" xfId="40436" xr:uid="{00000000-0005-0000-0000-000088440000}"/>
    <cellStyle name="Normal 42 2 8 3 3" xfId="25212" xr:uid="{00000000-0005-0000-0000-000089440000}"/>
    <cellStyle name="Normal 42 2 8 4" xfId="35423" xr:uid="{00000000-0005-0000-0000-00008A440000}"/>
    <cellStyle name="Normal 42 2 8 5" xfId="20199" xr:uid="{00000000-0005-0000-0000-00008B440000}"/>
    <cellStyle name="Normal 42 2 9" xfId="11787" xr:uid="{00000000-0005-0000-0000-00008C440000}"/>
    <cellStyle name="Normal 42 2 9 2" xfId="42111" xr:uid="{00000000-0005-0000-0000-00008D440000}"/>
    <cellStyle name="Normal 42 2 9 3" xfId="26887" xr:uid="{00000000-0005-0000-0000-00008E440000}"/>
    <cellStyle name="Normal 42 3" xfId="47294" xr:uid="{00000000-0005-0000-0000-00008F440000}"/>
    <cellStyle name="Normal 43" xfId="969" xr:uid="{00000000-0005-0000-0000-000090440000}"/>
    <cellStyle name="Normal 43 2" xfId="1443" xr:uid="{00000000-0005-0000-0000-000091440000}"/>
    <cellStyle name="Normal 43 2 10" xfId="6767" xr:uid="{00000000-0005-0000-0000-000092440000}"/>
    <cellStyle name="Normal 43 2 10 2" xfId="37095" xr:uid="{00000000-0005-0000-0000-000093440000}"/>
    <cellStyle name="Normal 43 2 10 3" xfId="21871" xr:uid="{00000000-0005-0000-0000-000094440000}"/>
    <cellStyle name="Normal 43 2 11" xfId="32086" xr:uid="{00000000-0005-0000-0000-000095440000}"/>
    <cellStyle name="Normal 43 2 12" xfId="16856" xr:uid="{00000000-0005-0000-0000-000096440000}"/>
    <cellStyle name="Normal 43 2 2" xfId="1731" xr:uid="{00000000-0005-0000-0000-000097440000}"/>
    <cellStyle name="Normal 43 2 2 10" xfId="32138" xr:uid="{00000000-0005-0000-0000-000098440000}"/>
    <cellStyle name="Normal 43 2 2 11" xfId="16910" xr:uid="{00000000-0005-0000-0000-000099440000}"/>
    <cellStyle name="Normal 43 2 2 2" xfId="1839" xr:uid="{00000000-0005-0000-0000-00009A440000}"/>
    <cellStyle name="Normal 43 2 2 2 10" xfId="17014" xr:uid="{00000000-0005-0000-0000-00009B440000}"/>
    <cellStyle name="Normal 43 2 2 2 2" xfId="2056" xr:uid="{00000000-0005-0000-0000-00009C440000}"/>
    <cellStyle name="Normal 43 2 2 2 2 2" xfId="2477" xr:uid="{00000000-0005-0000-0000-00009D440000}"/>
    <cellStyle name="Normal 43 2 2 2 2 2 2" xfId="3316" xr:uid="{00000000-0005-0000-0000-00009E440000}"/>
    <cellStyle name="Normal 43 2 2 2 2 2 2 2" xfId="5006" xr:uid="{00000000-0005-0000-0000-00009F440000}"/>
    <cellStyle name="Normal 43 2 2 2 2 2 2 2 2" xfId="15079" xr:uid="{00000000-0005-0000-0000-0000A0440000}"/>
    <cellStyle name="Normal 43 2 2 2 2 2 2 2 2 2" xfId="45401" xr:uid="{00000000-0005-0000-0000-0000A1440000}"/>
    <cellStyle name="Normal 43 2 2 2 2 2 2 2 2 3" xfId="30177" xr:uid="{00000000-0005-0000-0000-0000A2440000}"/>
    <cellStyle name="Normal 43 2 2 2 2 2 2 2 3" xfId="10059" xr:uid="{00000000-0005-0000-0000-0000A3440000}"/>
    <cellStyle name="Normal 43 2 2 2 2 2 2 2 3 2" xfId="40384" xr:uid="{00000000-0005-0000-0000-0000A4440000}"/>
    <cellStyle name="Normal 43 2 2 2 2 2 2 2 3 3" xfId="25160" xr:uid="{00000000-0005-0000-0000-0000A5440000}"/>
    <cellStyle name="Normal 43 2 2 2 2 2 2 2 4" xfId="35371" xr:uid="{00000000-0005-0000-0000-0000A6440000}"/>
    <cellStyle name="Normal 43 2 2 2 2 2 2 2 5" xfId="20147" xr:uid="{00000000-0005-0000-0000-0000A7440000}"/>
    <cellStyle name="Normal 43 2 2 2 2 2 2 3" xfId="6698" xr:uid="{00000000-0005-0000-0000-0000A8440000}"/>
    <cellStyle name="Normal 43 2 2 2 2 2 2 3 2" xfId="16750" xr:uid="{00000000-0005-0000-0000-0000A9440000}"/>
    <cellStyle name="Normal 43 2 2 2 2 2 2 3 2 2" xfId="47072" xr:uid="{00000000-0005-0000-0000-0000AA440000}"/>
    <cellStyle name="Normal 43 2 2 2 2 2 2 3 2 3" xfId="31848" xr:uid="{00000000-0005-0000-0000-0000AB440000}"/>
    <cellStyle name="Normal 43 2 2 2 2 2 2 3 3" xfId="11730" xr:uid="{00000000-0005-0000-0000-0000AC440000}"/>
    <cellStyle name="Normal 43 2 2 2 2 2 2 3 3 2" xfId="42055" xr:uid="{00000000-0005-0000-0000-0000AD440000}"/>
    <cellStyle name="Normal 43 2 2 2 2 2 2 3 3 3" xfId="26831" xr:uid="{00000000-0005-0000-0000-0000AE440000}"/>
    <cellStyle name="Normal 43 2 2 2 2 2 2 3 4" xfId="37042" xr:uid="{00000000-0005-0000-0000-0000AF440000}"/>
    <cellStyle name="Normal 43 2 2 2 2 2 2 3 5" xfId="21818" xr:uid="{00000000-0005-0000-0000-0000B0440000}"/>
    <cellStyle name="Normal 43 2 2 2 2 2 2 4" xfId="13408" xr:uid="{00000000-0005-0000-0000-0000B1440000}"/>
    <cellStyle name="Normal 43 2 2 2 2 2 2 4 2" xfId="43730" xr:uid="{00000000-0005-0000-0000-0000B2440000}"/>
    <cellStyle name="Normal 43 2 2 2 2 2 2 4 3" xfId="28506" xr:uid="{00000000-0005-0000-0000-0000B3440000}"/>
    <cellStyle name="Normal 43 2 2 2 2 2 2 5" xfId="8387" xr:uid="{00000000-0005-0000-0000-0000B4440000}"/>
    <cellStyle name="Normal 43 2 2 2 2 2 2 5 2" xfId="38713" xr:uid="{00000000-0005-0000-0000-0000B5440000}"/>
    <cellStyle name="Normal 43 2 2 2 2 2 2 5 3" xfId="23489" xr:uid="{00000000-0005-0000-0000-0000B6440000}"/>
    <cellStyle name="Normal 43 2 2 2 2 2 2 6" xfId="33701" xr:uid="{00000000-0005-0000-0000-0000B7440000}"/>
    <cellStyle name="Normal 43 2 2 2 2 2 2 7" xfId="18476" xr:uid="{00000000-0005-0000-0000-0000B8440000}"/>
    <cellStyle name="Normal 43 2 2 2 2 2 3" xfId="4169" xr:uid="{00000000-0005-0000-0000-0000B9440000}"/>
    <cellStyle name="Normal 43 2 2 2 2 2 3 2" xfId="14243" xr:uid="{00000000-0005-0000-0000-0000BA440000}"/>
    <cellStyle name="Normal 43 2 2 2 2 2 3 2 2" xfId="44565" xr:uid="{00000000-0005-0000-0000-0000BB440000}"/>
    <cellStyle name="Normal 43 2 2 2 2 2 3 2 3" xfId="29341" xr:uid="{00000000-0005-0000-0000-0000BC440000}"/>
    <cellStyle name="Normal 43 2 2 2 2 2 3 3" xfId="9223" xr:uid="{00000000-0005-0000-0000-0000BD440000}"/>
    <cellStyle name="Normal 43 2 2 2 2 2 3 3 2" xfId="39548" xr:uid="{00000000-0005-0000-0000-0000BE440000}"/>
    <cellStyle name="Normal 43 2 2 2 2 2 3 3 3" xfId="24324" xr:uid="{00000000-0005-0000-0000-0000BF440000}"/>
    <cellStyle name="Normal 43 2 2 2 2 2 3 4" xfId="34535" xr:uid="{00000000-0005-0000-0000-0000C0440000}"/>
    <cellStyle name="Normal 43 2 2 2 2 2 3 5" xfId="19311" xr:uid="{00000000-0005-0000-0000-0000C1440000}"/>
    <cellStyle name="Normal 43 2 2 2 2 2 4" xfId="5862" xr:uid="{00000000-0005-0000-0000-0000C2440000}"/>
    <cellStyle name="Normal 43 2 2 2 2 2 4 2" xfId="15914" xr:uid="{00000000-0005-0000-0000-0000C3440000}"/>
    <cellStyle name="Normal 43 2 2 2 2 2 4 2 2" xfId="46236" xr:uid="{00000000-0005-0000-0000-0000C4440000}"/>
    <cellStyle name="Normal 43 2 2 2 2 2 4 2 3" xfId="31012" xr:uid="{00000000-0005-0000-0000-0000C5440000}"/>
    <cellStyle name="Normal 43 2 2 2 2 2 4 3" xfId="10894" xr:uid="{00000000-0005-0000-0000-0000C6440000}"/>
    <cellStyle name="Normal 43 2 2 2 2 2 4 3 2" xfId="41219" xr:uid="{00000000-0005-0000-0000-0000C7440000}"/>
    <cellStyle name="Normal 43 2 2 2 2 2 4 3 3" xfId="25995" xr:uid="{00000000-0005-0000-0000-0000C8440000}"/>
    <cellStyle name="Normal 43 2 2 2 2 2 4 4" xfId="36206" xr:uid="{00000000-0005-0000-0000-0000C9440000}"/>
    <cellStyle name="Normal 43 2 2 2 2 2 4 5" xfId="20982" xr:uid="{00000000-0005-0000-0000-0000CA440000}"/>
    <cellStyle name="Normal 43 2 2 2 2 2 5" xfId="12572" xr:uid="{00000000-0005-0000-0000-0000CB440000}"/>
    <cellStyle name="Normal 43 2 2 2 2 2 5 2" xfId="42894" xr:uid="{00000000-0005-0000-0000-0000CC440000}"/>
    <cellStyle name="Normal 43 2 2 2 2 2 5 3" xfId="27670" xr:uid="{00000000-0005-0000-0000-0000CD440000}"/>
    <cellStyle name="Normal 43 2 2 2 2 2 6" xfId="7551" xr:uid="{00000000-0005-0000-0000-0000CE440000}"/>
    <cellStyle name="Normal 43 2 2 2 2 2 6 2" xfId="37877" xr:uid="{00000000-0005-0000-0000-0000CF440000}"/>
    <cellStyle name="Normal 43 2 2 2 2 2 6 3" xfId="22653" xr:uid="{00000000-0005-0000-0000-0000D0440000}"/>
    <cellStyle name="Normal 43 2 2 2 2 2 7" xfId="32865" xr:uid="{00000000-0005-0000-0000-0000D1440000}"/>
    <cellStyle name="Normal 43 2 2 2 2 2 8" xfId="17640" xr:uid="{00000000-0005-0000-0000-0000D2440000}"/>
    <cellStyle name="Normal 43 2 2 2 2 3" xfId="2898" xr:uid="{00000000-0005-0000-0000-0000D3440000}"/>
    <cellStyle name="Normal 43 2 2 2 2 3 2" xfId="4588" xr:uid="{00000000-0005-0000-0000-0000D4440000}"/>
    <cellStyle name="Normal 43 2 2 2 2 3 2 2" xfId="14661" xr:uid="{00000000-0005-0000-0000-0000D5440000}"/>
    <cellStyle name="Normal 43 2 2 2 2 3 2 2 2" xfId="44983" xr:uid="{00000000-0005-0000-0000-0000D6440000}"/>
    <cellStyle name="Normal 43 2 2 2 2 3 2 2 3" xfId="29759" xr:uid="{00000000-0005-0000-0000-0000D7440000}"/>
    <cellStyle name="Normal 43 2 2 2 2 3 2 3" xfId="9641" xr:uid="{00000000-0005-0000-0000-0000D8440000}"/>
    <cellStyle name="Normal 43 2 2 2 2 3 2 3 2" xfId="39966" xr:uid="{00000000-0005-0000-0000-0000D9440000}"/>
    <cellStyle name="Normal 43 2 2 2 2 3 2 3 3" xfId="24742" xr:uid="{00000000-0005-0000-0000-0000DA440000}"/>
    <cellStyle name="Normal 43 2 2 2 2 3 2 4" xfId="34953" xr:uid="{00000000-0005-0000-0000-0000DB440000}"/>
    <cellStyle name="Normal 43 2 2 2 2 3 2 5" xfId="19729" xr:uid="{00000000-0005-0000-0000-0000DC440000}"/>
    <cellStyle name="Normal 43 2 2 2 2 3 3" xfId="6280" xr:uid="{00000000-0005-0000-0000-0000DD440000}"/>
    <cellStyle name="Normal 43 2 2 2 2 3 3 2" xfId="16332" xr:uid="{00000000-0005-0000-0000-0000DE440000}"/>
    <cellStyle name="Normal 43 2 2 2 2 3 3 2 2" xfId="46654" xr:uid="{00000000-0005-0000-0000-0000DF440000}"/>
    <cellStyle name="Normal 43 2 2 2 2 3 3 2 3" xfId="31430" xr:uid="{00000000-0005-0000-0000-0000E0440000}"/>
    <cellStyle name="Normal 43 2 2 2 2 3 3 3" xfId="11312" xr:uid="{00000000-0005-0000-0000-0000E1440000}"/>
    <cellStyle name="Normal 43 2 2 2 2 3 3 3 2" xfId="41637" xr:uid="{00000000-0005-0000-0000-0000E2440000}"/>
    <cellStyle name="Normal 43 2 2 2 2 3 3 3 3" xfId="26413" xr:uid="{00000000-0005-0000-0000-0000E3440000}"/>
    <cellStyle name="Normal 43 2 2 2 2 3 3 4" xfId="36624" xr:uid="{00000000-0005-0000-0000-0000E4440000}"/>
    <cellStyle name="Normal 43 2 2 2 2 3 3 5" xfId="21400" xr:uid="{00000000-0005-0000-0000-0000E5440000}"/>
    <cellStyle name="Normal 43 2 2 2 2 3 4" xfId="12990" xr:uid="{00000000-0005-0000-0000-0000E6440000}"/>
    <cellStyle name="Normal 43 2 2 2 2 3 4 2" xfId="43312" xr:uid="{00000000-0005-0000-0000-0000E7440000}"/>
    <cellStyle name="Normal 43 2 2 2 2 3 4 3" xfId="28088" xr:uid="{00000000-0005-0000-0000-0000E8440000}"/>
    <cellStyle name="Normal 43 2 2 2 2 3 5" xfId="7969" xr:uid="{00000000-0005-0000-0000-0000E9440000}"/>
    <cellStyle name="Normal 43 2 2 2 2 3 5 2" xfId="38295" xr:uid="{00000000-0005-0000-0000-0000EA440000}"/>
    <cellStyle name="Normal 43 2 2 2 2 3 5 3" xfId="23071" xr:uid="{00000000-0005-0000-0000-0000EB440000}"/>
    <cellStyle name="Normal 43 2 2 2 2 3 6" xfId="33283" xr:uid="{00000000-0005-0000-0000-0000EC440000}"/>
    <cellStyle name="Normal 43 2 2 2 2 3 7" xfId="18058" xr:uid="{00000000-0005-0000-0000-0000ED440000}"/>
    <cellStyle name="Normal 43 2 2 2 2 4" xfId="3751" xr:uid="{00000000-0005-0000-0000-0000EE440000}"/>
    <cellStyle name="Normal 43 2 2 2 2 4 2" xfId="13825" xr:uid="{00000000-0005-0000-0000-0000EF440000}"/>
    <cellStyle name="Normal 43 2 2 2 2 4 2 2" xfId="44147" xr:uid="{00000000-0005-0000-0000-0000F0440000}"/>
    <cellStyle name="Normal 43 2 2 2 2 4 2 3" xfId="28923" xr:uid="{00000000-0005-0000-0000-0000F1440000}"/>
    <cellStyle name="Normal 43 2 2 2 2 4 3" xfId="8805" xr:uid="{00000000-0005-0000-0000-0000F2440000}"/>
    <cellStyle name="Normal 43 2 2 2 2 4 3 2" xfId="39130" xr:uid="{00000000-0005-0000-0000-0000F3440000}"/>
    <cellStyle name="Normal 43 2 2 2 2 4 3 3" xfId="23906" xr:uid="{00000000-0005-0000-0000-0000F4440000}"/>
    <cellStyle name="Normal 43 2 2 2 2 4 4" xfId="34117" xr:uid="{00000000-0005-0000-0000-0000F5440000}"/>
    <cellStyle name="Normal 43 2 2 2 2 4 5" xfId="18893" xr:uid="{00000000-0005-0000-0000-0000F6440000}"/>
    <cellStyle name="Normal 43 2 2 2 2 5" xfId="5444" xr:uid="{00000000-0005-0000-0000-0000F7440000}"/>
    <cellStyle name="Normal 43 2 2 2 2 5 2" xfId="15496" xr:uid="{00000000-0005-0000-0000-0000F8440000}"/>
    <cellStyle name="Normal 43 2 2 2 2 5 2 2" xfId="45818" xr:uid="{00000000-0005-0000-0000-0000F9440000}"/>
    <cellStyle name="Normal 43 2 2 2 2 5 2 3" xfId="30594" xr:uid="{00000000-0005-0000-0000-0000FA440000}"/>
    <cellStyle name="Normal 43 2 2 2 2 5 3" xfId="10476" xr:uid="{00000000-0005-0000-0000-0000FB440000}"/>
    <cellStyle name="Normal 43 2 2 2 2 5 3 2" xfId="40801" xr:uid="{00000000-0005-0000-0000-0000FC440000}"/>
    <cellStyle name="Normal 43 2 2 2 2 5 3 3" xfId="25577" xr:uid="{00000000-0005-0000-0000-0000FD440000}"/>
    <cellStyle name="Normal 43 2 2 2 2 5 4" xfId="35788" xr:uid="{00000000-0005-0000-0000-0000FE440000}"/>
    <cellStyle name="Normal 43 2 2 2 2 5 5" xfId="20564" xr:uid="{00000000-0005-0000-0000-0000FF440000}"/>
    <cellStyle name="Normal 43 2 2 2 2 6" xfId="12154" xr:uid="{00000000-0005-0000-0000-000000450000}"/>
    <cellStyle name="Normal 43 2 2 2 2 6 2" xfId="42476" xr:uid="{00000000-0005-0000-0000-000001450000}"/>
    <cellStyle name="Normal 43 2 2 2 2 6 3" xfId="27252" xr:uid="{00000000-0005-0000-0000-000002450000}"/>
    <cellStyle name="Normal 43 2 2 2 2 7" xfId="7133" xr:uid="{00000000-0005-0000-0000-000003450000}"/>
    <cellStyle name="Normal 43 2 2 2 2 7 2" xfId="37459" xr:uid="{00000000-0005-0000-0000-000004450000}"/>
    <cellStyle name="Normal 43 2 2 2 2 7 3" xfId="22235" xr:uid="{00000000-0005-0000-0000-000005450000}"/>
    <cellStyle name="Normal 43 2 2 2 2 8" xfId="32447" xr:uid="{00000000-0005-0000-0000-000006450000}"/>
    <cellStyle name="Normal 43 2 2 2 2 9" xfId="17222" xr:uid="{00000000-0005-0000-0000-000007450000}"/>
    <cellStyle name="Normal 43 2 2 2 3" xfId="2269" xr:uid="{00000000-0005-0000-0000-000008450000}"/>
    <cellStyle name="Normal 43 2 2 2 3 2" xfId="3108" xr:uid="{00000000-0005-0000-0000-000009450000}"/>
    <cellStyle name="Normal 43 2 2 2 3 2 2" xfId="4798" xr:uid="{00000000-0005-0000-0000-00000A450000}"/>
    <cellStyle name="Normal 43 2 2 2 3 2 2 2" xfId="14871" xr:uid="{00000000-0005-0000-0000-00000B450000}"/>
    <cellStyle name="Normal 43 2 2 2 3 2 2 2 2" xfId="45193" xr:uid="{00000000-0005-0000-0000-00000C450000}"/>
    <cellStyle name="Normal 43 2 2 2 3 2 2 2 3" xfId="29969" xr:uid="{00000000-0005-0000-0000-00000D450000}"/>
    <cellStyle name="Normal 43 2 2 2 3 2 2 3" xfId="9851" xr:uid="{00000000-0005-0000-0000-00000E450000}"/>
    <cellStyle name="Normal 43 2 2 2 3 2 2 3 2" xfId="40176" xr:uid="{00000000-0005-0000-0000-00000F450000}"/>
    <cellStyle name="Normal 43 2 2 2 3 2 2 3 3" xfId="24952" xr:uid="{00000000-0005-0000-0000-000010450000}"/>
    <cellStyle name="Normal 43 2 2 2 3 2 2 4" xfId="35163" xr:uid="{00000000-0005-0000-0000-000011450000}"/>
    <cellStyle name="Normal 43 2 2 2 3 2 2 5" xfId="19939" xr:uid="{00000000-0005-0000-0000-000012450000}"/>
    <cellStyle name="Normal 43 2 2 2 3 2 3" xfId="6490" xr:uid="{00000000-0005-0000-0000-000013450000}"/>
    <cellStyle name="Normal 43 2 2 2 3 2 3 2" xfId="16542" xr:uid="{00000000-0005-0000-0000-000014450000}"/>
    <cellStyle name="Normal 43 2 2 2 3 2 3 2 2" xfId="46864" xr:uid="{00000000-0005-0000-0000-000015450000}"/>
    <cellStyle name="Normal 43 2 2 2 3 2 3 2 3" xfId="31640" xr:uid="{00000000-0005-0000-0000-000016450000}"/>
    <cellStyle name="Normal 43 2 2 2 3 2 3 3" xfId="11522" xr:uid="{00000000-0005-0000-0000-000017450000}"/>
    <cellStyle name="Normal 43 2 2 2 3 2 3 3 2" xfId="41847" xr:uid="{00000000-0005-0000-0000-000018450000}"/>
    <cellStyle name="Normal 43 2 2 2 3 2 3 3 3" xfId="26623" xr:uid="{00000000-0005-0000-0000-000019450000}"/>
    <cellStyle name="Normal 43 2 2 2 3 2 3 4" xfId="36834" xr:uid="{00000000-0005-0000-0000-00001A450000}"/>
    <cellStyle name="Normal 43 2 2 2 3 2 3 5" xfId="21610" xr:uid="{00000000-0005-0000-0000-00001B450000}"/>
    <cellStyle name="Normal 43 2 2 2 3 2 4" xfId="13200" xr:uid="{00000000-0005-0000-0000-00001C450000}"/>
    <cellStyle name="Normal 43 2 2 2 3 2 4 2" xfId="43522" xr:uid="{00000000-0005-0000-0000-00001D450000}"/>
    <cellStyle name="Normal 43 2 2 2 3 2 4 3" xfId="28298" xr:uid="{00000000-0005-0000-0000-00001E450000}"/>
    <cellStyle name="Normal 43 2 2 2 3 2 5" xfId="8179" xr:uid="{00000000-0005-0000-0000-00001F450000}"/>
    <cellStyle name="Normal 43 2 2 2 3 2 5 2" xfId="38505" xr:uid="{00000000-0005-0000-0000-000020450000}"/>
    <cellStyle name="Normal 43 2 2 2 3 2 5 3" xfId="23281" xr:uid="{00000000-0005-0000-0000-000021450000}"/>
    <cellStyle name="Normal 43 2 2 2 3 2 6" xfId="33493" xr:uid="{00000000-0005-0000-0000-000022450000}"/>
    <cellStyle name="Normal 43 2 2 2 3 2 7" xfId="18268" xr:uid="{00000000-0005-0000-0000-000023450000}"/>
    <cellStyle name="Normal 43 2 2 2 3 3" xfId="3961" xr:uid="{00000000-0005-0000-0000-000024450000}"/>
    <cellStyle name="Normal 43 2 2 2 3 3 2" xfId="14035" xr:uid="{00000000-0005-0000-0000-000025450000}"/>
    <cellStyle name="Normal 43 2 2 2 3 3 2 2" xfId="44357" xr:uid="{00000000-0005-0000-0000-000026450000}"/>
    <cellStyle name="Normal 43 2 2 2 3 3 2 3" xfId="29133" xr:uid="{00000000-0005-0000-0000-000027450000}"/>
    <cellStyle name="Normal 43 2 2 2 3 3 3" xfId="9015" xr:uid="{00000000-0005-0000-0000-000028450000}"/>
    <cellStyle name="Normal 43 2 2 2 3 3 3 2" xfId="39340" xr:uid="{00000000-0005-0000-0000-000029450000}"/>
    <cellStyle name="Normal 43 2 2 2 3 3 3 3" xfId="24116" xr:uid="{00000000-0005-0000-0000-00002A450000}"/>
    <cellStyle name="Normal 43 2 2 2 3 3 4" xfId="34327" xr:uid="{00000000-0005-0000-0000-00002B450000}"/>
    <cellStyle name="Normal 43 2 2 2 3 3 5" xfId="19103" xr:uid="{00000000-0005-0000-0000-00002C450000}"/>
    <cellStyle name="Normal 43 2 2 2 3 4" xfId="5654" xr:uid="{00000000-0005-0000-0000-00002D450000}"/>
    <cellStyle name="Normal 43 2 2 2 3 4 2" xfId="15706" xr:uid="{00000000-0005-0000-0000-00002E450000}"/>
    <cellStyle name="Normal 43 2 2 2 3 4 2 2" xfId="46028" xr:uid="{00000000-0005-0000-0000-00002F450000}"/>
    <cellStyle name="Normal 43 2 2 2 3 4 2 3" xfId="30804" xr:uid="{00000000-0005-0000-0000-000030450000}"/>
    <cellStyle name="Normal 43 2 2 2 3 4 3" xfId="10686" xr:uid="{00000000-0005-0000-0000-000031450000}"/>
    <cellStyle name="Normal 43 2 2 2 3 4 3 2" xfId="41011" xr:uid="{00000000-0005-0000-0000-000032450000}"/>
    <cellStyle name="Normal 43 2 2 2 3 4 3 3" xfId="25787" xr:uid="{00000000-0005-0000-0000-000033450000}"/>
    <cellStyle name="Normal 43 2 2 2 3 4 4" xfId="35998" xr:uid="{00000000-0005-0000-0000-000034450000}"/>
    <cellStyle name="Normal 43 2 2 2 3 4 5" xfId="20774" xr:uid="{00000000-0005-0000-0000-000035450000}"/>
    <cellStyle name="Normal 43 2 2 2 3 5" xfId="12364" xr:uid="{00000000-0005-0000-0000-000036450000}"/>
    <cellStyle name="Normal 43 2 2 2 3 5 2" xfId="42686" xr:uid="{00000000-0005-0000-0000-000037450000}"/>
    <cellStyle name="Normal 43 2 2 2 3 5 3" xfId="27462" xr:uid="{00000000-0005-0000-0000-000038450000}"/>
    <cellStyle name="Normal 43 2 2 2 3 6" xfId="7343" xr:uid="{00000000-0005-0000-0000-000039450000}"/>
    <cellStyle name="Normal 43 2 2 2 3 6 2" xfId="37669" xr:uid="{00000000-0005-0000-0000-00003A450000}"/>
    <cellStyle name="Normal 43 2 2 2 3 6 3" xfId="22445" xr:uid="{00000000-0005-0000-0000-00003B450000}"/>
    <cellStyle name="Normal 43 2 2 2 3 7" xfId="32657" xr:uid="{00000000-0005-0000-0000-00003C450000}"/>
    <cellStyle name="Normal 43 2 2 2 3 8" xfId="17432" xr:uid="{00000000-0005-0000-0000-00003D450000}"/>
    <cellStyle name="Normal 43 2 2 2 4" xfId="2690" xr:uid="{00000000-0005-0000-0000-00003E450000}"/>
    <cellStyle name="Normal 43 2 2 2 4 2" xfId="4380" xr:uid="{00000000-0005-0000-0000-00003F450000}"/>
    <cellStyle name="Normal 43 2 2 2 4 2 2" xfId="14453" xr:uid="{00000000-0005-0000-0000-000040450000}"/>
    <cellStyle name="Normal 43 2 2 2 4 2 2 2" xfId="44775" xr:uid="{00000000-0005-0000-0000-000041450000}"/>
    <cellStyle name="Normal 43 2 2 2 4 2 2 3" xfId="29551" xr:uid="{00000000-0005-0000-0000-000042450000}"/>
    <cellStyle name="Normal 43 2 2 2 4 2 3" xfId="9433" xr:uid="{00000000-0005-0000-0000-000043450000}"/>
    <cellStyle name="Normal 43 2 2 2 4 2 3 2" xfId="39758" xr:uid="{00000000-0005-0000-0000-000044450000}"/>
    <cellStyle name="Normal 43 2 2 2 4 2 3 3" xfId="24534" xr:uid="{00000000-0005-0000-0000-000045450000}"/>
    <cellStyle name="Normal 43 2 2 2 4 2 4" xfId="34745" xr:uid="{00000000-0005-0000-0000-000046450000}"/>
    <cellStyle name="Normal 43 2 2 2 4 2 5" xfId="19521" xr:uid="{00000000-0005-0000-0000-000047450000}"/>
    <cellStyle name="Normal 43 2 2 2 4 3" xfId="6072" xr:uid="{00000000-0005-0000-0000-000048450000}"/>
    <cellStyle name="Normal 43 2 2 2 4 3 2" xfId="16124" xr:uid="{00000000-0005-0000-0000-000049450000}"/>
    <cellStyle name="Normal 43 2 2 2 4 3 2 2" xfId="46446" xr:uid="{00000000-0005-0000-0000-00004A450000}"/>
    <cellStyle name="Normal 43 2 2 2 4 3 2 3" xfId="31222" xr:uid="{00000000-0005-0000-0000-00004B450000}"/>
    <cellStyle name="Normal 43 2 2 2 4 3 3" xfId="11104" xr:uid="{00000000-0005-0000-0000-00004C450000}"/>
    <cellStyle name="Normal 43 2 2 2 4 3 3 2" xfId="41429" xr:uid="{00000000-0005-0000-0000-00004D450000}"/>
    <cellStyle name="Normal 43 2 2 2 4 3 3 3" xfId="26205" xr:uid="{00000000-0005-0000-0000-00004E450000}"/>
    <cellStyle name="Normal 43 2 2 2 4 3 4" xfId="36416" xr:uid="{00000000-0005-0000-0000-00004F450000}"/>
    <cellStyle name="Normal 43 2 2 2 4 3 5" xfId="21192" xr:uid="{00000000-0005-0000-0000-000050450000}"/>
    <cellStyle name="Normal 43 2 2 2 4 4" xfId="12782" xr:uid="{00000000-0005-0000-0000-000051450000}"/>
    <cellStyle name="Normal 43 2 2 2 4 4 2" xfId="43104" xr:uid="{00000000-0005-0000-0000-000052450000}"/>
    <cellStyle name="Normal 43 2 2 2 4 4 3" xfId="27880" xr:uid="{00000000-0005-0000-0000-000053450000}"/>
    <cellStyle name="Normal 43 2 2 2 4 5" xfId="7761" xr:uid="{00000000-0005-0000-0000-000054450000}"/>
    <cellStyle name="Normal 43 2 2 2 4 5 2" xfId="38087" xr:uid="{00000000-0005-0000-0000-000055450000}"/>
    <cellStyle name="Normal 43 2 2 2 4 5 3" xfId="22863" xr:uid="{00000000-0005-0000-0000-000056450000}"/>
    <cellStyle name="Normal 43 2 2 2 4 6" xfId="33075" xr:uid="{00000000-0005-0000-0000-000057450000}"/>
    <cellStyle name="Normal 43 2 2 2 4 7" xfId="17850" xr:uid="{00000000-0005-0000-0000-000058450000}"/>
    <cellStyle name="Normal 43 2 2 2 5" xfId="3543" xr:uid="{00000000-0005-0000-0000-000059450000}"/>
    <cellStyle name="Normal 43 2 2 2 5 2" xfId="13617" xr:uid="{00000000-0005-0000-0000-00005A450000}"/>
    <cellStyle name="Normal 43 2 2 2 5 2 2" xfId="43939" xr:uid="{00000000-0005-0000-0000-00005B450000}"/>
    <cellStyle name="Normal 43 2 2 2 5 2 3" xfId="28715" xr:uid="{00000000-0005-0000-0000-00005C450000}"/>
    <cellStyle name="Normal 43 2 2 2 5 3" xfId="8597" xr:uid="{00000000-0005-0000-0000-00005D450000}"/>
    <cellStyle name="Normal 43 2 2 2 5 3 2" xfId="38922" xr:uid="{00000000-0005-0000-0000-00005E450000}"/>
    <cellStyle name="Normal 43 2 2 2 5 3 3" xfId="23698" xr:uid="{00000000-0005-0000-0000-00005F450000}"/>
    <cellStyle name="Normal 43 2 2 2 5 4" xfId="33909" xr:uid="{00000000-0005-0000-0000-000060450000}"/>
    <cellStyle name="Normal 43 2 2 2 5 5" xfId="18685" xr:uid="{00000000-0005-0000-0000-000061450000}"/>
    <cellStyle name="Normal 43 2 2 2 6" xfId="5236" xr:uid="{00000000-0005-0000-0000-000062450000}"/>
    <cellStyle name="Normal 43 2 2 2 6 2" xfId="15288" xr:uid="{00000000-0005-0000-0000-000063450000}"/>
    <cellStyle name="Normal 43 2 2 2 6 2 2" xfId="45610" xr:uid="{00000000-0005-0000-0000-000064450000}"/>
    <cellStyle name="Normal 43 2 2 2 6 2 3" xfId="30386" xr:uid="{00000000-0005-0000-0000-000065450000}"/>
    <cellStyle name="Normal 43 2 2 2 6 3" xfId="10268" xr:uid="{00000000-0005-0000-0000-000066450000}"/>
    <cellStyle name="Normal 43 2 2 2 6 3 2" xfId="40593" xr:uid="{00000000-0005-0000-0000-000067450000}"/>
    <cellStyle name="Normal 43 2 2 2 6 3 3" xfId="25369" xr:uid="{00000000-0005-0000-0000-000068450000}"/>
    <cellStyle name="Normal 43 2 2 2 6 4" xfId="35580" xr:uid="{00000000-0005-0000-0000-000069450000}"/>
    <cellStyle name="Normal 43 2 2 2 6 5" xfId="20356" xr:uid="{00000000-0005-0000-0000-00006A450000}"/>
    <cellStyle name="Normal 43 2 2 2 7" xfId="11946" xr:uid="{00000000-0005-0000-0000-00006B450000}"/>
    <cellStyle name="Normal 43 2 2 2 7 2" xfId="42268" xr:uid="{00000000-0005-0000-0000-00006C450000}"/>
    <cellStyle name="Normal 43 2 2 2 7 3" xfId="27044" xr:uid="{00000000-0005-0000-0000-00006D450000}"/>
    <cellStyle name="Normal 43 2 2 2 8" xfId="6925" xr:uid="{00000000-0005-0000-0000-00006E450000}"/>
    <cellStyle name="Normal 43 2 2 2 8 2" xfId="37251" xr:uid="{00000000-0005-0000-0000-00006F450000}"/>
    <cellStyle name="Normal 43 2 2 2 8 3" xfId="22027" xr:uid="{00000000-0005-0000-0000-000070450000}"/>
    <cellStyle name="Normal 43 2 2 2 9" xfId="32239" xr:uid="{00000000-0005-0000-0000-000071450000}"/>
    <cellStyle name="Normal 43 2 2 3" xfId="1952" xr:uid="{00000000-0005-0000-0000-000072450000}"/>
    <cellStyle name="Normal 43 2 2 3 2" xfId="2373" xr:uid="{00000000-0005-0000-0000-000073450000}"/>
    <cellStyle name="Normal 43 2 2 3 2 2" xfId="3212" xr:uid="{00000000-0005-0000-0000-000074450000}"/>
    <cellStyle name="Normal 43 2 2 3 2 2 2" xfId="4902" xr:uid="{00000000-0005-0000-0000-000075450000}"/>
    <cellStyle name="Normal 43 2 2 3 2 2 2 2" xfId="14975" xr:uid="{00000000-0005-0000-0000-000076450000}"/>
    <cellStyle name="Normal 43 2 2 3 2 2 2 2 2" xfId="45297" xr:uid="{00000000-0005-0000-0000-000077450000}"/>
    <cellStyle name="Normal 43 2 2 3 2 2 2 2 3" xfId="30073" xr:uid="{00000000-0005-0000-0000-000078450000}"/>
    <cellStyle name="Normal 43 2 2 3 2 2 2 3" xfId="9955" xr:uid="{00000000-0005-0000-0000-000079450000}"/>
    <cellStyle name="Normal 43 2 2 3 2 2 2 3 2" xfId="40280" xr:uid="{00000000-0005-0000-0000-00007A450000}"/>
    <cellStyle name="Normal 43 2 2 3 2 2 2 3 3" xfId="25056" xr:uid="{00000000-0005-0000-0000-00007B450000}"/>
    <cellStyle name="Normal 43 2 2 3 2 2 2 4" xfId="35267" xr:uid="{00000000-0005-0000-0000-00007C450000}"/>
    <cellStyle name="Normal 43 2 2 3 2 2 2 5" xfId="20043" xr:uid="{00000000-0005-0000-0000-00007D450000}"/>
    <cellStyle name="Normal 43 2 2 3 2 2 3" xfId="6594" xr:uid="{00000000-0005-0000-0000-00007E450000}"/>
    <cellStyle name="Normal 43 2 2 3 2 2 3 2" xfId="16646" xr:uid="{00000000-0005-0000-0000-00007F450000}"/>
    <cellStyle name="Normal 43 2 2 3 2 2 3 2 2" xfId="46968" xr:uid="{00000000-0005-0000-0000-000080450000}"/>
    <cellStyle name="Normal 43 2 2 3 2 2 3 2 3" xfId="31744" xr:uid="{00000000-0005-0000-0000-000081450000}"/>
    <cellStyle name="Normal 43 2 2 3 2 2 3 3" xfId="11626" xr:uid="{00000000-0005-0000-0000-000082450000}"/>
    <cellStyle name="Normal 43 2 2 3 2 2 3 3 2" xfId="41951" xr:uid="{00000000-0005-0000-0000-000083450000}"/>
    <cellStyle name="Normal 43 2 2 3 2 2 3 3 3" xfId="26727" xr:uid="{00000000-0005-0000-0000-000084450000}"/>
    <cellStyle name="Normal 43 2 2 3 2 2 3 4" xfId="36938" xr:uid="{00000000-0005-0000-0000-000085450000}"/>
    <cellStyle name="Normal 43 2 2 3 2 2 3 5" xfId="21714" xr:uid="{00000000-0005-0000-0000-000086450000}"/>
    <cellStyle name="Normal 43 2 2 3 2 2 4" xfId="13304" xr:uid="{00000000-0005-0000-0000-000087450000}"/>
    <cellStyle name="Normal 43 2 2 3 2 2 4 2" xfId="43626" xr:uid="{00000000-0005-0000-0000-000088450000}"/>
    <cellStyle name="Normal 43 2 2 3 2 2 4 3" xfId="28402" xr:uid="{00000000-0005-0000-0000-000089450000}"/>
    <cellStyle name="Normal 43 2 2 3 2 2 5" xfId="8283" xr:uid="{00000000-0005-0000-0000-00008A450000}"/>
    <cellStyle name="Normal 43 2 2 3 2 2 5 2" xfId="38609" xr:uid="{00000000-0005-0000-0000-00008B450000}"/>
    <cellStyle name="Normal 43 2 2 3 2 2 5 3" xfId="23385" xr:uid="{00000000-0005-0000-0000-00008C450000}"/>
    <cellStyle name="Normal 43 2 2 3 2 2 6" xfId="33597" xr:uid="{00000000-0005-0000-0000-00008D450000}"/>
    <cellStyle name="Normal 43 2 2 3 2 2 7" xfId="18372" xr:uid="{00000000-0005-0000-0000-00008E450000}"/>
    <cellStyle name="Normal 43 2 2 3 2 3" xfId="4065" xr:uid="{00000000-0005-0000-0000-00008F450000}"/>
    <cellStyle name="Normal 43 2 2 3 2 3 2" xfId="14139" xr:uid="{00000000-0005-0000-0000-000090450000}"/>
    <cellStyle name="Normal 43 2 2 3 2 3 2 2" xfId="44461" xr:uid="{00000000-0005-0000-0000-000091450000}"/>
    <cellStyle name="Normal 43 2 2 3 2 3 2 3" xfId="29237" xr:uid="{00000000-0005-0000-0000-000092450000}"/>
    <cellStyle name="Normal 43 2 2 3 2 3 3" xfId="9119" xr:uid="{00000000-0005-0000-0000-000093450000}"/>
    <cellStyle name="Normal 43 2 2 3 2 3 3 2" xfId="39444" xr:uid="{00000000-0005-0000-0000-000094450000}"/>
    <cellStyle name="Normal 43 2 2 3 2 3 3 3" xfId="24220" xr:uid="{00000000-0005-0000-0000-000095450000}"/>
    <cellStyle name="Normal 43 2 2 3 2 3 4" xfId="34431" xr:uid="{00000000-0005-0000-0000-000096450000}"/>
    <cellStyle name="Normal 43 2 2 3 2 3 5" xfId="19207" xr:uid="{00000000-0005-0000-0000-000097450000}"/>
    <cellStyle name="Normal 43 2 2 3 2 4" xfId="5758" xr:uid="{00000000-0005-0000-0000-000098450000}"/>
    <cellStyle name="Normal 43 2 2 3 2 4 2" xfId="15810" xr:uid="{00000000-0005-0000-0000-000099450000}"/>
    <cellStyle name="Normal 43 2 2 3 2 4 2 2" xfId="46132" xr:uid="{00000000-0005-0000-0000-00009A450000}"/>
    <cellStyle name="Normal 43 2 2 3 2 4 2 3" xfId="30908" xr:uid="{00000000-0005-0000-0000-00009B450000}"/>
    <cellStyle name="Normal 43 2 2 3 2 4 3" xfId="10790" xr:uid="{00000000-0005-0000-0000-00009C450000}"/>
    <cellStyle name="Normal 43 2 2 3 2 4 3 2" xfId="41115" xr:uid="{00000000-0005-0000-0000-00009D450000}"/>
    <cellStyle name="Normal 43 2 2 3 2 4 3 3" xfId="25891" xr:uid="{00000000-0005-0000-0000-00009E450000}"/>
    <cellStyle name="Normal 43 2 2 3 2 4 4" xfId="36102" xr:uid="{00000000-0005-0000-0000-00009F450000}"/>
    <cellStyle name="Normal 43 2 2 3 2 4 5" xfId="20878" xr:uid="{00000000-0005-0000-0000-0000A0450000}"/>
    <cellStyle name="Normal 43 2 2 3 2 5" xfId="12468" xr:uid="{00000000-0005-0000-0000-0000A1450000}"/>
    <cellStyle name="Normal 43 2 2 3 2 5 2" xfId="42790" xr:uid="{00000000-0005-0000-0000-0000A2450000}"/>
    <cellStyle name="Normal 43 2 2 3 2 5 3" xfId="27566" xr:uid="{00000000-0005-0000-0000-0000A3450000}"/>
    <cellStyle name="Normal 43 2 2 3 2 6" xfId="7447" xr:uid="{00000000-0005-0000-0000-0000A4450000}"/>
    <cellStyle name="Normal 43 2 2 3 2 6 2" xfId="37773" xr:uid="{00000000-0005-0000-0000-0000A5450000}"/>
    <cellStyle name="Normal 43 2 2 3 2 6 3" xfId="22549" xr:uid="{00000000-0005-0000-0000-0000A6450000}"/>
    <cellStyle name="Normal 43 2 2 3 2 7" xfId="32761" xr:uid="{00000000-0005-0000-0000-0000A7450000}"/>
    <cellStyle name="Normal 43 2 2 3 2 8" xfId="17536" xr:uid="{00000000-0005-0000-0000-0000A8450000}"/>
    <cellStyle name="Normal 43 2 2 3 3" xfId="2794" xr:uid="{00000000-0005-0000-0000-0000A9450000}"/>
    <cellStyle name="Normal 43 2 2 3 3 2" xfId="4484" xr:uid="{00000000-0005-0000-0000-0000AA450000}"/>
    <cellStyle name="Normal 43 2 2 3 3 2 2" xfId="14557" xr:uid="{00000000-0005-0000-0000-0000AB450000}"/>
    <cellStyle name="Normal 43 2 2 3 3 2 2 2" xfId="44879" xr:uid="{00000000-0005-0000-0000-0000AC450000}"/>
    <cellStyle name="Normal 43 2 2 3 3 2 2 3" xfId="29655" xr:uid="{00000000-0005-0000-0000-0000AD450000}"/>
    <cellStyle name="Normal 43 2 2 3 3 2 3" xfId="9537" xr:uid="{00000000-0005-0000-0000-0000AE450000}"/>
    <cellStyle name="Normal 43 2 2 3 3 2 3 2" xfId="39862" xr:uid="{00000000-0005-0000-0000-0000AF450000}"/>
    <cellStyle name="Normal 43 2 2 3 3 2 3 3" xfId="24638" xr:uid="{00000000-0005-0000-0000-0000B0450000}"/>
    <cellStyle name="Normal 43 2 2 3 3 2 4" xfId="34849" xr:uid="{00000000-0005-0000-0000-0000B1450000}"/>
    <cellStyle name="Normal 43 2 2 3 3 2 5" xfId="19625" xr:uid="{00000000-0005-0000-0000-0000B2450000}"/>
    <cellStyle name="Normal 43 2 2 3 3 3" xfId="6176" xr:uid="{00000000-0005-0000-0000-0000B3450000}"/>
    <cellStyle name="Normal 43 2 2 3 3 3 2" xfId="16228" xr:uid="{00000000-0005-0000-0000-0000B4450000}"/>
    <cellStyle name="Normal 43 2 2 3 3 3 2 2" xfId="46550" xr:uid="{00000000-0005-0000-0000-0000B5450000}"/>
    <cellStyle name="Normal 43 2 2 3 3 3 2 3" xfId="31326" xr:uid="{00000000-0005-0000-0000-0000B6450000}"/>
    <cellStyle name="Normal 43 2 2 3 3 3 3" xfId="11208" xr:uid="{00000000-0005-0000-0000-0000B7450000}"/>
    <cellStyle name="Normal 43 2 2 3 3 3 3 2" xfId="41533" xr:uid="{00000000-0005-0000-0000-0000B8450000}"/>
    <cellStyle name="Normal 43 2 2 3 3 3 3 3" xfId="26309" xr:uid="{00000000-0005-0000-0000-0000B9450000}"/>
    <cellStyle name="Normal 43 2 2 3 3 3 4" xfId="36520" xr:uid="{00000000-0005-0000-0000-0000BA450000}"/>
    <cellStyle name="Normal 43 2 2 3 3 3 5" xfId="21296" xr:uid="{00000000-0005-0000-0000-0000BB450000}"/>
    <cellStyle name="Normal 43 2 2 3 3 4" xfId="12886" xr:uid="{00000000-0005-0000-0000-0000BC450000}"/>
    <cellStyle name="Normal 43 2 2 3 3 4 2" xfId="43208" xr:uid="{00000000-0005-0000-0000-0000BD450000}"/>
    <cellStyle name="Normal 43 2 2 3 3 4 3" xfId="27984" xr:uid="{00000000-0005-0000-0000-0000BE450000}"/>
    <cellStyle name="Normal 43 2 2 3 3 5" xfId="7865" xr:uid="{00000000-0005-0000-0000-0000BF450000}"/>
    <cellStyle name="Normal 43 2 2 3 3 5 2" xfId="38191" xr:uid="{00000000-0005-0000-0000-0000C0450000}"/>
    <cellStyle name="Normal 43 2 2 3 3 5 3" xfId="22967" xr:uid="{00000000-0005-0000-0000-0000C1450000}"/>
    <cellStyle name="Normal 43 2 2 3 3 6" xfId="33179" xr:uid="{00000000-0005-0000-0000-0000C2450000}"/>
    <cellStyle name="Normal 43 2 2 3 3 7" xfId="17954" xr:uid="{00000000-0005-0000-0000-0000C3450000}"/>
    <cellStyle name="Normal 43 2 2 3 4" xfId="3647" xr:uid="{00000000-0005-0000-0000-0000C4450000}"/>
    <cellStyle name="Normal 43 2 2 3 4 2" xfId="13721" xr:uid="{00000000-0005-0000-0000-0000C5450000}"/>
    <cellStyle name="Normal 43 2 2 3 4 2 2" xfId="44043" xr:uid="{00000000-0005-0000-0000-0000C6450000}"/>
    <cellStyle name="Normal 43 2 2 3 4 2 3" xfId="28819" xr:uid="{00000000-0005-0000-0000-0000C7450000}"/>
    <cellStyle name="Normal 43 2 2 3 4 3" xfId="8701" xr:uid="{00000000-0005-0000-0000-0000C8450000}"/>
    <cellStyle name="Normal 43 2 2 3 4 3 2" xfId="39026" xr:uid="{00000000-0005-0000-0000-0000C9450000}"/>
    <cellStyle name="Normal 43 2 2 3 4 3 3" xfId="23802" xr:uid="{00000000-0005-0000-0000-0000CA450000}"/>
    <cellStyle name="Normal 43 2 2 3 4 4" xfId="34013" xr:uid="{00000000-0005-0000-0000-0000CB450000}"/>
    <cellStyle name="Normal 43 2 2 3 4 5" xfId="18789" xr:uid="{00000000-0005-0000-0000-0000CC450000}"/>
    <cellStyle name="Normal 43 2 2 3 5" xfId="5340" xr:uid="{00000000-0005-0000-0000-0000CD450000}"/>
    <cellStyle name="Normal 43 2 2 3 5 2" xfId="15392" xr:uid="{00000000-0005-0000-0000-0000CE450000}"/>
    <cellStyle name="Normal 43 2 2 3 5 2 2" xfId="45714" xr:uid="{00000000-0005-0000-0000-0000CF450000}"/>
    <cellStyle name="Normal 43 2 2 3 5 2 3" xfId="30490" xr:uid="{00000000-0005-0000-0000-0000D0450000}"/>
    <cellStyle name="Normal 43 2 2 3 5 3" xfId="10372" xr:uid="{00000000-0005-0000-0000-0000D1450000}"/>
    <cellStyle name="Normal 43 2 2 3 5 3 2" xfId="40697" xr:uid="{00000000-0005-0000-0000-0000D2450000}"/>
    <cellStyle name="Normal 43 2 2 3 5 3 3" xfId="25473" xr:uid="{00000000-0005-0000-0000-0000D3450000}"/>
    <cellStyle name="Normal 43 2 2 3 5 4" xfId="35684" xr:uid="{00000000-0005-0000-0000-0000D4450000}"/>
    <cellStyle name="Normal 43 2 2 3 5 5" xfId="20460" xr:uid="{00000000-0005-0000-0000-0000D5450000}"/>
    <cellStyle name="Normal 43 2 2 3 6" xfId="12050" xr:uid="{00000000-0005-0000-0000-0000D6450000}"/>
    <cellStyle name="Normal 43 2 2 3 6 2" xfId="42372" xr:uid="{00000000-0005-0000-0000-0000D7450000}"/>
    <cellStyle name="Normal 43 2 2 3 6 3" xfId="27148" xr:uid="{00000000-0005-0000-0000-0000D8450000}"/>
    <cellStyle name="Normal 43 2 2 3 7" xfId="7029" xr:uid="{00000000-0005-0000-0000-0000D9450000}"/>
    <cellStyle name="Normal 43 2 2 3 7 2" xfId="37355" xr:uid="{00000000-0005-0000-0000-0000DA450000}"/>
    <cellStyle name="Normal 43 2 2 3 7 3" xfId="22131" xr:uid="{00000000-0005-0000-0000-0000DB450000}"/>
    <cellStyle name="Normal 43 2 2 3 8" xfId="32343" xr:uid="{00000000-0005-0000-0000-0000DC450000}"/>
    <cellStyle name="Normal 43 2 2 3 9" xfId="17118" xr:uid="{00000000-0005-0000-0000-0000DD450000}"/>
    <cellStyle name="Normal 43 2 2 4" xfId="2165" xr:uid="{00000000-0005-0000-0000-0000DE450000}"/>
    <cellStyle name="Normal 43 2 2 4 2" xfId="3004" xr:uid="{00000000-0005-0000-0000-0000DF450000}"/>
    <cellStyle name="Normal 43 2 2 4 2 2" xfId="4694" xr:uid="{00000000-0005-0000-0000-0000E0450000}"/>
    <cellStyle name="Normal 43 2 2 4 2 2 2" xfId="14767" xr:uid="{00000000-0005-0000-0000-0000E1450000}"/>
    <cellStyle name="Normal 43 2 2 4 2 2 2 2" xfId="45089" xr:uid="{00000000-0005-0000-0000-0000E2450000}"/>
    <cellStyle name="Normal 43 2 2 4 2 2 2 3" xfId="29865" xr:uid="{00000000-0005-0000-0000-0000E3450000}"/>
    <cellStyle name="Normal 43 2 2 4 2 2 3" xfId="9747" xr:uid="{00000000-0005-0000-0000-0000E4450000}"/>
    <cellStyle name="Normal 43 2 2 4 2 2 3 2" xfId="40072" xr:uid="{00000000-0005-0000-0000-0000E5450000}"/>
    <cellStyle name="Normal 43 2 2 4 2 2 3 3" xfId="24848" xr:uid="{00000000-0005-0000-0000-0000E6450000}"/>
    <cellStyle name="Normal 43 2 2 4 2 2 4" xfId="35059" xr:uid="{00000000-0005-0000-0000-0000E7450000}"/>
    <cellStyle name="Normal 43 2 2 4 2 2 5" xfId="19835" xr:uid="{00000000-0005-0000-0000-0000E8450000}"/>
    <cellStyle name="Normal 43 2 2 4 2 3" xfId="6386" xr:uid="{00000000-0005-0000-0000-0000E9450000}"/>
    <cellStyle name="Normal 43 2 2 4 2 3 2" xfId="16438" xr:uid="{00000000-0005-0000-0000-0000EA450000}"/>
    <cellStyle name="Normal 43 2 2 4 2 3 2 2" xfId="46760" xr:uid="{00000000-0005-0000-0000-0000EB450000}"/>
    <cellStyle name="Normal 43 2 2 4 2 3 2 3" xfId="31536" xr:uid="{00000000-0005-0000-0000-0000EC450000}"/>
    <cellStyle name="Normal 43 2 2 4 2 3 3" xfId="11418" xr:uid="{00000000-0005-0000-0000-0000ED450000}"/>
    <cellStyle name="Normal 43 2 2 4 2 3 3 2" xfId="41743" xr:uid="{00000000-0005-0000-0000-0000EE450000}"/>
    <cellStyle name="Normal 43 2 2 4 2 3 3 3" xfId="26519" xr:uid="{00000000-0005-0000-0000-0000EF450000}"/>
    <cellStyle name="Normal 43 2 2 4 2 3 4" xfId="36730" xr:uid="{00000000-0005-0000-0000-0000F0450000}"/>
    <cellStyle name="Normal 43 2 2 4 2 3 5" xfId="21506" xr:uid="{00000000-0005-0000-0000-0000F1450000}"/>
    <cellStyle name="Normal 43 2 2 4 2 4" xfId="13096" xr:uid="{00000000-0005-0000-0000-0000F2450000}"/>
    <cellStyle name="Normal 43 2 2 4 2 4 2" xfId="43418" xr:uid="{00000000-0005-0000-0000-0000F3450000}"/>
    <cellStyle name="Normal 43 2 2 4 2 4 3" xfId="28194" xr:uid="{00000000-0005-0000-0000-0000F4450000}"/>
    <cellStyle name="Normal 43 2 2 4 2 5" xfId="8075" xr:uid="{00000000-0005-0000-0000-0000F5450000}"/>
    <cellStyle name="Normal 43 2 2 4 2 5 2" xfId="38401" xr:uid="{00000000-0005-0000-0000-0000F6450000}"/>
    <cellStyle name="Normal 43 2 2 4 2 5 3" xfId="23177" xr:uid="{00000000-0005-0000-0000-0000F7450000}"/>
    <cellStyle name="Normal 43 2 2 4 2 6" xfId="33389" xr:uid="{00000000-0005-0000-0000-0000F8450000}"/>
    <cellStyle name="Normal 43 2 2 4 2 7" xfId="18164" xr:uid="{00000000-0005-0000-0000-0000F9450000}"/>
    <cellStyle name="Normal 43 2 2 4 3" xfId="3857" xr:uid="{00000000-0005-0000-0000-0000FA450000}"/>
    <cellStyle name="Normal 43 2 2 4 3 2" xfId="13931" xr:uid="{00000000-0005-0000-0000-0000FB450000}"/>
    <cellStyle name="Normal 43 2 2 4 3 2 2" xfId="44253" xr:uid="{00000000-0005-0000-0000-0000FC450000}"/>
    <cellStyle name="Normal 43 2 2 4 3 2 3" xfId="29029" xr:uid="{00000000-0005-0000-0000-0000FD450000}"/>
    <cellStyle name="Normal 43 2 2 4 3 3" xfId="8911" xr:uid="{00000000-0005-0000-0000-0000FE450000}"/>
    <cellStyle name="Normal 43 2 2 4 3 3 2" xfId="39236" xr:uid="{00000000-0005-0000-0000-0000FF450000}"/>
    <cellStyle name="Normal 43 2 2 4 3 3 3" xfId="24012" xr:uid="{00000000-0005-0000-0000-000000460000}"/>
    <cellStyle name="Normal 43 2 2 4 3 4" xfId="34223" xr:uid="{00000000-0005-0000-0000-000001460000}"/>
    <cellStyle name="Normal 43 2 2 4 3 5" xfId="18999" xr:uid="{00000000-0005-0000-0000-000002460000}"/>
    <cellStyle name="Normal 43 2 2 4 4" xfId="5550" xr:uid="{00000000-0005-0000-0000-000003460000}"/>
    <cellStyle name="Normal 43 2 2 4 4 2" xfId="15602" xr:uid="{00000000-0005-0000-0000-000004460000}"/>
    <cellStyle name="Normal 43 2 2 4 4 2 2" xfId="45924" xr:uid="{00000000-0005-0000-0000-000005460000}"/>
    <cellStyle name="Normal 43 2 2 4 4 2 3" xfId="30700" xr:uid="{00000000-0005-0000-0000-000006460000}"/>
    <cellStyle name="Normal 43 2 2 4 4 3" xfId="10582" xr:uid="{00000000-0005-0000-0000-000007460000}"/>
    <cellStyle name="Normal 43 2 2 4 4 3 2" xfId="40907" xr:uid="{00000000-0005-0000-0000-000008460000}"/>
    <cellStyle name="Normal 43 2 2 4 4 3 3" xfId="25683" xr:uid="{00000000-0005-0000-0000-000009460000}"/>
    <cellStyle name="Normal 43 2 2 4 4 4" xfId="35894" xr:uid="{00000000-0005-0000-0000-00000A460000}"/>
    <cellStyle name="Normal 43 2 2 4 4 5" xfId="20670" xr:uid="{00000000-0005-0000-0000-00000B460000}"/>
    <cellStyle name="Normal 43 2 2 4 5" xfId="12260" xr:uid="{00000000-0005-0000-0000-00000C460000}"/>
    <cellStyle name="Normal 43 2 2 4 5 2" xfId="42582" xr:uid="{00000000-0005-0000-0000-00000D460000}"/>
    <cellStyle name="Normal 43 2 2 4 5 3" xfId="27358" xr:uid="{00000000-0005-0000-0000-00000E460000}"/>
    <cellStyle name="Normal 43 2 2 4 6" xfId="7239" xr:uid="{00000000-0005-0000-0000-00000F460000}"/>
    <cellStyle name="Normal 43 2 2 4 6 2" xfId="37565" xr:uid="{00000000-0005-0000-0000-000010460000}"/>
    <cellStyle name="Normal 43 2 2 4 6 3" xfId="22341" xr:uid="{00000000-0005-0000-0000-000011460000}"/>
    <cellStyle name="Normal 43 2 2 4 7" xfId="32553" xr:uid="{00000000-0005-0000-0000-000012460000}"/>
    <cellStyle name="Normal 43 2 2 4 8" xfId="17328" xr:uid="{00000000-0005-0000-0000-000013460000}"/>
    <cellStyle name="Normal 43 2 2 5" xfId="2586" xr:uid="{00000000-0005-0000-0000-000014460000}"/>
    <cellStyle name="Normal 43 2 2 5 2" xfId="4276" xr:uid="{00000000-0005-0000-0000-000015460000}"/>
    <cellStyle name="Normal 43 2 2 5 2 2" xfId="14349" xr:uid="{00000000-0005-0000-0000-000016460000}"/>
    <cellStyle name="Normal 43 2 2 5 2 2 2" xfId="44671" xr:uid="{00000000-0005-0000-0000-000017460000}"/>
    <cellStyle name="Normal 43 2 2 5 2 2 3" xfId="29447" xr:uid="{00000000-0005-0000-0000-000018460000}"/>
    <cellStyle name="Normal 43 2 2 5 2 3" xfId="9329" xr:uid="{00000000-0005-0000-0000-000019460000}"/>
    <cellStyle name="Normal 43 2 2 5 2 3 2" xfId="39654" xr:uid="{00000000-0005-0000-0000-00001A460000}"/>
    <cellStyle name="Normal 43 2 2 5 2 3 3" xfId="24430" xr:uid="{00000000-0005-0000-0000-00001B460000}"/>
    <cellStyle name="Normal 43 2 2 5 2 4" xfId="34641" xr:uid="{00000000-0005-0000-0000-00001C460000}"/>
    <cellStyle name="Normal 43 2 2 5 2 5" xfId="19417" xr:uid="{00000000-0005-0000-0000-00001D460000}"/>
    <cellStyle name="Normal 43 2 2 5 3" xfId="5968" xr:uid="{00000000-0005-0000-0000-00001E460000}"/>
    <cellStyle name="Normal 43 2 2 5 3 2" xfId="16020" xr:uid="{00000000-0005-0000-0000-00001F460000}"/>
    <cellStyle name="Normal 43 2 2 5 3 2 2" xfId="46342" xr:uid="{00000000-0005-0000-0000-000020460000}"/>
    <cellStyle name="Normal 43 2 2 5 3 2 3" xfId="31118" xr:uid="{00000000-0005-0000-0000-000021460000}"/>
    <cellStyle name="Normal 43 2 2 5 3 3" xfId="11000" xr:uid="{00000000-0005-0000-0000-000022460000}"/>
    <cellStyle name="Normal 43 2 2 5 3 3 2" xfId="41325" xr:uid="{00000000-0005-0000-0000-000023460000}"/>
    <cellStyle name="Normal 43 2 2 5 3 3 3" xfId="26101" xr:uid="{00000000-0005-0000-0000-000024460000}"/>
    <cellStyle name="Normal 43 2 2 5 3 4" xfId="36312" xr:uid="{00000000-0005-0000-0000-000025460000}"/>
    <cellStyle name="Normal 43 2 2 5 3 5" xfId="21088" xr:uid="{00000000-0005-0000-0000-000026460000}"/>
    <cellStyle name="Normal 43 2 2 5 4" xfId="12678" xr:uid="{00000000-0005-0000-0000-000027460000}"/>
    <cellStyle name="Normal 43 2 2 5 4 2" xfId="43000" xr:uid="{00000000-0005-0000-0000-000028460000}"/>
    <cellStyle name="Normal 43 2 2 5 4 3" xfId="27776" xr:uid="{00000000-0005-0000-0000-000029460000}"/>
    <cellStyle name="Normal 43 2 2 5 5" xfId="7657" xr:uid="{00000000-0005-0000-0000-00002A460000}"/>
    <cellStyle name="Normal 43 2 2 5 5 2" xfId="37983" xr:uid="{00000000-0005-0000-0000-00002B460000}"/>
    <cellStyle name="Normal 43 2 2 5 5 3" xfId="22759" xr:uid="{00000000-0005-0000-0000-00002C460000}"/>
    <cellStyle name="Normal 43 2 2 5 6" xfId="32971" xr:uid="{00000000-0005-0000-0000-00002D460000}"/>
    <cellStyle name="Normal 43 2 2 5 7" xfId="17746" xr:uid="{00000000-0005-0000-0000-00002E460000}"/>
    <cellStyle name="Normal 43 2 2 6" xfId="3439" xr:uid="{00000000-0005-0000-0000-00002F460000}"/>
    <cellStyle name="Normal 43 2 2 6 2" xfId="13513" xr:uid="{00000000-0005-0000-0000-000030460000}"/>
    <cellStyle name="Normal 43 2 2 6 2 2" xfId="43835" xr:uid="{00000000-0005-0000-0000-000031460000}"/>
    <cellStyle name="Normal 43 2 2 6 2 3" xfId="28611" xr:uid="{00000000-0005-0000-0000-000032460000}"/>
    <cellStyle name="Normal 43 2 2 6 3" xfId="8493" xr:uid="{00000000-0005-0000-0000-000033460000}"/>
    <cellStyle name="Normal 43 2 2 6 3 2" xfId="38818" xr:uid="{00000000-0005-0000-0000-000034460000}"/>
    <cellStyle name="Normal 43 2 2 6 3 3" xfId="23594" xr:uid="{00000000-0005-0000-0000-000035460000}"/>
    <cellStyle name="Normal 43 2 2 6 4" xfId="33805" xr:uid="{00000000-0005-0000-0000-000036460000}"/>
    <cellStyle name="Normal 43 2 2 6 5" xfId="18581" xr:uid="{00000000-0005-0000-0000-000037460000}"/>
    <cellStyle name="Normal 43 2 2 7" xfId="5132" xr:uid="{00000000-0005-0000-0000-000038460000}"/>
    <cellStyle name="Normal 43 2 2 7 2" xfId="15184" xr:uid="{00000000-0005-0000-0000-000039460000}"/>
    <cellStyle name="Normal 43 2 2 7 2 2" xfId="45506" xr:uid="{00000000-0005-0000-0000-00003A460000}"/>
    <cellStyle name="Normal 43 2 2 7 2 3" xfId="30282" xr:uid="{00000000-0005-0000-0000-00003B460000}"/>
    <cellStyle name="Normal 43 2 2 7 3" xfId="10164" xr:uid="{00000000-0005-0000-0000-00003C460000}"/>
    <cellStyle name="Normal 43 2 2 7 3 2" xfId="40489" xr:uid="{00000000-0005-0000-0000-00003D460000}"/>
    <cellStyle name="Normal 43 2 2 7 3 3" xfId="25265" xr:uid="{00000000-0005-0000-0000-00003E460000}"/>
    <cellStyle name="Normal 43 2 2 7 4" xfId="35476" xr:uid="{00000000-0005-0000-0000-00003F460000}"/>
    <cellStyle name="Normal 43 2 2 7 5" xfId="20252" xr:uid="{00000000-0005-0000-0000-000040460000}"/>
    <cellStyle name="Normal 43 2 2 8" xfId="11842" xr:uid="{00000000-0005-0000-0000-000041460000}"/>
    <cellStyle name="Normal 43 2 2 8 2" xfId="42164" xr:uid="{00000000-0005-0000-0000-000042460000}"/>
    <cellStyle name="Normal 43 2 2 8 3" xfId="26940" xr:uid="{00000000-0005-0000-0000-000043460000}"/>
    <cellStyle name="Normal 43 2 2 9" xfId="6821" xr:uid="{00000000-0005-0000-0000-000044460000}"/>
    <cellStyle name="Normal 43 2 2 9 2" xfId="37147" xr:uid="{00000000-0005-0000-0000-000045460000}"/>
    <cellStyle name="Normal 43 2 2 9 3" xfId="21923" xr:uid="{00000000-0005-0000-0000-000046460000}"/>
    <cellStyle name="Normal 43 2 3" xfId="1785" xr:uid="{00000000-0005-0000-0000-000047460000}"/>
    <cellStyle name="Normal 43 2 3 10" xfId="16962" xr:uid="{00000000-0005-0000-0000-000048460000}"/>
    <cellStyle name="Normal 43 2 3 2" xfId="2004" xr:uid="{00000000-0005-0000-0000-000049460000}"/>
    <cellStyle name="Normal 43 2 3 2 2" xfId="2425" xr:uid="{00000000-0005-0000-0000-00004A460000}"/>
    <cellStyle name="Normal 43 2 3 2 2 2" xfId="3264" xr:uid="{00000000-0005-0000-0000-00004B460000}"/>
    <cellStyle name="Normal 43 2 3 2 2 2 2" xfId="4954" xr:uid="{00000000-0005-0000-0000-00004C460000}"/>
    <cellStyle name="Normal 43 2 3 2 2 2 2 2" xfId="15027" xr:uid="{00000000-0005-0000-0000-00004D460000}"/>
    <cellStyle name="Normal 43 2 3 2 2 2 2 2 2" xfId="45349" xr:uid="{00000000-0005-0000-0000-00004E460000}"/>
    <cellStyle name="Normal 43 2 3 2 2 2 2 2 3" xfId="30125" xr:uid="{00000000-0005-0000-0000-00004F460000}"/>
    <cellStyle name="Normal 43 2 3 2 2 2 2 3" xfId="10007" xr:uid="{00000000-0005-0000-0000-000050460000}"/>
    <cellStyle name="Normal 43 2 3 2 2 2 2 3 2" xfId="40332" xr:uid="{00000000-0005-0000-0000-000051460000}"/>
    <cellStyle name="Normal 43 2 3 2 2 2 2 3 3" xfId="25108" xr:uid="{00000000-0005-0000-0000-000052460000}"/>
    <cellStyle name="Normal 43 2 3 2 2 2 2 4" xfId="35319" xr:uid="{00000000-0005-0000-0000-000053460000}"/>
    <cellStyle name="Normal 43 2 3 2 2 2 2 5" xfId="20095" xr:uid="{00000000-0005-0000-0000-000054460000}"/>
    <cellStyle name="Normal 43 2 3 2 2 2 3" xfId="6646" xr:uid="{00000000-0005-0000-0000-000055460000}"/>
    <cellStyle name="Normal 43 2 3 2 2 2 3 2" xfId="16698" xr:uid="{00000000-0005-0000-0000-000056460000}"/>
    <cellStyle name="Normal 43 2 3 2 2 2 3 2 2" xfId="47020" xr:uid="{00000000-0005-0000-0000-000057460000}"/>
    <cellStyle name="Normal 43 2 3 2 2 2 3 2 3" xfId="31796" xr:uid="{00000000-0005-0000-0000-000058460000}"/>
    <cellStyle name="Normal 43 2 3 2 2 2 3 3" xfId="11678" xr:uid="{00000000-0005-0000-0000-000059460000}"/>
    <cellStyle name="Normal 43 2 3 2 2 2 3 3 2" xfId="42003" xr:uid="{00000000-0005-0000-0000-00005A460000}"/>
    <cellStyle name="Normal 43 2 3 2 2 2 3 3 3" xfId="26779" xr:uid="{00000000-0005-0000-0000-00005B460000}"/>
    <cellStyle name="Normal 43 2 3 2 2 2 3 4" xfId="36990" xr:uid="{00000000-0005-0000-0000-00005C460000}"/>
    <cellStyle name="Normal 43 2 3 2 2 2 3 5" xfId="21766" xr:uid="{00000000-0005-0000-0000-00005D460000}"/>
    <cellStyle name="Normal 43 2 3 2 2 2 4" xfId="13356" xr:uid="{00000000-0005-0000-0000-00005E460000}"/>
    <cellStyle name="Normal 43 2 3 2 2 2 4 2" xfId="43678" xr:uid="{00000000-0005-0000-0000-00005F460000}"/>
    <cellStyle name="Normal 43 2 3 2 2 2 4 3" xfId="28454" xr:uid="{00000000-0005-0000-0000-000060460000}"/>
    <cellStyle name="Normal 43 2 3 2 2 2 5" xfId="8335" xr:uid="{00000000-0005-0000-0000-000061460000}"/>
    <cellStyle name="Normal 43 2 3 2 2 2 5 2" xfId="38661" xr:uid="{00000000-0005-0000-0000-000062460000}"/>
    <cellStyle name="Normal 43 2 3 2 2 2 5 3" xfId="23437" xr:uid="{00000000-0005-0000-0000-000063460000}"/>
    <cellStyle name="Normal 43 2 3 2 2 2 6" xfId="33649" xr:uid="{00000000-0005-0000-0000-000064460000}"/>
    <cellStyle name="Normal 43 2 3 2 2 2 7" xfId="18424" xr:uid="{00000000-0005-0000-0000-000065460000}"/>
    <cellStyle name="Normal 43 2 3 2 2 3" xfId="4117" xr:uid="{00000000-0005-0000-0000-000066460000}"/>
    <cellStyle name="Normal 43 2 3 2 2 3 2" xfId="14191" xr:uid="{00000000-0005-0000-0000-000067460000}"/>
    <cellStyle name="Normal 43 2 3 2 2 3 2 2" xfId="44513" xr:uid="{00000000-0005-0000-0000-000068460000}"/>
    <cellStyle name="Normal 43 2 3 2 2 3 2 3" xfId="29289" xr:uid="{00000000-0005-0000-0000-000069460000}"/>
    <cellStyle name="Normal 43 2 3 2 2 3 3" xfId="9171" xr:uid="{00000000-0005-0000-0000-00006A460000}"/>
    <cellStyle name="Normal 43 2 3 2 2 3 3 2" xfId="39496" xr:uid="{00000000-0005-0000-0000-00006B460000}"/>
    <cellStyle name="Normal 43 2 3 2 2 3 3 3" xfId="24272" xr:uid="{00000000-0005-0000-0000-00006C460000}"/>
    <cellStyle name="Normal 43 2 3 2 2 3 4" xfId="34483" xr:uid="{00000000-0005-0000-0000-00006D460000}"/>
    <cellStyle name="Normal 43 2 3 2 2 3 5" xfId="19259" xr:uid="{00000000-0005-0000-0000-00006E460000}"/>
    <cellStyle name="Normal 43 2 3 2 2 4" xfId="5810" xr:uid="{00000000-0005-0000-0000-00006F460000}"/>
    <cellStyle name="Normal 43 2 3 2 2 4 2" xfId="15862" xr:uid="{00000000-0005-0000-0000-000070460000}"/>
    <cellStyle name="Normal 43 2 3 2 2 4 2 2" xfId="46184" xr:uid="{00000000-0005-0000-0000-000071460000}"/>
    <cellStyle name="Normal 43 2 3 2 2 4 2 3" xfId="30960" xr:uid="{00000000-0005-0000-0000-000072460000}"/>
    <cellStyle name="Normal 43 2 3 2 2 4 3" xfId="10842" xr:uid="{00000000-0005-0000-0000-000073460000}"/>
    <cellStyle name="Normal 43 2 3 2 2 4 3 2" xfId="41167" xr:uid="{00000000-0005-0000-0000-000074460000}"/>
    <cellStyle name="Normal 43 2 3 2 2 4 3 3" xfId="25943" xr:uid="{00000000-0005-0000-0000-000075460000}"/>
    <cellStyle name="Normal 43 2 3 2 2 4 4" xfId="36154" xr:uid="{00000000-0005-0000-0000-000076460000}"/>
    <cellStyle name="Normal 43 2 3 2 2 4 5" xfId="20930" xr:uid="{00000000-0005-0000-0000-000077460000}"/>
    <cellStyle name="Normal 43 2 3 2 2 5" xfId="12520" xr:uid="{00000000-0005-0000-0000-000078460000}"/>
    <cellStyle name="Normal 43 2 3 2 2 5 2" xfId="42842" xr:uid="{00000000-0005-0000-0000-000079460000}"/>
    <cellStyle name="Normal 43 2 3 2 2 5 3" xfId="27618" xr:uid="{00000000-0005-0000-0000-00007A460000}"/>
    <cellStyle name="Normal 43 2 3 2 2 6" xfId="7499" xr:uid="{00000000-0005-0000-0000-00007B460000}"/>
    <cellStyle name="Normal 43 2 3 2 2 6 2" xfId="37825" xr:uid="{00000000-0005-0000-0000-00007C460000}"/>
    <cellStyle name="Normal 43 2 3 2 2 6 3" xfId="22601" xr:uid="{00000000-0005-0000-0000-00007D460000}"/>
    <cellStyle name="Normal 43 2 3 2 2 7" xfId="32813" xr:uid="{00000000-0005-0000-0000-00007E460000}"/>
    <cellStyle name="Normal 43 2 3 2 2 8" xfId="17588" xr:uid="{00000000-0005-0000-0000-00007F460000}"/>
    <cellStyle name="Normal 43 2 3 2 3" xfId="2846" xr:uid="{00000000-0005-0000-0000-000080460000}"/>
    <cellStyle name="Normal 43 2 3 2 3 2" xfId="4536" xr:uid="{00000000-0005-0000-0000-000081460000}"/>
    <cellStyle name="Normal 43 2 3 2 3 2 2" xfId="14609" xr:uid="{00000000-0005-0000-0000-000082460000}"/>
    <cellStyle name="Normal 43 2 3 2 3 2 2 2" xfId="44931" xr:uid="{00000000-0005-0000-0000-000083460000}"/>
    <cellStyle name="Normal 43 2 3 2 3 2 2 3" xfId="29707" xr:uid="{00000000-0005-0000-0000-000084460000}"/>
    <cellStyle name="Normal 43 2 3 2 3 2 3" xfId="9589" xr:uid="{00000000-0005-0000-0000-000085460000}"/>
    <cellStyle name="Normal 43 2 3 2 3 2 3 2" xfId="39914" xr:uid="{00000000-0005-0000-0000-000086460000}"/>
    <cellStyle name="Normal 43 2 3 2 3 2 3 3" xfId="24690" xr:uid="{00000000-0005-0000-0000-000087460000}"/>
    <cellStyle name="Normal 43 2 3 2 3 2 4" xfId="34901" xr:uid="{00000000-0005-0000-0000-000088460000}"/>
    <cellStyle name="Normal 43 2 3 2 3 2 5" xfId="19677" xr:uid="{00000000-0005-0000-0000-000089460000}"/>
    <cellStyle name="Normal 43 2 3 2 3 3" xfId="6228" xr:uid="{00000000-0005-0000-0000-00008A460000}"/>
    <cellStyle name="Normal 43 2 3 2 3 3 2" xfId="16280" xr:uid="{00000000-0005-0000-0000-00008B460000}"/>
    <cellStyle name="Normal 43 2 3 2 3 3 2 2" xfId="46602" xr:uid="{00000000-0005-0000-0000-00008C460000}"/>
    <cellStyle name="Normal 43 2 3 2 3 3 2 3" xfId="31378" xr:uid="{00000000-0005-0000-0000-00008D460000}"/>
    <cellStyle name="Normal 43 2 3 2 3 3 3" xfId="11260" xr:uid="{00000000-0005-0000-0000-00008E460000}"/>
    <cellStyle name="Normal 43 2 3 2 3 3 3 2" xfId="41585" xr:uid="{00000000-0005-0000-0000-00008F460000}"/>
    <cellStyle name="Normal 43 2 3 2 3 3 3 3" xfId="26361" xr:uid="{00000000-0005-0000-0000-000090460000}"/>
    <cellStyle name="Normal 43 2 3 2 3 3 4" xfId="36572" xr:uid="{00000000-0005-0000-0000-000091460000}"/>
    <cellStyle name="Normal 43 2 3 2 3 3 5" xfId="21348" xr:uid="{00000000-0005-0000-0000-000092460000}"/>
    <cellStyle name="Normal 43 2 3 2 3 4" xfId="12938" xr:uid="{00000000-0005-0000-0000-000093460000}"/>
    <cellStyle name="Normal 43 2 3 2 3 4 2" xfId="43260" xr:uid="{00000000-0005-0000-0000-000094460000}"/>
    <cellStyle name="Normal 43 2 3 2 3 4 3" xfId="28036" xr:uid="{00000000-0005-0000-0000-000095460000}"/>
    <cellStyle name="Normal 43 2 3 2 3 5" xfId="7917" xr:uid="{00000000-0005-0000-0000-000096460000}"/>
    <cellStyle name="Normal 43 2 3 2 3 5 2" xfId="38243" xr:uid="{00000000-0005-0000-0000-000097460000}"/>
    <cellStyle name="Normal 43 2 3 2 3 5 3" xfId="23019" xr:uid="{00000000-0005-0000-0000-000098460000}"/>
    <cellStyle name="Normal 43 2 3 2 3 6" xfId="33231" xr:uid="{00000000-0005-0000-0000-000099460000}"/>
    <cellStyle name="Normal 43 2 3 2 3 7" xfId="18006" xr:uid="{00000000-0005-0000-0000-00009A460000}"/>
    <cellStyle name="Normal 43 2 3 2 4" xfId="3699" xr:uid="{00000000-0005-0000-0000-00009B460000}"/>
    <cellStyle name="Normal 43 2 3 2 4 2" xfId="13773" xr:uid="{00000000-0005-0000-0000-00009C460000}"/>
    <cellStyle name="Normal 43 2 3 2 4 2 2" xfId="44095" xr:uid="{00000000-0005-0000-0000-00009D460000}"/>
    <cellStyle name="Normal 43 2 3 2 4 2 3" xfId="28871" xr:uid="{00000000-0005-0000-0000-00009E460000}"/>
    <cellStyle name="Normal 43 2 3 2 4 3" xfId="8753" xr:uid="{00000000-0005-0000-0000-00009F460000}"/>
    <cellStyle name="Normal 43 2 3 2 4 3 2" xfId="39078" xr:uid="{00000000-0005-0000-0000-0000A0460000}"/>
    <cellStyle name="Normal 43 2 3 2 4 3 3" xfId="23854" xr:uid="{00000000-0005-0000-0000-0000A1460000}"/>
    <cellStyle name="Normal 43 2 3 2 4 4" xfId="34065" xr:uid="{00000000-0005-0000-0000-0000A2460000}"/>
    <cellStyle name="Normal 43 2 3 2 4 5" xfId="18841" xr:uid="{00000000-0005-0000-0000-0000A3460000}"/>
    <cellStyle name="Normal 43 2 3 2 5" xfId="5392" xr:uid="{00000000-0005-0000-0000-0000A4460000}"/>
    <cellStyle name="Normal 43 2 3 2 5 2" xfId="15444" xr:uid="{00000000-0005-0000-0000-0000A5460000}"/>
    <cellStyle name="Normal 43 2 3 2 5 2 2" xfId="45766" xr:uid="{00000000-0005-0000-0000-0000A6460000}"/>
    <cellStyle name="Normal 43 2 3 2 5 2 3" xfId="30542" xr:uid="{00000000-0005-0000-0000-0000A7460000}"/>
    <cellStyle name="Normal 43 2 3 2 5 3" xfId="10424" xr:uid="{00000000-0005-0000-0000-0000A8460000}"/>
    <cellStyle name="Normal 43 2 3 2 5 3 2" xfId="40749" xr:uid="{00000000-0005-0000-0000-0000A9460000}"/>
    <cellStyle name="Normal 43 2 3 2 5 3 3" xfId="25525" xr:uid="{00000000-0005-0000-0000-0000AA460000}"/>
    <cellStyle name="Normal 43 2 3 2 5 4" xfId="35736" xr:uid="{00000000-0005-0000-0000-0000AB460000}"/>
    <cellStyle name="Normal 43 2 3 2 5 5" xfId="20512" xr:uid="{00000000-0005-0000-0000-0000AC460000}"/>
    <cellStyle name="Normal 43 2 3 2 6" xfId="12102" xr:uid="{00000000-0005-0000-0000-0000AD460000}"/>
    <cellStyle name="Normal 43 2 3 2 6 2" xfId="42424" xr:uid="{00000000-0005-0000-0000-0000AE460000}"/>
    <cellStyle name="Normal 43 2 3 2 6 3" xfId="27200" xr:uid="{00000000-0005-0000-0000-0000AF460000}"/>
    <cellStyle name="Normal 43 2 3 2 7" xfId="7081" xr:uid="{00000000-0005-0000-0000-0000B0460000}"/>
    <cellStyle name="Normal 43 2 3 2 7 2" xfId="37407" xr:uid="{00000000-0005-0000-0000-0000B1460000}"/>
    <cellStyle name="Normal 43 2 3 2 7 3" xfId="22183" xr:uid="{00000000-0005-0000-0000-0000B2460000}"/>
    <cellStyle name="Normal 43 2 3 2 8" xfId="32395" xr:uid="{00000000-0005-0000-0000-0000B3460000}"/>
    <cellStyle name="Normal 43 2 3 2 9" xfId="17170" xr:uid="{00000000-0005-0000-0000-0000B4460000}"/>
    <cellStyle name="Normal 43 2 3 3" xfId="2217" xr:uid="{00000000-0005-0000-0000-0000B5460000}"/>
    <cellStyle name="Normal 43 2 3 3 2" xfId="3056" xr:uid="{00000000-0005-0000-0000-0000B6460000}"/>
    <cellStyle name="Normal 43 2 3 3 2 2" xfId="4746" xr:uid="{00000000-0005-0000-0000-0000B7460000}"/>
    <cellStyle name="Normal 43 2 3 3 2 2 2" xfId="14819" xr:uid="{00000000-0005-0000-0000-0000B8460000}"/>
    <cellStyle name="Normal 43 2 3 3 2 2 2 2" xfId="45141" xr:uid="{00000000-0005-0000-0000-0000B9460000}"/>
    <cellStyle name="Normal 43 2 3 3 2 2 2 3" xfId="29917" xr:uid="{00000000-0005-0000-0000-0000BA460000}"/>
    <cellStyle name="Normal 43 2 3 3 2 2 3" xfId="9799" xr:uid="{00000000-0005-0000-0000-0000BB460000}"/>
    <cellStyle name="Normal 43 2 3 3 2 2 3 2" xfId="40124" xr:uid="{00000000-0005-0000-0000-0000BC460000}"/>
    <cellStyle name="Normal 43 2 3 3 2 2 3 3" xfId="24900" xr:uid="{00000000-0005-0000-0000-0000BD460000}"/>
    <cellStyle name="Normal 43 2 3 3 2 2 4" xfId="35111" xr:uid="{00000000-0005-0000-0000-0000BE460000}"/>
    <cellStyle name="Normal 43 2 3 3 2 2 5" xfId="19887" xr:uid="{00000000-0005-0000-0000-0000BF460000}"/>
    <cellStyle name="Normal 43 2 3 3 2 3" xfId="6438" xr:uid="{00000000-0005-0000-0000-0000C0460000}"/>
    <cellStyle name="Normal 43 2 3 3 2 3 2" xfId="16490" xr:uid="{00000000-0005-0000-0000-0000C1460000}"/>
    <cellStyle name="Normal 43 2 3 3 2 3 2 2" xfId="46812" xr:uid="{00000000-0005-0000-0000-0000C2460000}"/>
    <cellStyle name="Normal 43 2 3 3 2 3 2 3" xfId="31588" xr:uid="{00000000-0005-0000-0000-0000C3460000}"/>
    <cellStyle name="Normal 43 2 3 3 2 3 3" xfId="11470" xr:uid="{00000000-0005-0000-0000-0000C4460000}"/>
    <cellStyle name="Normal 43 2 3 3 2 3 3 2" xfId="41795" xr:uid="{00000000-0005-0000-0000-0000C5460000}"/>
    <cellStyle name="Normal 43 2 3 3 2 3 3 3" xfId="26571" xr:uid="{00000000-0005-0000-0000-0000C6460000}"/>
    <cellStyle name="Normal 43 2 3 3 2 3 4" xfId="36782" xr:uid="{00000000-0005-0000-0000-0000C7460000}"/>
    <cellStyle name="Normal 43 2 3 3 2 3 5" xfId="21558" xr:uid="{00000000-0005-0000-0000-0000C8460000}"/>
    <cellStyle name="Normal 43 2 3 3 2 4" xfId="13148" xr:uid="{00000000-0005-0000-0000-0000C9460000}"/>
    <cellStyle name="Normal 43 2 3 3 2 4 2" xfId="43470" xr:uid="{00000000-0005-0000-0000-0000CA460000}"/>
    <cellStyle name="Normal 43 2 3 3 2 4 3" xfId="28246" xr:uid="{00000000-0005-0000-0000-0000CB460000}"/>
    <cellStyle name="Normal 43 2 3 3 2 5" xfId="8127" xr:uid="{00000000-0005-0000-0000-0000CC460000}"/>
    <cellStyle name="Normal 43 2 3 3 2 5 2" xfId="38453" xr:uid="{00000000-0005-0000-0000-0000CD460000}"/>
    <cellStyle name="Normal 43 2 3 3 2 5 3" xfId="23229" xr:uid="{00000000-0005-0000-0000-0000CE460000}"/>
    <cellStyle name="Normal 43 2 3 3 2 6" xfId="33441" xr:uid="{00000000-0005-0000-0000-0000CF460000}"/>
    <cellStyle name="Normal 43 2 3 3 2 7" xfId="18216" xr:uid="{00000000-0005-0000-0000-0000D0460000}"/>
    <cellStyle name="Normal 43 2 3 3 3" xfId="3909" xr:uid="{00000000-0005-0000-0000-0000D1460000}"/>
    <cellStyle name="Normal 43 2 3 3 3 2" xfId="13983" xr:uid="{00000000-0005-0000-0000-0000D2460000}"/>
    <cellStyle name="Normal 43 2 3 3 3 2 2" xfId="44305" xr:uid="{00000000-0005-0000-0000-0000D3460000}"/>
    <cellStyle name="Normal 43 2 3 3 3 2 3" xfId="29081" xr:uid="{00000000-0005-0000-0000-0000D4460000}"/>
    <cellStyle name="Normal 43 2 3 3 3 3" xfId="8963" xr:uid="{00000000-0005-0000-0000-0000D5460000}"/>
    <cellStyle name="Normal 43 2 3 3 3 3 2" xfId="39288" xr:uid="{00000000-0005-0000-0000-0000D6460000}"/>
    <cellStyle name="Normal 43 2 3 3 3 3 3" xfId="24064" xr:uid="{00000000-0005-0000-0000-0000D7460000}"/>
    <cellStyle name="Normal 43 2 3 3 3 4" xfId="34275" xr:uid="{00000000-0005-0000-0000-0000D8460000}"/>
    <cellStyle name="Normal 43 2 3 3 3 5" xfId="19051" xr:uid="{00000000-0005-0000-0000-0000D9460000}"/>
    <cellStyle name="Normal 43 2 3 3 4" xfId="5602" xr:uid="{00000000-0005-0000-0000-0000DA460000}"/>
    <cellStyle name="Normal 43 2 3 3 4 2" xfId="15654" xr:uid="{00000000-0005-0000-0000-0000DB460000}"/>
    <cellStyle name="Normal 43 2 3 3 4 2 2" xfId="45976" xr:uid="{00000000-0005-0000-0000-0000DC460000}"/>
    <cellStyle name="Normal 43 2 3 3 4 2 3" xfId="30752" xr:uid="{00000000-0005-0000-0000-0000DD460000}"/>
    <cellStyle name="Normal 43 2 3 3 4 3" xfId="10634" xr:uid="{00000000-0005-0000-0000-0000DE460000}"/>
    <cellStyle name="Normal 43 2 3 3 4 3 2" xfId="40959" xr:uid="{00000000-0005-0000-0000-0000DF460000}"/>
    <cellStyle name="Normal 43 2 3 3 4 3 3" xfId="25735" xr:uid="{00000000-0005-0000-0000-0000E0460000}"/>
    <cellStyle name="Normal 43 2 3 3 4 4" xfId="35946" xr:uid="{00000000-0005-0000-0000-0000E1460000}"/>
    <cellStyle name="Normal 43 2 3 3 4 5" xfId="20722" xr:uid="{00000000-0005-0000-0000-0000E2460000}"/>
    <cellStyle name="Normal 43 2 3 3 5" xfId="12312" xr:uid="{00000000-0005-0000-0000-0000E3460000}"/>
    <cellStyle name="Normal 43 2 3 3 5 2" xfId="42634" xr:uid="{00000000-0005-0000-0000-0000E4460000}"/>
    <cellStyle name="Normal 43 2 3 3 5 3" xfId="27410" xr:uid="{00000000-0005-0000-0000-0000E5460000}"/>
    <cellStyle name="Normal 43 2 3 3 6" xfId="7291" xr:uid="{00000000-0005-0000-0000-0000E6460000}"/>
    <cellStyle name="Normal 43 2 3 3 6 2" xfId="37617" xr:uid="{00000000-0005-0000-0000-0000E7460000}"/>
    <cellStyle name="Normal 43 2 3 3 6 3" xfId="22393" xr:uid="{00000000-0005-0000-0000-0000E8460000}"/>
    <cellStyle name="Normal 43 2 3 3 7" xfId="32605" xr:uid="{00000000-0005-0000-0000-0000E9460000}"/>
    <cellStyle name="Normal 43 2 3 3 8" xfId="17380" xr:uid="{00000000-0005-0000-0000-0000EA460000}"/>
    <cellStyle name="Normal 43 2 3 4" xfId="2638" xr:uid="{00000000-0005-0000-0000-0000EB460000}"/>
    <cellStyle name="Normal 43 2 3 4 2" xfId="4328" xr:uid="{00000000-0005-0000-0000-0000EC460000}"/>
    <cellStyle name="Normal 43 2 3 4 2 2" xfId="14401" xr:uid="{00000000-0005-0000-0000-0000ED460000}"/>
    <cellStyle name="Normal 43 2 3 4 2 2 2" xfId="44723" xr:uid="{00000000-0005-0000-0000-0000EE460000}"/>
    <cellStyle name="Normal 43 2 3 4 2 2 3" xfId="29499" xr:uid="{00000000-0005-0000-0000-0000EF460000}"/>
    <cellStyle name="Normal 43 2 3 4 2 3" xfId="9381" xr:uid="{00000000-0005-0000-0000-0000F0460000}"/>
    <cellStyle name="Normal 43 2 3 4 2 3 2" xfId="39706" xr:uid="{00000000-0005-0000-0000-0000F1460000}"/>
    <cellStyle name="Normal 43 2 3 4 2 3 3" xfId="24482" xr:uid="{00000000-0005-0000-0000-0000F2460000}"/>
    <cellStyle name="Normal 43 2 3 4 2 4" xfId="34693" xr:uid="{00000000-0005-0000-0000-0000F3460000}"/>
    <cellStyle name="Normal 43 2 3 4 2 5" xfId="19469" xr:uid="{00000000-0005-0000-0000-0000F4460000}"/>
    <cellStyle name="Normal 43 2 3 4 3" xfId="6020" xr:uid="{00000000-0005-0000-0000-0000F5460000}"/>
    <cellStyle name="Normal 43 2 3 4 3 2" xfId="16072" xr:uid="{00000000-0005-0000-0000-0000F6460000}"/>
    <cellStyle name="Normal 43 2 3 4 3 2 2" xfId="46394" xr:uid="{00000000-0005-0000-0000-0000F7460000}"/>
    <cellStyle name="Normal 43 2 3 4 3 2 3" xfId="31170" xr:uid="{00000000-0005-0000-0000-0000F8460000}"/>
    <cellStyle name="Normal 43 2 3 4 3 3" xfId="11052" xr:uid="{00000000-0005-0000-0000-0000F9460000}"/>
    <cellStyle name="Normal 43 2 3 4 3 3 2" xfId="41377" xr:uid="{00000000-0005-0000-0000-0000FA460000}"/>
    <cellStyle name="Normal 43 2 3 4 3 3 3" xfId="26153" xr:uid="{00000000-0005-0000-0000-0000FB460000}"/>
    <cellStyle name="Normal 43 2 3 4 3 4" xfId="36364" xr:uid="{00000000-0005-0000-0000-0000FC460000}"/>
    <cellStyle name="Normal 43 2 3 4 3 5" xfId="21140" xr:uid="{00000000-0005-0000-0000-0000FD460000}"/>
    <cellStyle name="Normal 43 2 3 4 4" xfId="12730" xr:uid="{00000000-0005-0000-0000-0000FE460000}"/>
    <cellStyle name="Normal 43 2 3 4 4 2" xfId="43052" xr:uid="{00000000-0005-0000-0000-0000FF460000}"/>
    <cellStyle name="Normal 43 2 3 4 4 3" xfId="27828" xr:uid="{00000000-0005-0000-0000-000000470000}"/>
    <cellStyle name="Normal 43 2 3 4 5" xfId="7709" xr:uid="{00000000-0005-0000-0000-000001470000}"/>
    <cellStyle name="Normal 43 2 3 4 5 2" xfId="38035" xr:uid="{00000000-0005-0000-0000-000002470000}"/>
    <cellStyle name="Normal 43 2 3 4 5 3" xfId="22811" xr:uid="{00000000-0005-0000-0000-000003470000}"/>
    <cellStyle name="Normal 43 2 3 4 6" xfId="33023" xr:uid="{00000000-0005-0000-0000-000004470000}"/>
    <cellStyle name="Normal 43 2 3 4 7" xfId="17798" xr:uid="{00000000-0005-0000-0000-000005470000}"/>
    <cellStyle name="Normal 43 2 3 5" xfId="3491" xr:uid="{00000000-0005-0000-0000-000006470000}"/>
    <cellStyle name="Normal 43 2 3 5 2" xfId="13565" xr:uid="{00000000-0005-0000-0000-000007470000}"/>
    <cellStyle name="Normal 43 2 3 5 2 2" xfId="43887" xr:uid="{00000000-0005-0000-0000-000008470000}"/>
    <cellStyle name="Normal 43 2 3 5 2 3" xfId="28663" xr:uid="{00000000-0005-0000-0000-000009470000}"/>
    <cellStyle name="Normal 43 2 3 5 3" xfId="8545" xr:uid="{00000000-0005-0000-0000-00000A470000}"/>
    <cellStyle name="Normal 43 2 3 5 3 2" xfId="38870" xr:uid="{00000000-0005-0000-0000-00000B470000}"/>
    <cellStyle name="Normal 43 2 3 5 3 3" xfId="23646" xr:uid="{00000000-0005-0000-0000-00000C470000}"/>
    <cellStyle name="Normal 43 2 3 5 4" xfId="33857" xr:uid="{00000000-0005-0000-0000-00000D470000}"/>
    <cellStyle name="Normal 43 2 3 5 5" xfId="18633" xr:uid="{00000000-0005-0000-0000-00000E470000}"/>
    <cellStyle name="Normal 43 2 3 6" xfId="5184" xr:uid="{00000000-0005-0000-0000-00000F470000}"/>
    <cellStyle name="Normal 43 2 3 6 2" xfId="15236" xr:uid="{00000000-0005-0000-0000-000010470000}"/>
    <cellStyle name="Normal 43 2 3 6 2 2" xfId="45558" xr:uid="{00000000-0005-0000-0000-000011470000}"/>
    <cellStyle name="Normal 43 2 3 6 2 3" xfId="30334" xr:uid="{00000000-0005-0000-0000-000012470000}"/>
    <cellStyle name="Normal 43 2 3 6 3" xfId="10216" xr:uid="{00000000-0005-0000-0000-000013470000}"/>
    <cellStyle name="Normal 43 2 3 6 3 2" xfId="40541" xr:uid="{00000000-0005-0000-0000-000014470000}"/>
    <cellStyle name="Normal 43 2 3 6 3 3" xfId="25317" xr:uid="{00000000-0005-0000-0000-000015470000}"/>
    <cellStyle name="Normal 43 2 3 6 4" xfId="35528" xr:uid="{00000000-0005-0000-0000-000016470000}"/>
    <cellStyle name="Normal 43 2 3 6 5" xfId="20304" xr:uid="{00000000-0005-0000-0000-000017470000}"/>
    <cellStyle name="Normal 43 2 3 7" xfId="11894" xr:uid="{00000000-0005-0000-0000-000018470000}"/>
    <cellStyle name="Normal 43 2 3 7 2" xfId="42216" xr:uid="{00000000-0005-0000-0000-000019470000}"/>
    <cellStyle name="Normal 43 2 3 7 3" xfId="26992" xr:uid="{00000000-0005-0000-0000-00001A470000}"/>
    <cellStyle name="Normal 43 2 3 8" xfId="6873" xr:uid="{00000000-0005-0000-0000-00001B470000}"/>
    <cellStyle name="Normal 43 2 3 8 2" xfId="37199" xr:uid="{00000000-0005-0000-0000-00001C470000}"/>
    <cellStyle name="Normal 43 2 3 8 3" xfId="21975" xr:uid="{00000000-0005-0000-0000-00001D470000}"/>
    <cellStyle name="Normal 43 2 3 9" xfId="32188" xr:uid="{00000000-0005-0000-0000-00001E470000}"/>
    <cellStyle name="Normal 43 2 4" xfId="1898" xr:uid="{00000000-0005-0000-0000-00001F470000}"/>
    <cellStyle name="Normal 43 2 4 2" xfId="2321" xr:uid="{00000000-0005-0000-0000-000020470000}"/>
    <cellStyle name="Normal 43 2 4 2 2" xfId="3160" xr:uid="{00000000-0005-0000-0000-000021470000}"/>
    <cellStyle name="Normal 43 2 4 2 2 2" xfId="4850" xr:uid="{00000000-0005-0000-0000-000022470000}"/>
    <cellStyle name="Normal 43 2 4 2 2 2 2" xfId="14923" xr:uid="{00000000-0005-0000-0000-000023470000}"/>
    <cellStyle name="Normal 43 2 4 2 2 2 2 2" xfId="45245" xr:uid="{00000000-0005-0000-0000-000024470000}"/>
    <cellStyle name="Normal 43 2 4 2 2 2 2 3" xfId="30021" xr:uid="{00000000-0005-0000-0000-000025470000}"/>
    <cellStyle name="Normal 43 2 4 2 2 2 3" xfId="9903" xr:uid="{00000000-0005-0000-0000-000026470000}"/>
    <cellStyle name="Normal 43 2 4 2 2 2 3 2" xfId="40228" xr:uid="{00000000-0005-0000-0000-000027470000}"/>
    <cellStyle name="Normal 43 2 4 2 2 2 3 3" xfId="25004" xr:uid="{00000000-0005-0000-0000-000028470000}"/>
    <cellStyle name="Normal 43 2 4 2 2 2 4" xfId="35215" xr:uid="{00000000-0005-0000-0000-000029470000}"/>
    <cellStyle name="Normal 43 2 4 2 2 2 5" xfId="19991" xr:uid="{00000000-0005-0000-0000-00002A470000}"/>
    <cellStyle name="Normal 43 2 4 2 2 3" xfId="6542" xr:uid="{00000000-0005-0000-0000-00002B470000}"/>
    <cellStyle name="Normal 43 2 4 2 2 3 2" xfId="16594" xr:uid="{00000000-0005-0000-0000-00002C470000}"/>
    <cellStyle name="Normal 43 2 4 2 2 3 2 2" xfId="46916" xr:uid="{00000000-0005-0000-0000-00002D470000}"/>
    <cellStyle name="Normal 43 2 4 2 2 3 2 3" xfId="31692" xr:uid="{00000000-0005-0000-0000-00002E470000}"/>
    <cellStyle name="Normal 43 2 4 2 2 3 3" xfId="11574" xr:uid="{00000000-0005-0000-0000-00002F470000}"/>
    <cellStyle name="Normal 43 2 4 2 2 3 3 2" xfId="41899" xr:uid="{00000000-0005-0000-0000-000030470000}"/>
    <cellStyle name="Normal 43 2 4 2 2 3 3 3" xfId="26675" xr:uid="{00000000-0005-0000-0000-000031470000}"/>
    <cellStyle name="Normal 43 2 4 2 2 3 4" xfId="36886" xr:uid="{00000000-0005-0000-0000-000032470000}"/>
    <cellStyle name="Normal 43 2 4 2 2 3 5" xfId="21662" xr:uid="{00000000-0005-0000-0000-000033470000}"/>
    <cellStyle name="Normal 43 2 4 2 2 4" xfId="13252" xr:uid="{00000000-0005-0000-0000-000034470000}"/>
    <cellStyle name="Normal 43 2 4 2 2 4 2" xfId="43574" xr:uid="{00000000-0005-0000-0000-000035470000}"/>
    <cellStyle name="Normal 43 2 4 2 2 4 3" xfId="28350" xr:uid="{00000000-0005-0000-0000-000036470000}"/>
    <cellStyle name="Normal 43 2 4 2 2 5" xfId="8231" xr:uid="{00000000-0005-0000-0000-000037470000}"/>
    <cellStyle name="Normal 43 2 4 2 2 5 2" xfId="38557" xr:uid="{00000000-0005-0000-0000-000038470000}"/>
    <cellStyle name="Normal 43 2 4 2 2 5 3" xfId="23333" xr:uid="{00000000-0005-0000-0000-000039470000}"/>
    <cellStyle name="Normal 43 2 4 2 2 6" xfId="33545" xr:uid="{00000000-0005-0000-0000-00003A470000}"/>
    <cellStyle name="Normal 43 2 4 2 2 7" xfId="18320" xr:uid="{00000000-0005-0000-0000-00003B470000}"/>
    <cellStyle name="Normal 43 2 4 2 3" xfId="4013" xr:uid="{00000000-0005-0000-0000-00003C470000}"/>
    <cellStyle name="Normal 43 2 4 2 3 2" xfId="14087" xr:uid="{00000000-0005-0000-0000-00003D470000}"/>
    <cellStyle name="Normal 43 2 4 2 3 2 2" xfId="44409" xr:uid="{00000000-0005-0000-0000-00003E470000}"/>
    <cellStyle name="Normal 43 2 4 2 3 2 3" xfId="29185" xr:uid="{00000000-0005-0000-0000-00003F470000}"/>
    <cellStyle name="Normal 43 2 4 2 3 3" xfId="9067" xr:uid="{00000000-0005-0000-0000-000040470000}"/>
    <cellStyle name="Normal 43 2 4 2 3 3 2" xfId="39392" xr:uid="{00000000-0005-0000-0000-000041470000}"/>
    <cellStyle name="Normal 43 2 4 2 3 3 3" xfId="24168" xr:uid="{00000000-0005-0000-0000-000042470000}"/>
    <cellStyle name="Normal 43 2 4 2 3 4" xfId="34379" xr:uid="{00000000-0005-0000-0000-000043470000}"/>
    <cellStyle name="Normal 43 2 4 2 3 5" xfId="19155" xr:uid="{00000000-0005-0000-0000-000044470000}"/>
    <cellStyle name="Normal 43 2 4 2 4" xfId="5706" xr:uid="{00000000-0005-0000-0000-000045470000}"/>
    <cellStyle name="Normal 43 2 4 2 4 2" xfId="15758" xr:uid="{00000000-0005-0000-0000-000046470000}"/>
    <cellStyle name="Normal 43 2 4 2 4 2 2" xfId="46080" xr:uid="{00000000-0005-0000-0000-000047470000}"/>
    <cellStyle name="Normal 43 2 4 2 4 2 3" xfId="30856" xr:uid="{00000000-0005-0000-0000-000048470000}"/>
    <cellStyle name="Normal 43 2 4 2 4 3" xfId="10738" xr:uid="{00000000-0005-0000-0000-000049470000}"/>
    <cellStyle name="Normal 43 2 4 2 4 3 2" xfId="41063" xr:uid="{00000000-0005-0000-0000-00004A470000}"/>
    <cellStyle name="Normal 43 2 4 2 4 3 3" xfId="25839" xr:uid="{00000000-0005-0000-0000-00004B470000}"/>
    <cellStyle name="Normal 43 2 4 2 4 4" xfId="36050" xr:uid="{00000000-0005-0000-0000-00004C470000}"/>
    <cellStyle name="Normal 43 2 4 2 4 5" xfId="20826" xr:uid="{00000000-0005-0000-0000-00004D470000}"/>
    <cellStyle name="Normal 43 2 4 2 5" xfId="12416" xr:uid="{00000000-0005-0000-0000-00004E470000}"/>
    <cellStyle name="Normal 43 2 4 2 5 2" xfId="42738" xr:uid="{00000000-0005-0000-0000-00004F470000}"/>
    <cellStyle name="Normal 43 2 4 2 5 3" xfId="27514" xr:uid="{00000000-0005-0000-0000-000050470000}"/>
    <cellStyle name="Normal 43 2 4 2 6" xfId="7395" xr:uid="{00000000-0005-0000-0000-000051470000}"/>
    <cellStyle name="Normal 43 2 4 2 6 2" xfId="37721" xr:uid="{00000000-0005-0000-0000-000052470000}"/>
    <cellStyle name="Normal 43 2 4 2 6 3" xfId="22497" xr:uid="{00000000-0005-0000-0000-000053470000}"/>
    <cellStyle name="Normal 43 2 4 2 7" xfId="32709" xr:uid="{00000000-0005-0000-0000-000054470000}"/>
    <cellStyle name="Normal 43 2 4 2 8" xfId="17484" xr:uid="{00000000-0005-0000-0000-000055470000}"/>
    <cellStyle name="Normal 43 2 4 3" xfId="2742" xr:uid="{00000000-0005-0000-0000-000056470000}"/>
    <cellStyle name="Normal 43 2 4 3 2" xfId="4432" xr:uid="{00000000-0005-0000-0000-000057470000}"/>
    <cellStyle name="Normal 43 2 4 3 2 2" xfId="14505" xr:uid="{00000000-0005-0000-0000-000058470000}"/>
    <cellStyle name="Normal 43 2 4 3 2 2 2" xfId="44827" xr:uid="{00000000-0005-0000-0000-000059470000}"/>
    <cellStyle name="Normal 43 2 4 3 2 2 3" xfId="29603" xr:uid="{00000000-0005-0000-0000-00005A470000}"/>
    <cellStyle name="Normal 43 2 4 3 2 3" xfId="9485" xr:uid="{00000000-0005-0000-0000-00005B470000}"/>
    <cellStyle name="Normal 43 2 4 3 2 3 2" xfId="39810" xr:uid="{00000000-0005-0000-0000-00005C470000}"/>
    <cellStyle name="Normal 43 2 4 3 2 3 3" xfId="24586" xr:uid="{00000000-0005-0000-0000-00005D470000}"/>
    <cellStyle name="Normal 43 2 4 3 2 4" xfId="34797" xr:uid="{00000000-0005-0000-0000-00005E470000}"/>
    <cellStyle name="Normal 43 2 4 3 2 5" xfId="19573" xr:uid="{00000000-0005-0000-0000-00005F470000}"/>
    <cellStyle name="Normal 43 2 4 3 3" xfId="6124" xr:uid="{00000000-0005-0000-0000-000060470000}"/>
    <cellStyle name="Normal 43 2 4 3 3 2" xfId="16176" xr:uid="{00000000-0005-0000-0000-000061470000}"/>
    <cellStyle name="Normal 43 2 4 3 3 2 2" xfId="46498" xr:uid="{00000000-0005-0000-0000-000062470000}"/>
    <cellStyle name="Normal 43 2 4 3 3 2 3" xfId="31274" xr:uid="{00000000-0005-0000-0000-000063470000}"/>
    <cellStyle name="Normal 43 2 4 3 3 3" xfId="11156" xr:uid="{00000000-0005-0000-0000-000064470000}"/>
    <cellStyle name="Normal 43 2 4 3 3 3 2" xfId="41481" xr:uid="{00000000-0005-0000-0000-000065470000}"/>
    <cellStyle name="Normal 43 2 4 3 3 3 3" xfId="26257" xr:uid="{00000000-0005-0000-0000-000066470000}"/>
    <cellStyle name="Normal 43 2 4 3 3 4" xfId="36468" xr:uid="{00000000-0005-0000-0000-000067470000}"/>
    <cellStyle name="Normal 43 2 4 3 3 5" xfId="21244" xr:uid="{00000000-0005-0000-0000-000068470000}"/>
    <cellStyle name="Normal 43 2 4 3 4" xfId="12834" xr:uid="{00000000-0005-0000-0000-000069470000}"/>
    <cellStyle name="Normal 43 2 4 3 4 2" xfId="43156" xr:uid="{00000000-0005-0000-0000-00006A470000}"/>
    <cellStyle name="Normal 43 2 4 3 4 3" xfId="27932" xr:uid="{00000000-0005-0000-0000-00006B470000}"/>
    <cellStyle name="Normal 43 2 4 3 5" xfId="7813" xr:uid="{00000000-0005-0000-0000-00006C470000}"/>
    <cellStyle name="Normal 43 2 4 3 5 2" xfId="38139" xr:uid="{00000000-0005-0000-0000-00006D470000}"/>
    <cellStyle name="Normal 43 2 4 3 5 3" xfId="22915" xr:uid="{00000000-0005-0000-0000-00006E470000}"/>
    <cellStyle name="Normal 43 2 4 3 6" xfId="33127" xr:uid="{00000000-0005-0000-0000-00006F470000}"/>
    <cellStyle name="Normal 43 2 4 3 7" xfId="17902" xr:uid="{00000000-0005-0000-0000-000070470000}"/>
    <cellStyle name="Normal 43 2 4 4" xfId="3595" xr:uid="{00000000-0005-0000-0000-000071470000}"/>
    <cellStyle name="Normal 43 2 4 4 2" xfId="13669" xr:uid="{00000000-0005-0000-0000-000072470000}"/>
    <cellStyle name="Normal 43 2 4 4 2 2" xfId="43991" xr:uid="{00000000-0005-0000-0000-000073470000}"/>
    <cellStyle name="Normal 43 2 4 4 2 3" xfId="28767" xr:uid="{00000000-0005-0000-0000-000074470000}"/>
    <cellStyle name="Normal 43 2 4 4 3" xfId="8649" xr:uid="{00000000-0005-0000-0000-000075470000}"/>
    <cellStyle name="Normal 43 2 4 4 3 2" xfId="38974" xr:uid="{00000000-0005-0000-0000-000076470000}"/>
    <cellStyle name="Normal 43 2 4 4 3 3" xfId="23750" xr:uid="{00000000-0005-0000-0000-000077470000}"/>
    <cellStyle name="Normal 43 2 4 4 4" xfId="33961" xr:uid="{00000000-0005-0000-0000-000078470000}"/>
    <cellStyle name="Normal 43 2 4 4 5" xfId="18737" xr:uid="{00000000-0005-0000-0000-000079470000}"/>
    <cellStyle name="Normal 43 2 4 5" xfId="5288" xr:uid="{00000000-0005-0000-0000-00007A470000}"/>
    <cellStyle name="Normal 43 2 4 5 2" xfId="15340" xr:uid="{00000000-0005-0000-0000-00007B470000}"/>
    <cellStyle name="Normal 43 2 4 5 2 2" xfId="45662" xr:uid="{00000000-0005-0000-0000-00007C470000}"/>
    <cellStyle name="Normal 43 2 4 5 2 3" xfId="30438" xr:uid="{00000000-0005-0000-0000-00007D470000}"/>
    <cellStyle name="Normal 43 2 4 5 3" xfId="10320" xr:uid="{00000000-0005-0000-0000-00007E470000}"/>
    <cellStyle name="Normal 43 2 4 5 3 2" xfId="40645" xr:uid="{00000000-0005-0000-0000-00007F470000}"/>
    <cellStyle name="Normal 43 2 4 5 3 3" xfId="25421" xr:uid="{00000000-0005-0000-0000-000080470000}"/>
    <cellStyle name="Normal 43 2 4 5 4" xfId="35632" xr:uid="{00000000-0005-0000-0000-000081470000}"/>
    <cellStyle name="Normal 43 2 4 5 5" xfId="20408" xr:uid="{00000000-0005-0000-0000-000082470000}"/>
    <cellStyle name="Normal 43 2 4 6" xfId="11998" xr:uid="{00000000-0005-0000-0000-000083470000}"/>
    <cellStyle name="Normal 43 2 4 6 2" xfId="42320" xr:uid="{00000000-0005-0000-0000-000084470000}"/>
    <cellStyle name="Normal 43 2 4 6 3" xfId="27096" xr:uid="{00000000-0005-0000-0000-000085470000}"/>
    <cellStyle name="Normal 43 2 4 7" xfId="6977" xr:uid="{00000000-0005-0000-0000-000086470000}"/>
    <cellStyle name="Normal 43 2 4 7 2" xfId="37303" xr:uid="{00000000-0005-0000-0000-000087470000}"/>
    <cellStyle name="Normal 43 2 4 7 3" xfId="22079" xr:uid="{00000000-0005-0000-0000-000088470000}"/>
    <cellStyle name="Normal 43 2 4 8" xfId="32291" xr:uid="{00000000-0005-0000-0000-000089470000}"/>
    <cellStyle name="Normal 43 2 4 9" xfId="17066" xr:uid="{00000000-0005-0000-0000-00008A470000}"/>
    <cellStyle name="Normal 43 2 5" xfId="2111" xr:uid="{00000000-0005-0000-0000-00008B470000}"/>
    <cellStyle name="Normal 43 2 5 2" xfId="2952" xr:uid="{00000000-0005-0000-0000-00008C470000}"/>
    <cellStyle name="Normal 43 2 5 2 2" xfId="4642" xr:uid="{00000000-0005-0000-0000-00008D470000}"/>
    <cellStyle name="Normal 43 2 5 2 2 2" xfId="14715" xr:uid="{00000000-0005-0000-0000-00008E470000}"/>
    <cellStyle name="Normal 43 2 5 2 2 2 2" xfId="45037" xr:uid="{00000000-0005-0000-0000-00008F470000}"/>
    <cellStyle name="Normal 43 2 5 2 2 2 3" xfId="29813" xr:uid="{00000000-0005-0000-0000-000090470000}"/>
    <cellStyle name="Normal 43 2 5 2 2 3" xfId="9695" xr:uid="{00000000-0005-0000-0000-000091470000}"/>
    <cellStyle name="Normal 43 2 5 2 2 3 2" xfId="40020" xr:uid="{00000000-0005-0000-0000-000092470000}"/>
    <cellStyle name="Normal 43 2 5 2 2 3 3" xfId="24796" xr:uid="{00000000-0005-0000-0000-000093470000}"/>
    <cellStyle name="Normal 43 2 5 2 2 4" xfId="35007" xr:uid="{00000000-0005-0000-0000-000094470000}"/>
    <cellStyle name="Normal 43 2 5 2 2 5" xfId="19783" xr:uid="{00000000-0005-0000-0000-000095470000}"/>
    <cellStyle name="Normal 43 2 5 2 3" xfId="6334" xr:uid="{00000000-0005-0000-0000-000096470000}"/>
    <cellStyle name="Normal 43 2 5 2 3 2" xfId="16386" xr:uid="{00000000-0005-0000-0000-000097470000}"/>
    <cellStyle name="Normal 43 2 5 2 3 2 2" xfId="46708" xr:uid="{00000000-0005-0000-0000-000098470000}"/>
    <cellStyle name="Normal 43 2 5 2 3 2 3" xfId="31484" xr:uid="{00000000-0005-0000-0000-000099470000}"/>
    <cellStyle name="Normal 43 2 5 2 3 3" xfId="11366" xr:uid="{00000000-0005-0000-0000-00009A470000}"/>
    <cellStyle name="Normal 43 2 5 2 3 3 2" xfId="41691" xr:uid="{00000000-0005-0000-0000-00009B470000}"/>
    <cellStyle name="Normal 43 2 5 2 3 3 3" xfId="26467" xr:uid="{00000000-0005-0000-0000-00009C470000}"/>
    <cellStyle name="Normal 43 2 5 2 3 4" xfId="36678" xr:uid="{00000000-0005-0000-0000-00009D470000}"/>
    <cellStyle name="Normal 43 2 5 2 3 5" xfId="21454" xr:uid="{00000000-0005-0000-0000-00009E470000}"/>
    <cellStyle name="Normal 43 2 5 2 4" xfId="13044" xr:uid="{00000000-0005-0000-0000-00009F470000}"/>
    <cellStyle name="Normal 43 2 5 2 4 2" xfId="43366" xr:uid="{00000000-0005-0000-0000-0000A0470000}"/>
    <cellStyle name="Normal 43 2 5 2 4 3" xfId="28142" xr:uid="{00000000-0005-0000-0000-0000A1470000}"/>
    <cellStyle name="Normal 43 2 5 2 5" xfId="8023" xr:uid="{00000000-0005-0000-0000-0000A2470000}"/>
    <cellStyle name="Normal 43 2 5 2 5 2" xfId="38349" xr:uid="{00000000-0005-0000-0000-0000A3470000}"/>
    <cellStyle name="Normal 43 2 5 2 5 3" xfId="23125" xr:uid="{00000000-0005-0000-0000-0000A4470000}"/>
    <cellStyle name="Normal 43 2 5 2 6" xfId="33337" xr:uid="{00000000-0005-0000-0000-0000A5470000}"/>
    <cellStyle name="Normal 43 2 5 2 7" xfId="18112" xr:uid="{00000000-0005-0000-0000-0000A6470000}"/>
    <cellStyle name="Normal 43 2 5 3" xfId="3805" xr:uid="{00000000-0005-0000-0000-0000A7470000}"/>
    <cellStyle name="Normal 43 2 5 3 2" xfId="13879" xr:uid="{00000000-0005-0000-0000-0000A8470000}"/>
    <cellStyle name="Normal 43 2 5 3 2 2" xfId="44201" xr:uid="{00000000-0005-0000-0000-0000A9470000}"/>
    <cellStyle name="Normal 43 2 5 3 2 3" xfId="28977" xr:uid="{00000000-0005-0000-0000-0000AA470000}"/>
    <cellStyle name="Normal 43 2 5 3 3" xfId="8859" xr:uid="{00000000-0005-0000-0000-0000AB470000}"/>
    <cellStyle name="Normal 43 2 5 3 3 2" xfId="39184" xr:uid="{00000000-0005-0000-0000-0000AC470000}"/>
    <cellStyle name="Normal 43 2 5 3 3 3" xfId="23960" xr:uid="{00000000-0005-0000-0000-0000AD470000}"/>
    <cellStyle name="Normal 43 2 5 3 4" xfId="34171" xr:uid="{00000000-0005-0000-0000-0000AE470000}"/>
    <cellStyle name="Normal 43 2 5 3 5" xfId="18947" xr:uid="{00000000-0005-0000-0000-0000AF470000}"/>
    <cellStyle name="Normal 43 2 5 4" xfId="5498" xr:uid="{00000000-0005-0000-0000-0000B0470000}"/>
    <cellStyle name="Normal 43 2 5 4 2" xfId="15550" xr:uid="{00000000-0005-0000-0000-0000B1470000}"/>
    <cellStyle name="Normal 43 2 5 4 2 2" xfId="45872" xr:uid="{00000000-0005-0000-0000-0000B2470000}"/>
    <cellStyle name="Normal 43 2 5 4 2 3" xfId="30648" xr:uid="{00000000-0005-0000-0000-0000B3470000}"/>
    <cellStyle name="Normal 43 2 5 4 3" xfId="10530" xr:uid="{00000000-0005-0000-0000-0000B4470000}"/>
    <cellStyle name="Normal 43 2 5 4 3 2" xfId="40855" xr:uid="{00000000-0005-0000-0000-0000B5470000}"/>
    <cellStyle name="Normal 43 2 5 4 3 3" xfId="25631" xr:uid="{00000000-0005-0000-0000-0000B6470000}"/>
    <cellStyle name="Normal 43 2 5 4 4" xfId="35842" xr:uid="{00000000-0005-0000-0000-0000B7470000}"/>
    <cellStyle name="Normal 43 2 5 4 5" xfId="20618" xr:uid="{00000000-0005-0000-0000-0000B8470000}"/>
    <cellStyle name="Normal 43 2 5 5" xfId="12208" xr:uid="{00000000-0005-0000-0000-0000B9470000}"/>
    <cellStyle name="Normal 43 2 5 5 2" xfId="42530" xr:uid="{00000000-0005-0000-0000-0000BA470000}"/>
    <cellStyle name="Normal 43 2 5 5 3" xfId="27306" xr:uid="{00000000-0005-0000-0000-0000BB470000}"/>
    <cellStyle name="Normal 43 2 5 6" xfId="7187" xr:uid="{00000000-0005-0000-0000-0000BC470000}"/>
    <cellStyle name="Normal 43 2 5 6 2" xfId="37513" xr:uid="{00000000-0005-0000-0000-0000BD470000}"/>
    <cellStyle name="Normal 43 2 5 6 3" xfId="22289" xr:uid="{00000000-0005-0000-0000-0000BE470000}"/>
    <cellStyle name="Normal 43 2 5 7" xfId="32501" xr:uid="{00000000-0005-0000-0000-0000BF470000}"/>
    <cellStyle name="Normal 43 2 5 8" xfId="17276" xr:uid="{00000000-0005-0000-0000-0000C0470000}"/>
    <cellStyle name="Normal 43 2 6" xfId="2532" xr:uid="{00000000-0005-0000-0000-0000C1470000}"/>
    <cellStyle name="Normal 43 2 6 2" xfId="4224" xr:uid="{00000000-0005-0000-0000-0000C2470000}"/>
    <cellStyle name="Normal 43 2 6 2 2" xfId="14297" xr:uid="{00000000-0005-0000-0000-0000C3470000}"/>
    <cellStyle name="Normal 43 2 6 2 2 2" xfId="44619" xr:uid="{00000000-0005-0000-0000-0000C4470000}"/>
    <cellStyle name="Normal 43 2 6 2 2 3" xfId="29395" xr:uid="{00000000-0005-0000-0000-0000C5470000}"/>
    <cellStyle name="Normal 43 2 6 2 3" xfId="9277" xr:uid="{00000000-0005-0000-0000-0000C6470000}"/>
    <cellStyle name="Normal 43 2 6 2 3 2" xfId="39602" xr:uid="{00000000-0005-0000-0000-0000C7470000}"/>
    <cellStyle name="Normal 43 2 6 2 3 3" xfId="24378" xr:uid="{00000000-0005-0000-0000-0000C8470000}"/>
    <cellStyle name="Normal 43 2 6 2 4" xfId="34589" xr:uid="{00000000-0005-0000-0000-0000C9470000}"/>
    <cellStyle name="Normal 43 2 6 2 5" xfId="19365" xr:uid="{00000000-0005-0000-0000-0000CA470000}"/>
    <cellStyle name="Normal 43 2 6 3" xfId="5916" xr:uid="{00000000-0005-0000-0000-0000CB470000}"/>
    <cellStyle name="Normal 43 2 6 3 2" xfId="15968" xr:uid="{00000000-0005-0000-0000-0000CC470000}"/>
    <cellStyle name="Normal 43 2 6 3 2 2" xfId="46290" xr:uid="{00000000-0005-0000-0000-0000CD470000}"/>
    <cellStyle name="Normal 43 2 6 3 2 3" xfId="31066" xr:uid="{00000000-0005-0000-0000-0000CE470000}"/>
    <cellStyle name="Normal 43 2 6 3 3" xfId="10948" xr:uid="{00000000-0005-0000-0000-0000CF470000}"/>
    <cellStyle name="Normal 43 2 6 3 3 2" xfId="41273" xr:uid="{00000000-0005-0000-0000-0000D0470000}"/>
    <cellStyle name="Normal 43 2 6 3 3 3" xfId="26049" xr:uid="{00000000-0005-0000-0000-0000D1470000}"/>
    <cellStyle name="Normal 43 2 6 3 4" xfId="36260" xr:uid="{00000000-0005-0000-0000-0000D2470000}"/>
    <cellStyle name="Normal 43 2 6 3 5" xfId="21036" xr:uid="{00000000-0005-0000-0000-0000D3470000}"/>
    <cellStyle name="Normal 43 2 6 4" xfId="12626" xr:uid="{00000000-0005-0000-0000-0000D4470000}"/>
    <cellStyle name="Normal 43 2 6 4 2" xfId="42948" xr:uid="{00000000-0005-0000-0000-0000D5470000}"/>
    <cellStyle name="Normal 43 2 6 4 3" xfId="27724" xr:uid="{00000000-0005-0000-0000-0000D6470000}"/>
    <cellStyle name="Normal 43 2 6 5" xfId="7605" xr:uid="{00000000-0005-0000-0000-0000D7470000}"/>
    <cellStyle name="Normal 43 2 6 5 2" xfId="37931" xr:uid="{00000000-0005-0000-0000-0000D8470000}"/>
    <cellStyle name="Normal 43 2 6 5 3" xfId="22707" xr:uid="{00000000-0005-0000-0000-0000D9470000}"/>
    <cellStyle name="Normal 43 2 6 6" xfId="32919" xr:uid="{00000000-0005-0000-0000-0000DA470000}"/>
    <cellStyle name="Normal 43 2 6 7" xfId="17694" xr:uid="{00000000-0005-0000-0000-0000DB470000}"/>
    <cellStyle name="Normal 43 2 7" xfId="3383" xr:uid="{00000000-0005-0000-0000-0000DC470000}"/>
    <cellStyle name="Normal 43 2 7 2" xfId="13461" xr:uid="{00000000-0005-0000-0000-0000DD470000}"/>
    <cellStyle name="Normal 43 2 7 2 2" xfId="43783" xr:uid="{00000000-0005-0000-0000-0000DE470000}"/>
    <cellStyle name="Normal 43 2 7 2 3" xfId="28559" xr:uid="{00000000-0005-0000-0000-0000DF470000}"/>
    <cellStyle name="Normal 43 2 7 3" xfId="8441" xr:uid="{00000000-0005-0000-0000-0000E0470000}"/>
    <cellStyle name="Normal 43 2 7 3 2" xfId="38766" xr:uid="{00000000-0005-0000-0000-0000E1470000}"/>
    <cellStyle name="Normal 43 2 7 3 3" xfId="23542" xr:uid="{00000000-0005-0000-0000-0000E2470000}"/>
    <cellStyle name="Normal 43 2 7 4" xfId="33753" xr:uid="{00000000-0005-0000-0000-0000E3470000}"/>
    <cellStyle name="Normal 43 2 7 5" xfId="18529" xr:uid="{00000000-0005-0000-0000-0000E4470000}"/>
    <cellStyle name="Normal 43 2 8" xfId="5077" xr:uid="{00000000-0005-0000-0000-0000E5470000}"/>
    <cellStyle name="Normal 43 2 8 2" xfId="15132" xr:uid="{00000000-0005-0000-0000-0000E6470000}"/>
    <cellStyle name="Normal 43 2 8 2 2" xfId="45454" xr:uid="{00000000-0005-0000-0000-0000E7470000}"/>
    <cellStyle name="Normal 43 2 8 2 3" xfId="30230" xr:uid="{00000000-0005-0000-0000-0000E8470000}"/>
    <cellStyle name="Normal 43 2 8 3" xfId="10112" xr:uid="{00000000-0005-0000-0000-0000E9470000}"/>
    <cellStyle name="Normal 43 2 8 3 2" xfId="40437" xr:uid="{00000000-0005-0000-0000-0000EA470000}"/>
    <cellStyle name="Normal 43 2 8 3 3" xfId="25213" xr:uid="{00000000-0005-0000-0000-0000EB470000}"/>
    <cellStyle name="Normal 43 2 8 4" xfId="35424" xr:uid="{00000000-0005-0000-0000-0000EC470000}"/>
    <cellStyle name="Normal 43 2 8 5" xfId="20200" xr:uid="{00000000-0005-0000-0000-0000ED470000}"/>
    <cellStyle name="Normal 43 2 9" xfId="11788" xr:uid="{00000000-0005-0000-0000-0000EE470000}"/>
    <cellStyle name="Normal 43 2 9 2" xfId="42112" xr:uid="{00000000-0005-0000-0000-0000EF470000}"/>
    <cellStyle name="Normal 43 2 9 3" xfId="26888" xr:uid="{00000000-0005-0000-0000-0000F0470000}"/>
    <cellStyle name="Normal 43 3" xfId="47295" xr:uid="{00000000-0005-0000-0000-0000F1470000}"/>
    <cellStyle name="Normal 44" xfId="970" xr:uid="{00000000-0005-0000-0000-0000F2470000}"/>
    <cellStyle name="Normal 44 2" xfId="1444" xr:uid="{00000000-0005-0000-0000-0000F3470000}"/>
    <cellStyle name="Normal 44 2 10" xfId="6768" xr:uid="{00000000-0005-0000-0000-0000F4470000}"/>
    <cellStyle name="Normal 44 2 10 2" xfId="37096" xr:uid="{00000000-0005-0000-0000-0000F5470000}"/>
    <cellStyle name="Normal 44 2 10 3" xfId="21872" xr:uid="{00000000-0005-0000-0000-0000F6470000}"/>
    <cellStyle name="Normal 44 2 11" xfId="32087" xr:uid="{00000000-0005-0000-0000-0000F7470000}"/>
    <cellStyle name="Normal 44 2 12" xfId="16857" xr:uid="{00000000-0005-0000-0000-0000F8470000}"/>
    <cellStyle name="Normal 44 2 2" xfId="1732" xr:uid="{00000000-0005-0000-0000-0000F9470000}"/>
    <cellStyle name="Normal 44 2 2 10" xfId="32139" xr:uid="{00000000-0005-0000-0000-0000FA470000}"/>
    <cellStyle name="Normal 44 2 2 11" xfId="16911" xr:uid="{00000000-0005-0000-0000-0000FB470000}"/>
    <cellStyle name="Normal 44 2 2 2" xfId="1840" xr:uid="{00000000-0005-0000-0000-0000FC470000}"/>
    <cellStyle name="Normal 44 2 2 2 10" xfId="17015" xr:uid="{00000000-0005-0000-0000-0000FD470000}"/>
    <cellStyle name="Normal 44 2 2 2 2" xfId="2057" xr:uid="{00000000-0005-0000-0000-0000FE470000}"/>
    <cellStyle name="Normal 44 2 2 2 2 2" xfId="2478" xr:uid="{00000000-0005-0000-0000-0000FF470000}"/>
    <cellStyle name="Normal 44 2 2 2 2 2 2" xfId="3317" xr:uid="{00000000-0005-0000-0000-000000480000}"/>
    <cellStyle name="Normal 44 2 2 2 2 2 2 2" xfId="5007" xr:uid="{00000000-0005-0000-0000-000001480000}"/>
    <cellStyle name="Normal 44 2 2 2 2 2 2 2 2" xfId="15080" xr:uid="{00000000-0005-0000-0000-000002480000}"/>
    <cellStyle name="Normal 44 2 2 2 2 2 2 2 2 2" xfId="45402" xr:uid="{00000000-0005-0000-0000-000003480000}"/>
    <cellStyle name="Normal 44 2 2 2 2 2 2 2 2 3" xfId="30178" xr:uid="{00000000-0005-0000-0000-000004480000}"/>
    <cellStyle name="Normal 44 2 2 2 2 2 2 2 3" xfId="10060" xr:uid="{00000000-0005-0000-0000-000005480000}"/>
    <cellStyle name="Normal 44 2 2 2 2 2 2 2 3 2" xfId="40385" xr:uid="{00000000-0005-0000-0000-000006480000}"/>
    <cellStyle name="Normal 44 2 2 2 2 2 2 2 3 3" xfId="25161" xr:uid="{00000000-0005-0000-0000-000007480000}"/>
    <cellStyle name="Normal 44 2 2 2 2 2 2 2 4" xfId="35372" xr:uid="{00000000-0005-0000-0000-000008480000}"/>
    <cellStyle name="Normal 44 2 2 2 2 2 2 2 5" xfId="20148" xr:uid="{00000000-0005-0000-0000-000009480000}"/>
    <cellStyle name="Normal 44 2 2 2 2 2 2 3" xfId="6699" xr:uid="{00000000-0005-0000-0000-00000A480000}"/>
    <cellStyle name="Normal 44 2 2 2 2 2 2 3 2" xfId="16751" xr:uid="{00000000-0005-0000-0000-00000B480000}"/>
    <cellStyle name="Normal 44 2 2 2 2 2 2 3 2 2" xfId="47073" xr:uid="{00000000-0005-0000-0000-00000C480000}"/>
    <cellStyle name="Normal 44 2 2 2 2 2 2 3 2 3" xfId="31849" xr:uid="{00000000-0005-0000-0000-00000D480000}"/>
    <cellStyle name="Normal 44 2 2 2 2 2 2 3 3" xfId="11731" xr:uid="{00000000-0005-0000-0000-00000E480000}"/>
    <cellStyle name="Normal 44 2 2 2 2 2 2 3 3 2" xfId="42056" xr:uid="{00000000-0005-0000-0000-00000F480000}"/>
    <cellStyle name="Normal 44 2 2 2 2 2 2 3 3 3" xfId="26832" xr:uid="{00000000-0005-0000-0000-000010480000}"/>
    <cellStyle name="Normal 44 2 2 2 2 2 2 3 4" xfId="37043" xr:uid="{00000000-0005-0000-0000-000011480000}"/>
    <cellStyle name="Normal 44 2 2 2 2 2 2 3 5" xfId="21819" xr:uid="{00000000-0005-0000-0000-000012480000}"/>
    <cellStyle name="Normal 44 2 2 2 2 2 2 4" xfId="13409" xr:uid="{00000000-0005-0000-0000-000013480000}"/>
    <cellStyle name="Normal 44 2 2 2 2 2 2 4 2" xfId="43731" xr:uid="{00000000-0005-0000-0000-000014480000}"/>
    <cellStyle name="Normal 44 2 2 2 2 2 2 4 3" xfId="28507" xr:uid="{00000000-0005-0000-0000-000015480000}"/>
    <cellStyle name="Normal 44 2 2 2 2 2 2 5" xfId="8388" xr:uid="{00000000-0005-0000-0000-000016480000}"/>
    <cellStyle name="Normal 44 2 2 2 2 2 2 5 2" xfId="38714" xr:uid="{00000000-0005-0000-0000-000017480000}"/>
    <cellStyle name="Normal 44 2 2 2 2 2 2 5 3" xfId="23490" xr:uid="{00000000-0005-0000-0000-000018480000}"/>
    <cellStyle name="Normal 44 2 2 2 2 2 2 6" xfId="33702" xr:uid="{00000000-0005-0000-0000-000019480000}"/>
    <cellStyle name="Normal 44 2 2 2 2 2 2 7" xfId="18477" xr:uid="{00000000-0005-0000-0000-00001A480000}"/>
    <cellStyle name="Normal 44 2 2 2 2 2 3" xfId="4170" xr:uid="{00000000-0005-0000-0000-00001B480000}"/>
    <cellStyle name="Normal 44 2 2 2 2 2 3 2" xfId="14244" xr:uid="{00000000-0005-0000-0000-00001C480000}"/>
    <cellStyle name="Normal 44 2 2 2 2 2 3 2 2" xfId="44566" xr:uid="{00000000-0005-0000-0000-00001D480000}"/>
    <cellStyle name="Normal 44 2 2 2 2 2 3 2 3" xfId="29342" xr:uid="{00000000-0005-0000-0000-00001E480000}"/>
    <cellStyle name="Normal 44 2 2 2 2 2 3 3" xfId="9224" xr:uid="{00000000-0005-0000-0000-00001F480000}"/>
    <cellStyle name="Normal 44 2 2 2 2 2 3 3 2" xfId="39549" xr:uid="{00000000-0005-0000-0000-000020480000}"/>
    <cellStyle name="Normal 44 2 2 2 2 2 3 3 3" xfId="24325" xr:uid="{00000000-0005-0000-0000-000021480000}"/>
    <cellStyle name="Normal 44 2 2 2 2 2 3 4" xfId="34536" xr:uid="{00000000-0005-0000-0000-000022480000}"/>
    <cellStyle name="Normal 44 2 2 2 2 2 3 5" xfId="19312" xr:uid="{00000000-0005-0000-0000-000023480000}"/>
    <cellStyle name="Normal 44 2 2 2 2 2 4" xfId="5863" xr:uid="{00000000-0005-0000-0000-000024480000}"/>
    <cellStyle name="Normal 44 2 2 2 2 2 4 2" xfId="15915" xr:uid="{00000000-0005-0000-0000-000025480000}"/>
    <cellStyle name="Normal 44 2 2 2 2 2 4 2 2" xfId="46237" xr:uid="{00000000-0005-0000-0000-000026480000}"/>
    <cellStyle name="Normal 44 2 2 2 2 2 4 2 3" xfId="31013" xr:uid="{00000000-0005-0000-0000-000027480000}"/>
    <cellStyle name="Normal 44 2 2 2 2 2 4 3" xfId="10895" xr:uid="{00000000-0005-0000-0000-000028480000}"/>
    <cellStyle name="Normal 44 2 2 2 2 2 4 3 2" xfId="41220" xr:uid="{00000000-0005-0000-0000-000029480000}"/>
    <cellStyle name="Normal 44 2 2 2 2 2 4 3 3" xfId="25996" xr:uid="{00000000-0005-0000-0000-00002A480000}"/>
    <cellStyle name="Normal 44 2 2 2 2 2 4 4" xfId="36207" xr:uid="{00000000-0005-0000-0000-00002B480000}"/>
    <cellStyle name="Normal 44 2 2 2 2 2 4 5" xfId="20983" xr:uid="{00000000-0005-0000-0000-00002C480000}"/>
    <cellStyle name="Normal 44 2 2 2 2 2 5" xfId="12573" xr:uid="{00000000-0005-0000-0000-00002D480000}"/>
    <cellStyle name="Normal 44 2 2 2 2 2 5 2" xfId="42895" xr:uid="{00000000-0005-0000-0000-00002E480000}"/>
    <cellStyle name="Normal 44 2 2 2 2 2 5 3" xfId="27671" xr:uid="{00000000-0005-0000-0000-00002F480000}"/>
    <cellStyle name="Normal 44 2 2 2 2 2 6" xfId="7552" xr:uid="{00000000-0005-0000-0000-000030480000}"/>
    <cellStyle name="Normal 44 2 2 2 2 2 6 2" xfId="37878" xr:uid="{00000000-0005-0000-0000-000031480000}"/>
    <cellStyle name="Normal 44 2 2 2 2 2 6 3" xfId="22654" xr:uid="{00000000-0005-0000-0000-000032480000}"/>
    <cellStyle name="Normal 44 2 2 2 2 2 7" xfId="32866" xr:uid="{00000000-0005-0000-0000-000033480000}"/>
    <cellStyle name="Normal 44 2 2 2 2 2 8" xfId="17641" xr:uid="{00000000-0005-0000-0000-000034480000}"/>
    <cellStyle name="Normal 44 2 2 2 2 3" xfId="2899" xr:uid="{00000000-0005-0000-0000-000035480000}"/>
    <cellStyle name="Normal 44 2 2 2 2 3 2" xfId="4589" xr:uid="{00000000-0005-0000-0000-000036480000}"/>
    <cellStyle name="Normal 44 2 2 2 2 3 2 2" xfId="14662" xr:uid="{00000000-0005-0000-0000-000037480000}"/>
    <cellStyle name="Normal 44 2 2 2 2 3 2 2 2" xfId="44984" xr:uid="{00000000-0005-0000-0000-000038480000}"/>
    <cellStyle name="Normal 44 2 2 2 2 3 2 2 3" xfId="29760" xr:uid="{00000000-0005-0000-0000-000039480000}"/>
    <cellStyle name="Normal 44 2 2 2 2 3 2 3" xfId="9642" xr:uid="{00000000-0005-0000-0000-00003A480000}"/>
    <cellStyle name="Normal 44 2 2 2 2 3 2 3 2" xfId="39967" xr:uid="{00000000-0005-0000-0000-00003B480000}"/>
    <cellStyle name="Normal 44 2 2 2 2 3 2 3 3" xfId="24743" xr:uid="{00000000-0005-0000-0000-00003C480000}"/>
    <cellStyle name="Normal 44 2 2 2 2 3 2 4" xfId="34954" xr:uid="{00000000-0005-0000-0000-00003D480000}"/>
    <cellStyle name="Normal 44 2 2 2 2 3 2 5" xfId="19730" xr:uid="{00000000-0005-0000-0000-00003E480000}"/>
    <cellStyle name="Normal 44 2 2 2 2 3 3" xfId="6281" xr:uid="{00000000-0005-0000-0000-00003F480000}"/>
    <cellStyle name="Normal 44 2 2 2 2 3 3 2" xfId="16333" xr:uid="{00000000-0005-0000-0000-000040480000}"/>
    <cellStyle name="Normal 44 2 2 2 2 3 3 2 2" xfId="46655" xr:uid="{00000000-0005-0000-0000-000041480000}"/>
    <cellStyle name="Normal 44 2 2 2 2 3 3 2 3" xfId="31431" xr:uid="{00000000-0005-0000-0000-000042480000}"/>
    <cellStyle name="Normal 44 2 2 2 2 3 3 3" xfId="11313" xr:uid="{00000000-0005-0000-0000-000043480000}"/>
    <cellStyle name="Normal 44 2 2 2 2 3 3 3 2" xfId="41638" xr:uid="{00000000-0005-0000-0000-000044480000}"/>
    <cellStyle name="Normal 44 2 2 2 2 3 3 3 3" xfId="26414" xr:uid="{00000000-0005-0000-0000-000045480000}"/>
    <cellStyle name="Normal 44 2 2 2 2 3 3 4" xfId="36625" xr:uid="{00000000-0005-0000-0000-000046480000}"/>
    <cellStyle name="Normal 44 2 2 2 2 3 3 5" xfId="21401" xr:uid="{00000000-0005-0000-0000-000047480000}"/>
    <cellStyle name="Normal 44 2 2 2 2 3 4" xfId="12991" xr:uid="{00000000-0005-0000-0000-000048480000}"/>
    <cellStyle name="Normal 44 2 2 2 2 3 4 2" xfId="43313" xr:uid="{00000000-0005-0000-0000-000049480000}"/>
    <cellStyle name="Normal 44 2 2 2 2 3 4 3" xfId="28089" xr:uid="{00000000-0005-0000-0000-00004A480000}"/>
    <cellStyle name="Normal 44 2 2 2 2 3 5" xfId="7970" xr:uid="{00000000-0005-0000-0000-00004B480000}"/>
    <cellStyle name="Normal 44 2 2 2 2 3 5 2" xfId="38296" xr:uid="{00000000-0005-0000-0000-00004C480000}"/>
    <cellStyle name="Normal 44 2 2 2 2 3 5 3" xfId="23072" xr:uid="{00000000-0005-0000-0000-00004D480000}"/>
    <cellStyle name="Normal 44 2 2 2 2 3 6" xfId="33284" xr:uid="{00000000-0005-0000-0000-00004E480000}"/>
    <cellStyle name="Normal 44 2 2 2 2 3 7" xfId="18059" xr:uid="{00000000-0005-0000-0000-00004F480000}"/>
    <cellStyle name="Normal 44 2 2 2 2 4" xfId="3752" xr:uid="{00000000-0005-0000-0000-000050480000}"/>
    <cellStyle name="Normal 44 2 2 2 2 4 2" xfId="13826" xr:uid="{00000000-0005-0000-0000-000051480000}"/>
    <cellStyle name="Normal 44 2 2 2 2 4 2 2" xfId="44148" xr:uid="{00000000-0005-0000-0000-000052480000}"/>
    <cellStyle name="Normal 44 2 2 2 2 4 2 3" xfId="28924" xr:uid="{00000000-0005-0000-0000-000053480000}"/>
    <cellStyle name="Normal 44 2 2 2 2 4 3" xfId="8806" xr:uid="{00000000-0005-0000-0000-000054480000}"/>
    <cellStyle name="Normal 44 2 2 2 2 4 3 2" xfId="39131" xr:uid="{00000000-0005-0000-0000-000055480000}"/>
    <cellStyle name="Normal 44 2 2 2 2 4 3 3" xfId="23907" xr:uid="{00000000-0005-0000-0000-000056480000}"/>
    <cellStyle name="Normal 44 2 2 2 2 4 4" xfId="34118" xr:uid="{00000000-0005-0000-0000-000057480000}"/>
    <cellStyle name="Normal 44 2 2 2 2 4 5" xfId="18894" xr:uid="{00000000-0005-0000-0000-000058480000}"/>
    <cellStyle name="Normal 44 2 2 2 2 5" xfId="5445" xr:uid="{00000000-0005-0000-0000-000059480000}"/>
    <cellStyle name="Normal 44 2 2 2 2 5 2" xfId="15497" xr:uid="{00000000-0005-0000-0000-00005A480000}"/>
    <cellStyle name="Normal 44 2 2 2 2 5 2 2" xfId="45819" xr:uid="{00000000-0005-0000-0000-00005B480000}"/>
    <cellStyle name="Normal 44 2 2 2 2 5 2 3" xfId="30595" xr:uid="{00000000-0005-0000-0000-00005C480000}"/>
    <cellStyle name="Normal 44 2 2 2 2 5 3" xfId="10477" xr:uid="{00000000-0005-0000-0000-00005D480000}"/>
    <cellStyle name="Normal 44 2 2 2 2 5 3 2" xfId="40802" xr:uid="{00000000-0005-0000-0000-00005E480000}"/>
    <cellStyle name="Normal 44 2 2 2 2 5 3 3" xfId="25578" xr:uid="{00000000-0005-0000-0000-00005F480000}"/>
    <cellStyle name="Normal 44 2 2 2 2 5 4" xfId="35789" xr:uid="{00000000-0005-0000-0000-000060480000}"/>
    <cellStyle name="Normal 44 2 2 2 2 5 5" xfId="20565" xr:uid="{00000000-0005-0000-0000-000061480000}"/>
    <cellStyle name="Normal 44 2 2 2 2 6" xfId="12155" xr:uid="{00000000-0005-0000-0000-000062480000}"/>
    <cellStyle name="Normal 44 2 2 2 2 6 2" xfId="42477" xr:uid="{00000000-0005-0000-0000-000063480000}"/>
    <cellStyle name="Normal 44 2 2 2 2 6 3" xfId="27253" xr:uid="{00000000-0005-0000-0000-000064480000}"/>
    <cellStyle name="Normal 44 2 2 2 2 7" xfId="7134" xr:uid="{00000000-0005-0000-0000-000065480000}"/>
    <cellStyle name="Normal 44 2 2 2 2 7 2" xfId="37460" xr:uid="{00000000-0005-0000-0000-000066480000}"/>
    <cellStyle name="Normal 44 2 2 2 2 7 3" xfId="22236" xr:uid="{00000000-0005-0000-0000-000067480000}"/>
    <cellStyle name="Normal 44 2 2 2 2 8" xfId="32448" xr:uid="{00000000-0005-0000-0000-000068480000}"/>
    <cellStyle name="Normal 44 2 2 2 2 9" xfId="17223" xr:uid="{00000000-0005-0000-0000-000069480000}"/>
    <cellStyle name="Normal 44 2 2 2 3" xfId="2270" xr:uid="{00000000-0005-0000-0000-00006A480000}"/>
    <cellStyle name="Normal 44 2 2 2 3 2" xfId="3109" xr:uid="{00000000-0005-0000-0000-00006B480000}"/>
    <cellStyle name="Normal 44 2 2 2 3 2 2" xfId="4799" xr:uid="{00000000-0005-0000-0000-00006C480000}"/>
    <cellStyle name="Normal 44 2 2 2 3 2 2 2" xfId="14872" xr:uid="{00000000-0005-0000-0000-00006D480000}"/>
    <cellStyle name="Normal 44 2 2 2 3 2 2 2 2" xfId="45194" xr:uid="{00000000-0005-0000-0000-00006E480000}"/>
    <cellStyle name="Normal 44 2 2 2 3 2 2 2 3" xfId="29970" xr:uid="{00000000-0005-0000-0000-00006F480000}"/>
    <cellStyle name="Normal 44 2 2 2 3 2 2 3" xfId="9852" xr:uid="{00000000-0005-0000-0000-000070480000}"/>
    <cellStyle name="Normal 44 2 2 2 3 2 2 3 2" xfId="40177" xr:uid="{00000000-0005-0000-0000-000071480000}"/>
    <cellStyle name="Normal 44 2 2 2 3 2 2 3 3" xfId="24953" xr:uid="{00000000-0005-0000-0000-000072480000}"/>
    <cellStyle name="Normal 44 2 2 2 3 2 2 4" xfId="35164" xr:uid="{00000000-0005-0000-0000-000073480000}"/>
    <cellStyle name="Normal 44 2 2 2 3 2 2 5" xfId="19940" xr:uid="{00000000-0005-0000-0000-000074480000}"/>
    <cellStyle name="Normal 44 2 2 2 3 2 3" xfId="6491" xr:uid="{00000000-0005-0000-0000-000075480000}"/>
    <cellStyle name="Normal 44 2 2 2 3 2 3 2" xfId="16543" xr:uid="{00000000-0005-0000-0000-000076480000}"/>
    <cellStyle name="Normal 44 2 2 2 3 2 3 2 2" xfId="46865" xr:uid="{00000000-0005-0000-0000-000077480000}"/>
    <cellStyle name="Normal 44 2 2 2 3 2 3 2 3" xfId="31641" xr:uid="{00000000-0005-0000-0000-000078480000}"/>
    <cellStyle name="Normal 44 2 2 2 3 2 3 3" xfId="11523" xr:uid="{00000000-0005-0000-0000-000079480000}"/>
    <cellStyle name="Normal 44 2 2 2 3 2 3 3 2" xfId="41848" xr:uid="{00000000-0005-0000-0000-00007A480000}"/>
    <cellStyle name="Normal 44 2 2 2 3 2 3 3 3" xfId="26624" xr:uid="{00000000-0005-0000-0000-00007B480000}"/>
    <cellStyle name="Normal 44 2 2 2 3 2 3 4" xfId="36835" xr:uid="{00000000-0005-0000-0000-00007C480000}"/>
    <cellStyle name="Normal 44 2 2 2 3 2 3 5" xfId="21611" xr:uid="{00000000-0005-0000-0000-00007D480000}"/>
    <cellStyle name="Normal 44 2 2 2 3 2 4" xfId="13201" xr:uid="{00000000-0005-0000-0000-00007E480000}"/>
    <cellStyle name="Normal 44 2 2 2 3 2 4 2" xfId="43523" xr:uid="{00000000-0005-0000-0000-00007F480000}"/>
    <cellStyle name="Normal 44 2 2 2 3 2 4 3" xfId="28299" xr:uid="{00000000-0005-0000-0000-000080480000}"/>
    <cellStyle name="Normal 44 2 2 2 3 2 5" xfId="8180" xr:uid="{00000000-0005-0000-0000-000081480000}"/>
    <cellStyle name="Normal 44 2 2 2 3 2 5 2" xfId="38506" xr:uid="{00000000-0005-0000-0000-000082480000}"/>
    <cellStyle name="Normal 44 2 2 2 3 2 5 3" xfId="23282" xr:uid="{00000000-0005-0000-0000-000083480000}"/>
    <cellStyle name="Normal 44 2 2 2 3 2 6" xfId="33494" xr:uid="{00000000-0005-0000-0000-000084480000}"/>
    <cellStyle name="Normal 44 2 2 2 3 2 7" xfId="18269" xr:uid="{00000000-0005-0000-0000-000085480000}"/>
    <cellStyle name="Normal 44 2 2 2 3 3" xfId="3962" xr:uid="{00000000-0005-0000-0000-000086480000}"/>
    <cellStyle name="Normal 44 2 2 2 3 3 2" xfId="14036" xr:uid="{00000000-0005-0000-0000-000087480000}"/>
    <cellStyle name="Normal 44 2 2 2 3 3 2 2" xfId="44358" xr:uid="{00000000-0005-0000-0000-000088480000}"/>
    <cellStyle name="Normal 44 2 2 2 3 3 2 3" xfId="29134" xr:uid="{00000000-0005-0000-0000-000089480000}"/>
    <cellStyle name="Normal 44 2 2 2 3 3 3" xfId="9016" xr:uid="{00000000-0005-0000-0000-00008A480000}"/>
    <cellStyle name="Normal 44 2 2 2 3 3 3 2" xfId="39341" xr:uid="{00000000-0005-0000-0000-00008B480000}"/>
    <cellStyle name="Normal 44 2 2 2 3 3 3 3" xfId="24117" xr:uid="{00000000-0005-0000-0000-00008C480000}"/>
    <cellStyle name="Normal 44 2 2 2 3 3 4" xfId="34328" xr:uid="{00000000-0005-0000-0000-00008D480000}"/>
    <cellStyle name="Normal 44 2 2 2 3 3 5" xfId="19104" xr:uid="{00000000-0005-0000-0000-00008E480000}"/>
    <cellStyle name="Normal 44 2 2 2 3 4" xfId="5655" xr:uid="{00000000-0005-0000-0000-00008F480000}"/>
    <cellStyle name="Normal 44 2 2 2 3 4 2" xfId="15707" xr:uid="{00000000-0005-0000-0000-000090480000}"/>
    <cellStyle name="Normal 44 2 2 2 3 4 2 2" xfId="46029" xr:uid="{00000000-0005-0000-0000-000091480000}"/>
    <cellStyle name="Normal 44 2 2 2 3 4 2 3" xfId="30805" xr:uid="{00000000-0005-0000-0000-000092480000}"/>
    <cellStyle name="Normal 44 2 2 2 3 4 3" xfId="10687" xr:uid="{00000000-0005-0000-0000-000093480000}"/>
    <cellStyle name="Normal 44 2 2 2 3 4 3 2" xfId="41012" xr:uid="{00000000-0005-0000-0000-000094480000}"/>
    <cellStyle name="Normal 44 2 2 2 3 4 3 3" xfId="25788" xr:uid="{00000000-0005-0000-0000-000095480000}"/>
    <cellStyle name="Normal 44 2 2 2 3 4 4" xfId="35999" xr:uid="{00000000-0005-0000-0000-000096480000}"/>
    <cellStyle name="Normal 44 2 2 2 3 4 5" xfId="20775" xr:uid="{00000000-0005-0000-0000-000097480000}"/>
    <cellStyle name="Normal 44 2 2 2 3 5" xfId="12365" xr:uid="{00000000-0005-0000-0000-000098480000}"/>
    <cellStyle name="Normal 44 2 2 2 3 5 2" xfId="42687" xr:uid="{00000000-0005-0000-0000-000099480000}"/>
    <cellStyle name="Normal 44 2 2 2 3 5 3" xfId="27463" xr:uid="{00000000-0005-0000-0000-00009A480000}"/>
    <cellStyle name="Normal 44 2 2 2 3 6" xfId="7344" xr:uid="{00000000-0005-0000-0000-00009B480000}"/>
    <cellStyle name="Normal 44 2 2 2 3 6 2" xfId="37670" xr:uid="{00000000-0005-0000-0000-00009C480000}"/>
    <cellStyle name="Normal 44 2 2 2 3 6 3" xfId="22446" xr:uid="{00000000-0005-0000-0000-00009D480000}"/>
    <cellStyle name="Normal 44 2 2 2 3 7" xfId="32658" xr:uid="{00000000-0005-0000-0000-00009E480000}"/>
    <cellStyle name="Normal 44 2 2 2 3 8" xfId="17433" xr:uid="{00000000-0005-0000-0000-00009F480000}"/>
    <cellStyle name="Normal 44 2 2 2 4" xfId="2691" xr:uid="{00000000-0005-0000-0000-0000A0480000}"/>
    <cellStyle name="Normal 44 2 2 2 4 2" xfId="4381" xr:uid="{00000000-0005-0000-0000-0000A1480000}"/>
    <cellStyle name="Normal 44 2 2 2 4 2 2" xfId="14454" xr:uid="{00000000-0005-0000-0000-0000A2480000}"/>
    <cellStyle name="Normal 44 2 2 2 4 2 2 2" xfId="44776" xr:uid="{00000000-0005-0000-0000-0000A3480000}"/>
    <cellStyle name="Normal 44 2 2 2 4 2 2 3" xfId="29552" xr:uid="{00000000-0005-0000-0000-0000A4480000}"/>
    <cellStyle name="Normal 44 2 2 2 4 2 3" xfId="9434" xr:uid="{00000000-0005-0000-0000-0000A5480000}"/>
    <cellStyle name="Normal 44 2 2 2 4 2 3 2" xfId="39759" xr:uid="{00000000-0005-0000-0000-0000A6480000}"/>
    <cellStyle name="Normal 44 2 2 2 4 2 3 3" xfId="24535" xr:uid="{00000000-0005-0000-0000-0000A7480000}"/>
    <cellStyle name="Normal 44 2 2 2 4 2 4" xfId="34746" xr:uid="{00000000-0005-0000-0000-0000A8480000}"/>
    <cellStyle name="Normal 44 2 2 2 4 2 5" xfId="19522" xr:uid="{00000000-0005-0000-0000-0000A9480000}"/>
    <cellStyle name="Normal 44 2 2 2 4 3" xfId="6073" xr:uid="{00000000-0005-0000-0000-0000AA480000}"/>
    <cellStyle name="Normal 44 2 2 2 4 3 2" xfId="16125" xr:uid="{00000000-0005-0000-0000-0000AB480000}"/>
    <cellStyle name="Normal 44 2 2 2 4 3 2 2" xfId="46447" xr:uid="{00000000-0005-0000-0000-0000AC480000}"/>
    <cellStyle name="Normal 44 2 2 2 4 3 2 3" xfId="31223" xr:uid="{00000000-0005-0000-0000-0000AD480000}"/>
    <cellStyle name="Normal 44 2 2 2 4 3 3" xfId="11105" xr:uid="{00000000-0005-0000-0000-0000AE480000}"/>
    <cellStyle name="Normal 44 2 2 2 4 3 3 2" xfId="41430" xr:uid="{00000000-0005-0000-0000-0000AF480000}"/>
    <cellStyle name="Normal 44 2 2 2 4 3 3 3" xfId="26206" xr:uid="{00000000-0005-0000-0000-0000B0480000}"/>
    <cellStyle name="Normal 44 2 2 2 4 3 4" xfId="36417" xr:uid="{00000000-0005-0000-0000-0000B1480000}"/>
    <cellStyle name="Normal 44 2 2 2 4 3 5" xfId="21193" xr:uid="{00000000-0005-0000-0000-0000B2480000}"/>
    <cellStyle name="Normal 44 2 2 2 4 4" xfId="12783" xr:uid="{00000000-0005-0000-0000-0000B3480000}"/>
    <cellStyle name="Normal 44 2 2 2 4 4 2" xfId="43105" xr:uid="{00000000-0005-0000-0000-0000B4480000}"/>
    <cellStyle name="Normal 44 2 2 2 4 4 3" xfId="27881" xr:uid="{00000000-0005-0000-0000-0000B5480000}"/>
    <cellStyle name="Normal 44 2 2 2 4 5" xfId="7762" xr:uid="{00000000-0005-0000-0000-0000B6480000}"/>
    <cellStyle name="Normal 44 2 2 2 4 5 2" xfId="38088" xr:uid="{00000000-0005-0000-0000-0000B7480000}"/>
    <cellStyle name="Normal 44 2 2 2 4 5 3" xfId="22864" xr:uid="{00000000-0005-0000-0000-0000B8480000}"/>
    <cellStyle name="Normal 44 2 2 2 4 6" xfId="33076" xr:uid="{00000000-0005-0000-0000-0000B9480000}"/>
    <cellStyle name="Normal 44 2 2 2 4 7" xfId="17851" xr:uid="{00000000-0005-0000-0000-0000BA480000}"/>
    <cellStyle name="Normal 44 2 2 2 5" xfId="3544" xr:uid="{00000000-0005-0000-0000-0000BB480000}"/>
    <cellStyle name="Normal 44 2 2 2 5 2" xfId="13618" xr:uid="{00000000-0005-0000-0000-0000BC480000}"/>
    <cellStyle name="Normal 44 2 2 2 5 2 2" xfId="43940" xr:uid="{00000000-0005-0000-0000-0000BD480000}"/>
    <cellStyle name="Normal 44 2 2 2 5 2 3" xfId="28716" xr:uid="{00000000-0005-0000-0000-0000BE480000}"/>
    <cellStyle name="Normal 44 2 2 2 5 3" xfId="8598" xr:uid="{00000000-0005-0000-0000-0000BF480000}"/>
    <cellStyle name="Normal 44 2 2 2 5 3 2" xfId="38923" xr:uid="{00000000-0005-0000-0000-0000C0480000}"/>
    <cellStyle name="Normal 44 2 2 2 5 3 3" xfId="23699" xr:uid="{00000000-0005-0000-0000-0000C1480000}"/>
    <cellStyle name="Normal 44 2 2 2 5 4" xfId="33910" xr:uid="{00000000-0005-0000-0000-0000C2480000}"/>
    <cellStyle name="Normal 44 2 2 2 5 5" xfId="18686" xr:uid="{00000000-0005-0000-0000-0000C3480000}"/>
    <cellStyle name="Normal 44 2 2 2 6" xfId="5237" xr:uid="{00000000-0005-0000-0000-0000C4480000}"/>
    <cellStyle name="Normal 44 2 2 2 6 2" xfId="15289" xr:uid="{00000000-0005-0000-0000-0000C5480000}"/>
    <cellStyle name="Normal 44 2 2 2 6 2 2" xfId="45611" xr:uid="{00000000-0005-0000-0000-0000C6480000}"/>
    <cellStyle name="Normal 44 2 2 2 6 2 3" xfId="30387" xr:uid="{00000000-0005-0000-0000-0000C7480000}"/>
    <cellStyle name="Normal 44 2 2 2 6 3" xfId="10269" xr:uid="{00000000-0005-0000-0000-0000C8480000}"/>
    <cellStyle name="Normal 44 2 2 2 6 3 2" xfId="40594" xr:uid="{00000000-0005-0000-0000-0000C9480000}"/>
    <cellStyle name="Normal 44 2 2 2 6 3 3" xfId="25370" xr:uid="{00000000-0005-0000-0000-0000CA480000}"/>
    <cellStyle name="Normal 44 2 2 2 6 4" xfId="35581" xr:uid="{00000000-0005-0000-0000-0000CB480000}"/>
    <cellStyle name="Normal 44 2 2 2 6 5" xfId="20357" xr:uid="{00000000-0005-0000-0000-0000CC480000}"/>
    <cellStyle name="Normal 44 2 2 2 7" xfId="11947" xr:uid="{00000000-0005-0000-0000-0000CD480000}"/>
    <cellStyle name="Normal 44 2 2 2 7 2" xfId="42269" xr:uid="{00000000-0005-0000-0000-0000CE480000}"/>
    <cellStyle name="Normal 44 2 2 2 7 3" xfId="27045" xr:uid="{00000000-0005-0000-0000-0000CF480000}"/>
    <cellStyle name="Normal 44 2 2 2 8" xfId="6926" xr:uid="{00000000-0005-0000-0000-0000D0480000}"/>
    <cellStyle name="Normal 44 2 2 2 8 2" xfId="37252" xr:uid="{00000000-0005-0000-0000-0000D1480000}"/>
    <cellStyle name="Normal 44 2 2 2 8 3" xfId="22028" xr:uid="{00000000-0005-0000-0000-0000D2480000}"/>
    <cellStyle name="Normal 44 2 2 2 9" xfId="32240" xr:uid="{00000000-0005-0000-0000-0000D3480000}"/>
    <cellStyle name="Normal 44 2 2 3" xfId="1953" xr:uid="{00000000-0005-0000-0000-0000D4480000}"/>
    <cellStyle name="Normal 44 2 2 3 2" xfId="2374" xr:uid="{00000000-0005-0000-0000-0000D5480000}"/>
    <cellStyle name="Normal 44 2 2 3 2 2" xfId="3213" xr:uid="{00000000-0005-0000-0000-0000D6480000}"/>
    <cellStyle name="Normal 44 2 2 3 2 2 2" xfId="4903" xr:uid="{00000000-0005-0000-0000-0000D7480000}"/>
    <cellStyle name="Normal 44 2 2 3 2 2 2 2" xfId="14976" xr:uid="{00000000-0005-0000-0000-0000D8480000}"/>
    <cellStyle name="Normal 44 2 2 3 2 2 2 2 2" xfId="45298" xr:uid="{00000000-0005-0000-0000-0000D9480000}"/>
    <cellStyle name="Normal 44 2 2 3 2 2 2 2 3" xfId="30074" xr:uid="{00000000-0005-0000-0000-0000DA480000}"/>
    <cellStyle name="Normal 44 2 2 3 2 2 2 3" xfId="9956" xr:uid="{00000000-0005-0000-0000-0000DB480000}"/>
    <cellStyle name="Normal 44 2 2 3 2 2 2 3 2" xfId="40281" xr:uid="{00000000-0005-0000-0000-0000DC480000}"/>
    <cellStyle name="Normal 44 2 2 3 2 2 2 3 3" xfId="25057" xr:uid="{00000000-0005-0000-0000-0000DD480000}"/>
    <cellStyle name="Normal 44 2 2 3 2 2 2 4" xfId="35268" xr:uid="{00000000-0005-0000-0000-0000DE480000}"/>
    <cellStyle name="Normal 44 2 2 3 2 2 2 5" xfId="20044" xr:uid="{00000000-0005-0000-0000-0000DF480000}"/>
    <cellStyle name="Normal 44 2 2 3 2 2 3" xfId="6595" xr:uid="{00000000-0005-0000-0000-0000E0480000}"/>
    <cellStyle name="Normal 44 2 2 3 2 2 3 2" xfId="16647" xr:uid="{00000000-0005-0000-0000-0000E1480000}"/>
    <cellStyle name="Normal 44 2 2 3 2 2 3 2 2" xfId="46969" xr:uid="{00000000-0005-0000-0000-0000E2480000}"/>
    <cellStyle name="Normal 44 2 2 3 2 2 3 2 3" xfId="31745" xr:uid="{00000000-0005-0000-0000-0000E3480000}"/>
    <cellStyle name="Normal 44 2 2 3 2 2 3 3" xfId="11627" xr:uid="{00000000-0005-0000-0000-0000E4480000}"/>
    <cellStyle name="Normal 44 2 2 3 2 2 3 3 2" xfId="41952" xr:uid="{00000000-0005-0000-0000-0000E5480000}"/>
    <cellStyle name="Normal 44 2 2 3 2 2 3 3 3" xfId="26728" xr:uid="{00000000-0005-0000-0000-0000E6480000}"/>
    <cellStyle name="Normal 44 2 2 3 2 2 3 4" xfId="36939" xr:uid="{00000000-0005-0000-0000-0000E7480000}"/>
    <cellStyle name="Normal 44 2 2 3 2 2 3 5" xfId="21715" xr:uid="{00000000-0005-0000-0000-0000E8480000}"/>
    <cellStyle name="Normal 44 2 2 3 2 2 4" xfId="13305" xr:uid="{00000000-0005-0000-0000-0000E9480000}"/>
    <cellStyle name="Normal 44 2 2 3 2 2 4 2" xfId="43627" xr:uid="{00000000-0005-0000-0000-0000EA480000}"/>
    <cellStyle name="Normal 44 2 2 3 2 2 4 3" xfId="28403" xr:uid="{00000000-0005-0000-0000-0000EB480000}"/>
    <cellStyle name="Normal 44 2 2 3 2 2 5" xfId="8284" xr:uid="{00000000-0005-0000-0000-0000EC480000}"/>
    <cellStyle name="Normal 44 2 2 3 2 2 5 2" xfId="38610" xr:uid="{00000000-0005-0000-0000-0000ED480000}"/>
    <cellStyle name="Normal 44 2 2 3 2 2 5 3" xfId="23386" xr:uid="{00000000-0005-0000-0000-0000EE480000}"/>
    <cellStyle name="Normal 44 2 2 3 2 2 6" xfId="33598" xr:uid="{00000000-0005-0000-0000-0000EF480000}"/>
    <cellStyle name="Normal 44 2 2 3 2 2 7" xfId="18373" xr:uid="{00000000-0005-0000-0000-0000F0480000}"/>
    <cellStyle name="Normal 44 2 2 3 2 3" xfId="4066" xr:uid="{00000000-0005-0000-0000-0000F1480000}"/>
    <cellStyle name="Normal 44 2 2 3 2 3 2" xfId="14140" xr:uid="{00000000-0005-0000-0000-0000F2480000}"/>
    <cellStyle name="Normal 44 2 2 3 2 3 2 2" xfId="44462" xr:uid="{00000000-0005-0000-0000-0000F3480000}"/>
    <cellStyle name="Normal 44 2 2 3 2 3 2 3" xfId="29238" xr:uid="{00000000-0005-0000-0000-0000F4480000}"/>
    <cellStyle name="Normal 44 2 2 3 2 3 3" xfId="9120" xr:uid="{00000000-0005-0000-0000-0000F5480000}"/>
    <cellStyle name="Normal 44 2 2 3 2 3 3 2" xfId="39445" xr:uid="{00000000-0005-0000-0000-0000F6480000}"/>
    <cellStyle name="Normal 44 2 2 3 2 3 3 3" xfId="24221" xr:uid="{00000000-0005-0000-0000-0000F7480000}"/>
    <cellStyle name="Normal 44 2 2 3 2 3 4" xfId="34432" xr:uid="{00000000-0005-0000-0000-0000F8480000}"/>
    <cellStyle name="Normal 44 2 2 3 2 3 5" xfId="19208" xr:uid="{00000000-0005-0000-0000-0000F9480000}"/>
    <cellStyle name="Normal 44 2 2 3 2 4" xfId="5759" xr:uid="{00000000-0005-0000-0000-0000FA480000}"/>
    <cellStyle name="Normal 44 2 2 3 2 4 2" xfId="15811" xr:uid="{00000000-0005-0000-0000-0000FB480000}"/>
    <cellStyle name="Normal 44 2 2 3 2 4 2 2" xfId="46133" xr:uid="{00000000-0005-0000-0000-0000FC480000}"/>
    <cellStyle name="Normal 44 2 2 3 2 4 2 3" xfId="30909" xr:uid="{00000000-0005-0000-0000-0000FD480000}"/>
    <cellStyle name="Normal 44 2 2 3 2 4 3" xfId="10791" xr:uid="{00000000-0005-0000-0000-0000FE480000}"/>
    <cellStyle name="Normal 44 2 2 3 2 4 3 2" xfId="41116" xr:uid="{00000000-0005-0000-0000-0000FF480000}"/>
    <cellStyle name="Normal 44 2 2 3 2 4 3 3" xfId="25892" xr:uid="{00000000-0005-0000-0000-000000490000}"/>
    <cellStyle name="Normal 44 2 2 3 2 4 4" xfId="36103" xr:uid="{00000000-0005-0000-0000-000001490000}"/>
    <cellStyle name="Normal 44 2 2 3 2 4 5" xfId="20879" xr:uid="{00000000-0005-0000-0000-000002490000}"/>
    <cellStyle name="Normal 44 2 2 3 2 5" xfId="12469" xr:uid="{00000000-0005-0000-0000-000003490000}"/>
    <cellStyle name="Normal 44 2 2 3 2 5 2" xfId="42791" xr:uid="{00000000-0005-0000-0000-000004490000}"/>
    <cellStyle name="Normal 44 2 2 3 2 5 3" xfId="27567" xr:uid="{00000000-0005-0000-0000-000005490000}"/>
    <cellStyle name="Normal 44 2 2 3 2 6" xfId="7448" xr:uid="{00000000-0005-0000-0000-000006490000}"/>
    <cellStyle name="Normal 44 2 2 3 2 6 2" xfId="37774" xr:uid="{00000000-0005-0000-0000-000007490000}"/>
    <cellStyle name="Normal 44 2 2 3 2 6 3" xfId="22550" xr:uid="{00000000-0005-0000-0000-000008490000}"/>
    <cellStyle name="Normal 44 2 2 3 2 7" xfId="32762" xr:uid="{00000000-0005-0000-0000-000009490000}"/>
    <cellStyle name="Normal 44 2 2 3 2 8" xfId="17537" xr:uid="{00000000-0005-0000-0000-00000A490000}"/>
    <cellStyle name="Normal 44 2 2 3 3" xfId="2795" xr:uid="{00000000-0005-0000-0000-00000B490000}"/>
    <cellStyle name="Normal 44 2 2 3 3 2" xfId="4485" xr:uid="{00000000-0005-0000-0000-00000C490000}"/>
    <cellStyle name="Normal 44 2 2 3 3 2 2" xfId="14558" xr:uid="{00000000-0005-0000-0000-00000D490000}"/>
    <cellStyle name="Normal 44 2 2 3 3 2 2 2" xfId="44880" xr:uid="{00000000-0005-0000-0000-00000E490000}"/>
    <cellStyle name="Normal 44 2 2 3 3 2 2 3" xfId="29656" xr:uid="{00000000-0005-0000-0000-00000F490000}"/>
    <cellStyle name="Normal 44 2 2 3 3 2 3" xfId="9538" xr:uid="{00000000-0005-0000-0000-000010490000}"/>
    <cellStyle name="Normal 44 2 2 3 3 2 3 2" xfId="39863" xr:uid="{00000000-0005-0000-0000-000011490000}"/>
    <cellStyle name="Normal 44 2 2 3 3 2 3 3" xfId="24639" xr:uid="{00000000-0005-0000-0000-000012490000}"/>
    <cellStyle name="Normal 44 2 2 3 3 2 4" xfId="34850" xr:uid="{00000000-0005-0000-0000-000013490000}"/>
    <cellStyle name="Normal 44 2 2 3 3 2 5" xfId="19626" xr:uid="{00000000-0005-0000-0000-000014490000}"/>
    <cellStyle name="Normal 44 2 2 3 3 3" xfId="6177" xr:uid="{00000000-0005-0000-0000-000015490000}"/>
    <cellStyle name="Normal 44 2 2 3 3 3 2" xfId="16229" xr:uid="{00000000-0005-0000-0000-000016490000}"/>
    <cellStyle name="Normal 44 2 2 3 3 3 2 2" xfId="46551" xr:uid="{00000000-0005-0000-0000-000017490000}"/>
    <cellStyle name="Normal 44 2 2 3 3 3 2 3" xfId="31327" xr:uid="{00000000-0005-0000-0000-000018490000}"/>
    <cellStyle name="Normal 44 2 2 3 3 3 3" xfId="11209" xr:uid="{00000000-0005-0000-0000-000019490000}"/>
    <cellStyle name="Normal 44 2 2 3 3 3 3 2" xfId="41534" xr:uid="{00000000-0005-0000-0000-00001A490000}"/>
    <cellStyle name="Normal 44 2 2 3 3 3 3 3" xfId="26310" xr:uid="{00000000-0005-0000-0000-00001B490000}"/>
    <cellStyle name="Normal 44 2 2 3 3 3 4" xfId="36521" xr:uid="{00000000-0005-0000-0000-00001C490000}"/>
    <cellStyle name="Normal 44 2 2 3 3 3 5" xfId="21297" xr:uid="{00000000-0005-0000-0000-00001D490000}"/>
    <cellStyle name="Normal 44 2 2 3 3 4" xfId="12887" xr:uid="{00000000-0005-0000-0000-00001E490000}"/>
    <cellStyle name="Normal 44 2 2 3 3 4 2" xfId="43209" xr:uid="{00000000-0005-0000-0000-00001F490000}"/>
    <cellStyle name="Normal 44 2 2 3 3 4 3" xfId="27985" xr:uid="{00000000-0005-0000-0000-000020490000}"/>
    <cellStyle name="Normal 44 2 2 3 3 5" xfId="7866" xr:uid="{00000000-0005-0000-0000-000021490000}"/>
    <cellStyle name="Normal 44 2 2 3 3 5 2" xfId="38192" xr:uid="{00000000-0005-0000-0000-000022490000}"/>
    <cellStyle name="Normal 44 2 2 3 3 5 3" xfId="22968" xr:uid="{00000000-0005-0000-0000-000023490000}"/>
    <cellStyle name="Normal 44 2 2 3 3 6" xfId="33180" xr:uid="{00000000-0005-0000-0000-000024490000}"/>
    <cellStyle name="Normal 44 2 2 3 3 7" xfId="17955" xr:uid="{00000000-0005-0000-0000-000025490000}"/>
    <cellStyle name="Normal 44 2 2 3 4" xfId="3648" xr:uid="{00000000-0005-0000-0000-000026490000}"/>
    <cellStyle name="Normal 44 2 2 3 4 2" xfId="13722" xr:uid="{00000000-0005-0000-0000-000027490000}"/>
    <cellStyle name="Normal 44 2 2 3 4 2 2" xfId="44044" xr:uid="{00000000-0005-0000-0000-000028490000}"/>
    <cellStyle name="Normal 44 2 2 3 4 2 3" xfId="28820" xr:uid="{00000000-0005-0000-0000-000029490000}"/>
    <cellStyle name="Normal 44 2 2 3 4 3" xfId="8702" xr:uid="{00000000-0005-0000-0000-00002A490000}"/>
    <cellStyle name="Normal 44 2 2 3 4 3 2" xfId="39027" xr:uid="{00000000-0005-0000-0000-00002B490000}"/>
    <cellStyle name="Normal 44 2 2 3 4 3 3" xfId="23803" xr:uid="{00000000-0005-0000-0000-00002C490000}"/>
    <cellStyle name="Normal 44 2 2 3 4 4" xfId="34014" xr:uid="{00000000-0005-0000-0000-00002D490000}"/>
    <cellStyle name="Normal 44 2 2 3 4 5" xfId="18790" xr:uid="{00000000-0005-0000-0000-00002E490000}"/>
    <cellStyle name="Normal 44 2 2 3 5" xfId="5341" xr:uid="{00000000-0005-0000-0000-00002F490000}"/>
    <cellStyle name="Normal 44 2 2 3 5 2" xfId="15393" xr:uid="{00000000-0005-0000-0000-000030490000}"/>
    <cellStyle name="Normal 44 2 2 3 5 2 2" xfId="45715" xr:uid="{00000000-0005-0000-0000-000031490000}"/>
    <cellStyle name="Normal 44 2 2 3 5 2 3" xfId="30491" xr:uid="{00000000-0005-0000-0000-000032490000}"/>
    <cellStyle name="Normal 44 2 2 3 5 3" xfId="10373" xr:uid="{00000000-0005-0000-0000-000033490000}"/>
    <cellStyle name="Normal 44 2 2 3 5 3 2" xfId="40698" xr:uid="{00000000-0005-0000-0000-000034490000}"/>
    <cellStyle name="Normal 44 2 2 3 5 3 3" xfId="25474" xr:uid="{00000000-0005-0000-0000-000035490000}"/>
    <cellStyle name="Normal 44 2 2 3 5 4" xfId="35685" xr:uid="{00000000-0005-0000-0000-000036490000}"/>
    <cellStyle name="Normal 44 2 2 3 5 5" xfId="20461" xr:uid="{00000000-0005-0000-0000-000037490000}"/>
    <cellStyle name="Normal 44 2 2 3 6" xfId="12051" xr:uid="{00000000-0005-0000-0000-000038490000}"/>
    <cellStyle name="Normal 44 2 2 3 6 2" xfId="42373" xr:uid="{00000000-0005-0000-0000-000039490000}"/>
    <cellStyle name="Normal 44 2 2 3 6 3" xfId="27149" xr:uid="{00000000-0005-0000-0000-00003A490000}"/>
    <cellStyle name="Normal 44 2 2 3 7" xfId="7030" xr:uid="{00000000-0005-0000-0000-00003B490000}"/>
    <cellStyle name="Normal 44 2 2 3 7 2" xfId="37356" xr:uid="{00000000-0005-0000-0000-00003C490000}"/>
    <cellStyle name="Normal 44 2 2 3 7 3" xfId="22132" xr:uid="{00000000-0005-0000-0000-00003D490000}"/>
    <cellStyle name="Normal 44 2 2 3 8" xfId="32344" xr:uid="{00000000-0005-0000-0000-00003E490000}"/>
    <cellStyle name="Normal 44 2 2 3 9" xfId="17119" xr:uid="{00000000-0005-0000-0000-00003F490000}"/>
    <cellStyle name="Normal 44 2 2 4" xfId="2166" xr:uid="{00000000-0005-0000-0000-000040490000}"/>
    <cellStyle name="Normal 44 2 2 4 2" xfId="3005" xr:uid="{00000000-0005-0000-0000-000041490000}"/>
    <cellStyle name="Normal 44 2 2 4 2 2" xfId="4695" xr:uid="{00000000-0005-0000-0000-000042490000}"/>
    <cellStyle name="Normal 44 2 2 4 2 2 2" xfId="14768" xr:uid="{00000000-0005-0000-0000-000043490000}"/>
    <cellStyle name="Normal 44 2 2 4 2 2 2 2" xfId="45090" xr:uid="{00000000-0005-0000-0000-000044490000}"/>
    <cellStyle name="Normal 44 2 2 4 2 2 2 3" xfId="29866" xr:uid="{00000000-0005-0000-0000-000045490000}"/>
    <cellStyle name="Normal 44 2 2 4 2 2 3" xfId="9748" xr:uid="{00000000-0005-0000-0000-000046490000}"/>
    <cellStyle name="Normal 44 2 2 4 2 2 3 2" xfId="40073" xr:uid="{00000000-0005-0000-0000-000047490000}"/>
    <cellStyle name="Normal 44 2 2 4 2 2 3 3" xfId="24849" xr:uid="{00000000-0005-0000-0000-000048490000}"/>
    <cellStyle name="Normal 44 2 2 4 2 2 4" xfId="35060" xr:uid="{00000000-0005-0000-0000-000049490000}"/>
    <cellStyle name="Normal 44 2 2 4 2 2 5" xfId="19836" xr:uid="{00000000-0005-0000-0000-00004A490000}"/>
    <cellStyle name="Normal 44 2 2 4 2 3" xfId="6387" xr:uid="{00000000-0005-0000-0000-00004B490000}"/>
    <cellStyle name="Normal 44 2 2 4 2 3 2" xfId="16439" xr:uid="{00000000-0005-0000-0000-00004C490000}"/>
    <cellStyle name="Normal 44 2 2 4 2 3 2 2" xfId="46761" xr:uid="{00000000-0005-0000-0000-00004D490000}"/>
    <cellStyle name="Normal 44 2 2 4 2 3 2 3" xfId="31537" xr:uid="{00000000-0005-0000-0000-00004E490000}"/>
    <cellStyle name="Normal 44 2 2 4 2 3 3" xfId="11419" xr:uid="{00000000-0005-0000-0000-00004F490000}"/>
    <cellStyle name="Normal 44 2 2 4 2 3 3 2" xfId="41744" xr:uid="{00000000-0005-0000-0000-000050490000}"/>
    <cellStyle name="Normal 44 2 2 4 2 3 3 3" xfId="26520" xr:uid="{00000000-0005-0000-0000-000051490000}"/>
    <cellStyle name="Normal 44 2 2 4 2 3 4" xfId="36731" xr:uid="{00000000-0005-0000-0000-000052490000}"/>
    <cellStyle name="Normal 44 2 2 4 2 3 5" xfId="21507" xr:uid="{00000000-0005-0000-0000-000053490000}"/>
    <cellStyle name="Normal 44 2 2 4 2 4" xfId="13097" xr:uid="{00000000-0005-0000-0000-000054490000}"/>
    <cellStyle name="Normal 44 2 2 4 2 4 2" xfId="43419" xr:uid="{00000000-0005-0000-0000-000055490000}"/>
    <cellStyle name="Normal 44 2 2 4 2 4 3" xfId="28195" xr:uid="{00000000-0005-0000-0000-000056490000}"/>
    <cellStyle name="Normal 44 2 2 4 2 5" xfId="8076" xr:uid="{00000000-0005-0000-0000-000057490000}"/>
    <cellStyle name="Normal 44 2 2 4 2 5 2" xfId="38402" xr:uid="{00000000-0005-0000-0000-000058490000}"/>
    <cellStyle name="Normal 44 2 2 4 2 5 3" xfId="23178" xr:uid="{00000000-0005-0000-0000-000059490000}"/>
    <cellStyle name="Normal 44 2 2 4 2 6" xfId="33390" xr:uid="{00000000-0005-0000-0000-00005A490000}"/>
    <cellStyle name="Normal 44 2 2 4 2 7" xfId="18165" xr:uid="{00000000-0005-0000-0000-00005B490000}"/>
    <cellStyle name="Normal 44 2 2 4 3" xfId="3858" xr:uid="{00000000-0005-0000-0000-00005C490000}"/>
    <cellStyle name="Normal 44 2 2 4 3 2" xfId="13932" xr:uid="{00000000-0005-0000-0000-00005D490000}"/>
    <cellStyle name="Normal 44 2 2 4 3 2 2" xfId="44254" xr:uid="{00000000-0005-0000-0000-00005E490000}"/>
    <cellStyle name="Normal 44 2 2 4 3 2 3" xfId="29030" xr:uid="{00000000-0005-0000-0000-00005F490000}"/>
    <cellStyle name="Normal 44 2 2 4 3 3" xfId="8912" xr:uid="{00000000-0005-0000-0000-000060490000}"/>
    <cellStyle name="Normal 44 2 2 4 3 3 2" xfId="39237" xr:uid="{00000000-0005-0000-0000-000061490000}"/>
    <cellStyle name="Normal 44 2 2 4 3 3 3" xfId="24013" xr:uid="{00000000-0005-0000-0000-000062490000}"/>
    <cellStyle name="Normal 44 2 2 4 3 4" xfId="34224" xr:uid="{00000000-0005-0000-0000-000063490000}"/>
    <cellStyle name="Normal 44 2 2 4 3 5" xfId="19000" xr:uid="{00000000-0005-0000-0000-000064490000}"/>
    <cellStyle name="Normal 44 2 2 4 4" xfId="5551" xr:uid="{00000000-0005-0000-0000-000065490000}"/>
    <cellStyle name="Normal 44 2 2 4 4 2" xfId="15603" xr:uid="{00000000-0005-0000-0000-000066490000}"/>
    <cellStyle name="Normal 44 2 2 4 4 2 2" xfId="45925" xr:uid="{00000000-0005-0000-0000-000067490000}"/>
    <cellStyle name="Normal 44 2 2 4 4 2 3" xfId="30701" xr:uid="{00000000-0005-0000-0000-000068490000}"/>
    <cellStyle name="Normal 44 2 2 4 4 3" xfId="10583" xr:uid="{00000000-0005-0000-0000-000069490000}"/>
    <cellStyle name="Normal 44 2 2 4 4 3 2" xfId="40908" xr:uid="{00000000-0005-0000-0000-00006A490000}"/>
    <cellStyle name="Normal 44 2 2 4 4 3 3" xfId="25684" xr:uid="{00000000-0005-0000-0000-00006B490000}"/>
    <cellStyle name="Normal 44 2 2 4 4 4" xfId="35895" xr:uid="{00000000-0005-0000-0000-00006C490000}"/>
    <cellStyle name="Normal 44 2 2 4 4 5" xfId="20671" xr:uid="{00000000-0005-0000-0000-00006D490000}"/>
    <cellStyle name="Normal 44 2 2 4 5" xfId="12261" xr:uid="{00000000-0005-0000-0000-00006E490000}"/>
    <cellStyle name="Normal 44 2 2 4 5 2" xfId="42583" xr:uid="{00000000-0005-0000-0000-00006F490000}"/>
    <cellStyle name="Normal 44 2 2 4 5 3" xfId="27359" xr:uid="{00000000-0005-0000-0000-000070490000}"/>
    <cellStyle name="Normal 44 2 2 4 6" xfId="7240" xr:uid="{00000000-0005-0000-0000-000071490000}"/>
    <cellStyle name="Normal 44 2 2 4 6 2" xfId="37566" xr:uid="{00000000-0005-0000-0000-000072490000}"/>
    <cellStyle name="Normal 44 2 2 4 6 3" xfId="22342" xr:uid="{00000000-0005-0000-0000-000073490000}"/>
    <cellStyle name="Normal 44 2 2 4 7" xfId="32554" xr:uid="{00000000-0005-0000-0000-000074490000}"/>
    <cellStyle name="Normal 44 2 2 4 8" xfId="17329" xr:uid="{00000000-0005-0000-0000-000075490000}"/>
    <cellStyle name="Normal 44 2 2 5" xfId="2587" xr:uid="{00000000-0005-0000-0000-000076490000}"/>
    <cellStyle name="Normal 44 2 2 5 2" xfId="4277" xr:uid="{00000000-0005-0000-0000-000077490000}"/>
    <cellStyle name="Normal 44 2 2 5 2 2" xfId="14350" xr:uid="{00000000-0005-0000-0000-000078490000}"/>
    <cellStyle name="Normal 44 2 2 5 2 2 2" xfId="44672" xr:uid="{00000000-0005-0000-0000-000079490000}"/>
    <cellStyle name="Normal 44 2 2 5 2 2 3" xfId="29448" xr:uid="{00000000-0005-0000-0000-00007A490000}"/>
    <cellStyle name="Normal 44 2 2 5 2 3" xfId="9330" xr:uid="{00000000-0005-0000-0000-00007B490000}"/>
    <cellStyle name="Normal 44 2 2 5 2 3 2" xfId="39655" xr:uid="{00000000-0005-0000-0000-00007C490000}"/>
    <cellStyle name="Normal 44 2 2 5 2 3 3" xfId="24431" xr:uid="{00000000-0005-0000-0000-00007D490000}"/>
    <cellStyle name="Normal 44 2 2 5 2 4" xfId="34642" xr:uid="{00000000-0005-0000-0000-00007E490000}"/>
    <cellStyle name="Normal 44 2 2 5 2 5" xfId="19418" xr:uid="{00000000-0005-0000-0000-00007F490000}"/>
    <cellStyle name="Normal 44 2 2 5 3" xfId="5969" xr:uid="{00000000-0005-0000-0000-000080490000}"/>
    <cellStyle name="Normal 44 2 2 5 3 2" xfId="16021" xr:uid="{00000000-0005-0000-0000-000081490000}"/>
    <cellStyle name="Normal 44 2 2 5 3 2 2" xfId="46343" xr:uid="{00000000-0005-0000-0000-000082490000}"/>
    <cellStyle name="Normal 44 2 2 5 3 2 3" xfId="31119" xr:uid="{00000000-0005-0000-0000-000083490000}"/>
    <cellStyle name="Normal 44 2 2 5 3 3" xfId="11001" xr:uid="{00000000-0005-0000-0000-000084490000}"/>
    <cellStyle name="Normal 44 2 2 5 3 3 2" xfId="41326" xr:uid="{00000000-0005-0000-0000-000085490000}"/>
    <cellStyle name="Normal 44 2 2 5 3 3 3" xfId="26102" xr:uid="{00000000-0005-0000-0000-000086490000}"/>
    <cellStyle name="Normal 44 2 2 5 3 4" xfId="36313" xr:uid="{00000000-0005-0000-0000-000087490000}"/>
    <cellStyle name="Normal 44 2 2 5 3 5" xfId="21089" xr:uid="{00000000-0005-0000-0000-000088490000}"/>
    <cellStyle name="Normal 44 2 2 5 4" xfId="12679" xr:uid="{00000000-0005-0000-0000-000089490000}"/>
    <cellStyle name="Normal 44 2 2 5 4 2" xfId="43001" xr:uid="{00000000-0005-0000-0000-00008A490000}"/>
    <cellStyle name="Normal 44 2 2 5 4 3" xfId="27777" xr:uid="{00000000-0005-0000-0000-00008B490000}"/>
    <cellStyle name="Normal 44 2 2 5 5" xfId="7658" xr:uid="{00000000-0005-0000-0000-00008C490000}"/>
    <cellStyle name="Normal 44 2 2 5 5 2" xfId="37984" xr:uid="{00000000-0005-0000-0000-00008D490000}"/>
    <cellStyle name="Normal 44 2 2 5 5 3" xfId="22760" xr:uid="{00000000-0005-0000-0000-00008E490000}"/>
    <cellStyle name="Normal 44 2 2 5 6" xfId="32972" xr:uid="{00000000-0005-0000-0000-00008F490000}"/>
    <cellStyle name="Normal 44 2 2 5 7" xfId="17747" xr:uid="{00000000-0005-0000-0000-000090490000}"/>
    <cellStyle name="Normal 44 2 2 6" xfId="3440" xr:uid="{00000000-0005-0000-0000-000091490000}"/>
    <cellStyle name="Normal 44 2 2 6 2" xfId="13514" xr:uid="{00000000-0005-0000-0000-000092490000}"/>
    <cellStyle name="Normal 44 2 2 6 2 2" xfId="43836" xr:uid="{00000000-0005-0000-0000-000093490000}"/>
    <cellStyle name="Normal 44 2 2 6 2 3" xfId="28612" xr:uid="{00000000-0005-0000-0000-000094490000}"/>
    <cellStyle name="Normal 44 2 2 6 3" xfId="8494" xr:uid="{00000000-0005-0000-0000-000095490000}"/>
    <cellStyle name="Normal 44 2 2 6 3 2" xfId="38819" xr:uid="{00000000-0005-0000-0000-000096490000}"/>
    <cellStyle name="Normal 44 2 2 6 3 3" xfId="23595" xr:uid="{00000000-0005-0000-0000-000097490000}"/>
    <cellStyle name="Normal 44 2 2 6 4" xfId="33806" xr:uid="{00000000-0005-0000-0000-000098490000}"/>
    <cellStyle name="Normal 44 2 2 6 5" xfId="18582" xr:uid="{00000000-0005-0000-0000-000099490000}"/>
    <cellStyle name="Normal 44 2 2 7" xfId="5133" xr:uid="{00000000-0005-0000-0000-00009A490000}"/>
    <cellStyle name="Normal 44 2 2 7 2" xfId="15185" xr:uid="{00000000-0005-0000-0000-00009B490000}"/>
    <cellStyle name="Normal 44 2 2 7 2 2" xfId="45507" xr:uid="{00000000-0005-0000-0000-00009C490000}"/>
    <cellStyle name="Normal 44 2 2 7 2 3" xfId="30283" xr:uid="{00000000-0005-0000-0000-00009D490000}"/>
    <cellStyle name="Normal 44 2 2 7 3" xfId="10165" xr:uid="{00000000-0005-0000-0000-00009E490000}"/>
    <cellStyle name="Normal 44 2 2 7 3 2" xfId="40490" xr:uid="{00000000-0005-0000-0000-00009F490000}"/>
    <cellStyle name="Normal 44 2 2 7 3 3" xfId="25266" xr:uid="{00000000-0005-0000-0000-0000A0490000}"/>
    <cellStyle name="Normal 44 2 2 7 4" xfId="35477" xr:uid="{00000000-0005-0000-0000-0000A1490000}"/>
    <cellStyle name="Normal 44 2 2 7 5" xfId="20253" xr:uid="{00000000-0005-0000-0000-0000A2490000}"/>
    <cellStyle name="Normal 44 2 2 8" xfId="11843" xr:uid="{00000000-0005-0000-0000-0000A3490000}"/>
    <cellStyle name="Normal 44 2 2 8 2" xfId="42165" xr:uid="{00000000-0005-0000-0000-0000A4490000}"/>
    <cellStyle name="Normal 44 2 2 8 3" xfId="26941" xr:uid="{00000000-0005-0000-0000-0000A5490000}"/>
    <cellStyle name="Normal 44 2 2 9" xfId="6822" xr:uid="{00000000-0005-0000-0000-0000A6490000}"/>
    <cellStyle name="Normal 44 2 2 9 2" xfId="37148" xr:uid="{00000000-0005-0000-0000-0000A7490000}"/>
    <cellStyle name="Normal 44 2 2 9 3" xfId="21924" xr:uid="{00000000-0005-0000-0000-0000A8490000}"/>
    <cellStyle name="Normal 44 2 3" xfId="1786" xr:uid="{00000000-0005-0000-0000-0000A9490000}"/>
    <cellStyle name="Normal 44 2 3 10" xfId="16963" xr:uid="{00000000-0005-0000-0000-0000AA490000}"/>
    <cellStyle name="Normal 44 2 3 2" xfId="2005" xr:uid="{00000000-0005-0000-0000-0000AB490000}"/>
    <cellStyle name="Normal 44 2 3 2 2" xfId="2426" xr:uid="{00000000-0005-0000-0000-0000AC490000}"/>
    <cellStyle name="Normal 44 2 3 2 2 2" xfId="3265" xr:uid="{00000000-0005-0000-0000-0000AD490000}"/>
    <cellStyle name="Normal 44 2 3 2 2 2 2" xfId="4955" xr:uid="{00000000-0005-0000-0000-0000AE490000}"/>
    <cellStyle name="Normal 44 2 3 2 2 2 2 2" xfId="15028" xr:uid="{00000000-0005-0000-0000-0000AF490000}"/>
    <cellStyle name="Normal 44 2 3 2 2 2 2 2 2" xfId="45350" xr:uid="{00000000-0005-0000-0000-0000B0490000}"/>
    <cellStyle name="Normal 44 2 3 2 2 2 2 2 3" xfId="30126" xr:uid="{00000000-0005-0000-0000-0000B1490000}"/>
    <cellStyle name="Normal 44 2 3 2 2 2 2 3" xfId="10008" xr:uid="{00000000-0005-0000-0000-0000B2490000}"/>
    <cellStyle name="Normal 44 2 3 2 2 2 2 3 2" xfId="40333" xr:uid="{00000000-0005-0000-0000-0000B3490000}"/>
    <cellStyle name="Normal 44 2 3 2 2 2 2 3 3" xfId="25109" xr:uid="{00000000-0005-0000-0000-0000B4490000}"/>
    <cellStyle name="Normal 44 2 3 2 2 2 2 4" xfId="35320" xr:uid="{00000000-0005-0000-0000-0000B5490000}"/>
    <cellStyle name="Normal 44 2 3 2 2 2 2 5" xfId="20096" xr:uid="{00000000-0005-0000-0000-0000B6490000}"/>
    <cellStyle name="Normal 44 2 3 2 2 2 3" xfId="6647" xr:uid="{00000000-0005-0000-0000-0000B7490000}"/>
    <cellStyle name="Normal 44 2 3 2 2 2 3 2" xfId="16699" xr:uid="{00000000-0005-0000-0000-0000B8490000}"/>
    <cellStyle name="Normal 44 2 3 2 2 2 3 2 2" xfId="47021" xr:uid="{00000000-0005-0000-0000-0000B9490000}"/>
    <cellStyle name="Normal 44 2 3 2 2 2 3 2 3" xfId="31797" xr:uid="{00000000-0005-0000-0000-0000BA490000}"/>
    <cellStyle name="Normal 44 2 3 2 2 2 3 3" xfId="11679" xr:uid="{00000000-0005-0000-0000-0000BB490000}"/>
    <cellStyle name="Normal 44 2 3 2 2 2 3 3 2" xfId="42004" xr:uid="{00000000-0005-0000-0000-0000BC490000}"/>
    <cellStyle name="Normal 44 2 3 2 2 2 3 3 3" xfId="26780" xr:uid="{00000000-0005-0000-0000-0000BD490000}"/>
    <cellStyle name="Normal 44 2 3 2 2 2 3 4" xfId="36991" xr:uid="{00000000-0005-0000-0000-0000BE490000}"/>
    <cellStyle name="Normal 44 2 3 2 2 2 3 5" xfId="21767" xr:uid="{00000000-0005-0000-0000-0000BF490000}"/>
    <cellStyle name="Normal 44 2 3 2 2 2 4" xfId="13357" xr:uid="{00000000-0005-0000-0000-0000C0490000}"/>
    <cellStyle name="Normal 44 2 3 2 2 2 4 2" xfId="43679" xr:uid="{00000000-0005-0000-0000-0000C1490000}"/>
    <cellStyle name="Normal 44 2 3 2 2 2 4 3" xfId="28455" xr:uid="{00000000-0005-0000-0000-0000C2490000}"/>
    <cellStyle name="Normal 44 2 3 2 2 2 5" xfId="8336" xr:uid="{00000000-0005-0000-0000-0000C3490000}"/>
    <cellStyle name="Normal 44 2 3 2 2 2 5 2" xfId="38662" xr:uid="{00000000-0005-0000-0000-0000C4490000}"/>
    <cellStyle name="Normal 44 2 3 2 2 2 5 3" xfId="23438" xr:uid="{00000000-0005-0000-0000-0000C5490000}"/>
    <cellStyle name="Normal 44 2 3 2 2 2 6" xfId="33650" xr:uid="{00000000-0005-0000-0000-0000C6490000}"/>
    <cellStyle name="Normal 44 2 3 2 2 2 7" xfId="18425" xr:uid="{00000000-0005-0000-0000-0000C7490000}"/>
    <cellStyle name="Normal 44 2 3 2 2 3" xfId="4118" xr:uid="{00000000-0005-0000-0000-0000C8490000}"/>
    <cellStyle name="Normal 44 2 3 2 2 3 2" xfId="14192" xr:uid="{00000000-0005-0000-0000-0000C9490000}"/>
    <cellStyle name="Normal 44 2 3 2 2 3 2 2" xfId="44514" xr:uid="{00000000-0005-0000-0000-0000CA490000}"/>
    <cellStyle name="Normal 44 2 3 2 2 3 2 3" xfId="29290" xr:uid="{00000000-0005-0000-0000-0000CB490000}"/>
    <cellStyle name="Normal 44 2 3 2 2 3 3" xfId="9172" xr:uid="{00000000-0005-0000-0000-0000CC490000}"/>
    <cellStyle name="Normal 44 2 3 2 2 3 3 2" xfId="39497" xr:uid="{00000000-0005-0000-0000-0000CD490000}"/>
    <cellStyle name="Normal 44 2 3 2 2 3 3 3" xfId="24273" xr:uid="{00000000-0005-0000-0000-0000CE490000}"/>
    <cellStyle name="Normal 44 2 3 2 2 3 4" xfId="34484" xr:uid="{00000000-0005-0000-0000-0000CF490000}"/>
    <cellStyle name="Normal 44 2 3 2 2 3 5" xfId="19260" xr:uid="{00000000-0005-0000-0000-0000D0490000}"/>
    <cellStyle name="Normal 44 2 3 2 2 4" xfId="5811" xr:uid="{00000000-0005-0000-0000-0000D1490000}"/>
    <cellStyle name="Normal 44 2 3 2 2 4 2" xfId="15863" xr:uid="{00000000-0005-0000-0000-0000D2490000}"/>
    <cellStyle name="Normal 44 2 3 2 2 4 2 2" xfId="46185" xr:uid="{00000000-0005-0000-0000-0000D3490000}"/>
    <cellStyle name="Normal 44 2 3 2 2 4 2 3" xfId="30961" xr:uid="{00000000-0005-0000-0000-0000D4490000}"/>
    <cellStyle name="Normal 44 2 3 2 2 4 3" xfId="10843" xr:uid="{00000000-0005-0000-0000-0000D5490000}"/>
    <cellStyle name="Normal 44 2 3 2 2 4 3 2" xfId="41168" xr:uid="{00000000-0005-0000-0000-0000D6490000}"/>
    <cellStyle name="Normal 44 2 3 2 2 4 3 3" xfId="25944" xr:uid="{00000000-0005-0000-0000-0000D7490000}"/>
    <cellStyle name="Normal 44 2 3 2 2 4 4" xfId="36155" xr:uid="{00000000-0005-0000-0000-0000D8490000}"/>
    <cellStyle name="Normal 44 2 3 2 2 4 5" xfId="20931" xr:uid="{00000000-0005-0000-0000-0000D9490000}"/>
    <cellStyle name="Normal 44 2 3 2 2 5" xfId="12521" xr:uid="{00000000-0005-0000-0000-0000DA490000}"/>
    <cellStyle name="Normal 44 2 3 2 2 5 2" xfId="42843" xr:uid="{00000000-0005-0000-0000-0000DB490000}"/>
    <cellStyle name="Normal 44 2 3 2 2 5 3" xfId="27619" xr:uid="{00000000-0005-0000-0000-0000DC490000}"/>
    <cellStyle name="Normal 44 2 3 2 2 6" xfId="7500" xr:uid="{00000000-0005-0000-0000-0000DD490000}"/>
    <cellStyle name="Normal 44 2 3 2 2 6 2" xfId="37826" xr:uid="{00000000-0005-0000-0000-0000DE490000}"/>
    <cellStyle name="Normal 44 2 3 2 2 6 3" xfId="22602" xr:uid="{00000000-0005-0000-0000-0000DF490000}"/>
    <cellStyle name="Normal 44 2 3 2 2 7" xfId="32814" xr:uid="{00000000-0005-0000-0000-0000E0490000}"/>
    <cellStyle name="Normal 44 2 3 2 2 8" xfId="17589" xr:uid="{00000000-0005-0000-0000-0000E1490000}"/>
    <cellStyle name="Normal 44 2 3 2 3" xfId="2847" xr:uid="{00000000-0005-0000-0000-0000E2490000}"/>
    <cellStyle name="Normal 44 2 3 2 3 2" xfId="4537" xr:uid="{00000000-0005-0000-0000-0000E3490000}"/>
    <cellStyle name="Normal 44 2 3 2 3 2 2" xfId="14610" xr:uid="{00000000-0005-0000-0000-0000E4490000}"/>
    <cellStyle name="Normal 44 2 3 2 3 2 2 2" xfId="44932" xr:uid="{00000000-0005-0000-0000-0000E5490000}"/>
    <cellStyle name="Normal 44 2 3 2 3 2 2 3" xfId="29708" xr:uid="{00000000-0005-0000-0000-0000E6490000}"/>
    <cellStyle name="Normal 44 2 3 2 3 2 3" xfId="9590" xr:uid="{00000000-0005-0000-0000-0000E7490000}"/>
    <cellStyle name="Normal 44 2 3 2 3 2 3 2" xfId="39915" xr:uid="{00000000-0005-0000-0000-0000E8490000}"/>
    <cellStyle name="Normal 44 2 3 2 3 2 3 3" xfId="24691" xr:uid="{00000000-0005-0000-0000-0000E9490000}"/>
    <cellStyle name="Normal 44 2 3 2 3 2 4" xfId="34902" xr:uid="{00000000-0005-0000-0000-0000EA490000}"/>
    <cellStyle name="Normal 44 2 3 2 3 2 5" xfId="19678" xr:uid="{00000000-0005-0000-0000-0000EB490000}"/>
    <cellStyle name="Normal 44 2 3 2 3 3" xfId="6229" xr:uid="{00000000-0005-0000-0000-0000EC490000}"/>
    <cellStyle name="Normal 44 2 3 2 3 3 2" xfId="16281" xr:uid="{00000000-0005-0000-0000-0000ED490000}"/>
    <cellStyle name="Normal 44 2 3 2 3 3 2 2" xfId="46603" xr:uid="{00000000-0005-0000-0000-0000EE490000}"/>
    <cellStyle name="Normal 44 2 3 2 3 3 2 3" xfId="31379" xr:uid="{00000000-0005-0000-0000-0000EF490000}"/>
    <cellStyle name="Normal 44 2 3 2 3 3 3" xfId="11261" xr:uid="{00000000-0005-0000-0000-0000F0490000}"/>
    <cellStyle name="Normal 44 2 3 2 3 3 3 2" xfId="41586" xr:uid="{00000000-0005-0000-0000-0000F1490000}"/>
    <cellStyle name="Normal 44 2 3 2 3 3 3 3" xfId="26362" xr:uid="{00000000-0005-0000-0000-0000F2490000}"/>
    <cellStyle name="Normal 44 2 3 2 3 3 4" xfId="36573" xr:uid="{00000000-0005-0000-0000-0000F3490000}"/>
    <cellStyle name="Normal 44 2 3 2 3 3 5" xfId="21349" xr:uid="{00000000-0005-0000-0000-0000F4490000}"/>
    <cellStyle name="Normal 44 2 3 2 3 4" xfId="12939" xr:uid="{00000000-0005-0000-0000-0000F5490000}"/>
    <cellStyle name="Normal 44 2 3 2 3 4 2" xfId="43261" xr:uid="{00000000-0005-0000-0000-0000F6490000}"/>
    <cellStyle name="Normal 44 2 3 2 3 4 3" xfId="28037" xr:uid="{00000000-0005-0000-0000-0000F7490000}"/>
    <cellStyle name="Normal 44 2 3 2 3 5" xfId="7918" xr:uid="{00000000-0005-0000-0000-0000F8490000}"/>
    <cellStyle name="Normal 44 2 3 2 3 5 2" xfId="38244" xr:uid="{00000000-0005-0000-0000-0000F9490000}"/>
    <cellStyle name="Normal 44 2 3 2 3 5 3" xfId="23020" xr:uid="{00000000-0005-0000-0000-0000FA490000}"/>
    <cellStyle name="Normal 44 2 3 2 3 6" xfId="33232" xr:uid="{00000000-0005-0000-0000-0000FB490000}"/>
    <cellStyle name="Normal 44 2 3 2 3 7" xfId="18007" xr:uid="{00000000-0005-0000-0000-0000FC490000}"/>
    <cellStyle name="Normal 44 2 3 2 4" xfId="3700" xr:uid="{00000000-0005-0000-0000-0000FD490000}"/>
    <cellStyle name="Normal 44 2 3 2 4 2" xfId="13774" xr:uid="{00000000-0005-0000-0000-0000FE490000}"/>
    <cellStyle name="Normal 44 2 3 2 4 2 2" xfId="44096" xr:uid="{00000000-0005-0000-0000-0000FF490000}"/>
    <cellStyle name="Normal 44 2 3 2 4 2 3" xfId="28872" xr:uid="{00000000-0005-0000-0000-0000004A0000}"/>
    <cellStyle name="Normal 44 2 3 2 4 3" xfId="8754" xr:uid="{00000000-0005-0000-0000-0000014A0000}"/>
    <cellStyle name="Normal 44 2 3 2 4 3 2" xfId="39079" xr:uid="{00000000-0005-0000-0000-0000024A0000}"/>
    <cellStyle name="Normal 44 2 3 2 4 3 3" xfId="23855" xr:uid="{00000000-0005-0000-0000-0000034A0000}"/>
    <cellStyle name="Normal 44 2 3 2 4 4" xfId="34066" xr:uid="{00000000-0005-0000-0000-0000044A0000}"/>
    <cellStyle name="Normal 44 2 3 2 4 5" xfId="18842" xr:uid="{00000000-0005-0000-0000-0000054A0000}"/>
    <cellStyle name="Normal 44 2 3 2 5" xfId="5393" xr:uid="{00000000-0005-0000-0000-0000064A0000}"/>
    <cellStyle name="Normal 44 2 3 2 5 2" xfId="15445" xr:uid="{00000000-0005-0000-0000-0000074A0000}"/>
    <cellStyle name="Normal 44 2 3 2 5 2 2" xfId="45767" xr:uid="{00000000-0005-0000-0000-0000084A0000}"/>
    <cellStyle name="Normal 44 2 3 2 5 2 3" xfId="30543" xr:uid="{00000000-0005-0000-0000-0000094A0000}"/>
    <cellStyle name="Normal 44 2 3 2 5 3" xfId="10425" xr:uid="{00000000-0005-0000-0000-00000A4A0000}"/>
    <cellStyle name="Normal 44 2 3 2 5 3 2" xfId="40750" xr:uid="{00000000-0005-0000-0000-00000B4A0000}"/>
    <cellStyle name="Normal 44 2 3 2 5 3 3" xfId="25526" xr:uid="{00000000-0005-0000-0000-00000C4A0000}"/>
    <cellStyle name="Normal 44 2 3 2 5 4" xfId="35737" xr:uid="{00000000-0005-0000-0000-00000D4A0000}"/>
    <cellStyle name="Normal 44 2 3 2 5 5" xfId="20513" xr:uid="{00000000-0005-0000-0000-00000E4A0000}"/>
    <cellStyle name="Normal 44 2 3 2 6" xfId="12103" xr:uid="{00000000-0005-0000-0000-00000F4A0000}"/>
    <cellStyle name="Normal 44 2 3 2 6 2" xfId="42425" xr:uid="{00000000-0005-0000-0000-0000104A0000}"/>
    <cellStyle name="Normal 44 2 3 2 6 3" xfId="27201" xr:uid="{00000000-0005-0000-0000-0000114A0000}"/>
    <cellStyle name="Normal 44 2 3 2 7" xfId="7082" xr:uid="{00000000-0005-0000-0000-0000124A0000}"/>
    <cellStyle name="Normal 44 2 3 2 7 2" xfId="37408" xr:uid="{00000000-0005-0000-0000-0000134A0000}"/>
    <cellStyle name="Normal 44 2 3 2 7 3" xfId="22184" xr:uid="{00000000-0005-0000-0000-0000144A0000}"/>
    <cellStyle name="Normal 44 2 3 2 8" xfId="32396" xr:uid="{00000000-0005-0000-0000-0000154A0000}"/>
    <cellStyle name="Normal 44 2 3 2 9" xfId="17171" xr:uid="{00000000-0005-0000-0000-0000164A0000}"/>
    <cellStyle name="Normal 44 2 3 3" xfId="2218" xr:uid="{00000000-0005-0000-0000-0000174A0000}"/>
    <cellStyle name="Normal 44 2 3 3 2" xfId="3057" xr:uid="{00000000-0005-0000-0000-0000184A0000}"/>
    <cellStyle name="Normal 44 2 3 3 2 2" xfId="4747" xr:uid="{00000000-0005-0000-0000-0000194A0000}"/>
    <cellStyle name="Normal 44 2 3 3 2 2 2" xfId="14820" xr:uid="{00000000-0005-0000-0000-00001A4A0000}"/>
    <cellStyle name="Normal 44 2 3 3 2 2 2 2" xfId="45142" xr:uid="{00000000-0005-0000-0000-00001B4A0000}"/>
    <cellStyle name="Normal 44 2 3 3 2 2 2 3" xfId="29918" xr:uid="{00000000-0005-0000-0000-00001C4A0000}"/>
    <cellStyle name="Normal 44 2 3 3 2 2 3" xfId="9800" xr:uid="{00000000-0005-0000-0000-00001D4A0000}"/>
    <cellStyle name="Normal 44 2 3 3 2 2 3 2" xfId="40125" xr:uid="{00000000-0005-0000-0000-00001E4A0000}"/>
    <cellStyle name="Normal 44 2 3 3 2 2 3 3" xfId="24901" xr:uid="{00000000-0005-0000-0000-00001F4A0000}"/>
    <cellStyle name="Normal 44 2 3 3 2 2 4" xfId="35112" xr:uid="{00000000-0005-0000-0000-0000204A0000}"/>
    <cellStyle name="Normal 44 2 3 3 2 2 5" xfId="19888" xr:uid="{00000000-0005-0000-0000-0000214A0000}"/>
    <cellStyle name="Normal 44 2 3 3 2 3" xfId="6439" xr:uid="{00000000-0005-0000-0000-0000224A0000}"/>
    <cellStyle name="Normal 44 2 3 3 2 3 2" xfId="16491" xr:uid="{00000000-0005-0000-0000-0000234A0000}"/>
    <cellStyle name="Normal 44 2 3 3 2 3 2 2" xfId="46813" xr:uid="{00000000-0005-0000-0000-0000244A0000}"/>
    <cellStyle name="Normal 44 2 3 3 2 3 2 3" xfId="31589" xr:uid="{00000000-0005-0000-0000-0000254A0000}"/>
    <cellStyle name="Normal 44 2 3 3 2 3 3" xfId="11471" xr:uid="{00000000-0005-0000-0000-0000264A0000}"/>
    <cellStyle name="Normal 44 2 3 3 2 3 3 2" xfId="41796" xr:uid="{00000000-0005-0000-0000-0000274A0000}"/>
    <cellStyle name="Normal 44 2 3 3 2 3 3 3" xfId="26572" xr:uid="{00000000-0005-0000-0000-0000284A0000}"/>
    <cellStyle name="Normal 44 2 3 3 2 3 4" xfId="36783" xr:uid="{00000000-0005-0000-0000-0000294A0000}"/>
    <cellStyle name="Normal 44 2 3 3 2 3 5" xfId="21559" xr:uid="{00000000-0005-0000-0000-00002A4A0000}"/>
    <cellStyle name="Normal 44 2 3 3 2 4" xfId="13149" xr:uid="{00000000-0005-0000-0000-00002B4A0000}"/>
    <cellStyle name="Normal 44 2 3 3 2 4 2" xfId="43471" xr:uid="{00000000-0005-0000-0000-00002C4A0000}"/>
    <cellStyle name="Normal 44 2 3 3 2 4 3" xfId="28247" xr:uid="{00000000-0005-0000-0000-00002D4A0000}"/>
    <cellStyle name="Normal 44 2 3 3 2 5" xfId="8128" xr:uid="{00000000-0005-0000-0000-00002E4A0000}"/>
    <cellStyle name="Normal 44 2 3 3 2 5 2" xfId="38454" xr:uid="{00000000-0005-0000-0000-00002F4A0000}"/>
    <cellStyle name="Normal 44 2 3 3 2 5 3" xfId="23230" xr:uid="{00000000-0005-0000-0000-0000304A0000}"/>
    <cellStyle name="Normal 44 2 3 3 2 6" xfId="33442" xr:uid="{00000000-0005-0000-0000-0000314A0000}"/>
    <cellStyle name="Normal 44 2 3 3 2 7" xfId="18217" xr:uid="{00000000-0005-0000-0000-0000324A0000}"/>
    <cellStyle name="Normal 44 2 3 3 3" xfId="3910" xr:uid="{00000000-0005-0000-0000-0000334A0000}"/>
    <cellStyle name="Normal 44 2 3 3 3 2" xfId="13984" xr:uid="{00000000-0005-0000-0000-0000344A0000}"/>
    <cellStyle name="Normal 44 2 3 3 3 2 2" xfId="44306" xr:uid="{00000000-0005-0000-0000-0000354A0000}"/>
    <cellStyle name="Normal 44 2 3 3 3 2 3" xfId="29082" xr:uid="{00000000-0005-0000-0000-0000364A0000}"/>
    <cellStyle name="Normal 44 2 3 3 3 3" xfId="8964" xr:uid="{00000000-0005-0000-0000-0000374A0000}"/>
    <cellStyle name="Normal 44 2 3 3 3 3 2" xfId="39289" xr:uid="{00000000-0005-0000-0000-0000384A0000}"/>
    <cellStyle name="Normal 44 2 3 3 3 3 3" xfId="24065" xr:uid="{00000000-0005-0000-0000-0000394A0000}"/>
    <cellStyle name="Normal 44 2 3 3 3 4" xfId="34276" xr:uid="{00000000-0005-0000-0000-00003A4A0000}"/>
    <cellStyle name="Normal 44 2 3 3 3 5" xfId="19052" xr:uid="{00000000-0005-0000-0000-00003B4A0000}"/>
    <cellStyle name="Normal 44 2 3 3 4" xfId="5603" xr:uid="{00000000-0005-0000-0000-00003C4A0000}"/>
    <cellStyle name="Normal 44 2 3 3 4 2" xfId="15655" xr:uid="{00000000-0005-0000-0000-00003D4A0000}"/>
    <cellStyle name="Normal 44 2 3 3 4 2 2" xfId="45977" xr:uid="{00000000-0005-0000-0000-00003E4A0000}"/>
    <cellStyle name="Normal 44 2 3 3 4 2 3" xfId="30753" xr:uid="{00000000-0005-0000-0000-00003F4A0000}"/>
    <cellStyle name="Normal 44 2 3 3 4 3" xfId="10635" xr:uid="{00000000-0005-0000-0000-0000404A0000}"/>
    <cellStyle name="Normal 44 2 3 3 4 3 2" xfId="40960" xr:uid="{00000000-0005-0000-0000-0000414A0000}"/>
    <cellStyle name="Normal 44 2 3 3 4 3 3" xfId="25736" xr:uid="{00000000-0005-0000-0000-0000424A0000}"/>
    <cellStyle name="Normal 44 2 3 3 4 4" xfId="35947" xr:uid="{00000000-0005-0000-0000-0000434A0000}"/>
    <cellStyle name="Normal 44 2 3 3 4 5" xfId="20723" xr:uid="{00000000-0005-0000-0000-0000444A0000}"/>
    <cellStyle name="Normal 44 2 3 3 5" xfId="12313" xr:uid="{00000000-0005-0000-0000-0000454A0000}"/>
    <cellStyle name="Normal 44 2 3 3 5 2" xfId="42635" xr:uid="{00000000-0005-0000-0000-0000464A0000}"/>
    <cellStyle name="Normal 44 2 3 3 5 3" xfId="27411" xr:uid="{00000000-0005-0000-0000-0000474A0000}"/>
    <cellStyle name="Normal 44 2 3 3 6" xfId="7292" xr:uid="{00000000-0005-0000-0000-0000484A0000}"/>
    <cellStyle name="Normal 44 2 3 3 6 2" xfId="37618" xr:uid="{00000000-0005-0000-0000-0000494A0000}"/>
    <cellStyle name="Normal 44 2 3 3 6 3" xfId="22394" xr:uid="{00000000-0005-0000-0000-00004A4A0000}"/>
    <cellStyle name="Normal 44 2 3 3 7" xfId="32606" xr:uid="{00000000-0005-0000-0000-00004B4A0000}"/>
    <cellStyle name="Normal 44 2 3 3 8" xfId="17381" xr:uid="{00000000-0005-0000-0000-00004C4A0000}"/>
    <cellStyle name="Normal 44 2 3 4" xfId="2639" xr:uid="{00000000-0005-0000-0000-00004D4A0000}"/>
    <cellStyle name="Normal 44 2 3 4 2" xfId="4329" xr:uid="{00000000-0005-0000-0000-00004E4A0000}"/>
    <cellStyle name="Normal 44 2 3 4 2 2" xfId="14402" xr:uid="{00000000-0005-0000-0000-00004F4A0000}"/>
    <cellStyle name="Normal 44 2 3 4 2 2 2" xfId="44724" xr:uid="{00000000-0005-0000-0000-0000504A0000}"/>
    <cellStyle name="Normal 44 2 3 4 2 2 3" xfId="29500" xr:uid="{00000000-0005-0000-0000-0000514A0000}"/>
    <cellStyle name="Normal 44 2 3 4 2 3" xfId="9382" xr:uid="{00000000-0005-0000-0000-0000524A0000}"/>
    <cellStyle name="Normal 44 2 3 4 2 3 2" xfId="39707" xr:uid="{00000000-0005-0000-0000-0000534A0000}"/>
    <cellStyle name="Normal 44 2 3 4 2 3 3" xfId="24483" xr:uid="{00000000-0005-0000-0000-0000544A0000}"/>
    <cellStyle name="Normal 44 2 3 4 2 4" xfId="34694" xr:uid="{00000000-0005-0000-0000-0000554A0000}"/>
    <cellStyle name="Normal 44 2 3 4 2 5" xfId="19470" xr:uid="{00000000-0005-0000-0000-0000564A0000}"/>
    <cellStyle name="Normal 44 2 3 4 3" xfId="6021" xr:uid="{00000000-0005-0000-0000-0000574A0000}"/>
    <cellStyle name="Normal 44 2 3 4 3 2" xfId="16073" xr:uid="{00000000-0005-0000-0000-0000584A0000}"/>
    <cellStyle name="Normal 44 2 3 4 3 2 2" xfId="46395" xr:uid="{00000000-0005-0000-0000-0000594A0000}"/>
    <cellStyle name="Normal 44 2 3 4 3 2 3" xfId="31171" xr:uid="{00000000-0005-0000-0000-00005A4A0000}"/>
    <cellStyle name="Normal 44 2 3 4 3 3" xfId="11053" xr:uid="{00000000-0005-0000-0000-00005B4A0000}"/>
    <cellStyle name="Normal 44 2 3 4 3 3 2" xfId="41378" xr:uid="{00000000-0005-0000-0000-00005C4A0000}"/>
    <cellStyle name="Normal 44 2 3 4 3 3 3" xfId="26154" xr:uid="{00000000-0005-0000-0000-00005D4A0000}"/>
    <cellStyle name="Normal 44 2 3 4 3 4" xfId="36365" xr:uid="{00000000-0005-0000-0000-00005E4A0000}"/>
    <cellStyle name="Normal 44 2 3 4 3 5" xfId="21141" xr:uid="{00000000-0005-0000-0000-00005F4A0000}"/>
    <cellStyle name="Normal 44 2 3 4 4" xfId="12731" xr:uid="{00000000-0005-0000-0000-0000604A0000}"/>
    <cellStyle name="Normal 44 2 3 4 4 2" xfId="43053" xr:uid="{00000000-0005-0000-0000-0000614A0000}"/>
    <cellStyle name="Normal 44 2 3 4 4 3" xfId="27829" xr:uid="{00000000-0005-0000-0000-0000624A0000}"/>
    <cellStyle name="Normal 44 2 3 4 5" xfId="7710" xr:uid="{00000000-0005-0000-0000-0000634A0000}"/>
    <cellStyle name="Normal 44 2 3 4 5 2" xfId="38036" xr:uid="{00000000-0005-0000-0000-0000644A0000}"/>
    <cellStyle name="Normal 44 2 3 4 5 3" xfId="22812" xr:uid="{00000000-0005-0000-0000-0000654A0000}"/>
    <cellStyle name="Normal 44 2 3 4 6" xfId="33024" xr:uid="{00000000-0005-0000-0000-0000664A0000}"/>
    <cellStyle name="Normal 44 2 3 4 7" xfId="17799" xr:uid="{00000000-0005-0000-0000-0000674A0000}"/>
    <cellStyle name="Normal 44 2 3 5" xfId="3492" xr:uid="{00000000-0005-0000-0000-0000684A0000}"/>
    <cellStyle name="Normal 44 2 3 5 2" xfId="13566" xr:uid="{00000000-0005-0000-0000-0000694A0000}"/>
    <cellStyle name="Normal 44 2 3 5 2 2" xfId="43888" xr:uid="{00000000-0005-0000-0000-00006A4A0000}"/>
    <cellStyle name="Normal 44 2 3 5 2 3" xfId="28664" xr:uid="{00000000-0005-0000-0000-00006B4A0000}"/>
    <cellStyle name="Normal 44 2 3 5 3" xfId="8546" xr:uid="{00000000-0005-0000-0000-00006C4A0000}"/>
    <cellStyle name="Normal 44 2 3 5 3 2" xfId="38871" xr:uid="{00000000-0005-0000-0000-00006D4A0000}"/>
    <cellStyle name="Normal 44 2 3 5 3 3" xfId="23647" xr:uid="{00000000-0005-0000-0000-00006E4A0000}"/>
    <cellStyle name="Normal 44 2 3 5 4" xfId="33858" xr:uid="{00000000-0005-0000-0000-00006F4A0000}"/>
    <cellStyle name="Normal 44 2 3 5 5" xfId="18634" xr:uid="{00000000-0005-0000-0000-0000704A0000}"/>
    <cellStyle name="Normal 44 2 3 6" xfId="5185" xr:uid="{00000000-0005-0000-0000-0000714A0000}"/>
    <cellStyle name="Normal 44 2 3 6 2" xfId="15237" xr:uid="{00000000-0005-0000-0000-0000724A0000}"/>
    <cellStyle name="Normal 44 2 3 6 2 2" xfId="45559" xr:uid="{00000000-0005-0000-0000-0000734A0000}"/>
    <cellStyle name="Normal 44 2 3 6 2 3" xfId="30335" xr:uid="{00000000-0005-0000-0000-0000744A0000}"/>
    <cellStyle name="Normal 44 2 3 6 3" xfId="10217" xr:uid="{00000000-0005-0000-0000-0000754A0000}"/>
    <cellStyle name="Normal 44 2 3 6 3 2" xfId="40542" xr:uid="{00000000-0005-0000-0000-0000764A0000}"/>
    <cellStyle name="Normal 44 2 3 6 3 3" xfId="25318" xr:uid="{00000000-0005-0000-0000-0000774A0000}"/>
    <cellStyle name="Normal 44 2 3 6 4" xfId="35529" xr:uid="{00000000-0005-0000-0000-0000784A0000}"/>
    <cellStyle name="Normal 44 2 3 6 5" xfId="20305" xr:uid="{00000000-0005-0000-0000-0000794A0000}"/>
    <cellStyle name="Normal 44 2 3 7" xfId="11895" xr:uid="{00000000-0005-0000-0000-00007A4A0000}"/>
    <cellStyle name="Normal 44 2 3 7 2" xfId="42217" xr:uid="{00000000-0005-0000-0000-00007B4A0000}"/>
    <cellStyle name="Normal 44 2 3 7 3" xfId="26993" xr:uid="{00000000-0005-0000-0000-00007C4A0000}"/>
    <cellStyle name="Normal 44 2 3 8" xfId="6874" xr:uid="{00000000-0005-0000-0000-00007D4A0000}"/>
    <cellStyle name="Normal 44 2 3 8 2" xfId="37200" xr:uid="{00000000-0005-0000-0000-00007E4A0000}"/>
    <cellStyle name="Normal 44 2 3 8 3" xfId="21976" xr:uid="{00000000-0005-0000-0000-00007F4A0000}"/>
    <cellStyle name="Normal 44 2 3 9" xfId="32189" xr:uid="{00000000-0005-0000-0000-0000804A0000}"/>
    <cellStyle name="Normal 44 2 4" xfId="1899" xr:uid="{00000000-0005-0000-0000-0000814A0000}"/>
    <cellStyle name="Normal 44 2 4 2" xfId="2322" xr:uid="{00000000-0005-0000-0000-0000824A0000}"/>
    <cellStyle name="Normal 44 2 4 2 2" xfId="3161" xr:uid="{00000000-0005-0000-0000-0000834A0000}"/>
    <cellStyle name="Normal 44 2 4 2 2 2" xfId="4851" xr:uid="{00000000-0005-0000-0000-0000844A0000}"/>
    <cellStyle name="Normal 44 2 4 2 2 2 2" xfId="14924" xr:uid="{00000000-0005-0000-0000-0000854A0000}"/>
    <cellStyle name="Normal 44 2 4 2 2 2 2 2" xfId="45246" xr:uid="{00000000-0005-0000-0000-0000864A0000}"/>
    <cellStyle name="Normal 44 2 4 2 2 2 2 3" xfId="30022" xr:uid="{00000000-0005-0000-0000-0000874A0000}"/>
    <cellStyle name="Normal 44 2 4 2 2 2 3" xfId="9904" xr:uid="{00000000-0005-0000-0000-0000884A0000}"/>
    <cellStyle name="Normal 44 2 4 2 2 2 3 2" xfId="40229" xr:uid="{00000000-0005-0000-0000-0000894A0000}"/>
    <cellStyle name="Normal 44 2 4 2 2 2 3 3" xfId="25005" xr:uid="{00000000-0005-0000-0000-00008A4A0000}"/>
    <cellStyle name="Normal 44 2 4 2 2 2 4" xfId="35216" xr:uid="{00000000-0005-0000-0000-00008B4A0000}"/>
    <cellStyle name="Normal 44 2 4 2 2 2 5" xfId="19992" xr:uid="{00000000-0005-0000-0000-00008C4A0000}"/>
    <cellStyle name="Normal 44 2 4 2 2 3" xfId="6543" xr:uid="{00000000-0005-0000-0000-00008D4A0000}"/>
    <cellStyle name="Normal 44 2 4 2 2 3 2" xfId="16595" xr:uid="{00000000-0005-0000-0000-00008E4A0000}"/>
    <cellStyle name="Normal 44 2 4 2 2 3 2 2" xfId="46917" xr:uid="{00000000-0005-0000-0000-00008F4A0000}"/>
    <cellStyle name="Normal 44 2 4 2 2 3 2 3" xfId="31693" xr:uid="{00000000-0005-0000-0000-0000904A0000}"/>
    <cellStyle name="Normal 44 2 4 2 2 3 3" xfId="11575" xr:uid="{00000000-0005-0000-0000-0000914A0000}"/>
    <cellStyle name="Normal 44 2 4 2 2 3 3 2" xfId="41900" xr:uid="{00000000-0005-0000-0000-0000924A0000}"/>
    <cellStyle name="Normal 44 2 4 2 2 3 3 3" xfId="26676" xr:uid="{00000000-0005-0000-0000-0000934A0000}"/>
    <cellStyle name="Normal 44 2 4 2 2 3 4" xfId="36887" xr:uid="{00000000-0005-0000-0000-0000944A0000}"/>
    <cellStyle name="Normal 44 2 4 2 2 3 5" xfId="21663" xr:uid="{00000000-0005-0000-0000-0000954A0000}"/>
    <cellStyle name="Normal 44 2 4 2 2 4" xfId="13253" xr:uid="{00000000-0005-0000-0000-0000964A0000}"/>
    <cellStyle name="Normal 44 2 4 2 2 4 2" xfId="43575" xr:uid="{00000000-0005-0000-0000-0000974A0000}"/>
    <cellStyle name="Normal 44 2 4 2 2 4 3" xfId="28351" xr:uid="{00000000-0005-0000-0000-0000984A0000}"/>
    <cellStyle name="Normal 44 2 4 2 2 5" xfId="8232" xr:uid="{00000000-0005-0000-0000-0000994A0000}"/>
    <cellStyle name="Normal 44 2 4 2 2 5 2" xfId="38558" xr:uid="{00000000-0005-0000-0000-00009A4A0000}"/>
    <cellStyle name="Normal 44 2 4 2 2 5 3" xfId="23334" xr:uid="{00000000-0005-0000-0000-00009B4A0000}"/>
    <cellStyle name="Normal 44 2 4 2 2 6" xfId="33546" xr:uid="{00000000-0005-0000-0000-00009C4A0000}"/>
    <cellStyle name="Normal 44 2 4 2 2 7" xfId="18321" xr:uid="{00000000-0005-0000-0000-00009D4A0000}"/>
    <cellStyle name="Normal 44 2 4 2 3" xfId="4014" xr:uid="{00000000-0005-0000-0000-00009E4A0000}"/>
    <cellStyle name="Normal 44 2 4 2 3 2" xfId="14088" xr:uid="{00000000-0005-0000-0000-00009F4A0000}"/>
    <cellStyle name="Normal 44 2 4 2 3 2 2" xfId="44410" xr:uid="{00000000-0005-0000-0000-0000A04A0000}"/>
    <cellStyle name="Normal 44 2 4 2 3 2 3" xfId="29186" xr:uid="{00000000-0005-0000-0000-0000A14A0000}"/>
    <cellStyle name="Normal 44 2 4 2 3 3" xfId="9068" xr:uid="{00000000-0005-0000-0000-0000A24A0000}"/>
    <cellStyle name="Normal 44 2 4 2 3 3 2" xfId="39393" xr:uid="{00000000-0005-0000-0000-0000A34A0000}"/>
    <cellStyle name="Normal 44 2 4 2 3 3 3" xfId="24169" xr:uid="{00000000-0005-0000-0000-0000A44A0000}"/>
    <cellStyle name="Normal 44 2 4 2 3 4" xfId="34380" xr:uid="{00000000-0005-0000-0000-0000A54A0000}"/>
    <cellStyle name="Normal 44 2 4 2 3 5" xfId="19156" xr:uid="{00000000-0005-0000-0000-0000A64A0000}"/>
    <cellStyle name="Normal 44 2 4 2 4" xfId="5707" xr:uid="{00000000-0005-0000-0000-0000A74A0000}"/>
    <cellStyle name="Normal 44 2 4 2 4 2" xfId="15759" xr:uid="{00000000-0005-0000-0000-0000A84A0000}"/>
    <cellStyle name="Normal 44 2 4 2 4 2 2" xfId="46081" xr:uid="{00000000-0005-0000-0000-0000A94A0000}"/>
    <cellStyle name="Normal 44 2 4 2 4 2 3" xfId="30857" xr:uid="{00000000-0005-0000-0000-0000AA4A0000}"/>
    <cellStyle name="Normal 44 2 4 2 4 3" xfId="10739" xr:uid="{00000000-0005-0000-0000-0000AB4A0000}"/>
    <cellStyle name="Normal 44 2 4 2 4 3 2" xfId="41064" xr:uid="{00000000-0005-0000-0000-0000AC4A0000}"/>
    <cellStyle name="Normal 44 2 4 2 4 3 3" xfId="25840" xr:uid="{00000000-0005-0000-0000-0000AD4A0000}"/>
    <cellStyle name="Normal 44 2 4 2 4 4" xfId="36051" xr:uid="{00000000-0005-0000-0000-0000AE4A0000}"/>
    <cellStyle name="Normal 44 2 4 2 4 5" xfId="20827" xr:uid="{00000000-0005-0000-0000-0000AF4A0000}"/>
    <cellStyle name="Normal 44 2 4 2 5" xfId="12417" xr:uid="{00000000-0005-0000-0000-0000B04A0000}"/>
    <cellStyle name="Normal 44 2 4 2 5 2" xfId="42739" xr:uid="{00000000-0005-0000-0000-0000B14A0000}"/>
    <cellStyle name="Normal 44 2 4 2 5 3" xfId="27515" xr:uid="{00000000-0005-0000-0000-0000B24A0000}"/>
    <cellStyle name="Normal 44 2 4 2 6" xfId="7396" xr:uid="{00000000-0005-0000-0000-0000B34A0000}"/>
    <cellStyle name="Normal 44 2 4 2 6 2" xfId="37722" xr:uid="{00000000-0005-0000-0000-0000B44A0000}"/>
    <cellStyle name="Normal 44 2 4 2 6 3" xfId="22498" xr:uid="{00000000-0005-0000-0000-0000B54A0000}"/>
    <cellStyle name="Normal 44 2 4 2 7" xfId="32710" xr:uid="{00000000-0005-0000-0000-0000B64A0000}"/>
    <cellStyle name="Normal 44 2 4 2 8" xfId="17485" xr:uid="{00000000-0005-0000-0000-0000B74A0000}"/>
    <cellStyle name="Normal 44 2 4 3" xfId="2743" xr:uid="{00000000-0005-0000-0000-0000B84A0000}"/>
    <cellStyle name="Normal 44 2 4 3 2" xfId="4433" xr:uid="{00000000-0005-0000-0000-0000B94A0000}"/>
    <cellStyle name="Normal 44 2 4 3 2 2" xfId="14506" xr:uid="{00000000-0005-0000-0000-0000BA4A0000}"/>
    <cellStyle name="Normal 44 2 4 3 2 2 2" xfId="44828" xr:uid="{00000000-0005-0000-0000-0000BB4A0000}"/>
    <cellStyle name="Normal 44 2 4 3 2 2 3" xfId="29604" xr:uid="{00000000-0005-0000-0000-0000BC4A0000}"/>
    <cellStyle name="Normal 44 2 4 3 2 3" xfId="9486" xr:uid="{00000000-0005-0000-0000-0000BD4A0000}"/>
    <cellStyle name="Normal 44 2 4 3 2 3 2" xfId="39811" xr:uid="{00000000-0005-0000-0000-0000BE4A0000}"/>
    <cellStyle name="Normal 44 2 4 3 2 3 3" xfId="24587" xr:uid="{00000000-0005-0000-0000-0000BF4A0000}"/>
    <cellStyle name="Normal 44 2 4 3 2 4" xfId="34798" xr:uid="{00000000-0005-0000-0000-0000C04A0000}"/>
    <cellStyle name="Normal 44 2 4 3 2 5" xfId="19574" xr:uid="{00000000-0005-0000-0000-0000C14A0000}"/>
    <cellStyle name="Normal 44 2 4 3 3" xfId="6125" xr:uid="{00000000-0005-0000-0000-0000C24A0000}"/>
    <cellStyle name="Normal 44 2 4 3 3 2" xfId="16177" xr:uid="{00000000-0005-0000-0000-0000C34A0000}"/>
    <cellStyle name="Normal 44 2 4 3 3 2 2" xfId="46499" xr:uid="{00000000-0005-0000-0000-0000C44A0000}"/>
    <cellStyle name="Normal 44 2 4 3 3 2 3" xfId="31275" xr:uid="{00000000-0005-0000-0000-0000C54A0000}"/>
    <cellStyle name="Normal 44 2 4 3 3 3" xfId="11157" xr:uid="{00000000-0005-0000-0000-0000C64A0000}"/>
    <cellStyle name="Normal 44 2 4 3 3 3 2" xfId="41482" xr:uid="{00000000-0005-0000-0000-0000C74A0000}"/>
    <cellStyle name="Normal 44 2 4 3 3 3 3" xfId="26258" xr:uid="{00000000-0005-0000-0000-0000C84A0000}"/>
    <cellStyle name="Normal 44 2 4 3 3 4" xfId="36469" xr:uid="{00000000-0005-0000-0000-0000C94A0000}"/>
    <cellStyle name="Normal 44 2 4 3 3 5" xfId="21245" xr:uid="{00000000-0005-0000-0000-0000CA4A0000}"/>
    <cellStyle name="Normal 44 2 4 3 4" xfId="12835" xr:uid="{00000000-0005-0000-0000-0000CB4A0000}"/>
    <cellStyle name="Normal 44 2 4 3 4 2" xfId="43157" xr:uid="{00000000-0005-0000-0000-0000CC4A0000}"/>
    <cellStyle name="Normal 44 2 4 3 4 3" xfId="27933" xr:uid="{00000000-0005-0000-0000-0000CD4A0000}"/>
    <cellStyle name="Normal 44 2 4 3 5" xfId="7814" xr:uid="{00000000-0005-0000-0000-0000CE4A0000}"/>
    <cellStyle name="Normal 44 2 4 3 5 2" xfId="38140" xr:uid="{00000000-0005-0000-0000-0000CF4A0000}"/>
    <cellStyle name="Normal 44 2 4 3 5 3" xfId="22916" xr:uid="{00000000-0005-0000-0000-0000D04A0000}"/>
    <cellStyle name="Normal 44 2 4 3 6" xfId="33128" xr:uid="{00000000-0005-0000-0000-0000D14A0000}"/>
    <cellStyle name="Normal 44 2 4 3 7" xfId="17903" xr:uid="{00000000-0005-0000-0000-0000D24A0000}"/>
    <cellStyle name="Normal 44 2 4 4" xfId="3596" xr:uid="{00000000-0005-0000-0000-0000D34A0000}"/>
    <cellStyle name="Normal 44 2 4 4 2" xfId="13670" xr:uid="{00000000-0005-0000-0000-0000D44A0000}"/>
    <cellStyle name="Normal 44 2 4 4 2 2" xfId="43992" xr:uid="{00000000-0005-0000-0000-0000D54A0000}"/>
    <cellStyle name="Normal 44 2 4 4 2 3" xfId="28768" xr:uid="{00000000-0005-0000-0000-0000D64A0000}"/>
    <cellStyle name="Normal 44 2 4 4 3" xfId="8650" xr:uid="{00000000-0005-0000-0000-0000D74A0000}"/>
    <cellStyle name="Normal 44 2 4 4 3 2" xfId="38975" xr:uid="{00000000-0005-0000-0000-0000D84A0000}"/>
    <cellStyle name="Normal 44 2 4 4 3 3" xfId="23751" xr:uid="{00000000-0005-0000-0000-0000D94A0000}"/>
    <cellStyle name="Normal 44 2 4 4 4" xfId="33962" xr:uid="{00000000-0005-0000-0000-0000DA4A0000}"/>
    <cellStyle name="Normal 44 2 4 4 5" xfId="18738" xr:uid="{00000000-0005-0000-0000-0000DB4A0000}"/>
    <cellStyle name="Normal 44 2 4 5" xfId="5289" xr:uid="{00000000-0005-0000-0000-0000DC4A0000}"/>
    <cellStyle name="Normal 44 2 4 5 2" xfId="15341" xr:uid="{00000000-0005-0000-0000-0000DD4A0000}"/>
    <cellStyle name="Normal 44 2 4 5 2 2" xfId="45663" xr:uid="{00000000-0005-0000-0000-0000DE4A0000}"/>
    <cellStyle name="Normal 44 2 4 5 2 3" xfId="30439" xr:uid="{00000000-0005-0000-0000-0000DF4A0000}"/>
    <cellStyle name="Normal 44 2 4 5 3" xfId="10321" xr:uid="{00000000-0005-0000-0000-0000E04A0000}"/>
    <cellStyle name="Normal 44 2 4 5 3 2" xfId="40646" xr:uid="{00000000-0005-0000-0000-0000E14A0000}"/>
    <cellStyle name="Normal 44 2 4 5 3 3" xfId="25422" xr:uid="{00000000-0005-0000-0000-0000E24A0000}"/>
    <cellStyle name="Normal 44 2 4 5 4" xfId="35633" xr:uid="{00000000-0005-0000-0000-0000E34A0000}"/>
    <cellStyle name="Normal 44 2 4 5 5" xfId="20409" xr:uid="{00000000-0005-0000-0000-0000E44A0000}"/>
    <cellStyle name="Normal 44 2 4 6" xfId="11999" xr:uid="{00000000-0005-0000-0000-0000E54A0000}"/>
    <cellStyle name="Normal 44 2 4 6 2" xfId="42321" xr:uid="{00000000-0005-0000-0000-0000E64A0000}"/>
    <cellStyle name="Normal 44 2 4 6 3" xfId="27097" xr:uid="{00000000-0005-0000-0000-0000E74A0000}"/>
    <cellStyle name="Normal 44 2 4 7" xfId="6978" xr:uid="{00000000-0005-0000-0000-0000E84A0000}"/>
    <cellStyle name="Normal 44 2 4 7 2" xfId="37304" xr:uid="{00000000-0005-0000-0000-0000E94A0000}"/>
    <cellStyle name="Normal 44 2 4 7 3" xfId="22080" xr:uid="{00000000-0005-0000-0000-0000EA4A0000}"/>
    <cellStyle name="Normal 44 2 4 8" xfId="32292" xr:uid="{00000000-0005-0000-0000-0000EB4A0000}"/>
    <cellStyle name="Normal 44 2 4 9" xfId="17067" xr:uid="{00000000-0005-0000-0000-0000EC4A0000}"/>
    <cellStyle name="Normal 44 2 5" xfId="2112" xr:uid="{00000000-0005-0000-0000-0000ED4A0000}"/>
    <cellStyle name="Normal 44 2 5 2" xfId="2953" xr:uid="{00000000-0005-0000-0000-0000EE4A0000}"/>
    <cellStyle name="Normal 44 2 5 2 2" xfId="4643" xr:uid="{00000000-0005-0000-0000-0000EF4A0000}"/>
    <cellStyle name="Normal 44 2 5 2 2 2" xfId="14716" xr:uid="{00000000-0005-0000-0000-0000F04A0000}"/>
    <cellStyle name="Normal 44 2 5 2 2 2 2" xfId="45038" xr:uid="{00000000-0005-0000-0000-0000F14A0000}"/>
    <cellStyle name="Normal 44 2 5 2 2 2 3" xfId="29814" xr:uid="{00000000-0005-0000-0000-0000F24A0000}"/>
    <cellStyle name="Normal 44 2 5 2 2 3" xfId="9696" xr:uid="{00000000-0005-0000-0000-0000F34A0000}"/>
    <cellStyle name="Normal 44 2 5 2 2 3 2" xfId="40021" xr:uid="{00000000-0005-0000-0000-0000F44A0000}"/>
    <cellStyle name="Normal 44 2 5 2 2 3 3" xfId="24797" xr:uid="{00000000-0005-0000-0000-0000F54A0000}"/>
    <cellStyle name="Normal 44 2 5 2 2 4" xfId="35008" xr:uid="{00000000-0005-0000-0000-0000F64A0000}"/>
    <cellStyle name="Normal 44 2 5 2 2 5" xfId="19784" xr:uid="{00000000-0005-0000-0000-0000F74A0000}"/>
    <cellStyle name="Normal 44 2 5 2 3" xfId="6335" xr:uid="{00000000-0005-0000-0000-0000F84A0000}"/>
    <cellStyle name="Normal 44 2 5 2 3 2" xfId="16387" xr:uid="{00000000-0005-0000-0000-0000F94A0000}"/>
    <cellStyle name="Normal 44 2 5 2 3 2 2" xfId="46709" xr:uid="{00000000-0005-0000-0000-0000FA4A0000}"/>
    <cellStyle name="Normal 44 2 5 2 3 2 3" xfId="31485" xr:uid="{00000000-0005-0000-0000-0000FB4A0000}"/>
    <cellStyle name="Normal 44 2 5 2 3 3" xfId="11367" xr:uid="{00000000-0005-0000-0000-0000FC4A0000}"/>
    <cellStyle name="Normal 44 2 5 2 3 3 2" xfId="41692" xr:uid="{00000000-0005-0000-0000-0000FD4A0000}"/>
    <cellStyle name="Normal 44 2 5 2 3 3 3" xfId="26468" xr:uid="{00000000-0005-0000-0000-0000FE4A0000}"/>
    <cellStyle name="Normal 44 2 5 2 3 4" xfId="36679" xr:uid="{00000000-0005-0000-0000-0000FF4A0000}"/>
    <cellStyle name="Normal 44 2 5 2 3 5" xfId="21455" xr:uid="{00000000-0005-0000-0000-0000004B0000}"/>
    <cellStyle name="Normal 44 2 5 2 4" xfId="13045" xr:uid="{00000000-0005-0000-0000-0000014B0000}"/>
    <cellStyle name="Normal 44 2 5 2 4 2" xfId="43367" xr:uid="{00000000-0005-0000-0000-0000024B0000}"/>
    <cellStyle name="Normal 44 2 5 2 4 3" xfId="28143" xr:uid="{00000000-0005-0000-0000-0000034B0000}"/>
    <cellStyle name="Normal 44 2 5 2 5" xfId="8024" xr:uid="{00000000-0005-0000-0000-0000044B0000}"/>
    <cellStyle name="Normal 44 2 5 2 5 2" xfId="38350" xr:uid="{00000000-0005-0000-0000-0000054B0000}"/>
    <cellStyle name="Normal 44 2 5 2 5 3" xfId="23126" xr:uid="{00000000-0005-0000-0000-0000064B0000}"/>
    <cellStyle name="Normal 44 2 5 2 6" xfId="33338" xr:uid="{00000000-0005-0000-0000-0000074B0000}"/>
    <cellStyle name="Normal 44 2 5 2 7" xfId="18113" xr:uid="{00000000-0005-0000-0000-0000084B0000}"/>
    <cellStyle name="Normal 44 2 5 3" xfId="3806" xr:uid="{00000000-0005-0000-0000-0000094B0000}"/>
    <cellStyle name="Normal 44 2 5 3 2" xfId="13880" xr:uid="{00000000-0005-0000-0000-00000A4B0000}"/>
    <cellStyle name="Normal 44 2 5 3 2 2" xfId="44202" xr:uid="{00000000-0005-0000-0000-00000B4B0000}"/>
    <cellStyle name="Normal 44 2 5 3 2 3" xfId="28978" xr:uid="{00000000-0005-0000-0000-00000C4B0000}"/>
    <cellStyle name="Normal 44 2 5 3 3" xfId="8860" xr:uid="{00000000-0005-0000-0000-00000D4B0000}"/>
    <cellStyle name="Normal 44 2 5 3 3 2" xfId="39185" xr:uid="{00000000-0005-0000-0000-00000E4B0000}"/>
    <cellStyle name="Normal 44 2 5 3 3 3" xfId="23961" xr:uid="{00000000-0005-0000-0000-00000F4B0000}"/>
    <cellStyle name="Normal 44 2 5 3 4" xfId="34172" xr:uid="{00000000-0005-0000-0000-0000104B0000}"/>
    <cellStyle name="Normal 44 2 5 3 5" xfId="18948" xr:uid="{00000000-0005-0000-0000-0000114B0000}"/>
    <cellStyle name="Normal 44 2 5 4" xfId="5499" xr:uid="{00000000-0005-0000-0000-0000124B0000}"/>
    <cellStyle name="Normal 44 2 5 4 2" xfId="15551" xr:uid="{00000000-0005-0000-0000-0000134B0000}"/>
    <cellStyle name="Normal 44 2 5 4 2 2" xfId="45873" xr:uid="{00000000-0005-0000-0000-0000144B0000}"/>
    <cellStyle name="Normal 44 2 5 4 2 3" xfId="30649" xr:uid="{00000000-0005-0000-0000-0000154B0000}"/>
    <cellStyle name="Normal 44 2 5 4 3" xfId="10531" xr:uid="{00000000-0005-0000-0000-0000164B0000}"/>
    <cellStyle name="Normal 44 2 5 4 3 2" xfId="40856" xr:uid="{00000000-0005-0000-0000-0000174B0000}"/>
    <cellStyle name="Normal 44 2 5 4 3 3" xfId="25632" xr:uid="{00000000-0005-0000-0000-0000184B0000}"/>
    <cellStyle name="Normal 44 2 5 4 4" xfId="35843" xr:uid="{00000000-0005-0000-0000-0000194B0000}"/>
    <cellStyle name="Normal 44 2 5 4 5" xfId="20619" xr:uid="{00000000-0005-0000-0000-00001A4B0000}"/>
    <cellStyle name="Normal 44 2 5 5" xfId="12209" xr:uid="{00000000-0005-0000-0000-00001B4B0000}"/>
    <cellStyle name="Normal 44 2 5 5 2" xfId="42531" xr:uid="{00000000-0005-0000-0000-00001C4B0000}"/>
    <cellStyle name="Normal 44 2 5 5 3" xfId="27307" xr:uid="{00000000-0005-0000-0000-00001D4B0000}"/>
    <cellStyle name="Normal 44 2 5 6" xfId="7188" xr:uid="{00000000-0005-0000-0000-00001E4B0000}"/>
    <cellStyle name="Normal 44 2 5 6 2" xfId="37514" xr:uid="{00000000-0005-0000-0000-00001F4B0000}"/>
    <cellStyle name="Normal 44 2 5 6 3" xfId="22290" xr:uid="{00000000-0005-0000-0000-0000204B0000}"/>
    <cellStyle name="Normal 44 2 5 7" xfId="32502" xr:uid="{00000000-0005-0000-0000-0000214B0000}"/>
    <cellStyle name="Normal 44 2 5 8" xfId="17277" xr:uid="{00000000-0005-0000-0000-0000224B0000}"/>
    <cellStyle name="Normal 44 2 6" xfId="2533" xr:uid="{00000000-0005-0000-0000-0000234B0000}"/>
    <cellStyle name="Normal 44 2 6 2" xfId="4225" xr:uid="{00000000-0005-0000-0000-0000244B0000}"/>
    <cellStyle name="Normal 44 2 6 2 2" xfId="14298" xr:uid="{00000000-0005-0000-0000-0000254B0000}"/>
    <cellStyle name="Normal 44 2 6 2 2 2" xfId="44620" xr:uid="{00000000-0005-0000-0000-0000264B0000}"/>
    <cellStyle name="Normal 44 2 6 2 2 3" xfId="29396" xr:uid="{00000000-0005-0000-0000-0000274B0000}"/>
    <cellStyle name="Normal 44 2 6 2 3" xfId="9278" xr:uid="{00000000-0005-0000-0000-0000284B0000}"/>
    <cellStyle name="Normal 44 2 6 2 3 2" xfId="39603" xr:uid="{00000000-0005-0000-0000-0000294B0000}"/>
    <cellStyle name="Normal 44 2 6 2 3 3" xfId="24379" xr:uid="{00000000-0005-0000-0000-00002A4B0000}"/>
    <cellStyle name="Normal 44 2 6 2 4" xfId="34590" xr:uid="{00000000-0005-0000-0000-00002B4B0000}"/>
    <cellStyle name="Normal 44 2 6 2 5" xfId="19366" xr:uid="{00000000-0005-0000-0000-00002C4B0000}"/>
    <cellStyle name="Normal 44 2 6 3" xfId="5917" xr:uid="{00000000-0005-0000-0000-00002D4B0000}"/>
    <cellStyle name="Normal 44 2 6 3 2" xfId="15969" xr:uid="{00000000-0005-0000-0000-00002E4B0000}"/>
    <cellStyle name="Normal 44 2 6 3 2 2" xfId="46291" xr:uid="{00000000-0005-0000-0000-00002F4B0000}"/>
    <cellStyle name="Normal 44 2 6 3 2 3" xfId="31067" xr:uid="{00000000-0005-0000-0000-0000304B0000}"/>
    <cellStyle name="Normal 44 2 6 3 3" xfId="10949" xr:uid="{00000000-0005-0000-0000-0000314B0000}"/>
    <cellStyle name="Normal 44 2 6 3 3 2" xfId="41274" xr:uid="{00000000-0005-0000-0000-0000324B0000}"/>
    <cellStyle name="Normal 44 2 6 3 3 3" xfId="26050" xr:uid="{00000000-0005-0000-0000-0000334B0000}"/>
    <cellStyle name="Normal 44 2 6 3 4" xfId="36261" xr:uid="{00000000-0005-0000-0000-0000344B0000}"/>
    <cellStyle name="Normal 44 2 6 3 5" xfId="21037" xr:uid="{00000000-0005-0000-0000-0000354B0000}"/>
    <cellStyle name="Normal 44 2 6 4" xfId="12627" xr:uid="{00000000-0005-0000-0000-0000364B0000}"/>
    <cellStyle name="Normal 44 2 6 4 2" xfId="42949" xr:uid="{00000000-0005-0000-0000-0000374B0000}"/>
    <cellStyle name="Normal 44 2 6 4 3" xfId="27725" xr:uid="{00000000-0005-0000-0000-0000384B0000}"/>
    <cellStyle name="Normal 44 2 6 5" xfId="7606" xr:uid="{00000000-0005-0000-0000-0000394B0000}"/>
    <cellStyle name="Normal 44 2 6 5 2" xfId="37932" xr:uid="{00000000-0005-0000-0000-00003A4B0000}"/>
    <cellStyle name="Normal 44 2 6 5 3" xfId="22708" xr:uid="{00000000-0005-0000-0000-00003B4B0000}"/>
    <cellStyle name="Normal 44 2 6 6" xfId="32920" xr:uid="{00000000-0005-0000-0000-00003C4B0000}"/>
    <cellStyle name="Normal 44 2 6 7" xfId="17695" xr:uid="{00000000-0005-0000-0000-00003D4B0000}"/>
    <cellStyle name="Normal 44 2 7" xfId="3384" xr:uid="{00000000-0005-0000-0000-00003E4B0000}"/>
    <cellStyle name="Normal 44 2 7 2" xfId="13462" xr:uid="{00000000-0005-0000-0000-00003F4B0000}"/>
    <cellStyle name="Normal 44 2 7 2 2" xfId="43784" xr:uid="{00000000-0005-0000-0000-0000404B0000}"/>
    <cellStyle name="Normal 44 2 7 2 3" xfId="28560" xr:uid="{00000000-0005-0000-0000-0000414B0000}"/>
    <cellStyle name="Normal 44 2 7 3" xfId="8442" xr:uid="{00000000-0005-0000-0000-0000424B0000}"/>
    <cellStyle name="Normal 44 2 7 3 2" xfId="38767" xr:uid="{00000000-0005-0000-0000-0000434B0000}"/>
    <cellStyle name="Normal 44 2 7 3 3" xfId="23543" xr:uid="{00000000-0005-0000-0000-0000444B0000}"/>
    <cellStyle name="Normal 44 2 7 4" xfId="33754" xr:uid="{00000000-0005-0000-0000-0000454B0000}"/>
    <cellStyle name="Normal 44 2 7 5" xfId="18530" xr:uid="{00000000-0005-0000-0000-0000464B0000}"/>
    <cellStyle name="Normal 44 2 8" xfId="5078" xr:uid="{00000000-0005-0000-0000-0000474B0000}"/>
    <cellStyle name="Normal 44 2 8 2" xfId="15133" xr:uid="{00000000-0005-0000-0000-0000484B0000}"/>
    <cellStyle name="Normal 44 2 8 2 2" xfId="45455" xr:uid="{00000000-0005-0000-0000-0000494B0000}"/>
    <cellStyle name="Normal 44 2 8 2 3" xfId="30231" xr:uid="{00000000-0005-0000-0000-00004A4B0000}"/>
    <cellStyle name="Normal 44 2 8 3" xfId="10113" xr:uid="{00000000-0005-0000-0000-00004B4B0000}"/>
    <cellStyle name="Normal 44 2 8 3 2" xfId="40438" xr:uid="{00000000-0005-0000-0000-00004C4B0000}"/>
    <cellStyle name="Normal 44 2 8 3 3" xfId="25214" xr:uid="{00000000-0005-0000-0000-00004D4B0000}"/>
    <cellStyle name="Normal 44 2 8 4" xfId="35425" xr:uid="{00000000-0005-0000-0000-00004E4B0000}"/>
    <cellStyle name="Normal 44 2 8 5" xfId="20201" xr:uid="{00000000-0005-0000-0000-00004F4B0000}"/>
    <cellStyle name="Normal 44 2 9" xfId="11789" xr:uid="{00000000-0005-0000-0000-0000504B0000}"/>
    <cellStyle name="Normal 44 2 9 2" xfId="42113" xr:uid="{00000000-0005-0000-0000-0000514B0000}"/>
    <cellStyle name="Normal 44 2 9 3" xfId="26889" xr:uid="{00000000-0005-0000-0000-0000524B0000}"/>
    <cellStyle name="Normal 44 3" xfId="47296" xr:uid="{00000000-0005-0000-0000-0000534B0000}"/>
    <cellStyle name="Normal 45" xfId="971" xr:uid="{00000000-0005-0000-0000-0000544B0000}"/>
    <cellStyle name="Normal 45 2" xfId="1445" xr:uid="{00000000-0005-0000-0000-0000554B0000}"/>
    <cellStyle name="Normal 45 2 10" xfId="6769" xr:uid="{00000000-0005-0000-0000-0000564B0000}"/>
    <cellStyle name="Normal 45 2 10 2" xfId="37097" xr:uid="{00000000-0005-0000-0000-0000574B0000}"/>
    <cellStyle name="Normal 45 2 10 3" xfId="21873" xr:uid="{00000000-0005-0000-0000-0000584B0000}"/>
    <cellStyle name="Normal 45 2 11" xfId="32088" xr:uid="{00000000-0005-0000-0000-0000594B0000}"/>
    <cellStyle name="Normal 45 2 12" xfId="16858" xr:uid="{00000000-0005-0000-0000-00005A4B0000}"/>
    <cellStyle name="Normal 45 2 2" xfId="1733" xr:uid="{00000000-0005-0000-0000-00005B4B0000}"/>
    <cellStyle name="Normal 45 2 2 10" xfId="32140" xr:uid="{00000000-0005-0000-0000-00005C4B0000}"/>
    <cellStyle name="Normal 45 2 2 11" xfId="16912" xr:uid="{00000000-0005-0000-0000-00005D4B0000}"/>
    <cellStyle name="Normal 45 2 2 2" xfId="1841" xr:uid="{00000000-0005-0000-0000-00005E4B0000}"/>
    <cellStyle name="Normal 45 2 2 2 10" xfId="17016" xr:uid="{00000000-0005-0000-0000-00005F4B0000}"/>
    <cellStyle name="Normal 45 2 2 2 2" xfId="2058" xr:uid="{00000000-0005-0000-0000-0000604B0000}"/>
    <cellStyle name="Normal 45 2 2 2 2 2" xfId="2479" xr:uid="{00000000-0005-0000-0000-0000614B0000}"/>
    <cellStyle name="Normal 45 2 2 2 2 2 2" xfId="3318" xr:uid="{00000000-0005-0000-0000-0000624B0000}"/>
    <cellStyle name="Normal 45 2 2 2 2 2 2 2" xfId="5008" xr:uid="{00000000-0005-0000-0000-0000634B0000}"/>
    <cellStyle name="Normal 45 2 2 2 2 2 2 2 2" xfId="15081" xr:uid="{00000000-0005-0000-0000-0000644B0000}"/>
    <cellStyle name="Normal 45 2 2 2 2 2 2 2 2 2" xfId="45403" xr:uid="{00000000-0005-0000-0000-0000654B0000}"/>
    <cellStyle name="Normal 45 2 2 2 2 2 2 2 2 3" xfId="30179" xr:uid="{00000000-0005-0000-0000-0000664B0000}"/>
    <cellStyle name="Normal 45 2 2 2 2 2 2 2 3" xfId="10061" xr:uid="{00000000-0005-0000-0000-0000674B0000}"/>
    <cellStyle name="Normal 45 2 2 2 2 2 2 2 3 2" xfId="40386" xr:uid="{00000000-0005-0000-0000-0000684B0000}"/>
    <cellStyle name="Normal 45 2 2 2 2 2 2 2 3 3" xfId="25162" xr:uid="{00000000-0005-0000-0000-0000694B0000}"/>
    <cellStyle name="Normal 45 2 2 2 2 2 2 2 4" xfId="35373" xr:uid="{00000000-0005-0000-0000-00006A4B0000}"/>
    <cellStyle name="Normal 45 2 2 2 2 2 2 2 5" xfId="20149" xr:uid="{00000000-0005-0000-0000-00006B4B0000}"/>
    <cellStyle name="Normal 45 2 2 2 2 2 2 3" xfId="6700" xr:uid="{00000000-0005-0000-0000-00006C4B0000}"/>
    <cellStyle name="Normal 45 2 2 2 2 2 2 3 2" xfId="16752" xr:uid="{00000000-0005-0000-0000-00006D4B0000}"/>
    <cellStyle name="Normal 45 2 2 2 2 2 2 3 2 2" xfId="47074" xr:uid="{00000000-0005-0000-0000-00006E4B0000}"/>
    <cellStyle name="Normal 45 2 2 2 2 2 2 3 2 3" xfId="31850" xr:uid="{00000000-0005-0000-0000-00006F4B0000}"/>
    <cellStyle name="Normal 45 2 2 2 2 2 2 3 3" xfId="11732" xr:uid="{00000000-0005-0000-0000-0000704B0000}"/>
    <cellStyle name="Normal 45 2 2 2 2 2 2 3 3 2" xfId="42057" xr:uid="{00000000-0005-0000-0000-0000714B0000}"/>
    <cellStyle name="Normal 45 2 2 2 2 2 2 3 3 3" xfId="26833" xr:uid="{00000000-0005-0000-0000-0000724B0000}"/>
    <cellStyle name="Normal 45 2 2 2 2 2 2 3 4" xfId="37044" xr:uid="{00000000-0005-0000-0000-0000734B0000}"/>
    <cellStyle name="Normal 45 2 2 2 2 2 2 3 5" xfId="21820" xr:uid="{00000000-0005-0000-0000-0000744B0000}"/>
    <cellStyle name="Normal 45 2 2 2 2 2 2 4" xfId="13410" xr:uid="{00000000-0005-0000-0000-0000754B0000}"/>
    <cellStyle name="Normal 45 2 2 2 2 2 2 4 2" xfId="43732" xr:uid="{00000000-0005-0000-0000-0000764B0000}"/>
    <cellStyle name="Normal 45 2 2 2 2 2 2 4 3" xfId="28508" xr:uid="{00000000-0005-0000-0000-0000774B0000}"/>
    <cellStyle name="Normal 45 2 2 2 2 2 2 5" xfId="8389" xr:uid="{00000000-0005-0000-0000-0000784B0000}"/>
    <cellStyle name="Normal 45 2 2 2 2 2 2 5 2" xfId="38715" xr:uid="{00000000-0005-0000-0000-0000794B0000}"/>
    <cellStyle name="Normal 45 2 2 2 2 2 2 5 3" xfId="23491" xr:uid="{00000000-0005-0000-0000-00007A4B0000}"/>
    <cellStyle name="Normal 45 2 2 2 2 2 2 6" xfId="33703" xr:uid="{00000000-0005-0000-0000-00007B4B0000}"/>
    <cellStyle name="Normal 45 2 2 2 2 2 2 7" xfId="18478" xr:uid="{00000000-0005-0000-0000-00007C4B0000}"/>
    <cellStyle name="Normal 45 2 2 2 2 2 3" xfId="4171" xr:uid="{00000000-0005-0000-0000-00007D4B0000}"/>
    <cellStyle name="Normal 45 2 2 2 2 2 3 2" xfId="14245" xr:uid="{00000000-0005-0000-0000-00007E4B0000}"/>
    <cellStyle name="Normal 45 2 2 2 2 2 3 2 2" xfId="44567" xr:uid="{00000000-0005-0000-0000-00007F4B0000}"/>
    <cellStyle name="Normal 45 2 2 2 2 2 3 2 3" xfId="29343" xr:uid="{00000000-0005-0000-0000-0000804B0000}"/>
    <cellStyle name="Normal 45 2 2 2 2 2 3 3" xfId="9225" xr:uid="{00000000-0005-0000-0000-0000814B0000}"/>
    <cellStyle name="Normal 45 2 2 2 2 2 3 3 2" xfId="39550" xr:uid="{00000000-0005-0000-0000-0000824B0000}"/>
    <cellStyle name="Normal 45 2 2 2 2 2 3 3 3" xfId="24326" xr:uid="{00000000-0005-0000-0000-0000834B0000}"/>
    <cellStyle name="Normal 45 2 2 2 2 2 3 4" xfId="34537" xr:uid="{00000000-0005-0000-0000-0000844B0000}"/>
    <cellStyle name="Normal 45 2 2 2 2 2 3 5" xfId="19313" xr:uid="{00000000-0005-0000-0000-0000854B0000}"/>
    <cellStyle name="Normal 45 2 2 2 2 2 4" xfId="5864" xr:uid="{00000000-0005-0000-0000-0000864B0000}"/>
    <cellStyle name="Normal 45 2 2 2 2 2 4 2" xfId="15916" xr:uid="{00000000-0005-0000-0000-0000874B0000}"/>
    <cellStyle name="Normal 45 2 2 2 2 2 4 2 2" xfId="46238" xr:uid="{00000000-0005-0000-0000-0000884B0000}"/>
    <cellStyle name="Normal 45 2 2 2 2 2 4 2 3" xfId="31014" xr:uid="{00000000-0005-0000-0000-0000894B0000}"/>
    <cellStyle name="Normal 45 2 2 2 2 2 4 3" xfId="10896" xr:uid="{00000000-0005-0000-0000-00008A4B0000}"/>
    <cellStyle name="Normal 45 2 2 2 2 2 4 3 2" xfId="41221" xr:uid="{00000000-0005-0000-0000-00008B4B0000}"/>
    <cellStyle name="Normal 45 2 2 2 2 2 4 3 3" xfId="25997" xr:uid="{00000000-0005-0000-0000-00008C4B0000}"/>
    <cellStyle name="Normal 45 2 2 2 2 2 4 4" xfId="36208" xr:uid="{00000000-0005-0000-0000-00008D4B0000}"/>
    <cellStyle name="Normal 45 2 2 2 2 2 4 5" xfId="20984" xr:uid="{00000000-0005-0000-0000-00008E4B0000}"/>
    <cellStyle name="Normal 45 2 2 2 2 2 5" xfId="12574" xr:uid="{00000000-0005-0000-0000-00008F4B0000}"/>
    <cellStyle name="Normal 45 2 2 2 2 2 5 2" xfId="42896" xr:uid="{00000000-0005-0000-0000-0000904B0000}"/>
    <cellStyle name="Normal 45 2 2 2 2 2 5 3" xfId="27672" xr:uid="{00000000-0005-0000-0000-0000914B0000}"/>
    <cellStyle name="Normal 45 2 2 2 2 2 6" xfId="7553" xr:uid="{00000000-0005-0000-0000-0000924B0000}"/>
    <cellStyle name="Normal 45 2 2 2 2 2 6 2" xfId="37879" xr:uid="{00000000-0005-0000-0000-0000934B0000}"/>
    <cellStyle name="Normal 45 2 2 2 2 2 6 3" xfId="22655" xr:uid="{00000000-0005-0000-0000-0000944B0000}"/>
    <cellStyle name="Normal 45 2 2 2 2 2 7" xfId="32867" xr:uid="{00000000-0005-0000-0000-0000954B0000}"/>
    <cellStyle name="Normal 45 2 2 2 2 2 8" xfId="17642" xr:uid="{00000000-0005-0000-0000-0000964B0000}"/>
    <cellStyle name="Normal 45 2 2 2 2 3" xfId="2900" xr:uid="{00000000-0005-0000-0000-0000974B0000}"/>
    <cellStyle name="Normal 45 2 2 2 2 3 2" xfId="4590" xr:uid="{00000000-0005-0000-0000-0000984B0000}"/>
    <cellStyle name="Normal 45 2 2 2 2 3 2 2" xfId="14663" xr:uid="{00000000-0005-0000-0000-0000994B0000}"/>
    <cellStyle name="Normal 45 2 2 2 2 3 2 2 2" xfId="44985" xr:uid="{00000000-0005-0000-0000-00009A4B0000}"/>
    <cellStyle name="Normal 45 2 2 2 2 3 2 2 3" xfId="29761" xr:uid="{00000000-0005-0000-0000-00009B4B0000}"/>
    <cellStyle name="Normal 45 2 2 2 2 3 2 3" xfId="9643" xr:uid="{00000000-0005-0000-0000-00009C4B0000}"/>
    <cellStyle name="Normal 45 2 2 2 2 3 2 3 2" xfId="39968" xr:uid="{00000000-0005-0000-0000-00009D4B0000}"/>
    <cellStyle name="Normal 45 2 2 2 2 3 2 3 3" xfId="24744" xr:uid="{00000000-0005-0000-0000-00009E4B0000}"/>
    <cellStyle name="Normal 45 2 2 2 2 3 2 4" xfId="34955" xr:uid="{00000000-0005-0000-0000-00009F4B0000}"/>
    <cellStyle name="Normal 45 2 2 2 2 3 2 5" xfId="19731" xr:uid="{00000000-0005-0000-0000-0000A04B0000}"/>
    <cellStyle name="Normal 45 2 2 2 2 3 3" xfId="6282" xr:uid="{00000000-0005-0000-0000-0000A14B0000}"/>
    <cellStyle name="Normal 45 2 2 2 2 3 3 2" xfId="16334" xr:uid="{00000000-0005-0000-0000-0000A24B0000}"/>
    <cellStyle name="Normal 45 2 2 2 2 3 3 2 2" xfId="46656" xr:uid="{00000000-0005-0000-0000-0000A34B0000}"/>
    <cellStyle name="Normal 45 2 2 2 2 3 3 2 3" xfId="31432" xr:uid="{00000000-0005-0000-0000-0000A44B0000}"/>
    <cellStyle name="Normal 45 2 2 2 2 3 3 3" xfId="11314" xr:uid="{00000000-0005-0000-0000-0000A54B0000}"/>
    <cellStyle name="Normal 45 2 2 2 2 3 3 3 2" xfId="41639" xr:uid="{00000000-0005-0000-0000-0000A64B0000}"/>
    <cellStyle name="Normal 45 2 2 2 2 3 3 3 3" xfId="26415" xr:uid="{00000000-0005-0000-0000-0000A74B0000}"/>
    <cellStyle name="Normal 45 2 2 2 2 3 3 4" xfId="36626" xr:uid="{00000000-0005-0000-0000-0000A84B0000}"/>
    <cellStyle name="Normal 45 2 2 2 2 3 3 5" xfId="21402" xr:uid="{00000000-0005-0000-0000-0000A94B0000}"/>
    <cellStyle name="Normal 45 2 2 2 2 3 4" xfId="12992" xr:uid="{00000000-0005-0000-0000-0000AA4B0000}"/>
    <cellStyle name="Normal 45 2 2 2 2 3 4 2" xfId="43314" xr:uid="{00000000-0005-0000-0000-0000AB4B0000}"/>
    <cellStyle name="Normal 45 2 2 2 2 3 4 3" xfId="28090" xr:uid="{00000000-0005-0000-0000-0000AC4B0000}"/>
    <cellStyle name="Normal 45 2 2 2 2 3 5" xfId="7971" xr:uid="{00000000-0005-0000-0000-0000AD4B0000}"/>
    <cellStyle name="Normal 45 2 2 2 2 3 5 2" xfId="38297" xr:uid="{00000000-0005-0000-0000-0000AE4B0000}"/>
    <cellStyle name="Normal 45 2 2 2 2 3 5 3" xfId="23073" xr:uid="{00000000-0005-0000-0000-0000AF4B0000}"/>
    <cellStyle name="Normal 45 2 2 2 2 3 6" xfId="33285" xr:uid="{00000000-0005-0000-0000-0000B04B0000}"/>
    <cellStyle name="Normal 45 2 2 2 2 3 7" xfId="18060" xr:uid="{00000000-0005-0000-0000-0000B14B0000}"/>
    <cellStyle name="Normal 45 2 2 2 2 4" xfId="3753" xr:uid="{00000000-0005-0000-0000-0000B24B0000}"/>
    <cellStyle name="Normal 45 2 2 2 2 4 2" xfId="13827" xr:uid="{00000000-0005-0000-0000-0000B34B0000}"/>
    <cellStyle name="Normal 45 2 2 2 2 4 2 2" xfId="44149" xr:uid="{00000000-0005-0000-0000-0000B44B0000}"/>
    <cellStyle name="Normal 45 2 2 2 2 4 2 3" xfId="28925" xr:uid="{00000000-0005-0000-0000-0000B54B0000}"/>
    <cellStyle name="Normal 45 2 2 2 2 4 3" xfId="8807" xr:uid="{00000000-0005-0000-0000-0000B64B0000}"/>
    <cellStyle name="Normal 45 2 2 2 2 4 3 2" xfId="39132" xr:uid="{00000000-0005-0000-0000-0000B74B0000}"/>
    <cellStyle name="Normal 45 2 2 2 2 4 3 3" xfId="23908" xr:uid="{00000000-0005-0000-0000-0000B84B0000}"/>
    <cellStyle name="Normal 45 2 2 2 2 4 4" xfId="34119" xr:uid="{00000000-0005-0000-0000-0000B94B0000}"/>
    <cellStyle name="Normal 45 2 2 2 2 4 5" xfId="18895" xr:uid="{00000000-0005-0000-0000-0000BA4B0000}"/>
    <cellStyle name="Normal 45 2 2 2 2 5" xfId="5446" xr:uid="{00000000-0005-0000-0000-0000BB4B0000}"/>
    <cellStyle name="Normal 45 2 2 2 2 5 2" xfId="15498" xr:uid="{00000000-0005-0000-0000-0000BC4B0000}"/>
    <cellStyle name="Normal 45 2 2 2 2 5 2 2" xfId="45820" xr:uid="{00000000-0005-0000-0000-0000BD4B0000}"/>
    <cellStyle name="Normal 45 2 2 2 2 5 2 3" xfId="30596" xr:uid="{00000000-0005-0000-0000-0000BE4B0000}"/>
    <cellStyle name="Normal 45 2 2 2 2 5 3" xfId="10478" xr:uid="{00000000-0005-0000-0000-0000BF4B0000}"/>
    <cellStyle name="Normal 45 2 2 2 2 5 3 2" xfId="40803" xr:uid="{00000000-0005-0000-0000-0000C04B0000}"/>
    <cellStyle name="Normal 45 2 2 2 2 5 3 3" xfId="25579" xr:uid="{00000000-0005-0000-0000-0000C14B0000}"/>
    <cellStyle name="Normal 45 2 2 2 2 5 4" xfId="35790" xr:uid="{00000000-0005-0000-0000-0000C24B0000}"/>
    <cellStyle name="Normal 45 2 2 2 2 5 5" xfId="20566" xr:uid="{00000000-0005-0000-0000-0000C34B0000}"/>
    <cellStyle name="Normal 45 2 2 2 2 6" xfId="12156" xr:uid="{00000000-0005-0000-0000-0000C44B0000}"/>
    <cellStyle name="Normal 45 2 2 2 2 6 2" xfId="42478" xr:uid="{00000000-0005-0000-0000-0000C54B0000}"/>
    <cellStyle name="Normal 45 2 2 2 2 6 3" xfId="27254" xr:uid="{00000000-0005-0000-0000-0000C64B0000}"/>
    <cellStyle name="Normal 45 2 2 2 2 7" xfId="7135" xr:uid="{00000000-0005-0000-0000-0000C74B0000}"/>
    <cellStyle name="Normal 45 2 2 2 2 7 2" xfId="37461" xr:uid="{00000000-0005-0000-0000-0000C84B0000}"/>
    <cellStyle name="Normal 45 2 2 2 2 7 3" xfId="22237" xr:uid="{00000000-0005-0000-0000-0000C94B0000}"/>
    <cellStyle name="Normal 45 2 2 2 2 8" xfId="32449" xr:uid="{00000000-0005-0000-0000-0000CA4B0000}"/>
    <cellStyle name="Normal 45 2 2 2 2 9" xfId="17224" xr:uid="{00000000-0005-0000-0000-0000CB4B0000}"/>
    <cellStyle name="Normal 45 2 2 2 3" xfId="2271" xr:uid="{00000000-0005-0000-0000-0000CC4B0000}"/>
    <cellStyle name="Normal 45 2 2 2 3 2" xfId="3110" xr:uid="{00000000-0005-0000-0000-0000CD4B0000}"/>
    <cellStyle name="Normal 45 2 2 2 3 2 2" xfId="4800" xr:uid="{00000000-0005-0000-0000-0000CE4B0000}"/>
    <cellStyle name="Normal 45 2 2 2 3 2 2 2" xfId="14873" xr:uid="{00000000-0005-0000-0000-0000CF4B0000}"/>
    <cellStyle name="Normal 45 2 2 2 3 2 2 2 2" xfId="45195" xr:uid="{00000000-0005-0000-0000-0000D04B0000}"/>
    <cellStyle name="Normal 45 2 2 2 3 2 2 2 3" xfId="29971" xr:uid="{00000000-0005-0000-0000-0000D14B0000}"/>
    <cellStyle name="Normal 45 2 2 2 3 2 2 3" xfId="9853" xr:uid="{00000000-0005-0000-0000-0000D24B0000}"/>
    <cellStyle name="Normal 45 2 2 2 3 2 2 3 2" xfId="40178" xr:uid="{00000000-0005-0000-0000-0000D34B0000}"/>
    <cellStyle name="Normal 45 2 2 2 3 2 2 3 3" xfId="24954" xr:uid="{00000000-0005-0000-0000-0000D44B0000}"/>
    <cellStyle name="Normal 45 2 2 2 3 2 2 4" xfId="35165" xr:uid="{00000000-0005-0000-0000-0000D54B0000}"/>
    <cellStyle name="Normal 45 2 2 2 3 2 2 5" xfId="19941" xr:uid="{00000000-0005-0000-0000-0000D64B0000}"/>
    <cellStyle name="Normal 45 2 2 2 3 2 3" xfId="6492" xr:uid="{00000000-0005-0000-0000-0000D74B0000}"/>
    <cellStyle name="Normal 45 2 2 2 3 2 3 2" xfId="16544" xr:uid="{00000000-0005-0000-0000-0000D84B0000}"/>
    <cellStyle name="Normal 45 2 2 2 3 2 3 2 2" xfId="46866" xr:uid="{00000000-0005-0000-0000-0000D94B0000}"/>
    <cellStyle name="Normal 45 2 2 2 3 2 3 2 3" xfId="31642" xr:uid="{00000000-0005-0000-0000-0000DA4B0000}"/>
    <cellStyle name="Normal 45 2 2 2 3 2 3 3" xfId="11524" xr:uid="{00000000-0005-0000-0000-0000DB4B0000}"/>
    <cellStyle name="Normal 45 2 2 2 3 2 3 3 2" xfId="41849" xr:uid="{00000000-0005-0000-0000-0000DC4B0000}"/>
    <cellStyle name="Normal 45 2 2 2 3 2 3 3 3" xfId="26625" xr:uid="{00000000-0005-0000-0000-0000DD4B0000}"/>
    <cellStyle name="Normal 45 2 2 2 3 2 3 4" xfId="36836" xr:uid="{00000000-0005-0000-0000-0000DE4B0000}"/>
    <cellStyle name="Normal 45 2 2 2 3 2 3 5" xfId="21612" xr:uid="{00000000-0005-0000-0000-0000DF4B0000}"/>
    <cellStyle name="Normal 45 2 2 2 3 2 4" xfId="13202" xr:uid="{00000000-0005-0000-0000-0000E04B0000}"/>
    <cellStyle name="Normal 45 2 2 2 3 2 4 2" xfId="43524" xr:uid="{00000000-0005-0000-0000-0000E14B0000}"/>
    <cellStyle name="Normal 45 2 2 2 3 2 4 3" xfId="28300" xr:uid="{00000000-0005-0000-0000-0000E24B0000}"/>
    <cellStyle name="Normal 45 2 2 2 3 2 5" xfId="8181" xr:uid="{00000000-0005-0000-0000-0000E34B0000}"/>
    <cellStyle name="Normal 45 2 2 2 3 2 5 2" xfId="38507" xr:uid="{00000000-0005-0000-0000-0000E44B0000}"/>
    <cellStyle name="Normal 45 2 2 2 3 2 5 3" xfId="23283" xr:uid="{00000000-0005-0000-0000-0000E54B0000}"/>
    <cellStyle name="Normal 45 2 2 2 3 2 6" xfId="33495" xr:uid="{00000000-0005-0000-0000-0000E64B0000}"/>
    <cellStyle name="Normal 45 2 2 2 3 2 7" xfId="18270" xr:uid="{00000000-0005-0000-0000-0000E74B0000}"/>
    <cellStyle name="Normal 45 2 2 2 3 3" xfId="3963" xr:uid="{00000000-0005-0000-0000-0000E84B0000}"/>
    <cellStyle name="Normal 45 2 2 2 3 3 2" xfId="14037" xr:uid="{00000000-0005-0000-0000-0000E94B0000}"/>
    <cellStyle name="Normal 45 2 2 2 3 3 2 2" xfId="44359" xr:uid="{00000000-0005-0000-0000-0000EA4B0000}"/>
    <cellStyle name="Normal 45 2 2 2 3 3 2 3" xfId="29135" xr:uid="{00000000-0005-0000-0000-0000EB4B0000}"/>
    <cellStyle name="Normal 45 2 2 2 3 3 3" xfId="9017" xr:uid="{00000000-0005-0000-0000-0000EC4B0000}"/>
    <cellStyle name="Normal 45 2 2 2 3 3 3 2" xfId="39342" xr:uid="{00000000-0005-0000-0000-0000ED4B0000}"/>
    <cellStyle name="Normal 45 2 2 2 3 3 3 3" xfId="24118" xr:uid="{00000000-0005-0000-0000-0000EE4B0000}"/>
    <cellStyle name="Normal 45 2 2 2 3 3 4" xfId="34329" xr:uid="{00000000-0005-0000-0000-0000EF4B0000}"/>
    <cellStyle name="Normal 45 2 2 2 3 3 5" xfId="19105" xr:uid="{00000000-0005-0000-0000-0000F04B0000}"/>
    <cellStyle name="Normal 45 2 2 2 3 4" xfId="5656" xr:uid="{00000000-0005-0000-0000-0000F14B0000}"/>
    <cellStyle name="Normal 45 2 2 2 3 4 2" xfId="15708" xr:uid="{00000000-0005-0000-0000-0000F24B0000}"/>
    <cellStyle name="Normal 45 2 2 2 3 4 2 2" xfId="46030" xr:uid="{00000000-0005-0000-0000-0000F34B0000}"/>
    <cellStyle name="Normal 45 2 2 2 3 4 2 3" xfId="30806" xr:uid="{00000000-0005-0000-0000-0000F44B0000}"/>
    <cellStyle name="Normal 45 2 2 2 3 4 3" xfId="10688" xr:uid="{00000000-0005-0000-0000-0000F54B0000}"/>
    <cellStyle name="Normal 45 2 2 2 3 4 3 2" xfId="41013" xr:uid="{00000000-0005-0000-0000-0000F64B0000}"/>
    <cellStyle name="Normal 45 2 2 2 3 4 3 3" xfId="25789" xr:uid="{00000000-0005-0000-0000-0000F74B0000}"/>
    <cellStyle name="Normal 45 2 2 2 3 4 4" xfId="36000" xr:uid="{00000000-0005-0000-0000-0000F84B0000}"/>
    <cellStyle name="Normal 45 2 2 2 3 4 5" xfId="20776" xr:uid="{00000000-0005-0000-0000-0000F94B0000}"/>
    <cellStyle name="Normal 45 2 2 2 3 5" xfId="12366" xr:uid="{00000000-0005-0000-0000-0000FA4B0000}"/>
    <cellStyle name="Normal 45 2 2 2 3 5 2" xfId="42688" xr:uid="{00000000-0005-0000-0000-0000FB4B0000}"/>
    <cellStyle name="Normal 45 2 2 2 3 5 3" xfId="27464" xr:uid="{00000000-0005-0000-0000-0000FC4B0000}"/>
    <cellStyle name="Normal 45 2 2 2 3 6" xfId="7345" xr:uid="{00000000-0005-0000-0000-0000FD4B0000}"/>
    <cellStyle name="Normal 45 2 2 2 3 6 2" xfId="37671" xr:uid="{00000000-0005-0000-0000-0000FE4B0000}"/>
    <cellStyle name="Normal 45 2 2 2 3 6 3" xfId="22447" xr:uid="{00000000-0005-0000-0000-0000FF4B0000}"/>
    <cellStyle name="Normal 45 2 2 2 3 7" xfId="32659" xr:uid="{00000000-0005-0000-0000-0000004C0000}"/>
    <cellStyle name="Normal 45 2 2 2 3 8" xfId="17434" xr:uid="{00000000-0005-0000-0000-0000014C0000}"/>
    <cellStyle name="Normal 45 2 2 2 4" xfId="2692" xr:uid="{00000000-0005-0000-0000-0000024C0000}"/>
    <cellStyle name="Normal 45 2 2 2 4 2" xfId="4382" xr:uid="{00000000-0005-0000-0000-0000034C0000}"/>
    <cellStyle name="Normal 45 2 2 2 4 2 2" xfId="14455" xr:uid="{00000000-0005-0000-0000-0000044C0000}"/>
    <cellStyle name="Normal 45 2 2 2 4 2 2 2" xfId="44777" xr:uid="{00000000-0005-0000-0000-0000054C0000}"/>
    <cellStyle name="Normal 45 2 2 2 4 2 2 3" xfId="29553" xr:uid="{00000000-0005-0000-0000-0000064C0000}"/>
    <cellStyle name="Normal 45 2 2 2 4 2 3" xfId="9435" xr:uid="{00000000-0005-0000-0000-0000074C0000}"/>
    <cellStyle name="Normal 45 2 2 2 4 2 3 2" xfId="39760" xr:uid="{00000000-0005-0000-0000-0000084C0000}"/>
    <cellStyle name="Normal 45 2 2 2 4 2 3 3" xfId="24536" xr:uid="{00000000-0005-0000-0000-0000094C0000}"/>
    <cellStyle name="Normal 45 2 2 2 4 2 4" xfId="34747" xr:uid="{00000000-0005-0000-0000-00000A4C0000}"/>
    <cellStyle name="Normal 45 2 2 2 4 2 5" xfId="19523" xr:uid="{00000000-0005-0000-0000-00000B4C0000}"/>
    <cellStyle name="Normal 45 2 2 2 4 3" xfId="6074" xr:uid="{00000000-0005-0000-0000-00000C4C0000}"/>
    <cellStyle name="Normal 45 2 2 2 4 3 2" xfId="16126" xr:uid="{00000000-0005-0000-0000-00000D4C0000}"/>
    <cellStyle name="Normal 45 2 2 2 4 3 2 2" xfId="46448" xr:uid="{00000000-0005-0000-0000-00000E4C0000}"/>
    <cellStyle name="Normal 45 2 2 2 4 3 2 3" xfId="31224" xr:uid="{00000000-0005-0000-0000-00000F4C0000}"/>
    <cellStyle name="Normal 45 2 2 2 4 3 3" xfId="11106" xr:uid="{00000000-0005-0000-0000-0000104C0000}"/>
    <cellStyle name="Normal 45 2 2 2 4 3 3 2" xfId="41431" xr:uid="{00000000-0005-0000-0000-0000114C0000}"/>
    <cellStyle name="Normal 45 2 2 2 4 3 3 3" xfId="26207" xr:uid="{00000000-0005-0000-0000-0000124C0000}"/>
    <cellStyle name="Normal 45 2 2 2 4 3 4" xfId="36418" xr:uid="{00000000-0005-0000-0000-0000134C0000}"/>
    <cellStyle name="Normal 45 2 2 2 4 3 5" xfId="21194" xr:uid="{00000000-0005-0000-0000-0000144C0000}"/>
    <cellStyle name="Normal 45 2 2 2 4 4" xfId="12784" xr:uid="{00000000-0005-0000-0000-0000154C0000}"/>
    <cellStyle name="Normal 45 2 2 2 4 4 2" xfId="43106" xr:uid="{00000000-0005-0000-0000-0000164C0000}"/>
    <cellStyle name="Normal 45 2 2 2 4 4 3" xfId="27882" xr:uid="{00000000-0005-0000-0000-0000174C0000}"/>
    <cellStyle name="Normal 45 2 2 2 4 5" xfId="7763" xr:uid="{00000000-0005-0000-0000-0000184C0000}"/>
    <cellStyle name="Normal 45 2 2 2 4 5 2" xfId="38089" xr:uid="{00000000-0005-0000-0000-0000194C0000}"/>
    <cellStyle name="Normal 45 2 2 2 4 5 3" xfId="22865" xr:uid="{00000000-0005-0000-0000-00001A4C0000}"/>
    <cellStyle name="Normal 45 2 2 2 4 6" xfId="33077" xr:uid="{00000000-0005-0000-0000-00001B4C0000}"/>
    <cellStyle name="Normal 45 2 2 2 4 7" xfId="17852" xr:uid="{00000000-0005-0000-0000-00001C4C0000}"/>
    <cellStyle name="Normal 45 2 2 2 5" xfId="3545" xr:uid="{00000000-0005-0000-0000-00001D4C0000}"/>
    <cellStyle name="Normal 45 2 2 2 5 2" xfId="13619" xr:uid="{00000000-0005-0000-0000-00001E4C0000}"/>
    <cellStyle name="Normal 45 2 2 2 5 2 2" xfId="43941" xr:uid="{00000000-0005-0000-0000-00001F4C0000}"/>
    <cellStyle name="Normal 45 2 2 2 5 2 3" xfId="28717" xr:uid="{00000000-0005-0000-0000-0000204C0000}"/>
    <cellStyle name="Normal 45 2 2 2 5 3" xfId="8599" xr:uid="{00000000-0005-0000-0000-0000214C0000}"/>
    <cellStyle name="Normal 45 2 2 2 5 3 2" xfId="38924" xr:uid="{00000000-0005-0000-0000-0000224C0000}"/>
    <cellStyle name="Normal 45 2 2 2 5 3 3" xfId="23700" xr:uid="{00000000-0005-0000-0000-0000234C0000}"/>
    <cellStyle name="Normal 45 2 2 2 5 4" xfId="33911" xr:uid="{00000000-0005-0000-0000-0000244C0000}"/>
    <cellStyle name="Normal 45 2 2 2 5 5" xfId="18687" xr:uid="{00000000-0005-0000-0000-0000254C0000}"/>
    <cellStyle name="Normal 45 2 2 2 6" xfId="5238" xr:uid="{00000000-0005-0000-0000-0000264C0000}"/>
    <cellStyle name="Normal 45 2 2 2 6 2" xfId="15290" xr:uid="{00000000-0005-0000-0000-0000274C0000}"/>
    <cellStyle name="Normal 45 2 2 2 6 2 2" xfId="45612" xr:uid="{00000000-0005-0000-0000-0000284C0000}"/>
    <cellStyle name="Normal 45 2 2 2 6 2 3" xfId="30388" xr:uid="{00000000-0005-0000-0000-0000294C0000}"/>
    <cellStyle name="Normal 45 2 2 2 6 3" xfId="10270" xr:uid="{00000000-0005-0000-0000-00002A4C0000}"/>
    <cellStyle name="Normal 45 2 2 2 6 3 2" xfId="40595" xr:uid="{00000000-0005-0000-0000-00002B4C0000}"/>
    <cellStyle name="Normal 45 2 2 2 6 3 3" xfId="25371" xr:uid="{00000000-0005-0000-0000-00002C4C0000}"/>
    <cellStyle name="Normal 45 2 2 2 6 4" xfId="35582" xr:uid="{00000000-0005-0000-0000-00002D4C0000}"/>
    <cellStyle name="Normal 45 2 2 2 6 5" xfId="20358" xr:uid="{00000000-0005-0000-0000-00002E4C0000}"/>
    <cellStyle name="Normal 45 2 2 2 7" xfId="11948" xr:uid="{00000000-0005-0000-0000-00002F4C0000}"/>
    <cellStyle name="Normal 45 2 2 2 7 2" xfId="42270" xr:uid="{00000000-0005-0000-0000-0000304C0000}"/>
    <cellStyle name="Normal 45 2 2 2 7 3" xfId="27046" xr:uid="{00000000-0005-0000-0000-0000314C0000}"/>
    <cellStyle name="Normal 45 2 2 2 8" xfId="6927" xr:uid="{00000000-0005-0000-0000-0000324C0000}"/>
    <cellStyle name="Normal 45 2 2 2 8 2" xfId="37253" xr:uid="{00000000-0005-0000-0000-0000334C0000}"/>
    <cellStyle name="Normal 45 2 2 2 8 3" xfId="22029" xr:uid="{00000000-0005-0000-0000-0000344C0000}"/>
    <cellStyle name="Normal 45 2 2 2 9" xfId="32241" xr:uid="{00000000-0005-0000-0000-0000354C0000}"/>
    <cellStyle name="Normal 45 2 2 3" xfId="1954" xr:uid="{00000000-0005-0000-0000-0000364C0000}"/>
    <cellStyle name="Normal 45 2 2 3 2" xfId="2375" xr:uid="{00000000-0005-0000-0000-0000374C0000}"/>
    <cellStyle name="Normal 45 2 2 3 2 2" xfId="3214" xr:uid="{00000000-0005-0000-0000-0000384C0000}"/>
    <cellStyle name="Normal 45 2 2 3 2 2 2" xfId="4904" xr:uid="{00000000-0005-0000-0000-0000394C0000}"/>
    <cellStyle name="Normal 45 2 2 3 2 2 2 2" xfId="14977" xr:uid="{00000000-0005-0000-0000-00003A4C0000}"/>
    <cellStyle name="Normal 45 2 2 3 2 2 2 2 2" xfId="45299" xr:uid="{00000000-0005-0000-0000-00003B4C0000}"/>
    <cellStyle name="Normal 45 2 2 3 2 2 2 2 3" xfId="30075" xr:uid="{00000000-0005-0000-0000-00003C4C0000}"/>
    <cellStyle name="Normal 45 2 2 3 2 2 2 3" xfId="9957" xr:uid="{00000000-0005-0000-0000-00003D4C0000}"/>
    <cellStyle name="Normal 45 2 2 3 2 2 2 3 2" xfId="40282" xr:uid="{00000000-0005-0000-0000-00003E4C0000}"/>
    <cellStyle name="Normal 45 2 2 3 2 2 2 3 3" xfId="25058" xr:uid="{00000000-0005-0000-0000-00003F4C0000}"/>
    <cellStyle name="Normal 45 2 2 3 2 2 2 4" xfId="35269" xr:uid="{00000000-0005-0000-0000-0000404C0000}"/>
    <cellStyle name="Normal 45 2 2 3 2 2 2 5" xfId="20045" xr:uid="{00000000-0005-0000-0000-0000414C0000}"/>
    <cellStyle name="Normal 45 2 2 3 2 2 3" xfId="6596" xr:uid="{00000000-0005-0000-0000-0000424C0000}"/>
    <cellStyle name="Normal 45 2 2 3 2 2 3 2" xfId="16648" xr:uid="{00000000-0005-0000-0000-0000434C0000}"/>
    <cellStyle name="Normal 45 2 2 3 2 2 3 2 2" xfId="46970" xr:uid="{00000000-0005-0000-0000-0000444C0000}"/>
    <cellStyle name="Normal 45 2 2 3 2 2 3 2 3" xfId="31746" xr:uid="{00000000-0005-0000-0000-0000454C0000}"/>
    <cellStyle name="Normal 45 2 2 3 2 2 3 3" xfId="11628" xr:uid="{00000000-0005-0000-0000-0000464C0000}"/>
    <cellStyle name="Normal 45 2 2 3 2 2 3 3 2" xfId="41953" xr:uid="{00000000-0005-0000-0000-0000474C0000}"/>
    <cellStyle name="Normal 45 2 2 3 2 2 3 3 3" xfId="26729" xr:uid="{00000000-0005-0000-0000-0000484C0000}"/>
    <cellStyle name="Normal 45 2 2 3 2 2 3 4" xfId="36940" xr:uid="{00000000-0005-0000-0000-0000494C0000}"/>
    <cellStyle name="Normal 45 2 2 3 2 2 3 5" xfId="21716" xr:uid="{00000000-0005-0000-0000-00004A4C0000}"/>
    <cellStyle name="Normal 45 2 2 3 2 2 4" xfId="13306" xr:uid="{00000000-0005-0000-0000-00004B4C0000}"/>
    <cellStyle name="Normal 45 2 2 3 2 2 4 2" xfId="43628" xr:uid="{00000000-0005-0000-0000-00004C4C0000}"/>
    <cellStyle name="Normal 45 2 2 3 2 2 4 3" xfId="28404" xr:uid="{00000000-0005-0000-0000-00004D4C0000}"/>
    <cellStyle name="Normal 45 2 2 3 2 2 5" xfId="8285" xr:uid="{00000000-0005-0000-0000-00004E4C0000}"/>
    <cellStyle name="Normal 45 2 2 3 2 2 5 2" xfId="38611" xr:uid="{00000000-0005-0000-0000-00004F4C0000}"/>
    <cellStyle name="Normal 45 2 2 3 2 2 5 3" xfId="23387" xr:uid="{00000000-0005-0000-0000-0000504C0000}"/>
    <cellStyle name="Normal 45 2 2 3 2 2 6" xfId="33599" xr:uid="{00000000-0005-0000-0000-0000514C0000}"/>
    <cellStyle name="Normal 45 2 2 3 2 2 7" xfId="18374" xr:uid="{00000000-0005-0000-0000-0000524C0000}"/>
    <cellStyle name="Normal 45 2 2 3 2 3" xfId="4067" xr:uid="{00000000-0005-0000-0000-0000534C0000}"/>
    <cellStyle name="Normal 45 2 2 3 2 3 2" xfId="14141" xr:uid="{00000000-0005-0000-0000-0000544C0000}"/>
    <cellStyle name="Normal 45 2 2 3 2 3 2 2" xfId="44463" xr:uid="{00000000-0005-0000-0000-0000554C0000}"/>
    <cellStyle name="Normal 45 2 2 3 2 3 2 3" xfId="29239" xr:uid="{00000000-0005-0000-0000-0000564C0000}"/>
    <cellStyle name="Normal 45 2 2 3 2 3 3" xfId="9121" xr:uid="{00000000-0005-0000-0000-0000574C0000}"/>
    <cellStyle name="Normal 45 2 2 3 2 3 3 2" xfId="39446" xr:uid="{00000000-0005-0000-0000-0000584C0000}"/>
    <cellStyle name="Normal 45 2 2 3 2 3 3 3" xfId="24222" xr:uid="{00000000-0005-0000-0000-0000594C0000}"/>
    <cellStyle name="Normal 45 2 2 3 2 3 4" xfId="34433" xr:uid="{00000000-0005-0000-0000-00005A4C0000}"/>
    <cellStyle name="Normal 45 2 2 3 2 3 5" xfId="19209" xr:uid="{00000000-0005-0000-0000-00005B4C0000}"/>
    <cellStyle name="Normal 45 2 2 3 2 4" xfId="5760" xr:uid="{00000000-0005-0000-0000-00005C4C0000}"/>
    <cellStyle name="Normal 45 2 2 3 2 4 2" xfId="15812" xr:uid="{00000000-0005-0000-0000-00005D4C0000}"/>
    <cellStyle name="Normal 45 2 2 3 2 4 2 2" xfId="46134" xr:uid="{00000000-0005-0000-0000-00005E4C0000}"/>
    <cellStyle name="Normal 45 2 2 3 2 4 2 3" xfId="30910" xr:uid="{00000000-0005-0000-0000-00005F4C0000}"/>
    <cellStyle name="Normal 45 2 2 3 2 4 3" xfId="10792" xr:uid="{00000000-0005-0000-0000-0000604C0000}"/>
    <cellStyle name="Normal 45 2 2 3 2 4 3 2" xfId="41117" xr:uid="{00000000-0005-0000-0000-0000614C0000}"/>
    <cellStyle name="Normal 45 2 2 3 2 4 3 3" xfId="25893" xr:uid="{00000000-0005-0000-0000-0000624C0000}"/>
    <cellStyle name="Normal 45 2 2 3 2 4 4" xfId="36104" xr:uid="{00000000-0005-0000-0000-0000634C0000}"/>
    <cellStyle name="Normal 45 2 2 3 2 4 5" xfId="20880" xr:uid="{00000000-0005-0000-0000-0000644C0000}"/>
    <cellStyle name="Normal 45 2 2 3 2 5" xfId="12470" xr:uid="{00000000-0005-0000-0000-0000654C0000}"/>
    <cellStyle name="Normal 45 2 2 3 2 5 2" xfId="42792" xr:uid="{00000000-0005-0000-0000-0000664C0000}"/>
    <cellStyle name="Normal 45 2 2 3 2 5 3" xfId="27568" xr:uid="{00000000-0005-0000-0000-0000674C0000}"/>
    <cellStyle name="Normal 45 2 2 3 2 6" xfId="7449" xr:uid="{00000000-0005-0000-0000-0000684C0000}"/>
    <cellStyle name="Normal 45 2 2 3 2 6 2" xfId="37775" xr:uid="{00000000-0005-0000-0000-0000694C0000}"/>
    <cellStyle name="Normal 45 2 2 3 2 6 3" xfId="22551" xr:uid="{00000000-0005-0000-0000-00006A4C0000}"/>
    <cellStyle name="Normal 45 2 2 3 2 7" xfId="32763" xr:uid="{00000000-0005-0000-0000-00006B4C0000}"/>
    <cellStyle name="Normal 45 2 2 3 2 8" xfId="17538" xr:uid="{00000000-0005-0000-0000-00006C4C0000}"/>
    <cellStyle name="Normal 45 2 2 3 3" xfId="2796" xr:uid="{00000000-0005-0000-0000-00006D4C0000}"/>
    <cellStyle name="Normal 45 2 2 3 3 2" xfId="4486" xr:uid="{00000000-0005-0000-0000-00006E4C0000}"/>
    <cellStyle name="Normal 45 2 2 3 3 2 2" xfId="14559" xr:uid="{00000000-0005-0000-0000-00006F4C0000}"/>
    <cellStyle name="Normal 45 2 2 3 3 2 2 2" xfId="44881" xr:uid="{00000000-0005-0000-0000-0000704C0000}"/>
    <cellStyle name="Normal 45 2 2 3 3 2 2 3" xfId="29657" xr:uid="{00000000-0005-0000-0000-0000714C0000}"/>
    <cellStyle name="Normal 45 2 2 3 3 2 3" xfId="9539" xr:uid="{00000000-0005-0000-0000-0000724C0000}"/>
    <cellStyle name="Normal 45 2 2 3 3 2 3 2" xfId="39864" xr:uid="{00000000-0005-0000-0000-0000734C0000}"/>
    <cellStyle name="Normal 45 2 2 3 3 2 3 3" xfId="24640" xr:uid="{00000000-0005-0000-0000-0000744C0000}"/>
    <cellStyle name="Normal 45 2 2 3 3 2 4" xfId="34851" xr:uid="{00000000-0005-0000-0000-0000754C0000}"/>
    <cellStyle name="Normal 45 2 2 3 3 2 5" xfId="19627" xr:uid="{00000000-0005-0000-0000-0000764C0000}"/>
    <cellStyle name="Normal 45 2 2 3 3 3" xfId="6178" xr:uid="{00000000-0005-0000-0000-0000774C0000}"/>
    <cellStyle name="Normal 45 2 2 3 3 3 2" xfId="16230" xr:uid="{00000000-0005-0000-0000-0000784C0000}"/>
    <cellStyle name="Normal 45 2 2 3 3 3 2 2" xfId="46552" xr:uid="{00000000-0005-0000-0000-0000794C0000}"/>
    <cellStyle name="Normal 45 2 2 3 3 3 2 3" xfId="31328" xr:uid="{00000000-0005-0000-0000-00007A4C0000}"/>
    <cellStyle name="Normal 45 2 2 3 3 3 3" xfId="11210" xr:uid="{00000000-0005-0000-0000-00007B4C0000}"/>
    <cellStyle name="Normal 45 2 2 3 3 3 3 2" xfId="41535" xr:uid="{00000000-0005-0000-0000-00007C4C0000}"/>
    <cellStyle name="Normal 45 2 2 3 3 3 3 3" xfId="26311" xr:uid="{00000000-0005-0000-0000-00007D4C0000}"/>
    <cellStyle name="Normal 45 2 2 3 3 3 4" xfId="36522" xr:uid="{00000000-0005-0000-0000-00007E4C0000}"/>
    <cellStyle name="Normal 45 2 2 3 3 3 5" xfId="21298" xr:uid="{00000000-0005-0000-0000-00007F4C0000}"/>
    <cellStyle name="Normal 45 2 2 3 3 4" xfId="12888" xr:uid="{00000000-0005-0000-0000-0000804C0000}"/>
    <cellStyle name="Normal 45 2 2 3 3 4 2" xfId="43210" xr:uid="{00000000-0005-0000-0000-0000814C0000}"/>
    <cellStyle name="Normal 45 2 2 3 3 4 3" xfId="27986" xr:uid="{00000000-0005-0000-0000-0000824C0000}"/>
    <cellStyle name="Normal 45 2 2 3 3 5" xfId="7867" xr:uid="{00000000-0005-0000-0000-0000834C0000}"/>
    <cellStyle name="Normal 45 2 2 3 3 5 2" xfId="38193" xr:uid="{00000000-0005-0000-0000-0000844C0000}"/>
    <cellStyle name="Normal 45 2 2 3 3 5 3" xfId="22969" xr:uid="{00000000-0005-0000-0000-0000854C0000}"/>
    <cellStyle name="Normal 45 2 2 3 3 6" xfId="33181" xr:uid="{00000000-0005-0000-0000-0000864C0000}"/>
    <cellStyle name="Normal 45 2 2 3 3 7" xfId="17956" xr:uid="{00000000-0005-0000-0000-0000874C0000}"/>
    <cellStyle name="Normal 45 2 2 3 4" xfId="3649" xr:uid="{00000000-0005-0000-0000-0000884C0000}"/>
    <cellStyle name="Normal 45 2 2 3 4 2" xfId="13723" xr:uid="{00000000-0005-0000-0000-0000894C0000}"/>
    <cellStyle name="Normal 45 2 2 3 4 2 2" xfId="44045" xr:uid="{00000000-0005-0000-0000-00008A4C0000}"/>
    <cellStyle name="Normal 45 2 2 3 4 2 3" xfId="28821" xr:uid="{00000000-0005-0000-0000-00008B4C0000}"/>
    <cellStyle name="Normal 45 2 2 3 4 3" xfId="8703" xr:uid="{00000000-0005-0000-0000-00008C4C0000}"/>
    <cellStyle name="Normal 45 2 2 3 4 3 2" xfId="39028" xr:uid="{00000000-0005-0000-0000-00008D4C0000}"/>
    <cellStyle name="Normal 45 2 2 3 4 3 3" xfId="23804" xr:uid="{00000000-0005-0000-0000-00008E4C0000}"/>
    <cellStyle name="Normal 45 2 2 3 4 4" xfId="34015" xr:uid="{00000000-0005-0000-0000-00008F4C0000}"/>
    <cellStyle name="Normal 45 2 2 3 4 5" xfId="18791" xr:uid="{00000000-0005-0000-0000-0000904C0000}"/>
    <cellStyle name="Normal 45 2 2 3 5" xfId="5342" xr:uid="{00000000-0005-0000-0000-0000914C0000}"/>
    <cellStyle name="Normal 45 2 2 3 5 2" xfId="15394" xr:uid="{00000000-0005-0000-0000-0000924C0000}"/>
    <cellStyle name="Normal 45 2 2 3 5 2 2" xfId="45716" xr:uid="{00000000-0005-0000-0000-0000934C0000}"/>
    <cellStyle name="Normal 45 2 2 3 5 2 3" xfId="30492" xr:uid="{00000000-0005-0000-0000-0000944C0000}"/>
    <cellStyle name="Normal 45 2 2 3 5 3" xfId="10374" xr:uid="{00000000-0005-0000-0000-0000954C0000}"/>
    <cellStyle name="Normal 45 2 2 3 5 3 2" xfId="40699" xr:uid="{00000000-0005-0000-0000-0000964C0000}"/>
    <cellStyle name="Normal 45 2 2 3 5 3 3" xfId="25475" xr:uid="{00000000-0005-0000-0000-0000974C0000}"/>
    <cellStyle name="Normal 45 2 2 3 5 4" xfId="35686" xr:uid="{00000000-0005-0000-0000-0000984C0000}"/>
    <cellStyle name="Normal 45 2 2 3 5 5" xfId="20462" xr:uid="{00000000-0005-0000-0000-0000994C0000}"/>
    <cellStyle name="Normal 45 2 2 3 6" xfId="12052" xr:uid="{00000000-0005-0000-0000-00009A4C0000}"/>
    <cellStyle name="Normal 45 2 2 3 6 2" xfId="42374" xr:uid="{00000000-0005-0000-0000-00009B4C0000}"/>
    <cellStyle name="Normal 45 2 2 3 6 3" xfId="27150" xr:uid="{00000000-0005-0000-0000-00009C4C0000}"/>
    <cellStyle name="Normal 45 2 2 3 7" xfId="7031" xr:uid="{00000000-0005-0000-0000-00009D4C0000}"/>
    <cellStyle name="Normal 45 2 2 3 7 2" xfId="37357" xr:uid="{00000000-0005-0000-0000-00009E4C0000}"/>
    <cellStyle name="Normal 45 2 2 3 7 3" xfId="22133" xr:uid="{00000000-0005-0000-0000-00009F4C0000}"/>
    <cellStyle name="Normal 45 2 2 3 8" xfId="32345" xr:uid="{00000000-0005-0000-0000-0000A04C0000}"/>
    <cellStyle name="Normal 45 2 2 3 9" xfId="17120" xr:uid="{00000000-0005-0000-0000-0000A14C0000}"/>
    <cellStyle name="Normal 45 2 2 4" xfId="2167" xr:uid="{00000000-0005-0000-0000-0000A24C0000}"/>
    <cellStyle name="Normal 45 2 2 4 2" xfId="3006" xr:uid="{00000000-0005-0000-0000-0000A34C0000}"/>
    <cellStyle name="Normal 45 2 2 4 2 2" xfId="4696" xr:uid="{00000000-0005-0000-0000-0000A44C0000}"/>
    <cellStyle name="Normal 45 2 2 4 2 2 2" xfId="14769" xr:uid="{00000000-0005-0000-0000-0000A54C0000}"/>
    <cellStyle name="Normal 45 2 2 4 2 2 2 2" xfId="45091" xr:uid="{00000000-0005-0000-0000-0000A64C0000}"/>
    <cellStyle name="Normal 45 2 2 4 2 2 2 3" xfId="29867" xr:uid="{00000000-0005-0000-0000-0000A74C0000}"/>
    <cellStyle name="Normal 45 2 2 4 2 2 3" xfId="9749" xr:uid="{00000000-0005-0000-0000-0000A84C0000}"/>
    <cellStyle name="Normal 45 2 2 4 2 2 3 2" xfId="40074" xr:uid="{00000000-0005-0000-0000-0000A94C0000}"/>
    <cellStyle name="Normal 45 2 2 4 2 2 3 3" xfId="24850" xr:uid="{00000000-0005-0000-0000-0000AA4C0000}"/>
    <cellStyle name="Normal 45 2 2 4 2 2 4" xfId="35061" xr:uid="{00000000-0005-0000-0000-0000AB4C0000}"/>
    <cellStyle name="Normal 45 2 2 4 2 2 5" xfId="19837" xr:uid="{00000000-0005-0000-0000-0000AC4C0000}"/>
    <cellStyle name="Normal 45 2 2 4 2 3" xfId="6388" xr:uid="{00000000-0005-0000-0000-0000AD4C0000}"/>
    <cellStyle name="Normal 45 2 2 4 2 3 2" xfId="16440" xr:uid="{00000000-0005-0000-0000-0000AE4C0000}"/>
    <cellStyle name="Normal 45 2 2 4 2 3 2 2" xfId="46762" xr:uid="{00000000-0005-0000-0000-0000AF4C0000}"/>
    <cellStyle name="Normal 45 2 2 4 2 3 2 3" xfId="31538" xr:uid="{00000000-0005-0000-0000-0000B04C0000}"/>
    <cellStyle name="Normal 45 2 2 4 2 3 3" xfId="11420" xr:uid="{00000000-0005-0000-0000-0000B14C0000}"/>
    <cellStyle name="Normal 45 2 2 4 2 3 3 2" xfId="41745" xr:uid="{00000000-0005-0000-0000-0000B24C0000}"/>
    <cellStyle name="Normal 45 2 2 4 2 3 3 3" xfId="26521" xr:uid="{00000000-0005-0000-0000-0000B34C0000}"/>
    <cellStyle name="Normal 45 2 2 4 2 3 4" xfId="36732" xr:uid="{00000000-0005-0000-0000-0000B44C0000}"/>
    <cellStyle name="Normal 45 2 2 4 2 3 5" xfId="21508" xr:uid="{00000000-0005-0000-0000-0000B54C0000}"/>
    <cellStyle name="Normal 45 2 2 4 2 4" xfId="13098" xr:uid="{00000000-0005-0000-0000-0000B64C0000}"/>
    <cellStyle name="Normal 45 2 2 4 2 4 2" xfId="43420" xr:uid="{00000000-0005-0000-0000-0000B74C0000}"/>
    <cellStyle name="Normal 45 2 2 4 2 4 3" xfId="28196" xr:uid="{00000000-0005-0000-0000-0000B84C0000}"/>
    <cellStyle name="Normal 45 2 2 4 2 5" xfId="8077" xr:uid="{00000000-0005-0000-0000-0000B94C0000}"/>
    <cellStyle name="Normal 45 2 2 4 2 5 2" xfId="38403" xr:uid="{00000000-0005-0000-0000-0000BA4C0000}"/>
    <cellStyle name="Normal 45 2 2 4 2 5 3" xfId="23179" xr:uid="{00000000-0005-0000-0000-0000BB4C0000}"/>
    <cellStyle name="Normal 45 2 2 4 2 6" xfId="33391" xr:uid="{00000000-0005-0000-0000-0000BC4C0000}"/>
    <cellStyle name="Normal 45 2 2 4 2 7" xfId="18166" xr:uid="{00000000-0005-0000-0000-0000BD4C0000}"/>
    <cellStyle name="Normal 45 2 2 4 3" xfId="3859" xr:uid="{00000000-0005-0000-0000-0000BE4C0000}"/>
    <cellStyle name="Normal 45 2 2 4 3 2" xfId="13933" xr:uid="{00000000-0005-0000-0000-0000BF4C0000}"/>
    <cellStyle name="Normal 45 2 2 4 3 2 2" xfId="44255" xr:uid="{00000000-0005-0000-0000-0000C04C0000}"/>
    <cellStyle name="Normal 45 2 2 4 3 2 3" xfId="29031" xr:uid="{00000000-0005-0000-0000-0000C14C0000}"/>
    <cellStyle name="Normal 45 2 2 4 3 3" xfId="8913" xr:uid="{00000000-0005-0000-0000-0000C24C0000}"/>
    <cellStyle name="Normal 45 2 2 4 3 3 2" xfId="39238" xr:uid="{00000000-0005-0000-0000-0000C34C0000}"/>
    <cellStyle name="Normal 45 2 2 4 3 3 3" xfId="24014" xr:uid="{00000000-0005-0000-0000-0000C44C0000}"/>
    <cellStyle name="Normal 45 2 2 4 3 4" xfId="34225" xr:uid="{00000000-0005-0000-0000-0000C54C0000}"/>
    <cellStyle name="Normal 45 2 2 4 3 5" xfId="19001" xr:uid="{00000000-0005-0000-0000-0000C64C0000}"/>
    <cellStyle name="Normal 45 2 2 4 4" xfId="5552" xr:uid="{00000000-0005-0000-0000-0000C74C0000}"/>
    <cellStyle name="Normal 45 2 2 4 4 2" xfId="15604" xr:uid="{00000000-0005-0000-0000-0000C84C0000}"/>
    <cellStyle name="Normal 45 2 2 4 4 2 2" xfId="45926" xr:uid="{00000000-0005-0000-0000-0000C94C0000}"/>
    <cellStyle name="Normal 45 2 2 4 4 2 3" xfId="30702" xr:uid="{00000000-0005-0000-0000-0000CA4C0000}"/>
    <cellStyle name="Normal 45 2 2 4 4 3" xfId="10584" xr:uid="{00000000-0005-0000-0000-0000CB4C0000}"/>
    <cellStyle name="Normal 45 2 2 4 4 3 2" xfId="40909" xr:uid="{00000000-0005-0000-0000-0000CC4C0000}"/>
    <cellStyle name="Normal 45 2 2 4 4 3 3" xfId="25685" xr:uid="{00000000-0005-0000-0000-0000CD4C0000}"/>
    <cellStyle name="Normal 45 2 2 4 4 4" xfId="35896" xr:uid="{00000000-0005-0000-0000-0000CE4C0000}"/>
    <cellStyle name="Normal 45 2 2 4 4 5" xfId="20672" xr:uid="{00000000-0005-0000-0000-0000CF4C0000}"/>
    <cellStyle name="Normal 45 2 2 4 5" xfId="12262" xr:uid="{00000000-0005-0000-0000-0000D04C0000}"/>
    <cellStyle name="Normal 45 2 2 4 5 2" xfId="42584" xr:uid="{00000000-0005-0000-0000-0000D14C0000}"/>
    <cellStyle name="Normal 45 2 2 4 5 3" xfId="27360" xr:uid="{00000000-0005-0000-0000-0000D24C0000}"/>
    <cellStyle name="Normal 45 2 2 4 6" xfId="7241" xr:uid="{00000000-0005-0000-0000-0000D34C0000}"/>
    <cellStyle name="Normal 45 2 2 4 6 2" xfId="37567" xr:uid="{00000000-0005-0000-0000-0000D44C0000}"/>
    <cellStyle name="Normal 45 2 2 4 6 3" xfId="22343" xr:uid="{00000000-0005-0000-0000-0000D54C0000}"/>
    <cellStyle name="Normal 45 2 2 4 7" xfId="32555" xr:uid="{00000000-0005-0000-0000-0000D64C0000}"/>
    <cellStyle name="Normal 45 2 2 4 8" xfId="17330" xr:uid="{00000000-0005-0000-0000-0000D74C0000}"/>
    <cellStyle name="Normal 45 2 2 5" xfId="2588" xr:uid="{00000000-0005-0000-0000-0000D84C0000}"/>
    <cellStyle name="Normal 45 2 2 5 2" xfId="4278" xr:uid="{00000000-0005-0000-0000-0000D94C0000}"/>
    <cellStyle name="Normal 45 2 2 5 2 2" xfId="14351" xr:uid="{00000000-0005-0000-0000-0000DA4C0000}"/>
    <cellStyle name="Normal 45 2 2 5 2 2 2" xfId="44673" xr:uid="{00000000-0005-0000-0000-0000DB4C0000}"/>
    <cellStyle name="Normal 45 2 2 5 2 2 3" xfId="29449" xr:uid="{00000000-0005-0000-0000-0000DC4C0000}"/>
    <cellStyle name="Normal 45 2 2 5 2 3" xfId="9331" xr:uid="{00000000-0005-0000-0000-0000DD4C0000}"/>
    <cellStyle name="Normal 45 2 2 5 2 3 2" xfId="39656" xr:uid="{00000000-0005-0000-0000-0000DE4C0000}"/>
    <cellStyle name="Normal 45 2 2 5 2 3 3" xfId="24432" xr:uid="{00000000-0005-0000-0000-0000DF4C0000}"/>
    <cellStyle name="Normal 45 2 2 5 2 4" xfId="34643" xr:uid="{00000000-0005-0000-0000-0000E04C0000}"/>
    <cellStyle name="Normal 45 2 2 5 2 5" xfId="19419" xr:uid="{00000000-0005-0000-0000-0000E14C0000}"/>
    <cellStyle name="Normal 45 2 2 5 3" xfId="5970" xr:uid="{00000000-0005-0000-0000-0000E24C0000}"/>
    <cellStyle name="Normal 45 2 2 5 3 2" xfId="16022" xr:uid="{00000000-0005-0000-0000-0000E34C0000}"/>
    <cellStyle name="Normal 45 2 2 5 3 2 2" xfId="46344" xr:uid="{00000000-0005-0000-0000-0000E44C0000}"/>
    <cellStyle name="Normal 45 2 2 5 3 2 3" xfId="31120" xr:uid="{00000000-0005-0000-0000-0000E54C0000}"/>
    <cellStyle name="Normal 45 2 2 5 3 3" xfId="11002" xr:uid="{00000000-0005-0000-0000-0000E64C0000}"/>
    <cellStyle name="Normal 45 2 2 5 3 3 2" xfId="41327" xr:uid="{00000000-0005-0000-0000-0000E74C0000}"/>
    <cellStyle name="Normal 45 2 2 5 3 3 3" xfId="26103" xr:uid="{00000000-0005-0000-0000-0000E84C0000}"/>
    <cellStyle name="Normal 45 2 2 5 3 4" xfId="36314" xr:uid="{00000000-0005-0000-0000-0000E94C0000}"/>
    <cellStyle name="Normal 45 2 2 5 3 5" xfId="21090" xr:uid="{00000000-0005-0000-0000-0000EA4C0000}"/>
    <cellStyle name="Normal 45 2 2 5 4" xfId="12680" xr:uid="{00000000-0005-0000-0000-0000EB4C0000}"/>
    <cellStyle name="Normal 45 2 2 5 4 2" xfId="43002" xr:uid="{00000000-0005-0000-0000-0000EC4C0000}"/>
    <cellStyle name="Normal 45 2 2 5 4 3" xfId="27778" xr:uid="{00000000-0005-0000-0000-0000ED4C0000}"/>
    <cellStyle name="Normal 45 2 2 5 5" xfId="7659" xr:uid="{00000000-0005-0000-0000-0000EE4C0000}"/>
    <cellStyle name="Normal 45 2 2 5 5 2" xfId="37985" xr:uid="{00000000-0005-0000-0000-0000EF4C0000}"/>
    <cellStyle name="Normal 45 2 2 5 5 3" xfId="22761" xr:uid="{00000000-0005-0000-0000-0000F04C0000}"/>
    <cellStyle name="Normal 45 2 2 5 6" xfId="32973" xr:uid="{00000000-0005-0000-0000-0000F14C0000}"/>
    <cellStyle name="Normal 45 2 2 5 7" xfId="17748" xr:uid="{00000000-0005-0000-0000-0000F24C0000}"/>
    <cellStyle name="Normal 45 2 2 6" xfId="3441" xr:uid="{00000000-0005-0000-0000-0000F34C0000}"/>
    <cellStyle name="Normal 45 2 2 6 2" xfId="13515" xr:uid="{00000000-0005-0000-0000-0000F44C0000}"/>
    <cellStyle name="Normal 45 2 2 6 2 2" xfId="43837" xr:uid="{00000000-0005-0000-0000-0000F54C0000}"/>
    <cellStyle name="Normal 45 2 2 6 2 3" xfId="28613" xr:uid="{00000000-0005-0000-0000-0000F64C0000}"/>
    <cellStyle name="Normal 45 2 2 6 3" xfId="8495" xr:uid="{00000000-0005-0000-0000-0000F74C0000}"/>
    <cellStyle name="Normal 45 2 2 6 3 2" xfId="38820" xr:uid="{00000000-0005-0000-0000-0000F84C0000}"/>
    <cellStyle name="Normal 45 2 2 6 3 3" xfId="23596" xr:uid="{00000000-0005-0000-0000-0000F94C0000}"/>
    <cellStyle name="Normal 45 2 2 6 4" xfId="33807" xr:uid="{00000000-0005-0000-0000-0000FA4C0000}"/>
    <cellStyle name="Normal 45 2 2 6 5" xfId="18583" xr:uid="{00000000-0005-0000-0000-0000FB4C0000}"/>
    <cellStyle name="Normal 45 2 2 7" xfId="5134" xr:uid="{00000000-0005-0000-0000-0000FC4C0000}"/>
    <cellStyle name="Normal 45 2 2 7 2" xfId="15186" xr:uid="{00000000-0005-0000-0000-0000FD4C0000}"/>
    <cellStyle name="Normal 45 2 2 7 2 2" xfId="45508" xr:uid="{00000000-0005-0000-0000-0000FE4C0000}"/>
    <cellStyle name="Normal 45 2 2 7 2 3" xfId="30284" xr:uid="{00000000-0005-0000-0000-0000FF4C0000}"/>
    <cellStyle name="Normal 45 2 2 7 3" xfId="10166" xr:uid="{00000000-0005-0000-0000-0000004D0000}"/>
    <cellStyle name="Normal 45 2 2 7 3 2" xfId="40491" xr:uid="{00000000-0005-0000-0000-0000014D0000}"/>
    <cellStyle name="Normal 45 2 2 7 3 3" xfId="25267" xr:uid="{00000000-0005-0000-0000-0000024D0000}"/>
    <cellStyle name="Normal 45 2 2 7 4" xfId="35478" xr:uid="{00000000-0005-0000-0000-0000034D0000}"/>
    <cellStyle name="Normal 45 2 2 7 5" xfId="20254" xr:uid="{00000000-0005-0000-0000-0000044D0000}"/>
    <cellStyle name="Normal 45 2 2 8" xfId="11844" xr:uid="{00000000-0005-0000-0000-0000054D0000}"/>
    <cellStyle name="Normal 45 2 2 8 2" xfId="42166" xr:uid="{00000000-0005-0000-0000-0000064D0000}"/>
    <cellStyle name="Normal 45 2 2 8 3" xfId="26942" xr:uid="{00000000-0005-0000-0000-0000074D0000}"/>
    <cellStyle name="Normal 45 2 2 9" xfId="6823" xr:uid="{00000000-0005-0000-0000-0000084D0000}"/>
    <cellStyle name="Normal 45 2 2 9 2" xfId="37149" xr:uid="{00000000-0005-0000-0000-0000094D0000}"/>
    <cellStyle name="Normal 45 2 2 9 3" xfId="21925" xr:uid="{00000000-0005-0000-0000-00000A4D0000}"/>
    <cellStyle name="Normal 45 2 3" xfId="1787" xr:uid="{00000000-0005-0000-0000-00000B4D0000}"/>
    <cellStyle name="Normal 45 2 3 10" xfId="16964" xr:uid="{00000000-0005-0000-0000-00000C4D0000}"/>
    <cellStyle name="Normal 45 2 3 2" xfId="2006" xr:uid="{00000000-0005-0000-0000-00000D4D0000}"/>
    <cellStyle name="Normal 45 2 3 2 2" xfId="2427" xr:uid="{00000000-0005-0000-0000-00000E4D0000}"/>
    <cellStyle name="Normal 45 2 3 2 2 2" xfId="3266" xr:uid="{00000000-0005-0000-0000-00000F4D0000}"/>
    <cellStyle name="Normal 45 2 3 2 2 2 2" xfId="4956" xr:uid="{00000000-0005-0000-0000-0000104D0000}"/>
    <cellStyle name="Normal 45 2 3 2 2 2 2 2" xfId="15029" xr:uid="{00000000-0005-0000-0000-0000114D0000}"/>
    <cellStyle name="Normal 45 2 3 2 2 2 2 2 2" xfId="45351" xr:uid="{00000000-0005-0000-0000-0000124D0000}"/>
    <cellStyle name="Normal 45 2 3 2 2 2 2 2 3" xfId="30127" xr:uid="{00000000-0005-0000-0000-0000134D0000}"/>
    <cellStyle name="Normal 45 2 3 2 2 2 2 3" xfId="10009" xr:uid="{00000000-0005-0000-0000-0000144D0000}"/>
    <cellStyle name="Normal 45 2 3 2 2 2 2 3 2" xfId="40334" xr:uid="{00000000-0005-0000-0000-0000154D0000}"/>
    <cellStyle name="Normal 45 2 3 2 2 2 2 3 3" xfId="25110" xr:uid="{00000000-0005-0000-0000-0000164D0000}"/>
    <cellStyle name="Normal 45 2 3 2 2 2 2 4" xfId="35321" xr:uid="{00000000-0005-0000-0000-0000174D0000}"/>
    <cellStyle name="Normal 45 2 3 2 2 2 2 5" xfId="20097" xr:uid="{00000000-0005-0000-0000-0000184D0000}"/>
    <cellStyle name="Normal 45 2 3 2 2 2 3" xfId="6648" xr:uid="{00000000-0005-0000-0000-0000194D0000}"/>
    <cellStyle name="Normal 45 2 3 2 2 2 3 2" xfId="16700" xr:uid="{00000000-0005-0000-0000-00001A4D0000}"/>
    <cellStyle name="Normal 45 2 3 2 2 2 3 2 2" xfId="47022" xr:uid="{00000000-0005-0000-0000-00001B4D0000}"/>
    <cellStyle name="Normal 45 2 3 2 2 2 3 2 3" xfId="31798" xr:uid="{00000000-0005-0000-0000-00001C4D0000}"/>
    <cellStyle name="Normal 45 2 3 2 2 2 3 3" xfId="11680" xr:uid="{00000000-0005-0000-0000-00001D4D0000}"/>
    <cellStyle name="Normal 45 2 3 2 2 2 3 3 2" xfId="42005" xr:uid="{00000000-0005-0000-0000-00001E4D0000}"/>
    <cellStyle name="Normal 45 2 3 2 2 2 3 3 3" xfId="26781" xr:uid="{00000000-0005-0000-0000-00001F4D0000}"/>
    <cellStyle name="Normal 45 2 3 2 2 2 3 4" xfId="36992" xr:uid="{00000000-0005-0000-0000-0000204D0000}"/>
    <cellStyle name="Normal 45 2 3 2 2 2 3 5" xfId="21768" xr:uid="{00000000-0005-0000-0000-0000214D0000}"/>
    <cellStyle name="Normal 45 2 3 2 2 2 4" xfId="13358" xr:uid="{00000000-0005-0000-0000-0000224D0000}"/>
    <cellStyle name="Normal 45 2 3 2 2 2 4 2" xfId="43680" xr:uid="{00000000-0005-0000-0000-0000234D0000}"/>
    <cellStyle name="Normal 45 2 3 2 2 2 4 3" xfId="28456" xr:uid="{00000000-0005-0000-0000-0000244D0000}"/>
    <cellStyle name="Normal 45 2 3 2 2 2 5" xfId="8337" xr:uid="{00000000-0005-0000-0000-0000254D0000}"/>
    <cellStyle name="Normal 45 2 3 2 2 2 5 2" xfId="38663" xr:uid="{00000000-0005-0000-0000-0000264D0000}"/>
    <cellStyle name="Normal 45 2 3 2 2 2 5 3" xfId="23439" xr:uid="{00000000-0005-0000-0000-0000274D0000}"/>
    <cellStyle name="Normal 45 2 3 2 2 2 6" xfId="33651" xr:uid="{00000000-0005-0000-0000-0000284D0000}"/>
    <cellStyle name="Normal 45 2 3 2 2 2 7" xfId="18426" xr:uid="{00000000-0005-0000-0000-0000294D0000}"/>
    <cellStyle name="Normal 45 2 3 2 2 3" xfId="4119" xr:uid="{00000000-0005-0000-0000-00002A4D0000}"/>
    <cellStyle name="Normal 45 2 3 2 2 3 2" xfId="14193" xr:uid="{00000000-0005-0000-0000-00002B4D0000}"/>
    <cellStyle name="Normal 45 2 3 2 2 3 2 2" xfId="44515" xr:uid="{00000000-0005-0000-0000-00002C4D0000}"/>
    <cellStyle name="Normal 45 2 3 2 2 3 2 3" xfId="29291" xr:uid="{00000000-0005-0000-0000-00002D4D0000}"/>
    <cellStyle name="Normal 45 2 3 2 2 3 3" xfId="9173" xr:uid="{00000000-0005-0000-0000-00002E4D0000}"/>
    <cellStyle name="Normal 45 2 3 2 2 3 3 2" xfId="39498" xr:uid="{00000000-0005-0000-0000-00002F4D0000}"/>
    <cellStyle name="Normal 45 2 3 2 2 3 3 3" xfId="24274" xr:uid="{00000000-0005-0000-0000-0000304D0000}"/>
    <cellStyle name="Normal 45 2 3 2 2 3 4" xfId="34485" xr:uid="{00000000-0005-0000-0000-0000314D0000}"/>
    <cellStyle name="Normal 45 2 3 2 2 3 5" xfId="19261" xr:uid="{00000000-0005-0000-0000-0000324D0000}"/>
    <cellStyle name="Normal 45 2 3 2 2 4" xfId="5812" xr:uid="{00000000-0005-0000-0000-0000334D0000}"/>
    <cellStyle name="Normal 45 2 3 2 2 4 2" xfId="15864" xr:uid="{00000000-0005-0000-0000-0000344D0000}"/>
    <cellStyle name="Normal 45 2 3 2 2 4 2 2" xfId="46186" xr:uid="{00000000-0005-0000-0000-0000354D0000}"/>
    <cellStyle name="Normal 45 2 3 2 2 4 2 3" xfId="30962" xr:uid="{00000000-0005-0000-0000-0000364D0000}"/>
    <cellStyle name="Normal 45 2 3 2 2 4 3" xfId="10844" xr:uid="{00000000-0005-0000-0000-0000374D0000}"/>
    <cellStyle name="Normal 45 2 3 2 2 4 3 2" xfId="41169" xr:uid="{00000000-0005-0000-0000-0000384D0000}"/>
    <cellStyle name="Normal 45 2 3 2 2 4 3 3" xfId="25945" xr:uid="{00000000-0005-0000-0000-0000394D0000}"/>
    <cellStyle name="Normal 45 2 3 2 2 4 4" xfId="36156" xr:uid="{00000000-0005-0000-0000-00003A4D0000}"/>
    <cellStyle name="Normal 45 2 3 2 2 4 5" xfId="20932" xr:uid="{00000000-0005-0000-0000-00003B4D0000}"/>
    <cellStyle name="Normal 45 2 3 2 2 5" xfId="12522" xr:uid="{00000000-0005-0000-0000-00003C4D0000}"/>
    <cellStyle name="Normal 45 2 3 2 2 5 2" xfId="42844" xr:uid="{00000000-0005-0000-0000-00003D4D0000}"/>
    <cellStyle name="Normal 45 2 3 2 2 5 3" xfId="27620" xr:uid="{00000000-0005-0000-0000-00003E4D0000}"/>
    <cellStyle name="Normal 45 2 3 2 2 6" xfId="7501" xr:uid="{00000000-0005-0000-0000-00003F4D0000}"/>
    <cellStyle name="Normal 45 2 3 2 2 6 2" xfId="37827" xr:uid="{00000000-0005-0000-0000-0000404D0000}"/>
    <cellStyle name="Normal 45 2 3 2 2 6 3" xfId="22603" xr:uid="{00000000-0005-0000-0000-0000414D0000}"/>
    <cellStyle name="Normal 45 2 3 2 2 7" xfId="32815" xr:uid="{00000000-0005-0000-0000-0000424D0000}"/>
    <cellStyle name="Normal 45 2 3 2 2 8" xfId="17590" xr:uid="{00000000-0005-0000-0000-0000434D0000}"/>
    <cellStyle name="Normal 45 2 3 2 3" xfId="2848" xr:uid="{00000000-0005-0000-0000-0000444D0000}"/>
    <cellStyle name="Normal 45 2 3 2 3 2" xfId="4538" xr:uid="{00000000-0005-0000-0000-0000454D0000}"/>
    <cellStyle name="Normal 45 2 3 2 3 2 2" xfId="14611" xr:uid="{00000000-0005-0000-0000-0000464D0000}"/>
    <cellStyle name="Normal 45 2 3 2 3 2 2 2" xfId="44933" xr:uid="{00000000-0005-0000-0000-0000474D0000}"/>
    <cellStyle name="Normal 45 2 3 2 3 2 2 3" xfId="29709" xr:uid="{00000000-0005-0000-0000-0000484D0000}"/>
    <cellStyle name="Normal 45 2 3 2 3 2 3" xfId="9591" xr:uid="{00000000-0005-0000-0000-0000494D0000}"/>
    <cellStyle name="Normal 45 2 3 2 3 2 3 2" xfId="39916" xr:uid="{00000000-0005-0000-0000-00004A4D0000}"/>
    <cellStyle name="Normal 45 2 3 2 3 2 3 3" xfId="24692" xr:uid="{00000000-0005-0000-0000-00004B4D0000}"/>
    <cellStyle name="Normal 45 2 3 2 3 2 4" xfId="34903" xr:uid="{00000000-0005-0000-0000-00004C4D0000}"/>
    <cellStyle name="Normal 45 2 3 2 3 2 5" xfId="19679" xr:uid="{00000000-0005-0000-0000-00004D4D0000}"/>
    <cellStyle name="Normal 45 2 3 2 3 3" xfId="6230" xr:uid="{00000000-0005-0000-0000-00004E4D0000}"/>
    <cellStyle name="Normal 45 2 3 2 3 3 2" xfId="16282" xr:uid="{00000000-0005-0000-0000-00004F4D0000}"/>
    <cellStyle name="Normal 45 2 3 2 3 3 2 2" xfId="46604" xr:uid="{00000000-0005-0000-0000-0000504D0000}"/>
    <cellStyle name="Normal 45 2 3 2 3 3 2 3" xfId="31380" xr:uid="{00000000-0005-0000-0000-0000514D0000}"/>
    <cellStyle name="Normal 45 2 3 2 3 3 3" xfId="11262" xr:uid="{00000000-0005-0000-0000-0000524D0000}"/>
    <cellStyle name="Normal 45 2 3 2 3 3 3 2" xfId="41587" xr:uid="{00000000-0005-0000-0000-0000534D0000}"/>
    <cellStyle name="Normal 45 2 3 2 3 3 3 3" xfId="26363" xr:uid="{00000000-0005-0000-0000-0000544D0000}"/>
    <cellStyle name="Normal 45 2 3 2 3 3 4" xfId="36574" xr:uid="{00000000-0005-0000-0000-0000554D0000}"/>
    <cellStyle name="Normal 45 2 3 2 3 3 5" xfId="21350" xr:uid="{00000000-0005-0000-0000-0000564D0000}"/>
    <cellStyle name="Normal 45 2 3 2 3 4" xfId="12940" xr:uid="{00000000-0005-0000-0000-0000574D0000}"/>
    <cellStyle name="Normal 45 2 3 2 3 4 2" xfId="43262" xr:uid="{00000000-0005-0000-0000-0000584D0000}"/>
    <cellStyle name="Normal 45 2 3 2 3 4 3" xfId="28038" xr:uid="{00000000-0005-0000-0000-0000594D0000}"/>
    <cellStyle name="Normal 45 2 3 2 3 5" xfId="7919" xr:uid="{00000000-0005-0000-0000-00005A4D0000}"/>
    <cellStyle name="Normal 45 2 3 2 3 5 2" xfId="38245" xr:uid="{00000000-0005-0000-0000-00005B4D0000}"/>
    <cellStyle name="Normal 45 2 3 2 3 5 3" xfId="23021" xr:uid="{00000000-0005-0000-0000-00005C4D0000}"/>
    <cellStyle name="Normal 45 2 3 2 3 6" xfId="33233" xr:uid="{00000000-0005-0000-0000-00005D4D0000}"/>
    <cellStyle name="Normal 45 2 3 2 3 7" xfId="18008" xr:uid="{00000000-0005-0000-0000-00005E4D0000}"/>
    <cellStyle name="Normal 45 2 3 2 4" xfId="3701" xr:uid="{00000000-0005-0000-0000-00005F4D0000}"/>
    <cellStyle name="Normal 45 2 3 2 4 2" xfId="13775" xr:uid="{00000000-0005-0000-0000-0000604D0000}"/>
    <cellStyle name="Normal 45 2 3 2 4 2 2" xfId="44097" xr:uid="{00000000-0005-0000-0000-0000614D0000}"/>
    <cellStyle name="Normal 45 2 3 2 4 2 3" xfId="28873" xr:uid="{00000000-0005-0000-0000-0000624D0000}"/>
    <cellStyle name="Normal 45 2 3 2 4 3" xfId="8755" xr:uid="{00000000-0005-0000-0000-0000634D0000}"/>
    <cellStyle name="Normal 45 2 3 2 4 3 2" xfId="39080" xr:uid="{00000000-0005-0000-0000-0000644D0000}"/>
    <cellStyle name="Normal 45 2 3 2 4 3 3" xfId="23856" xr:uid="{00000000-0005-0000-0000-0000654D0000}"/>
    <cellStyle name="Normal 45 2 3 2 4 4" xfId="34067" xr:uid="{00000000-0005-0000-0000-0000664D0000}"/>
    <cellStyle name="Normal 45 2 3 2 4 5" xfId="18843" xr:uid="{00000000-0005-0000-0000-0000674D0000}"/>
    <cellStyle name="Normal 45 2 3 2 5" xfId="5394" xr:uid="{00000000-0005-0000-0000-0000684D0000}"/>
    <cellStyle name="Normal 45 2 3 2 5 2" xfId="15446" xr:uid="{00000000-0005-0000-0000-0000694D0000}"/>
    <cellStyle name="Normal 45 2 3 2 5 2 2" xfId="45768" xr:uid="{00000000-0005-0000-0000-00006A4D0000}"/>
    <cellStyle name="Normal 45 2 3 2 5 2 3" xfId="30544" xr:uid="{00000000-0005-0000-0000-00006B4D0000}"/>
    <cellStyle name="Normal 45 2 3 2 5 3" xfId="10426" xr:uid="{00000000-0005-0000-0000-00006C4D0000}"/>
    <cellStyle name="Normal 45 2 3 2 5 3 2" xfId="40751" xr:uid="{00000000-0005-0000-0000-00006D4D0000}"/>
    <cellStyle name="Normal 45 2 3 2 5 3 3" xfId="25527" xr:uid="{00000000-0005-0000-0000-00006E4D0000}"/>
    <cellStyle name="Normal 45 2 3 2 5 4" xfId="35738" xr:uid="{00000000-0005-0000-0000-00006F4D0000}"/>
    <cellStyle name="Normal 45 2 3 2 5 5" xfId="20514" xr:uid="{00000000-0005-0000-0000-0000704D0000}"/>
    <cellStyle name="Normal 45 2 3 2 6" xfId="12104" xr:uid="{00000000-0005-0000-0000-0000714D0000}"/>
    <cellStyle name="Normal 45 2 3 2 6 2" xfId="42426" xr:uid="{00000000-0005-0000-0000-0000724D0000}"/>
    <cellStyle name="Normal 45 2 3 2 6 3" xfId="27202" xr:uid="{00000000-0005-0000-0000-0000734D0000}"/>
    <cellStyle name="Normal 45 2 3 2 7" xfId="7083" xr:uid="{00000000-0005-0000-0000-0000744D0000}"/>
    <cellStyle name="Normal 45 2 3 2 7 2" xfId="37409" xr:uid="{00000000-0005-0000-0000-0000754D0000}"/>
    <cellStyle name="Normal 45 2 3 2 7 3" xfId="22185" xr:uid="{00000000-0005-0000-0000-0000764D0000}"/>
    <cellStyle name="Normal 45 2 3 2 8" xfId="32397" xr:uid="{00000000-0005-0000-0000-0000774D0000}"/>
    <cellStyle name="Normal 45 2 3 2 9" xfId="17172" xr:uid="{00000000-0005-0000-0000-0000784D0000}"/>
    <cellStyle name="Normal 45 2 3 3" xfId="2219" xr:uid="{00000000-0005-0000-0000-0000794D0000}"/>
    <cellStyle name="Normal 45 2 3 3 2" xfId="3058" xr:uid="{00000000-0005-0000-0000-00007A4D0000}"/>
    <cellStyle name="Normal 45 2 3 3 2 2" xfId="4748" xr:uid="{00000000-0005-0000-0000-00007B4D0000}"/>
    <cellStyle name="Normal 45 2 3 3 2 2 2" xfId="14821" xr:uid="{00000000-0005-0000-0000-00007C4D0000}"/>
    <cellStyle name="Normal 45 2 3 3 2 2 2 2" xfId="45143" xr:uid="{00000000-0005-0000-0000-00007D4D0000}"/>
    <cellStyle name="Normal 45 2 3 3 2 2 2 3" xfId="29919" xr:uid="{00000000-0005-0000-0000-00007E4D0000}"/>
    <cellStyle name="Normal 45 2 3 3 2 2 3" xfId="9801" xr:uid="{00000000-0005-0000-0000-00007F4D0000}"/>
    <cellStyle name="Normal 45 2 3 3 2 2 3 2" xfId="40126" xr:uid="{00000000-0005-0000-0000-0000804D0000}"/>
    <cellStyle name="Normal 45 2 3 3 2 2 3 3" xfId="24902" xr:uid="{00000000-0005-0000-0000-0000814D0000}"/>
    <cellStyle name="Normal 45 2 3 3 2 2 4" xfId="35113" xr:uid="{00000000-0005-0000-0000-0000824D0000}"/>
    <cellStyle name="Normal 45 2 3 3 2 2 5" xfId="19889" xr:uid="{00000000-0005-0000-0000-0000834D0000}"/>
    <cellStyle name="Normal 45 2 3 3 2 3" xfId="6440" xr:uid="{00000000-0005-0000-0000-0000844D0000}"/>
    <cellStyle name="Normal 45 2 3 3 2 3 2" xfId="16492" xr:uid="{00000000-0005-0000-0000-0000854D0000}"/>
    <cellStyle name="Normal 45 2 3 3 2 3 2 2" xfId="46814" xr:uid="{00000000-0005-0000-0000-0000864D0000}"/>
    <cellStyle name="Normal 45 2 3 3 2 3 2 3" xfId="31590" xr:uid="{00000000-0005-0000-0000-0000874D0000}"/>
    <cellStyle name="Normal 45 2 3 3 2 3 3" xfId="11472" xr:uid="{00000000-0005-0000-0000-0000884D0000}"/>
    <cellStyle name="Normal 45 2 3 3 2 3 3 2" xfId="41797" xr:uid="{00000000-0005-0000-0000-0000894D0000}"/>
    <cellStyle name="Normal 45 2 3 3 2 3 3 3" xfId="26573" xr:uid="{00000000-0005-0000-0000-00008A4D0000}"/>
    <cellStyle name="Normal 45 2 3 3 2 3 4" xfId="36784" xr:uid="{00000000-0005-0000-0000-00008B4D0000}"/>
    <cellStyle name="Normal 45 2 3 3 2 3 5" xfId="21560" xr:uid="{00000000-0005-0000-0000-00008C4D0000}"/>
    <cellStyle name="Normal 45 2 3 3 2 4" xfId="13150" xr:uid="{00000000-0005-0000-0000-00008D4D0000}"/>
    <cellStyle name="Normal 45 2 3 3 2 4 2" xfId="43472" xr:uid="{00000000-0005-0000-0000-00008E4D0000}"/>
    <cellStyle name="Normal 45 2 3 3 2 4 3" xfId="28248" xr:uid="{00000000-0005-0000-0000-00008F4D0000}"/>
    <cellStyle name="Normal 45 2 3 3 2 5" xfId="8129" xr:uid="{00000000-0005-0000-0000-0000904D0000}"/>
    <cellStyle name="Normal 45 2 3 3 2 5 2" xfId="38455" xr:uid="{00000000-0005-0000-0000-0000914D0000}"/>
    <cellStyle name="Normal 45 2 3 3 2 5 3" xfId="23231" xr:uid="{00000000-0005-0000-0000-0000924D0000}"/>
    <cellStyle name="Normal 45 2 3 3 2 6" xfId="33443" xr:uid="{00000000-0005-0000-0000-0000934D0000}"/>
    <cellStyle name="Normal 45 2 3 3 2 7" xfId="18218" xr:uid="{00000000-0005-0000-0000-0000944D0000}"/>
    <cellStyle name="Normal 45 2 3 3 3" xfId="3911" xr:uid="{00000000-0005-0000-0000-0000954D0000}"/>
    <cellStyle name="Normal 45 2 3 3 3 2" xfId="13985" xr:uid="{00000000-0005-0000-0000-0000964D0000}"/>
    <cellStyle name="Normal 45 2 3 3 3 2 2" xfId="44307" xr:uid="{00000000-0005-0000-0000-0000974D0000}"/>
    <cellStyle name="Normal 45 2 3 3 3 2 3" xfId="29083" xr:uid="{00000000-0005-0000-0000-0000984D0000}"/>
    <cellStyle name="Normal 45 2 3 3 3 3" xfId="8965" xr:uid="{00000000-0005-0000-0000-0000994D0000}"/>
    <cellStyle name="Normal 45 2 3 3 3 3 2" xfId="39290" xr:uid="{00000000-0005-0000-0000-00009A4D0000}"/>
    <cellStyle name="Normal 45 2 3 3 3 3 3" xfId="24066" xr:uid="{00000000-0005-0000-0000-00009B4D0000}"/>
    <cellStyle name="Normal 45 2 3 3 3 4" xfId="34277" xr:uid="{00000000-0005-0000-0000-00009C4D0000}"/>
    <cellStyle name="Normal 45 2 3 3 3 5" xfId="19053" xr:uid="{00000000-0005-0000-0000-00009D4D0000}"/>
    <cellStyle name="Normal 45 2 3 3 4" xfId="5604" xr:uid="{00000000-0005-0000-0000-00009E4D0000}"/>
    <cellStyle name="Normal 45 2 3 3 4 2" xfId="15656" xr:uid="{00000000-0005-0000-0000-00009F4D0000}"/>
    <cellStyle name="Normal 45 2 3 3 4 2 2" xfId="45978" xr:uid="{00000000-0005-0000-0000-0000A04D0000}"/>
    <cellStyle name="Normal 45 2 3 3 4 2 3" xfId="30754" xr:uid="{00000000-0005-0000-0000-0000A14D0000}"/>
    <cellStyle name="Normal 45 2 3 3 4 3" xfId="10636" xr:uid="{00000000-0005-0000-0000-0000A24D0000}"/>
    <cellStyle name="Normal 45 2 3 3 4 3 2" xfId="40961" xr:uid="{00000000-0005-0000-0000-0000A34D0000}"/>
    <cellStyle name="Normal 45 2 3 3 4 3 3" xfId="25737" xr:uid="{00000000-0005-0000-0000-0000A44D0000}"/>
    <cellStyle name="Normal 45 2 3 3 4 4" xfId="35948" xr:uid="{00000000-0005-0000-0000-0000A54D0000}"/>
    <cellStyle name="Normal 45 2 3 3 4 5" xfId="20724" xr:uid="{00000000-0005-0000-0000-0000A64D0000}"/>
    <cellStyle name="Normal 45 2 3 3 5" xfId="12314" xr:uid="{00000000-0005-0000-0000-0000A74D0000}"/>
    <cellStyle name="Normal 45 2 3 3 5 2" xfId="42636" xr:uid="{00000000-0005-0000-0000-0000A84D0000}"/>
    <cellStyle name="Normal 45 2 3 3 5 3" xfId="27412" xr:uid="{00000000-0005-0000-0000-0000A94D0000}"/>
    <cellStyle name="Normal 45 2 3 3 6" xfId="7293" xr:uid="{00000000-0005-0000-0000-0000AA4D0000}"/>
    <cellStyle name="Normal 45 2 3 3 6 2" xfId="37619" xr:uid="{00000000-0005-0000-0000-0000AB4D0000}"/>
    <cellStyle name="Normal 45 2 3 3 6 3" xfId="22395" xr:uid="{00000000-0005-0000-0000-0000AC4D0000}"/>
    <cellStyle name="Normal 45 2 3 3 7" xfId="32607" xr:uid="{00000000-0005-0000-0000-0000AD4D0000}"/>
    <cellStyle name="Normal 45 2 3 3 8" xfId="17382" xr:uid="{00000000-0005-0000-0000-0000AE4D0000}"/>
    <cellStyle name="Normal 45 2 3 4" xfId="2640" xr:uid="{00000000-0005-0000-0000-0000AF4D0000}"/>
    <cellStyle name="Normal 45 2 3 4 2" xfId="4330" xr:uid="{00000000-0005-0000-0000-0000B04D0000}"/>
    <cellStyle name="Normal 45 2 3 4 2 2" xfId="14403" xr:uid="{00000000-0005-0000-0000-0000B14D0000}"/>
    <cellStyle name="Normal 45 2 3 4 2 2 2" xfId="44725" xr:uid="{00000000-0005-0000-0000-0000B24D0000}"/>
    <cellStyle name="Normal 45 2 3 4 2 2 3" xfId="29501" xr:uid="{00000000-0005-0000-0000-0000B34D0000}"/>
    <cellStyle name="Normal 45 2 3 4 2 3" xfId="9383" xr:uid="{00000000-0005-0000-0000-0000B44D0000}"/>
    <cellStyle name="Normal 45 2 3 4 2 3 2" xfId="39708" xr:uid="{00000000-0005-0000-0000-0000B54D0000}"/>
    <cellStyle name="Normal 45 2 3 4 2 3 3" xfId="24484" xr:uid="{00000000-0005-0000-0000-0000B64D0000}"/>
    <cellStyle name="Normal 45 2 3 4 2 4" xfId="34695" xr:uid="{00000000-0005-0000-0000-0000B74D0000}"/>
    <cellStyle name="Normal 45 2 3 4 2 5" xfId="19471" xr:uid="{00000000-0005-0000-0000-0000B84D0000}"/>
    <cellStyle name="Normal 45 2 3 4 3" xfId="6022" xr:uid="{00000000-0005-0000-0000-0000B94D0000}"/>
    <cellStyle name="Normal 45 2 3 4 3 2" xfId="16074" xr:uid="{00000000-0005-0000-0000-0000BA4D0000}"/>
    <cellStyle name="Normal 45 2 3 4 3 2 2" xfId="46396" xr:uid="{00000000-0005-0000-0000-0000BB4D0000}"/>
    <cellStyle name="Normal 45 2 3 4 3 2 3" xfId="31172" xr:uid="{00000000-0005-0000-0000-0000BC4D0000}"/>
    <cellStyle name="Normal 45 2 3 4 3 3" xfId="11054" xr:uid="{00000000-0005-0000-0000-0000BD4D0000}"/>
    <cellStyle name="Normal 45 2 3 4 3 3 2" xfId="41379" xr:uid="{00000000-0005-0000-0000-0000BE4D0000}"/>
    <cellStyle name="Normal 45 2 3 4 3 3 3" xfId="26155" xr:uid="{00000000-0005-0000-0000-0000BF4D0000}"/>
    <cellStyle name="Normal 45 2 3 4 3 4" xfId="36366" xr:uid="{00000000-0005-0000-0000-0000C04D0000}"/>
    <cellStyle name="Normal 45 2 3 4 3 5" xfId="21142" xr:uid="{00000000-0005-0000-0000-0000C14D0000}"/>
    <cellStyle name="Normal 45 2 3 4 4" xfId="12732" xr:uid="{00000000-0005-0000-0000-0000C24D0000}"/>
    <cellStyle name="Normal 45 2 3 4 4 2" xfId="43054" xr:uid="{00000000-0005-0000-0000-0000C34D0000}"/>
    <cellStyle name="Normal 45 2 3 4 4 3" xfId="27830" xr:uid="{00000000-0005-0000-0000-0000C44D0000}"/>
    <cellStyle name="Normal 45 2 3 4 5" xfId="7711" xr:uid="{00000000-0005-0000-0000-0000C54D0000}"/>
    <cellStyle name="Normal 45 2 3 4 5 2" xfId="38037" xr:uid="{00000000-0005-0000-0000-0000C64D0000}"/>
    <cellStyle name="Normal 45 2 3 4 5 3" xfId="22813" xr:uid="{00000000-0005-0000-0000-0000C74D0000}"/>
    <cellStyle name="Normal 45 2 3 4 6" xfId="33025" xr:uid="{00000000-0005-0000-0000-0000C84D0000}"/>
    <cellStyle name="Normal 45 2 3 4 7" xfId="17800" xr:uid="{00000000-0005-0000-0000-0000C94D0000}"/>
    <cellStyle name="Normal 45 2 3 5" xfId="3493" xr:uid="{00000000-0005-0000-0000-0000CA4D0000}"/>
    <cellStyle name="Normal 45 2 3 5 2" xfId="13567" xr:uid="{00000000-0005-0000-0000-0000CB4D0000}"/>
    <cellStyle name="Normal 45 2 3 5 2 2" xfId="43889" xr:uid="{00000000-0005-0000-0000-0000CC4D0000}"/>
    <cellStyle name="Normal 45 2 3 5 2 3" xfId="28665" xr:uid="{00000000-0005-0000-0000-0000CD4D0000}"/>
    <cellStyle name="Normal 45 2 3 5 3" xfId="8547" xr:uid="{00000000-0005-0000-0000-0000CE4D0000}"/>
    <cellStyle name="Normal 45 2 3 5 3 2" xfId="38872" xr:uid="{00000000-0005-0000-0000-0000CF4D0000}"/>
    <cellStyle name="Normal 45 2 3 5 3 3" xfId="23648" xr:uid="{00000000-0005-0000-0000-0000D04D0000}"/>
    <cellStyle name="Normal 45 2 3 5 4" xfId="33859" xr:uid="{00000000-0005-0000-0000-0000D14D0000}"/>
    <cellStyle name="Normal 45 2 3 5 5" xfId="18635" xr:uid="{00000000-0005-0000-0000-0000D24D0000}"/>
    <cellStyle name="Normal 45 2 3 6" xfId="5186" xr:uid="{00000000-0005-0000-0000-0000D34D0000}"/>
    <cellStyle name="Normal 45 2 3 6 2" xfId="15238" xr:uid="{00000000-0005-0000-0000-0000D44D0000}"/>
    <cellStyle name="Normal 45 2 3 6 2 2" xfId="45560" xr:uid="{00000000-0005-0000-0000-0000D54D0000}"/>
    <cellStyle name="Normal 45 2 3 6 2 3" xfId="30336" xr:uid="{00000000-0005-0000-0000-0000D64D0000}"/>
    <cellStyle name="Normal 45 2 3 6 3" xfId="10218" xr:uid="{00000000-0005-0000-0000-0000D74D0000}"/>
    <cellStyle name="Normal 45 2 3 6 3 2" xfId="40543" xr:uid="{00000000-0005-0000-0000-0000D84D0000}"/>
    <cellStyle name="Normal 45 2 3 6 3 3" xfId="25319" xr:uid="{00000000-0005-0000-0000-0000D94D0000}"/>
    <cellStyle name="Normal 45 2 3 6 4" xfId="35530" xr:uid="{00000000-0005-0000-0000-0000DA4D0000}"/>
    <cellStyle name="Normal 45 2 3 6 5" xfId="20306" xr:uid="{00000000-0005-0000-0000-0000DB4D0000}"/>
    <cellStyle name="Normal 45 2 3 7" xfId="11896" xr:uid="{00000000-0005-0000-0000-0000DC4D0000}"/>
    <cellStyle name="Normal 45 2 3 7 2" xfId="42218" xr:uid="{00000000-0005-0000-0000-0000DD4D0000}"/>
    <cellStyle name="Normal 45 2 3 7 3" xfId="26994" xr:uid="{00000000-0005-0000-0000-0000DE4D0000}"/>
    <cellStyle name="Normal 45 2 3 8" xfId="6875" xr:uid="{00000000-0005-0000-0000-0000DF4D0000}"/>
    <cellStyle name="Normal 45 2 3 8 2" xfId="37201" xr:uid="{00000000-0005-0000-0000-0000E04D0000}"/>
    <cellStyle name="Normal 45 2 3 8 3" xfId="21977" xr:uid="{00000000-0005-0000-0000-0000E14D0000}"/>
    <cellStyle name="Normal 45 2 3 9" xfId="32190" xr:uid="{00000000-0005-0000-0000-0000E24D0000}"/>
    <cellStyle name="Normal 45 2 4" xfId="1900" xr:uid="{00000000-0005-0000-0000-0000E34D0000}"/>
    <cellStyle name="Normal 45 2 4 2" xfId="2323" xr:uid="{00000000-0005-0000-0000-0000E44D0000}"/>
    <cellStyle name="Normal 45 2 4 2 2" xfId="3162" xr:uid="{00000000-0005-0000-0000-0000E54D0000}"/>
    <cellStyle name="Normal 45 2 4 2 2 2" xfId="4852" xr:uid="{00000000-0005-0000-0000-0000E64D0000}"/>
    <cellStyle name="Normal 45 2 4 2 2 2 2" xfId="14925" xr:uid="{00000000-0005-0000-0000-0000E74D0000}"/>
    <cellStyle name="Normal 45 2 4 2 2 2 2 2" xfId="45247" xr:uid="{00000000-0005-0000-0000-0000E84D0000}"/>
    <cellStyle name="Normal 45 2 4 2 2 2 2 3" xfId="30023" xr:uid="{00000000-0005-0000-0000-0000E94D0000}"/>
    <cellStyle name="Normal 45 2 4 2 2 2 3" xfId="9905" xr:uid="{00000000-0005-0000-0000-0000EA4D0000}"/>
    <cellStyle name="Normal 45 2 4 2 2 2 3 2" xfId="40230" xr:uid="{00000000-0005-0000-0000-0000EB4D0000}"/>
    <cellStyle name="Normal 45 2 4 2 2 2 3 3" xfId="25006" xr:uid="{00000000-0005-0000-0000-0000EC4D0000}"/>
    <cellStyle name="Normal 45 2 4 2 2 2 4" xfId="35217" xr:uid="{00000000-0005-0000-0000-0000ED4D0000}"/>
    <cellStyle name="Normal 45 2 4 2 2 2 5" xfId="19993" xr:uid="{00000000-0005-0000-0000-0000EE4D0000}"/>
    <cellStyle name="Normal 45 2 4 2 2 3" xfId="6544" xr:uid="{00000000-0005-0000-0000-0000EF4D0000}"/>
    <cellStyle name="Normal 45 2 4 2 2 3 2" xfId="16596" xr:uid="{00000000-0005-0000-0000-0000F04D0000}"/>
    <cellStyle name="Normal 45 2 4 2 2 3 2 2" xfId="46918" xr:uid="{00000000-0005-0000-0000-0000F14D0000}"/>
    <cellStyle name="Normal 45 2 4 2 2 3 2 3" xfId="31694" xr:uid="{00000000-0005-0000-0000-0000F24D0000}"/>
    <cellStyle name="Normal 45 2 4 2 2 3 3" xfId="11576" xr:uid="{00000000-0005-0000-0000-0000F34D0000}"/>
    <cellStyle name="Normal 45 2 4 2 2 3 3 2" xfId="41901" xr:uid="{00000000-0005-0000-0000-0000F44D0000}"/>
    <cellStyle name="Normal 45 2 4 2 2 3 3 3" xfId="26677" xr:uid="{00000000-0005-0000-0000-0000F54D0000}"/>
    <cellStyle name="Normal 45 2 4 2 2 3 4" xfId="36888" xr:uid="{00000000-0005-0000-0000-0000F64D0000}"/>
    <cellStyle name="Normal 45 2 4 2 2 3 5" xfId="21664" xr:uid="{00000000-0005-0000-0000-0000F74D0000}"/>
    <cellStyle name="Normal 45 2 4 2 2 4" xfId="13254" xr:uid="{00000000-0005-0000-0000-0000F84D0000}"/>
    <cellStyle name="Normal 45 2 4 2 2 4 2" xfId="43576" xr:uid="{00000000-0005-0000-0000-0000F94D0000}"/>
    <cellStyle name="Normal 45 2 4 2 2 4 3" xfId="28352" xr:uid="{00000000-0005-0000-0000-0000FA4D0000}"/>
    <cellStyle name="Normal 45 2 4 2 2 5" xfId="8233" xr:uid="{00000000-0005-0000-0000-0000FB4D0000}"/>
    <cellStyle name="Normal 45 2 4 2 2 5 2" xfId="38559" xr:uid="{00000000-0005-0000-0000-0000FC4D0000}"/>
    <cellStyle name="Normal 45 2 4 2 2 5 3" xfId="23335" xr:uid="{00000000-0005-0000-0000-0000FD4D0000}"/>
    <cellStyle name="Normal 45 2 4 2 2 6" xfId="33547" xr:uid="{00000000-0005-0000-0000-0000FE4D0000}"/>
    <cellStyle name="Normal 45 2 4 2 2 7" xfId="18322" xr:uid="{00000000-0005-0000-0000-0000FF4D0000}"/>
    <cellStyle name="Normal 45 2 4 2 3" xfId="4015" xr:uid="{00000000-0005-0000-0000-0000004E0000}"/>
    <cellStyle name="Normal 45 2 4 2 3 2" xfId="14089" xr:uid="{00000000-0005-0000-0000-0000014E0000}"/>
    <cellStyle name="Normal 45 2 4 2 3 2 2" xfId="44411" xr:uid="{00000000-0005-0000-0000-0000024E0000}"/>
    <cellStyle name="Normal 45 2 4 2 3 2 3" xfId="29187" xr:uid="{00000000-0005-0000-0000-0000034E0000}"/>
    <cellStyle name="Normal 45 2 4 2 3 3" xfId="9069" xr:uid="{00000000-0005-0000-0000-0000044E0000}"/>
    <cellStyle name="Normal 45 2 4 2 3 3 2" xfId="39394" xr:uid="{00000000-0005-0000-0000-0000054E0000}"/>
    <cellStyle name="Normal 45 2 4 2 3 3 3" xfId="24170" xr:uid="{00000000-0005-0000-0000-0000064E0000}"/>
    <cellStyle name="Normal 45 2 4 2 3 4" xfId="34381" xr:uid="{00000000-0005-0000-0000-0000074E0000}"/>
    <cellStyle name="Normal 45 2 4 2 3 5" xfId="19157" xr:uid="{00000000-0005-0000-0000-0000084E0000}"/>
    <cellStyle name="Normal 45 2 4 2 4" xfId="5708" xr:uid="{00000000-0005-0000-0000-0000094E0000}"/>
    <cellStyle name="Normal 45 2 4 2 4 2" xfId="15760" xr:uid="{00000000-0005-0000-0000-00000A4E0000}"/>
    <cellStyle name="Normal 45 2 4 2 4 2 2" xfId="46082" xr:uid="{00000000-0005-0000-0000-00000B4E0000}"/>
    <cellStyle name="Normal 45 2 4 2 4 2 3" xfId="30858" xr:uid="{00000000-0005-0000-0000-00000C4E0000}"/>
    <cellStyle name="Normal 45 2 4 2 4 3" xfId="10740" xr:uid="{00000000-0005-0000-0000-00000D4E0000}"/>
    <cellStyle name="Normal 45 2 4 2 4 3 2" xfId="41065" xr:uid="{00000000-0005-0000-0000-00000E4E0000}"/>
    <cellStyle name="Normal 45 2 4 2 4 3 3" xfId="25841" xr:uid="{00000000-0005-0000-0000-00000F4E0000}"/>
    <cellStyle name="Normal 45 2 4 2 4 4" xfId="36052" xr:uid="{00000000-0005-0000-0000-0000104E0000}"/>
    <cellStyle name="Normal 45 2 4 2 4 5" xfId="20828" xr:uid="{00000000-0005-0000-0000-0000114E0000}"/>
    <cellStyle name="Normal 45 2 4 2 5" xfId="12418" xr:uid="{00000000-0005-0000-0000-0000124E0000}"/>
    <cellStyle name="Normal 45 2 4 2 5 2" xfId="42740" xr:uid="{00000000-0005-0000-0000-0000134E0000}"/>
    <cellStyle name="Normal 45 2 4 2 5 3" xfId="27516" xr:uid="{00000000-0005-0000-0000-0000144E0000}"/>
    <cellStyle name="Normal 45 2 4 2 6" xfId="7397" xr:uid="{00000000-0005-0000-0000-0000154E0000}"/>
    <cellStyle name="Normal 45 2 4 2 6 2" xfId="37723" xr:uid="{00000000-0005-0000-0000-0000164E0000}"/>
    <cellStyle name="Normal 45 2 4 2 6 3" xfId="22499" xr:uid="{00000000-0005-0000-0000-0000174E0000}"/>
    <cellStyle name="Normal 45 2 4 2 7" xfId="32711" xr:uid="{00000000-0005-0000-0000-0000184E0000}"/>
    <cellStyle name="Normal 45 2 4 2 8" xfId="17486" xr:uid="{00000000-0005-0000-0000-0000194E0000}"/>
    <cellStyle name="Normal 45 2 4 3" xfId="2744" xr:uid="{00000000-0005-0000-0000-00001A4E0000}"/>
    <cellStyle name="Normal 45 2 4 3 2" xfId="4434" xr:uid="{00000000-0005-0000-0000-00001B4E0000}"/>
    <cellStyle name="Normal 45 2 4 3 2 2" xfId="14507" xr:uid="{00000000-0005-0000-0000-00001C4E0000}"/>
    <cellStyle name="Normal 45 2 4 3 2 2 2" xfId="44829" xr:uid="{00000000-0005-0000-0000-00001D4E0000}"/>
    <cellStyle name="Normal 45 2 4 3 2 2 3" xfId="29605" xr:uid="{00000000-0005-0000-0000-00001E4E0000}"/>
    <cellStyle name="Normal 45 2 4 3 2 3" xfId="9487" xr:uid="{00000000-0005-0000-0000-00001F4E0000}"/>
    <cellStyle name="Normal 45 2 4 3 2 3 2" xfId="39812" xr:uid="{00000000-0005-0000-0000-0000204E0000}"/>
    <cellStyle name="Normal 45 2 4 3 2 3 3" xfId="24588" xr:uid="{00000000-0005-0000-0000-0000214E0000}"/>
    <cellStyle name="Normal 45 2 4 3 2 4" xfId="34799" xr:uid="{00000000-0005-0000-0000-0000224E0000}"/>
    <cellStyle name="Normal 45 2 4 3 2 5" xfId="19575" xr:uid="{00000000-0005-0000-0000-0000234E0000}"/>
    <cellStyle name="Normal 45 2 4 3 3" xfId="6126" xr:uid="{00000000-0005-0000-0000-0000244E0000}"/>
    <cellStyle name="Normal 45 2 4 3 3 2" xfId="16178" xr:uid="{00000000-0005-0000-0000-0000254E0000}"/>
    <cellStyle name="Normal 45 2 4 3 3 2 2" xfId="46500" xr:uid="{00000000-0005-0000-0000-0000264E0000}"/>
    <cellStyle name="Normal 45 2 4 3 3 2 3" xfId="31276" xr:uid="{00000000-0005-0000-0000-0000274E0000}"/>
    <cellStyle name="Normal 45 2 4 3 3 3" xfId="11158" xr:uid="{00000000-0005-0000-0000-0000284E0000}"/>
    <cellStyle name="Normal 45 2 4 3 3 3 2" xfId="41483" xr:uid="{00000000-0005-0000-0000-0000294E0000}"/>
    <cellStyle name="Normal 45 2 4 3 3 3 3" xfId="26259" xr:uid="{00000000-0005-0000-0000-00002A4E0000}"/>
    <cellStyle name="Normal 45 2 4 3 3 4" xfId="36470" xr:uid="{00000000-0005-0000-0000-00002B4E0000}"/>
    <cellStyle name="Normal 45 2 4 3 3 5" xfId="21246" xr:uid="{00000000-0005-0000-0000-00002C4E0000}"/>
    <cellStyle name="Normal 45 2 4 3 4" xfId="12836" xr:uid="{00000000-0005-0000-0000-00002D4E0000}"/>
    <cellStyle name="Normal 45 2 4 3 4 2" xfId="43158" xr:uid="{00000000-0005-0000-0000-00002E4E0000}"/>
    <cellStyle name="Normal 45 2 4 3 4 3" xfId="27934" xr:uid="{00000000-0005-0000-0000-00002F4E0000}"/>
    <cellStyle name="Normal 45 2 4 3 5" xfId="7815" xr:uid="{00000000-0005-0000-0000-0000304E0000}"/>
    <cellStyle name="Normal 45 2 4 3 5 2" xfId="38141" xr:uid="{00000000-0005-0000-0000-0000314E0000}"/>
    <cellStyle name="Normal 45 2 4 3 5 3" xfId="22917" xr:uid="{00000000-0005-0000-0000-0000324E0000}"/>
    <cellStyle name="Normal 45 2 4 3 6" xfId="33129" xr:uid="{00000000-0005-0000-0000-0000334E0000}"/>
    <cellStyle name="Normal 45 2 4 3 7" xfId="17904" xr:uid="{00000000-0005-0000-0000-0000344E0000}"/>
    <cellStyle name="Normal 45 2 4 4" xfId="3597" xr:uid="{00000000-0005-0000-0000-0000354E0000}"/>
    <cellStyle name="Normal 45 2 4 4 2" xfId="13671" xr:uid="{00000000-0005-0000-0000-0000364E0000}"/>
    <cellStyle name="Normal 45 2 4 4 2 2" xfId="43993" xr:uid="{00000000-0005-0000-0000-0000374E0000}"/>
    <cellStyle name="Normal 45 2 4 4 2 3" xfId="28769" xr:uid="{00000000-0005-0000-0000-0000384E0000}"/>
    <cellStyle name="Normal 45 2 4 4 3" xfId="8651" xr:uid="{00000000-0005-0000-0000-0000394E0000}"/>
    <cellStyle name="Normal 45 2 4 4 3 2" xfId="38976" xr:uid="{00000000-0005-0000-0000-00003A4E0000}"/>
    <cellStyle name="Normal 45 2 4 4 3 3" xfId="23752" xr:uid="{00000000-0005-0000-0000-00003B4E0000}"/>
    <cellStyle name="Normal 45 2 4 4 4" xfId="33963" xr:uid="{00000000-0005-0000-0000-00003C4E0000}"/>
    <cellStyle name="Normal 45 2 4 4 5" xfId="18739" xr:uid="{00000000-0005-0000-0000-00003D4E0000}"/>
    <cellStyle name="Normal 45 2 4 5" xfId="5290" xr:uid="{00000000-0005-0000-0000-00003E4E0000}"/>
    <cellStyle name="Normal 45 2 4 5 2" xfId="15342" xr:uid="{00000000-0005-0000-0000-00003F4E0000}"/>
    <cellStyle name="Normal 45 2 4 5 2 2" xfId="45664" xr:uid="{00000000-0005-0000-0000-0000404E0000}"/>
    <cellStyle name="Normal 45 2 4 5 2 3" xfId="30440" xr:uid="{00000000-0005-0000-0000-0000414E0000}"/>
    <cellStyle name="Normal 45 2 4 5 3" xfId="10322" xr:uid="{00000000-0005-0000-0000-0000424E0000}"/>
    <cellStyle name="Normal 45 2 4 5 3 2" xfId="40647" xr:uid="{00000000-0005-0000-0000-0000434E0000}"/>
    <cellStyle name="Normal 45 2 4 5 3 3" xfId="25423" xr:uid="{00000000-0005-0000-0000-0000444E0000}"/>
    <cellStyle name="Normal 45 2 4 5 4" xfId="35634" xr:uid="{00000000-0005-0000-0000-0000454E0000}"/>
    <cellStyle name="Normal 45 2 4 5 5" xfId="20410" xr:uid="{00000000-0005-0000-0000-0000464E0000}"/>
    <cellStyle name="Normal 45 2 4 6" xfId="12000" xr:uid="{00000000-0005-0000-0000-0000474E0000}"/>
    <cellStyle name="Normal 45 2 4 6 2" xfId="42322" xr:uid="{00000000-0005-0000-0000-0000484E0000}"/>
    <cellStyle name="Normal 45 2 4 6 3" xfId="27098" xr:uid="{00000000-0005-0000-0000-0000494E0000}"/>
    <cellStyle name="Normal 45 2 4 7" xfId="6979" xr:uid="{00000000-0005-0000-0000-00004A4E0000}"/>
    <cellStyle name="Normal 45 2 4 7 2" xfId="37305" xr:uid="{00000000-0005-0000-0000-00004B4E0000}"/>
    <cellStyle name="Normal 45 2 4 7 3" xfId="22081" xr:uid="{00000000-0005-0000-0000-00004C4E0000}"/>
    <cellStyle name="Normal 45 2 4 8" xfId="32293" xr:uid="{00000000-0005-0000-0000-00004D4E0000}"/>
    <cellStyle name="Normal 45 2 4 9" xfId="17068" xr:uid="{00000000-0005-0000-0000-00004E4E0000}"/>
    <cellStyle name="Normal 45 2 5" xfId="2113" xr:uid="{00000000-0005-0000-0000-00004F4E0000}"/>
    <cellStyle name="Normal 45 2 5 2" xfId="2954" xr:uid="{00000000-0005-0000-0000-0000504E0000}"/>
    <cellStyle name="Normal 45 2 5 2 2" xfId="4644" xr:uid="{00000000-0005-0000-0000-0000514E0000}"/>
    <cellStyle name="Normal 45 2 5 2 2 2" xfId="14717" xr:uid="{00000000-0005-0000-0000-0000524E0000}"/>
    <cellStyle name="Normal 45 2 5 2 2 2 2" xfId="45039" xr:uid="{00000000-0005-0000-0000-0000534E0000}"/>
    <cellStyle name="Normal 45 2 5 2 2 2 3" xfId="29815" xr:uid="{00000000-0005-0000-0000-0000544E0000}"/>
    <cellStyle name="Normal 45 2 5 2 2 3" xfId="9697" xr:uid="{00000000-0005-0000-0000-0000554E0000}"/>
    <cellStyle name="Normal 45 2 5 2 2 3 2" xfId="40022" xr:uid="{00000000-0005-0000-0000-0000564E0000}"/>
    <cellStyle name="Normal 45 2 5 2 2 3 3" xfId="24798" xr:uid="{00000000-0005-0000-0000-0000574E0000}"/>
    <cellStyle name="Normal 45 2 5 2 2 4" xfId="35009" xr:uid="{00000000-0005-0000-0000-0000584E0000}"/>
    <cellStyle name="Normal 45 2 5 2 2 5" xfId="19785" xr:uid="{00000000-0005-0000-0000-0000594E0000}"/>
    <cellStyle name="Normal 45 2 5 2 3" xfId="6336" xr:uid="{00000000-0005-0000-0000-00005A4E0000}"/>
    <cellStyle name="Normal 45 2 5 2 3 2" xfId="16388" xr:uid="{00000000-0005-0000-0000-00005B4E0000}"/>
    <cellStyle name="Normal 45 2 5 2 3 2 2" xfId="46710" xr:uid="{00000000-0005-0000-0000-00005C4E0000}"/>
    <cellStyle name="Normal 45 2 5 2 3 2 3" xfId="31486" xr:uid="{00000000-0005-0000-0000-00005D4E0000}"/>
    <cellStyle name="Normal 45 2 5 2 3 3" xfId="11368" xr:uid="{00000000-0005-0000-0000-00005E4E0000}"/>
    <cellStyle name="Normal 45 2 5 2 3 3 2" xfId="41693" xr:uid="{00000000-0005-0000-0000-00005F4E0000}"/>
    <cellStyle name="Normal 45 2 5 2 3 3 3" xfId="26469" xr:uid="{00000000-0005-0000-0000-0000604E0000}"/>
    <cellStyle name="Normal 45 2 5 2 3 4" xfId="36680" xr:uid="{00000000-0005-0000-0000-0000614E0000}"/>
    <cellStyle name="Normal 45 2 5 2 3 5" xfId="21456" xr:uid="{00000000-0005-0000-0000-0000624E0000}"/>
    <cellStyle name="Normal 45 2 5 2 4" xfId="13046" xr:uid="{00000000-0005-0000-0000-0000634E0000}"/>
    <cellStyle name="Normal 45 2 5 2 4 2" xfId="43368" xr:uid="{00000000-0005-0000-0000-0000644E0000}"/>
    <cellStyle name="Normal 45 2 5 2 4 3" xfId="28144" xr:uid="{00000000-0005-0000-0000-0000654E0000}"/>
    <cellStyle name="Normal 45 2 5 2 5" xfId="8025" xr:uid="{00000000-0005-0000-0000-0000664E0000}"/>
    <cellStyle name="Normal 45 2 5 2 5 2" xfId="38351" xr:uid="{00000000-0005-0000-0000-0000674E0000}"/>
    <cellStyle name="Normal 45 2 5 2 5 3" xfId="23127" xr:uid="{00000000-0005-0000-0000-0000684E0000}"/>
    <cellStyle name="Normal 45 2 5 2 6" xfId="33339" xr:uid="{00000000-0005-0000-0000-0000694E0000}"/>
    <cellStyle name="Normal 45 2 5 2 7" xfId="18114" xr:uid="{00000000-0005-0000-0000-00006A4E0000}"/>
    <cellStyle name="Normal 45 2 5 3" xfId="3807" xr:uid="{00000000-0005-0000-0000-00006B4E0000}"/>
    <cellStyle name="Normal 45 2 5 3 2" xfId="13881" xr:uid="{00000000-0005-0000-0000-00006C4E0000}"/>
    <cellStyle name="Normal 45 2 5 3 2 2" xfId="44203" xr:uid="{00000000-0005-0000-0000-00006D4E0000}"/>
    <cellStyle name="Normal 45 2 5 3 2 3" xfId="28979" xr:uid="{00000000-0005-0000-0000-00006E4E0000}"/>
    <cellStyle name="Normal 45 2 5 3 3" xfId="8861" xr:uid="{00000000-0005-0000-0000-00006F4E0000}"/>
    <cellStyle name="Normal 45 2 5 3 3 2" xfId="39186" xr:uid="{00000000-0005-0000-0000-0000704E0000}"/>
    <cellStyle name="Normal 45 2 5 3 3 3" xfId="23962" xr:uid="{00000000-0005-0000-0000-0000714E0000}"/>
    <cellStyle name="Normal 45 2 5 3 4" xfId="34173" xr:uid="{00000000-0005-0000-0000-0000724E0000}"/>
    <cellStyle name="Normal 45 2 5 3 5" xfId="18949" xr:uid="{00000000-0005-0000-0000-0000734E0000}"/>
    <cellStyle name="Normal 45 2 5 4" xfId="5500" xr:uid="{00000000-0005-0000-0000-0000744E0000}"/>
    <cellStyle name="Normal 45 2 5 4 2" xfId="15552" xr:uid="{00000000-0005-0000-0000-0000754E0000}"/>
    <cellStyle name="Normal 45 2 5 4 2 2" xfId="45874" xr:uid="{00000000-0005-0000-0000-0000764E0000}"/>
    <cellStyle name="Normal 45 2 5 4 2 3" xfId="30650" xr:uid="{00000000-0005-0000-0000-0000774E0000}"/>
    <cellStyle name="Normal 45 2 5 4 3" xfId="10532" xr:uid="{00000000-0005-0000-0000-0000784E0000}"/>
    <cellStyle name="Normal 45 2 5 4 3 2" xfId="40857" xr:uid="{00000000-0005-0000-0000-0000794E0000}"/>
    <cellStyle name="Normal 45 2 5 4 3 3" xfId="25633" xr:uid="{00000000-0005-0000-0000-00007A4E0000}"/>
    <cellStyle name="Normal 45 2 5 4 4" xfId="35844" xr:uid="{00000000-0005-0000-0000-00007B4E0000}"/>
    <cellStyle name="Normal 45 2 5 4 5" xfId="20620" xr:uid="{00000000-0005-0000-0000-00007C4E0000}"/>
    <cellStyle name="Normal 45 2 5 5" xfId="12210" xr:uid="{00000000-0005-0000-0000-00007D4E0000}"/>
    <cellStyle name="Normal 45 2 5 5 2" xfId="42532" xr:uid="{00000000-0005-0000-0000-00007E4E0000}"/>
    <cellStyle name="Normal 45 2 5 5 3" xfId="27308" xr:uid="{00000000-0005-0000-0000-00007F4E0000}"/>
    <cellStyle name="Normal 45 2 5 6" xfId="7189" xr:uid="{00000000-0005-0000-0000-0000804E0000}"/>
    <cellStyle name="Normal 45 2 5 6 2" xfId="37515" xr:uid="{00000000-0005-0000-0000-0000814E0000}"/>
    <cellStyle name="Normal 45 2 5 6 3" xfId="22291" xr:uid="{00000000-0005-0000-0000-0000824E0000}"/>
    <cellStyle name="Normal 45 2 5 7" xfId="32503" xr:uid="{00000000-0005-0000-0000-0000834E0000}"/>
    <cellStyle name="Normal 45 2 5 8" xfId="17278" xr:uid="{00000000-0005-0000-0000-0000844E0000}"/>
    <cellStyle name="Normal 45 2 6" xfId="2534" xr:uid="{00000000-0005-0000-0000-0000854E0000}"/>
    <cellStyle name="Normal 45 2 6 2" xfId="4226" xr:uid="{00000000-0005-0000-0000-0000864E0000}"/>
    <cellStyle name="Normal 45 2 6 2 2" xfId="14299" xr:uid="{00000000-0005-0000-0000-0000874E0000}"/>
    <cellStyle name="Normal 45 2 6 2 2 2" xfId="44621" xr:uid="{00000000-0005-0000-0000-0000884E0000}"/>
    <cellStyle name="Normal 45 2 6 2 2 3" xfId="29397" xr:uid="{00000000-0005-0000-0000-0000894E0000}"/>
    <cellStyle name="Normal 45 2 6 2 3" xfId="9279" xr:uid="{00000000-0005-0000-0000-00008A4E0000}"/>
    <cellStyle name="Normal 45 2 6 2 3 2" xfId="39604" xr:uid="{00000000-0005-0000-0000-00008B4E0000}"/>
    <cellStyle name="Normal 45 2 6 2 3 3" xfId="24380" xr:uid="{00000000-0005-0000-0000-00008C4E0000}"/>
    <cellStyle name="Normal 45 2 6 2 4" xfId="34591" xr:uid="{00000000-0005-0000-0000-00008D4E0000}"/>
    <cellStyle name="Normal 45 2 6 2 5" xfId="19367" xr:uid="{00000000-0005-0000-0000-00008E4E0000}"/>
    <cellStyle name="Normal 45 2 6 3" xfId="5918" xr:uid="{00000000-0005-0000-0000-00008F4E0000}"/>
    <cellStyle name="Normal 45 2 6 3 2" xfId="15970" xr:uid="{00000000-0005-0000-0000-0000904E0000}"/>
    <cellStyle name="Normal 45 2 6 3 2 2" xfId="46292" xr:uid="{00000000-0005-0000-0000-0000914E0000}"/>
    <cellStyle name="Normal 45 2 6 3 2 3" xfId="31068" xr:uid="{00000000-0005-0000-0000-0000924E0000}"/>
    <cellStyle name="Normal 45 2 6 3 3" xfId="10950" xr:uid="{00000000-0005-0000-0000-0000934E0000}"/>
    <cellStyle name="Normal 45 2 6 3 3 2" xfId="41275" xr:uid="{00000000-0005-0000-0000-0000944E0000}"/>
    <cellStyle name="Normal 45 2 6 3 3 3" xfId="26051" xr:uid="{00000000-0005-0000-0000-0000954E0000}"/>
    <cellStyle name="Normal 45 2 6 3 4" xfId="36262" xr:uid="{00000000-0005-0000-0000-0000964E0000}"/>
    <cellStyle name="Normal 45 2 6 3 5" xfId="21038" xr:uid="{00000000-0005-0000-0000-0000974E0000}"/>
    <cellStyle name="Normal 45 2 6 4" xfId="12628" xr:uid="{00000000-0005-0000-0000-0000984E0000}"/>
    <cellStyle name="Normal 45 2 6 4 2" xfId="42950" xr:uid="{00000000-0005-0000-0000-0000994E0000}"/>
    <cellStyle name="Normal 45 2 6 4 3" xfId="27726" xr:uid="{00000000-0005-0000-0000-00009A4E0000}"/>
    <cellStyle name="Normal 45 2 6 5" xfId="7607" xr:uid="{00000000-0005-0000-0000-00009B4E0000}"/>
    <cellStyle name="Normal 45 2 6 5 2" xfId="37933" xr:uid="{00000000-0005-0000-0000-00009C4E0000}"/>
    <cellStyle name="Normal 45 2 6 5 3" xfId="22709" xr:uid="{00000000-0005-0000-0000-00009D4E0000}"/>
    <cellStyle name="Normal 45 2 6 6" xfId="32921" xr:uid="{00000000-0005-0000-0000-00009E4E0000}"/>
    <cellStyle name="Normal 45 2 6 7" xfId="17696" xr:uid="{00000000-0005-0000-0000-00009F4E0000}"/>
    <cellStyle name="Normal 45 2 7" xfId="3385" xr:uid="{00000000-0005-0000-0000-0000A04E0000}"/>
    <cellStyle name="Normal 45 2 7 2" xfId="13463" xr:uid="{00000000-0005-0000-0000-0000A14E0000}"/>
    <cellStyle name="Normal 45 2 7 2 2" xfId="43785" xr:uid="{00000000-0005-0000-0000-0000A24E0000}"/>
    <cellStyle name="Normal 45 2 7 2 3" xfId="28561" xr:uid="{00000000-0005-0000-0000-0000A34E0000}"/>
    <cellStyle name="Normal 45 2 7 3" xfId="8443" xr:uid="{00000000-0005-0000-0000-0000A44E0000}"/>
    <cellStyle name="Normal 45 2 7 3 2" xfId="38768" xr:uid="{00000000-0005-0000-0000-0000A54E0000}"/>
    <cellStyle name="Normal 45 2 7 3 3" xfId="23544" xr:uid="{00000000-0005-0000-0000-0000A64E0000}"/>
    <cellStyle name="Normal 45 2 7 4" xfId="33755" xr:uid="{00000000-0005-0000-0000-0000A74E0000}"/>
    <cellStyle name="Normal 45 2 7 5" xfId="18531" xr:uid="{00000000-0005-0000-0000-0000A84E0000}"/>
    <cellStyle name="Normal 45 2 8" xfId="5079" xr:uid="{00000000-0005-0000-0000-0000A94E0000}"/>
    <cellStyle name="Normal 45 2 8 2" xfId="15134" xr:uid="{00000000-0005-0000-0000-0000AA4E0000}"/>
    <cellStyle name="Normal 45 2 8 2 2" xfId="45456" xr:uid="{00000000-0005-0000-0000-0000AB4E0000}"/>
    <cellStyle name="Normal 45 2 8 2 3" xfId="30232" xr:uid="{00000000-0005-0000-0000-0000AC4E0000}"/>
    <cellStyle name="Normal 45 2 8 3" xfId="10114" xr:uid="{00000000-0005-0000-0000-0000AD4E0000}"/>
    <cellStyle name="Normal 45 2 8 3 2" xfId="40439" xr:uid="{00000000-0005-0000-0000-0000AE4E0000}"/>
    <cellStyle name="Normal 45 2 8 3 3" xfId="25215" xr:uid="{00000000-0005-0000-0000-0000AF4E0000}"/>
    <cellStyle name="Normal 45 2 8 4" xfId="35426" xr:uid="{00000000-0005-0000-0000-0000B04E0000}"/>
    <cellStyle name="Normal 45 2 8 5" xfId="20202" xr:uid="{00000000-0005-0000-0000-0000B14E0000}"/>
    <cellStyle name="Normal 45 2 9" xfId="11790" xr:uid="{00000000-0005-0000-0000-0000B24E0000}"/>
    <cellStyle name="Normal 45 2 9 2" xfId="42114" xr:uid="{00000000-0005-0000-0000-0000B34E0000}"/>
    <cellStyle name="Normal 45 2 9 3" xfId="26890" xr:uid="{00000000-0005-0000-0000-0000B44E0000}"/>
    <cellStyle name="Normal 45 3" xfId="47297" xr:uid="{00000000-0005-0000-0000-0000B54E0000}"/>
    <cellStyle name="Normal 46" xfId="1043" xr:uid="{00000000-0005-0000-0000-0000B64E0000}"/>
    <cellStyle name="Normal 46 2" xfId="1446" xr:uid="{00000000-0005-0000-0000-0000B74E0000}"/>
    <cellStyle name="Normal 46 2 10" xfId="6770" xr:uid="{00000000-0005-0000-0000-0000B84E0000}"/>
    <cellStyle name="Normal 46 2 10 2" xfId="37098" xr:uid="{00000000-0005-0000-0000-0000B94E0000}"/>
    <cellStyle name="Normal 46 2 10 3" xfId="21874" xr:uid="{00000000-0005-0000-0000-0000BA4E0000}"/>
    <cellStyle name="Normal 46 2 11" xfId="32089" xr:uid="{00000000-0005-0000-0000-0000BB4E0000}"/>
    <cellStyle name="Normal 46 2 12" xfId="16859" xr:uid="{00000000-0005-0000-0000-0000BC4E0000}"/>
    <cellStyle name="Normal 46 2 2" xfId="1734" xr:uid="{00000000-0005-0000-0000-0000BD4E0000}"/>
    <cellStyle name="Normal 46 2 2 10" xfId="32141" xr:uid="{00000000-0005-0000-0000-0000BE4E0000}"/>
    <cellStyle name="Normal 46 2 2 11" xfId="16913" xr:uid="{00000000-0005-0000-0000-0000BF4E0000}"/>
    <cellStyle name="Normal 46 2 2 2" xfId="1842" xr:uid="{00000000-0005-0000-0000-0000C04E0000}"/>
    <cellStyle name="Normal 46 2 2 2 10" xfId="17017" xr:uid="{00000000-0005-0000-0000-0000C14E0000}"/>
    <cellStyle name="Normal 46 2 2 2 2" xfId="2059" xr:uid="{00000000-0005-0000-0000-0000C24E0000}"/>
    <cellStyle name="Normal 46 2 2 2 2 2" xfId="2480" xr:uid="{00000000-0005-0000-0000-0000C34E0000}"/>
    <cellStyle name="Normal 46 2 2 2 2 2 2" xfId="3319" xr:uid="{00000000-0005-0000-0000-0000C44E0000}"/>
    <cellStyle name="Normal 46 2 2 2 2 2 2 2" xfId="5009" xr:uid="{00000000-0005-0000-0000-0000C54E0000}"/>
    <cellStyle name="Normal 46 2 2 2 2 2 2 2 2" xfId="15082" xr:uid="{00000000-0005-0000-0000-0000C64E0000}"/>
    <cellStyle name="Normal 46 2 2 2 2 2 2 2 2 2" xfId="45404" xr:uid="{00000000-0005-0000-0000-0000C74E0000}"/>
    <cellStyle name="Normal 46 2 2 2 2 2 2 2 2 3" xfId="30180" xr:uid="{00000000-0005-0000-0000-0000C84E0000}"/>
    <cellStyle name="Normal 46 2 2 2 2 2 2 2 3" xfId="10062" xr:uid="{00000000-0005-0000-0000-0000C94E0000}"/>
    <cellStyle name="Normal 46 2 2 2 2 2 2 2 3 2" xfId="40387" xr:uid="{00000000-0005-0000-0000-0000CA4E0000}"/>
    <cellStyle name="Normal 46 2 2 2 2 2 2 2 3 3" xfId="25163" xr:uid="{00000000-0005-0000-0000-0000CB4E0000}"/>
    <cellStyle name="Normal 46 2 2 2 2 2 2 2 4" xfId="35374" xr:uid="{00000000-0005-0000-0000-0000CC4E0000}"/>
    <cellStyle name="Normal 46 2 2 2 2 2 2 2 5" xfId="20150" xr:uid="{00000000-0005-0000-0000-0000CD4E0000}"/>
    <cellStyle name="Normal 46 2 2 2 2 2 2 3" xfId="6701" xr:uid="{00000000-0005-0000-0000-0000CE4E0000}"/>
    <cellStyle name="Normal 46 2 2 2 2 2 2 3 2" xfId="16753" xr:uid="{00000000-0005-0000-0000-0000CF4E0000}"/>
    <cellStyle name="Normal 46 2 2 2 2 2 2 3 2 2" xfId="47075" xr:uid="{00000000-0005-0000-0000-0000D04E0000}"/>
    <cellStyle name="Normal 46 2 2 2 2 2 2 3 2 3" xfId="31851" xr:uid="{00000000-0005-0000-0000-0000D14E0000}"/>
    <cellStyle name="Normal 46 2 2 2 2 2 2 3 3" xfId="11733" xr:uid="{00000000-0005-0000-0000-0000D24E0000}"/>
    <cellStyle name="Normal 46 2 2 2 2 2 2 3 3 2" xfId="42058" xr:uid="{00000000-0005-0000-0000-0000D34E0000}"/>
    <cellStyle name="Normal 46 2 2 2 2 2 2 3 3 3" xfId="26834" xr:uid="{00000000-0005-0000-0000-0000D44E0000}"/>
    <cellStyle name="Normal 46 2 2 2 2 2 2 3 4" xfId="37045" xr:uid="{00000000-0005-0000-0000-0000D54E0000}"/>
    <cellStyle name="Normal 46 2 2 2 2 2 2 3 5" xfId="21821" xr:uid="{00000000-0005-0000-0000-0000D64E0000}"/>
    <cellStyle name="Normal 46 2 2 2 2 2 2 4" xfId="13411" xr:uid="{00000000-0005-0000-0000-0000D74E0000}"/>
    <cellStyle name="Normal 46 2 2 2 2 2 2 4 2" xfId="43733" xr:uid="{00000000-0005-0000-0000-0000D84E0000}"/>
    <cellStyle name="Normal 46 2 2 2 2 2 2 4 3" xfId="28509" xr:uid="{00000000-0005-0000-0000-0000D94E0000}"/>
    <cellStyle name="Normal 46 2 2 2 2 2 2 5" xfId="8390" xr:uid="{00000000-0005-0000-0000-0000DA4E0000}"/>
    <cellStyle name="Normal 46 2 2 2 2 2 2 5 2" xfId="38716" xr:uid="{00000000-0005-0000-0000-0000DB4E0000}"/>
    <cellStyle name="Normal 46 2 2 2 2 2 2 5 3" xfId="23492" xr:uid="{00000000-0005-0000-0000-0000DC4E0000}"/>
    <cellStyle name="Normal 46 2 2 2 2 2 2 6" xfId="33704" xr:uid="{00000000-0005-0000-0000-0000DD4E0000}"/>
    <cellStyle name="Normal 46 2 2 2 2 2 2 7" xfId="18479" xr:uid="{00000000-0005-0000-0000-0000DE4E0000}"/>
    <cellStyle name="Normal 46 2 2 2 2 2 3" xfId="4172" xr:uid="{00000000-0005-0000-0000-0000DF4E0000}"/>
    <cellStyle name="Normal 46 2 2 2 2 2 3 2" xfId="14246" xr:uid="{00000000-0005-0000-0000-0000E04E0000}"/>
    <cellStyle name="Normal 46 2 2 2 2 2 3 2 2" xfId="44568" xr:uid="{00000000-0005-0000-0000-0000E14E0000}"/>
    <cellStyle name="Normal 46 2 2 2 2 2 3 2 3" xfId="29344" xr:uid="{00000000-0005-0000-0000-0000E24E0000}"/>
    <cellStyle name="Normal 46 2 2 2 2 2 3 3" xfId="9226" xr:uid="{00000000-0005-0000-0000-0000E34E0000}"/>
    <cellStyle name="Normal 46 2 2 2 2 2 3 3 2" xfId="39551" xr:uid="{00000000-0005-0000-0000-0000E44E0000}"/>
    <cellStyle name="Normal 46 2 2 2 2 2 3 3 3" xfId="24327" xr:uid="{00000000-0005-0000-0000-0000E54E0000}"/>
    <cellStyle name="Normal 46 2 2 2 2 2 3 4" xfId="34538" xr:uid="{00000000-0005-0000-0000-0000E64E0000}"/>
    <cellStyle name="Normal 46 2 2 2 2 2 3 5" xfId="19314" xr:uid="{00000000-0005-0000-0000-0000E74E0000}"/>
    <cellStyle name="Normal 46 2 2 2 2 2 4" xfId="5865" xr:uid="{00000000-0005-0000-0000-0000E84E0000}"/>
    <cellStyle name="Normal 46 2 2 2 2 2 4 2" xfId="15917" xr:uid="{00000000-0005-0000-0000-0000E94E0000}"/>
    <cellStyle name="Normal 46 2 2 2 2 2 4 2 2" xfId="46239" xr:uid="{00000000-0005-0000-0000-0000EA4E0000}"/>
    <cellStyle name="Normal 46 2 2 2 2 2 4 2 3" xfId="31015" xr:uid="{00000000-0005-0000-0000-0000EB4E0000}"/>
    <cellStyle name="Normal 46 2 2 2 2 2 4 3" xfId="10897" xr:uid="{00000000-0005-0000-0000-0000EC4E0000}"/>
    <cellStyle name="Normal 46 2 2 2 2 2 4 3 2" xfId="41222" xr:uid="{00000000-0005-0000-0000-0000ED4E0000}"/>
    <cellStyle name="Normal 46 2 2 2 2 2 4 3 3" xfId="25998" xr:uid="{00000000-0005-0000-0000-0000EE4E0000}"/>
    <cellStyle name="Normal 46 2 2 2 2 2 4 4" xfId="36209" xr:uid="{00000000-0005-0000-0000-0000EF4E0000}"/>
    <cellStyle name="Normal 46 2 2 2 2 2 4 5" xfId="20985" xr:uid="{00000000-0005-0000-0000-0000F04E0000}"/>
    <cellStyle name="Normal 46 2 2 2 2 2 5" xfId="12575" xr:uid="{00000000-0005-0000-0000-0000F14E0000}"/>
    <cellStyle name="Normal 46 2 2 2 2 2 5 2" xfId="42897" xr:uid="{00000000-0005-0000-0000-0000F24E0000}"/>
    <cellStyle name="Normal 46 2 2 2 2 2 5 3" xfId="27673" xr:uid="{00000000-0005-0000-0000-0000F34E0000}"/>
    <cellStyle name="Normal 46 2 2 2 2 2 6" xfId="7554" xr:uid="{00000000-0005-0000-0000-0000F44E0000}"/>
    <cellStyle name="Normal 46 2 2 2 2 2 6 2" xfId="37880" xr:uid="{00000000-0005-0000-0000-0000F54E0000}"/>
    <cellStyle name="Normal 46 2 2 2 2 2 6 3" xfId="22656" xr:uid="{00000000-0005-0000-0000-0000F64E0000}"/>
    <cellStyle name="Normal 46 2 2 2 2 2 7" xfId="32868" xr:uid="{00000000-0005-0000-0000-0000F74E0000}"/>
    <cellStyle name="Normal 46 2 2 2 2 2 8" xfId="17643" xr:uid="{00000000-0005-0000-0000-0000F84E0000}"/>
    <cellStyle name="Normal 46 2 2 2 2 3" xfId="2901" xr:uid="{00000000-0005-0000-0000-0000F94E0000}"/>
    <cellStyle name="Normal 46 2 2 2 2 3 2" xfId="4591" xr:uid="{00000000-0005-0000-0000-0000FA4E0000}"/>
    <cellStyle name="Normal 46 2 2 2 2 3 2 2" xfId="14664" xr:uid="{00000000-0005-0000-0000-0000FB4E0000}"/>
    <cellStyle name="Normal 46 2 2 2 2 3 2 2 2" xfId="44986" xr:uid="{00000000-0005-0000-0000-0000FC4E0000}"/>
    <cellStyle name="Normal 46 2 2 2 2 3 2 2 3" xfId="29762" xr:uid="{00000000-0005-0000-0000-0000FD4E0000}"/>
    <cellStyle name="Normal 46 2 2 2 2 3 2 3" xfId="9644" xr:uid="{00000000-0005-0000-0000-0000FE4E0000}"/>
    <cellStyle name="Normal 46 2 2 2 2 3 2 3 2" xfId="39969" xr:uid="{00000000-0005-0000-0000-0000FF4E0000}"/>
    <cellStyle name="Normal 46 2 2 2 2 3 2 3 3" xfId="24745" xr:uid="{00000000-0005-0000-0000-0000004F0000}"/>
    <cellStyle name="Normal 46 2 2 2 2 3 2 4" xfId="34956" xr:uid="{00000000-0005-0000-0000-0000014F0000}"/>
    <cellStyle name="Normal 46 2 2 2 2 3 2 5" xfId="19732" xr:uid="{00000000-0005-0000-0000-0000024F0000}"/>
    <cellStyle name="Normal 46 2 2 2 2 3 3" xfId="6283" xr:uid="{00000000-0005-0000-0000-0000034F0000}"/>
    <cellStyle name="Normal 46 2 2 2 2 3 3 2" xfId="16335" xr:uid="{00000000-0005-0000-0000-0000044F0000}"/>
    <cellStyle name="Normal 46 2 2 2 2 3 3 2 2" xfId="46657" xr:uid="{00000000-0005-0000-0000-0000054F0000}"/>
    <cellStyle name="Normal 46 2 2 2 2 3 3 2 3" xfId="31433" xr:uid="{00000000-0005-0000-0000-0000064F0000}"/>
    <cellStyle name="Normal 46 2 2 2 2 3 3 3" xfId="11315" xr:uid="{00000000-0005-0000-0000-0000074F0000}"/>
    <cellStyle name="Normal 46 2 2 2 2 3 3 3 2" xfId="41640" xr:uid="{00000000-0005-0000-0000-0000084F0000}"/>
    <cellStyle name="Normal 46 2 2 2 2 3 3 3 3" xfId="26416" xr:uid="{00000000-0005-0000-0000-0000094F0000}"/>
    <cellStyle name="Normal 46 2 2 2 2 3 3 4" xfId="36627" xr:uid="{00000000-0005-0000-0000-00000A4F0000}"/>
    <cellStyle name="Normal 46 2 2 2 2 3 3 5" xfId="21403" xr:uid="{00000000-0005-0000-0000-00000B4F0000}"/>
    <cellStyle name="Normal 46 2 2 2 2 3 4" xfId="12993" xr:uid="{00000000-0005-0000-0000-00000C4F0000}"/>
    <cellStyle name="Normal 46 2 2 2 2 3 4 2" xfId="43315" xr:uid="{00000000-0005-0000-0000-00000D4F0000}"/>
    <cellStyle name="Normal 46 2 2 2 2 3 4 3" xfId="28091" xr:uid="{00000000-0005-0000-0000-00000E4F0000}"/>
    <cellStyle name="Normal 46 2 2 2 2 3 5" xfId="7972" xr:uid="{00000000-0005-0000-0000-00000F4F0000}"/>
    <cellStyle name="Normal 46 2 2 2 2 3 5 2" xfId="38298" xr:uid="{00000000-0005-0000-0000-0000104F0000}"/>
    <cellStyle name="Normal 46 2 2 2 2 3 5 3" xfId="23074" xr:uid="{00000000-0005-0000-0000-0000114F0000}"/>
    <cellStyle name="Normal 46 2 2 2 2 3 6" xfId="33286" xr:uid="{00000000-0005-0000-0000-0000124F0000}"/>
    <cellStyle name="Normal 46 2 2 2 2 3 7" xfId="18061" xr:uid="{00000000-0005-0000-0000-0000134F0000}"/>
    <cellStyle name="Normal 46 2 2 2 2 4" xfId="3754" xr:uid="{00000000-0005-0000-0000-0000144F0000}"/>
    <cellStyle name="Normal 46 2 2 2 2 4 2" xfId="13828" xr:uid="{00000000-0005-0000-0000-0000154F0000}"/>
    <cellStyle name="Normal 46 2 2 2 2 4 2 2" xfId="44150" xr:uid="{00000000-0005-0000-0000-0000164F0000}"/>
    <cellStyle name="Normal 46 2 2 2 2 4 2 3" xfId="28926" xr:uid="{00000000-0005-0000-0000-0000174F0000}"/>
    <cellStyle name="Normal 46 2 2 2 2 4 3" xfId="8808" xr:uid="{00000000-0005-0000-0000-0000184F0000}"/>
    <cellStyle name="Normal 46 2 2 2 2 4 3 2" xfId="39133" xr:uid="{00000000-0005-0000-0000-0000194F0000}"/>
    <cellStyle name="Normal 46 2 2 2 2 4 3 3" xfId="23909" xr:uid="{00000000-0005-0000-0000-00001A4F0000}"/>
    <cellStyle name="Normal 46 2 2 2 2 4 4" xfId="34120" xr:uid="{00000000-0005-0000-0000-00001B4F0000}"/>
    <cellStyle name="Normal 46 2 2 2 2 4 5" xfId="18896" xr:uid="{00000000-0005-0000-0000-00001C4F0000}"/>
    <cellStyle name="Normal 46 2 2 2 2 5" xfId="5447" xr:uid="{00000000-0005-0000-0000-00001D4F0000}"/>
    <cellStyle name="Normal 46 2 2 2 2 5 2" xfId="15499" xr:uid="{00000000-0005-0000-0000-00001E4F0000}"/>
    <cellStyle name="Normal 46 2 2 2 2 5 2 2" xfId="45821" xr:uid="{00000000-0005-0000-0000-00001F4F0000}"/>
    <cellStyle name="Normal 46 2 2 2 2 5 2 3" xfId="30597" xr:uid="{00000000-0005-0000-0000-0000204F0000}"/>
    <cellStyle name="Normal 46 2 2 2 2 5 3" xfId="10479" xr:uid="{00000000-0005-0000-0000-0000214F0000}"/>
    <cellStyle name="Normal 46 2 2 2 2 5 3 2" xfId="40804" xr:uid="{00000000-0005-0000-0000-0000224F0000}"/>
    <cellStyle name="Normal 46 2 2 2 2 5 3 3" xfId="25580" xr:uid="{00000000-0005-0000-0000-0000234F0000}"/>
    <cellStyle name="Normal 46 2 2 2 2 5 4" xfId="35791" xr:uid="{00000000-0005-0000-0000-0000244F0000}"/>
    <cellStyle name="Normal 46 2 2 2 2 5 5" xfId="20567" xr:uid="{00000000-0005-0000-0000-0000254F0000}"/>
    <cellStyle name="Normal 46 2 2 2 2 6" xfId="12157" xr:uid="{00000000-0005-0000-0000-0000264F0000}"/>
    <cellStyle name="Normal 46 2 2 2 2 6 2" xfId="42479" xr:uid="{00000000-0005-0000-0000-0000274F0000}"/>
    <cellStyle name="Normal 46 2 2 2 2 6 3" xfId="27255" xr:uid="{00000000-0005-0000-0000-0000284F0000}"/>
    <cellStyle name="Normal 46 2 2 2 2 7" xfId="7136" xr:uid="{00000000-0005-0000-0000-0000294F0000}"/>
    <cellStyle name="Normal 46 2 2 2 2 7 2" xfId="37462" xr:uid="{00000000-0005-0000-0000-00002A4F0000}"/>
    <cellStyle name="Normal 46 2 2 2 2 7 3" xfId="22238" xr:uid="{00000000-0005-0000-0000-00002B4F0000}"/>
    <cellStyle name="Normal 46 2 2 2 2 8" xfId="32450" xr:uid="{00000000-0005-0000-0000-00002C4F0000}"/>
    <cellStyle name="Normal 46 2 2 2 2 9" xfId="17225" xr:uid="{00000000-0005-0000-0000-00002D4F0000}"/>
    <cellStyle name="Normal 46 2 2 2 3" xfId="2272" xr:uid="{00000000-0005-0000-0000-00002E4F0000}"/>
    <cellStyle name="Normal 46 2 2 2 3 2" xfId="3111" xr:uid="{00000000-0005-0000-0000-00002F4F0000}"/>
    <cellStyle name="Normal 46 2 2 2 3 2 2" xfId="4801" xr:uid="{00000000-0005-0000-0000-0000304F0000}"/>
    <cellStyle name="Normal 46 2 2 2 3 2 2 2" xfId="14874" xr:uid="{00000000-0005-0000-0000-0000314F0000}"/>
    <cellStyle name="Normal 46 2 2 2 3 2 2 2 2" xfId="45196" xr:uid="{00000000-0005-0000-0000-0000324F0000}"/>
    <cellStyle name="Normal 46 2 2 2 3 2 2 2 3" xfId="29972" xr:uid="{00000000-0005-0000-0000-0000334F0000}"/>
    <cellStyle name="Normal 46 2 2 2 3 2 2 3" xfId="9854" xr:uid="{00000000-0005-0000-0000-0000344F0000}"/>
    <cellStyle name="Normal 46 2 2 2 3 2 2 3 2" xfId="40179" xr:uid="{00000000-0005-0000-0000-0000354F0000}"/>
    <cellStyle name="Normal 46 2 2 2 3 2 2 3 3" xfId="24955" xr:uid="{00000000-0005-0000-0000-0000364F0000}"/>
    <cellStyle name="Normal 46 2 2 2 3 2 2 4" xfId="35166" xr:uid="{00000000-0005-0000-0000-0000374F0000}"/>
    <cellStyle name="Normal 46 2 2 2 3 2 2 5" xfId="19942" xr:uid="{00000000-0005-0000-0000-0000384F0000}"/>
    <cellStyle name="Normal 46 2 2 2 3 2 3" xfId="6493" xr:uid="{00000000-0005-0000-0000-0000394F0000}"/>
    <cellStyle name="Normal 46 2 2 2 3 2 3 2" xfId="16545" xr:uid="{00000000-0005-0000-0000-00003A4F0000}"/>
    <cellStyle name="Normal 46 2 2 2 3 2 3 2 2" xfId="46867" xr:uid="{00000000-0005-0000-0000-00003B4F0000}"/>
    <cellStyle name="Normal 46 2 2 2 3 2 3 2 3" xfId="31643" xr:uid="{00000000-0005-0000-0000-00003C4F0000}"/>
    <cellStyle name="Normal 46 2 2 2 3 2 3 3" xfId="11525" xr:uid="{00000000-0005-0000-0000-00003D4F0000}"/>
    <cellStyle name="Normal 46 2 2 2 3 2 3 3 2" xfId="41850" xr:uid="{00000000-0005-0000-0000-00003E4F0000}"/>
    <cellStyle name="Normal 46 2 2 2 3 2 3 3 3" xfId="26626" xr:uid="{00000000-0005-0000-0000-00003F4F0000}"/>
    <cellStyle name="Normal 46 2 2 2 3 2 3 4" xfId="36837" xr:uid="{00000000-0005-0000-0000-0000404F0000}"/>
    <cellStyle name="Normal 46 2 2 2 3 2 3 5" xfId="21613" xr:uid="{00000000-0005-0000-0000-0000414F0000}"/>
    <cellStyle name="Normal 46 2 2 2 3 2 4" xfId="13203" xr:uid="{00000000-0005-0000-0000-0000424F0000}"/>
    <cellStyle name="Normal 46 2 2 2 3 2 4 2" xfId="43525" xr:uid="{00000000-0005-0000-0000-0000434F0000}"/>
    <cellStyle name="Normal 46 2 2 2 3 2 4 3" xfId="28301" xr:uid="{00000000-0005-0000-0000-0000444F0000}"/>
    <cellStyle name="Normal 46 2 2 2 3 2 5" xfId="8182" xr:uid="{00000000-0005-0000-0000-0000454F0000}"/>
    <cellStyle name="Normal 46 2 2 2 3 2 5 2" xfId="38508" xr:uid="{00000000-0005-0000-0000-0000464F0000}"/>
    <cellStyle name="Normal 46 2 2 2 3 2 5 3" xfId="23284" xr:uid="{00000000-0005-0000-0000-0000474F0000}"/>
    <cellStyle name="Normal 46 2 2 2 3 2 6" xfId="33496" xr:uid="{00000000-0005-0000-0000-0000484F0000}"/>
    <cellStyle name="Normal 46 2 2 2 3 2 7" xfId="18271" xr:uid="{00000000-0005-0000-0000-0000494F0000}"/>
    <cellStyle name="Normal 46 2 2 2 3 3" xfId="3964" xr:uid="{00000000-0005-0000-0000-00004A4F0000}"/>
    <cellStyle name="Normal 46 2 2 2 3 3 2" xfId="14038" xr:uid="{00000000-0005-0000-0000-00004B4F0000}"/>
    <cellStyle name="Normal 46 2 2 2 3 3 2 2" xfId="44360" xr:uid="{00000000-0005-0000-0000-00004C4F0000}"/>
    <cellStyle name="Normal 46 2 2 2 3 3 2 3" xfId="29136" xr:uid="{00000000-0005-0000-0000-00004D4F0000}"/>
    <cellStyle name="Normal 46 2 2 2 3 3 3" xfId="9018" xr:uid="{00000000-0005-0000-0000-00004E4F0000}"/>
    <cellStyle name="Normal 46 2 2 2 3 3 3 2" xfId="39343" xr:uid="{00000000-0005-0000-0000-00004F4F0000}"/>
    <cellStyle name="Normal 46 2 2 2 3 3 3 3" xfId="24119" xr:uid="{00000000-0005-0000-0000-0000504F0000}"/>
    <cellStyle name="Normal 46 2 2 2 3 3 4" xfId="34330" xr:uid="{00000000-0005-0000-0000-0000514F0000}"/>
    <cellStyle name="Normal 46 2 2 2 3 3 5" xfId="19106" xr:uid="{00000000-0005-0000-0000-0000524F0000}"/>
    <cellStyle name="Normal 46 2 2 2 3 4" xfId="5657" xr:uid="{00000000-0005-0000-0000-0000534F0000}"/>
    <cellStyle name="Normal 46 2 2 2 3 4 2" xfId="15709" xr:uid="{00000000-0005-0000-0000-0000544F0000}"/>
    <cellStyle name="Normal 46 2 2 2 3 4 2 2" xfId="46031" xr:uid="{00000000-0005-0000-0000-0000554F0000}"/>
    <cellStyle name="Normal 46 2 2 2 3 4 2 3" xfId="30807" xr:uid="{00000000-0005-0000-0000-0000564F0000}"/>
    <cellStyle name="Normal 46 2 2 2 3 4 3" xfId="10689" xr:uid="{00000000-0005-0000-0000-0000574F0000}"/>
    <cellStyle name="Normal 46 2 2 2 3 4 3 2" xfId="41014" xr:uid="{00000000-0005-0000-0000-0000584F0000}"/>
    <cellStyle name="Normal 46 2 2 2 3 4 3 3" xfId="25790" xr:uid="{00000000-0005-0000-0000-0000594F0000}"/>
    <cellStyle name="Normal 46 2 2 2 3 4 4" xfId="36001" xr:uid="{00000000-0005-0000-0000-00005A4F0000}"/>
    <cellStyle name="Normal 46 2 2 2 3 4 5" xfId="20777" xr:uid="{00000000-0005-0000-0000-00005B4F0000}"/>
    <cellStyle name="Normal 46 2 2 2 3 5" xfId="12367" xr:uid="{00000000-0005-0000-0000-00005C4F0000}"/>
    <cellStyle name="Normal 46 2 2 2 3 5 2" xfId="42689" xr:uid="{00000000-0005-0000-0000-00005D4F0000}"/>
    <cellStyle name="Normal 46 2 2 2 3 5 3" xfId="27465" xr:uid="{00000000-0005-0000-0000-00005E4F0000}"/>
    <cellStyle name="Normal 46 2 2 2 3 6" xfId="7346" xr:uid="{00000000-0005-0000-0000-00005F4F0000}"/>
    <cellStyle name="Normal 46 2 2 2 3 6 2" xfId="37672" xr:uid="{00000000-0005-0000-0000-0000604F0000}"/>
    <cellStyle name="Normal 46 2 2 2 3 6 3" xfId="22448" xr:uid="{00000000-0005-0000-0000-0000614F0000}"/>
    <cellStyle name="Normal 46 2 2 2 3 7" xfId="32660" xr:uid="{00000000-0005-0000-0000-0000624F0000}"/>
    <cellStyle name="Normal 46 2 2 2 3 8" xfId="17435" xr:uid="{00000000-0005-0000-0000-0000634F0000}"/>
    <cellStyle name="Normal 46 2 2 2 4" xfId="2693" xr:uid="{00000000-0005-0000-0000-0000644F0000}"/>
    <cellStyle name="Normal 46 2 2 2 4 2" xfId="4383" xr:uid="{00000000-0005-0000-0000-0000654F0000}"/>
    <cellStyle name="Normal 46 2 2 2 4 2 2" xfId="14456" xr:uid="{00000000-0005-0000-0000-0000664F0000}"/>
    <cellStyle name="Normal 46 2 2 2 4 2 2 2" xfId="44778" xr:uid="{00000000-0005-0000-0000-0000674F0000}"/>
    <cellStyle name="Normal 46 2 2 2 4 2 2 3" xfId="29554" xr:uid="{00000000-0005-0000-0000-0000684F0000}"/>
    <cellStyle name="Normal 46 2 2 2 4 2 3" xfId="9436" xr:uid="{00000000-0005-0000-0000-0000694F0000}"/>
    <cellStyle name="Normal 46 2 2 2 4 2 3 2" xfId="39761" xr:uid="{00000000-0005-0000-0000-00006A4F0000}"/>
    <cellStyle name="Normal 46 2 2 2 4 2 3 3" xfId="24537" xr:uid="{00000000-0005-0000-0000-00006B4F0000}"/>
    <cellStyle name="Normal 46 2 2 2 4 2 4" xfId="34748" xr:uid="{00000000-0005-0000-0000-00006C4F0000}"/>
    <cellStyle name="Normal 46 2 2 2 4 2 5" xfId="19524" xr:uid="{00000000-0005-0000-0000-00006D4F0000}"/>
    <cellStyle name="Normal 46 2 2 2 4 3" xfId="6075" xr:uid="{00000000-0005-0000-0000-00006E4F0000}"/>
    <cellStyle name="Normal 46 2 2 2 4 3 2" xfId="16127" xr:uid="{00000000-0005-0000-0000-00006F4F0000}"/>
    <cellStyle name="Normal 46 2 2 2 4 3 2 2" xfId="46449" xr:uid="{00000000-0005-0000-0000-0000704F0000}"/>
    <cellStyle name="Normal 46 2 2 2 4 3 2 3" xfId="31225" xr:uid="{00000000-0005-0000-0000-0000714F0000}"/>
    <cellStyle name="Normal 46 2 2 2 4 3 3" xfId="11107" xr:uid="{00000000-0005-0000-0000-0000724F0000}"/>
    <cellStyle name="Normal 46 2 2 2 4 3 3 2" xfId="41432" xr:uid="{00000000-0005-0000-0000-0000734F0000}"/>
    <cellStyle name="Normal 46 2 2 2 4 3 3 3" xfId="26208" xr:uid="{00000000-0005-0000-0000-0000744F0000}"/>
    <cellStyle name="Normal 46 2 2 2 4 3 4" xfId="36419" xr:uid="{00000000-0005-0000-0000-0000754F0000}"/>
    <cellStyle name="Normal 46 2 2 2 4 3 5" xfId="21195" xr:uid="{00000000-0005-0000-0000-0000764F0000}"/>
    <cellStyle name="Normal 46 2 2 2 4 4" xfId="12785" xr:uid="{00000000-0005-0000-0000-0000774F0000}"/>
    <cellStyle name="Normal 46 2 2 2 4 4 2" xfId="43107" xr:uid="{00000000-0005-0000-0000-0000784F0000}"/>
    <cellStyle name="Normal 46 2 2 2 4 4 3" xfId="27883" xr:uid="{00000000-0005-0000-0000-0000794F0000}"/>
    <cellStyle name="Normal 46 2 2 2 4 5" xfId="7764" xr:uid="{00000000-0005-0000-0000-00007A4F0000}"/>
    <cellStyle name="Normal 46 2 2 2 4 5 2" xfId="38090" xr:uid="{00000000-0005-0000-0000-00007B4F0000}"/>
    <cellStyle name="Normal 46 2 2 2 4 5 3" xfId="22866" xr:uid="{00000000-0005-0000-0000-00007C4F0000}"/>
    <cellStyle name="Normal 46 2 2 2 4 6" xfId="33078" xr:uid="{00000000-0005-0000-0000-00007D4F0000}"/>
    <cellStyle name="Normal 46 2 2 2 4 7" xfId="17853" xr:uid="{00000000-0005-0000-0000-00007E4F0000}"/>
    <cellStyle name="Normal 46 2 2 2 5" xfId="3546" xr:uid="{00000000-0005-0000-0000-00007F4F0000}"/>
    <cellStyle name="Normal 46 2 2 2 5 2" xfId="13620" xr:uid="{00000000-0005-0000-0000-0000804F0000}"/>
    <cellStyle name="Normal 46 2 2 2 5 2 2" xfId="43942" xr:uid="{00000000-0005-0000-0000-0000814F0000}"/>
    <cellStyle name="Normal 46 2 2 2 5 2 3" xfId="28718" xr:uid="{00000000-0005-0000-0000-0000824F0000}"/>
    <cellStyle name="Normal 46 2 2 2 5 3" xfId="8600" xr:uid="{00000000-0005-0000-0000-0000834F0000}"/>
    <cellStyle name="Normal 46 2 2 2 5 3 2" xfId="38925" xr:uid="{00000000-0005-0000-0000-0000844F0000}"/>
    <cellStyle name="Normal 46 2 2 2 5 3 3" xfId="23701" xr:uid="{00000000-0005-0000-0000-0000854F0000}"/>
    <cellStyle name="Normal 46 2 2 2 5 4" xfId="33912" xr:uid="{00000000-0005-0000-0000-0000864F0000}"/>
    <cellStyle name="Normal 46 2 2 2 5 5" xfId="18688" xr:uid="{00000000-0005-0000-0000-0000874F0000}"/>
    <cellStyle name="Normal 46 2 2 2 6" xfId="5239" xr:uid="{00000000-0005-0000-0000-0000884F0000}"/>
    <cellStyle name="Normal 46 2 2 2 6 2" xfId="15291" xr:uid="{00000000-0005-0000-0000-0000894F0000}"/>
    <cellStyle name="Normal 46 2 2 2 6 2 2" xfId="45613" xr:uid="{00000000-0005-0000-0000-00008A4F0000}"/>
    <cellStyle name="Normal 46 2 2 2 6 2 3" xfId="30389" xr:uid="{00000000-0005-0000-0000-00008B4F0000}"/>
    <cellStyle name="Normal 46 2 2 2 6 3" xfId="10271" xr:uid="{00000000-0005-0000-0000-00008C4F0000}"/>
    <cellStyle name="Normal 46 2 2 2 6 3 2" xfId="40596" xr:uid="{00000000-0005-0000-0000-00008D4F0000}"/>
    <cellStyle name="Normal 46 2 2 2 6 3 3" xfId="25372" xr:uid="{00000000-0005-0000-0000-00008E4F0000}"/>
    <cellStyle name="Normal 46 2 2 2 6 4" xfId="35583" xr:uid="{00000000-0005-0000-0000-00008F4F0000}"/>
    <cellStyle name="Normal 46 2 2 2 6 5" xfId="20359" xr:uid="{00000000-0005-0000-0000-0000904F0000}"/>
    <cellStyle name="Normal 46 2 2 2 7" xfId="11949" xr:uid="{00000000-0005-0000-0000-0000914F0000}"/>
    <cellStyle name="Normal 46 2 2 2 7 2" xfId="42271" xr:uid="{00000000-0005-0000-0000-0000924F0000}"/>
    <cellStyle name="Normal 46 2 2 2 7 3" xfId="27047" xr:uid="{00000000-0005-0000-0000-0000934F0000}"/>
    <cellStyle name="Normal 46 2 2 2 8" xfId="6928" xr:uid="{00000000-0005-0000-0000-0000944F0000}"/>
    <cellStyle name="Normal 46 2 2 2 8 2" xfId="37254" xr:uid="{00000000-0005-0000-0000-0000954F0000}"/>
    <cellStyle name="Normal 46 2 2 2 8 3" xfId="22030" xr:uid="{00000000-0005-0000-0000-0000964F0000}"/>
    <cellStyle name="Normal 46 2 2 2 9" xfId="32242" xr:uid="{00000000-0005-0000-0000-0000974F0000}"/>
    <cellStyle name="Normal 46 2 2 3" xfId="1955" xr:uid="{00000000-0005-0000-0000-0000984F0000}"/>
    <cellStyle name="Normal 46 2 2 3 2" xfId="2376" xr:uid="{00000000-0005-0000-0000-0000994F0000}"/>
    <cellStyle name="Normal 46 2 2 3 2 2" xfId="3215" xr:uid="{00000000-0005-0000-0000-00009A4F0000}"/>
    <cellStyle name="Normal 46 2 2 3 2 2 2" xfId="4905" xr:uid="{00000000-0005-0000-0000-00009B4F0000}"/>
    <cellStyle name="Normal 46 2 2 3 2 2 2 2" xfId="14978" xr:uid="{00000000-0005-0000-0000-00009C4F0000}"/>
    <cellStyle name="Normal 46 2 2 3 2 2 2 2 2" xfId="45300" xr:uid="{00000000-0005-0000-0000-00009D4F0000}"/>
    <cellStyle name="Normal 46 2 2 3 2 2 2 2 3" xfId="30076" xr:uid="{00000000-0005-0000-0000-00009E4F0000}"/>
    <cellStyle name="Normal 46 2 2 3 2 2 2 3" xfId="9958" xr:uid="{00000000-0005-0000-0000-00009F4F0000}"/>
    <cellStyle name="Normal 46 2 2 3 2 2 2 3 2" xfId="40283" xr:uid="{00000000-0005-0000-0000-0000A04F0000}"/>
    <cellStyle name="Normal 46 2 2 3 2 2 2 3 3" xfId="25059" xr:uid="{00000000-0005-0000-0000-0000A14F0000}"/>
    <cellStyle name="Normal 46 2 2 3 2 2 2 4" xfId="35270" xr:uid="{00000000-0005-0000-0000-0000A24F0000}"/>
    <cellStyle name="Normal 46 2 2 3 2 2 2 5" xfId="20046" xr:uid="{00000000-0005-0000-0000-0000A34F0000}"/>
    <cellStyle name="Normal 46 2 2 3 2 2 3" xfId="6597" xr:uid="{00000000-0005-0000-0000-0000A44F0000}"/>
    <cellStyle name="Normal 46 2 2 3 2 2 3 2" xfId="16649" xr:uid="{00000000-0005-0000-0000-0000A54F0000}"/>
    <cellStyle name="Normal 46 2 2 3 2 2 3 2 2" xfId="46971" xr:uid="{00000000-0005-0000-0000-0000A64F0000}"/>
    <cellStyle name="Normal 46 2 2 3 2 2 3 2 3" xfId="31747" xr:uid="{00000000-0005-0000-0000-0000A74F0000}"/>
    <cellStyle name="Normal 46 2 2 3 2 2 3 3" xfId="11629" xr:uid="{00000000-0005-0000-0000-0000A84F0000}"/>
    <cellStyle name="Normal 46 2 2 3 2 2 3 3 2" xfId="41954" xr:uid="{00000000-0005-0000-0000-0000A94F0000}"/>
    <cellStyle name="Normal 46 2 2 3 2 2 3 3 3" xfId="26730" xr:uid="{00000000-0005-0000-0000-0000AA4F0000}"/>
    <cellStyle name="Normal 46 2 2 3 2 2 3 4" xfId="36941" xr:uid="{00000000-0005-0000-0000-0000AB4F0000}"/>
    <cellStyle name="Normal 46 2 2 3 2 2 3 5" xfId="21717" xr:uid="{00000000-0005-0000-0000-0000AC4F0000}"/>
    <cellStyle name="Normal 46 2 2 3 2 2 4" xfId="13307" xr:uid="{00000000-0005-0000-0000-0000AD4F0000}"/>
    <cellStyle name="Normal 46 2 2 3 2 2 4 2" xfId="43629" xr:uid="{00000000-0005-0000-0000-0000AE4F0000}"/>
    <cellStyle name="Normal 46 2 2 3 2 2 4 3" xfId="28405" xr:uid="{00000000-0005-0000-0000-0000AF4F0000}"/>
    <cellStyle name="Normal 46 2 2 3 2 2 5" xfId="8286" xr:uid="{00000000-0005-0000-0000-0000B04F0000}"/>
    <cellStyle name="Normal 46 2 2 3 2 2 5 2" xfId="38612" xr:uid="{00000000-0005-0000-0000-0000B14F0000}"/>
    <cellStyle name="Normal 46 2 2 3 2 2 5 3" xfId="23388" xr:uid="{00000000-0005-0000-0000-0000B24F0000}"/>
    <cellStyle name="Normal 46 2 2 3 2 2 6" xfId="33600" xr:uid="{00000000-0005-0000-0000-0000B34F0000}"/>
    <cellStyle name="Normal 46 2 2 3 2 2 7" xfId="18375" xr:uid="{00000000-0005-0000-0000-0000B44F0000}"/>
    <cellStyle name="Normal 46 2 2 3 2 3" xfId="4068" xr:uid="{00000000-0005-0000-0000-0000B54F0000}"/>
    <cellStyle name="Normal 46 2 2 3 2 3 2" xfId="14142" xr:uid="{00000000-0005-0000-0000-0000B64F0000}"/>
    <cellStyle name="Normal 46 2 2 3 2 3 2 2" xfId="44464" xr:uid="{00000000-0005-0000-0000-0000B74F0000}"/>
    <cellStyle name="Normal 46 2 2 3 2 3 2 3" xfId="29240" xr:uid="{00000000-0005-0000-0000-0000B84F0000}"/>
    <cellStyle name="Normal 46 2 2 3 2 3 3" xfId="9122" xr:uid="{00000000-0005-0000-0000-0000B94F0000}"/>
    <cellStyle name="Normal 46 2 2 3 2 3 3 2" xfId="39447" xr:uid="{00000000-0005-0000-0000-0000BA4F0000}"/>
    <cellStyle name="Normal 46 2 2 3 2 3 3 3" xfId="24223" xr:uid="{00000000-0005-0000-0000-0000BB4F0000}"/>
    <cellStyle name="Normal 46 2 2 3 2 3 4" xfId="34434" xr:uid="{00000000-0005-0000-0000-0000BC4F0000}"/>
    <cellStyle name="Normal 46 2 2 3 2 3 5" xfId="19210" xr:uid="{00000000-0005-0000-0000-0000BD4F0000}"/>
    <cellStyle name="Normal 46 2 2 3 2 4" xfId="5761" xr:uid="{00000000-0005-0000-0000-0000BE4F0000}"/>
    <cellStyle name="Normal 46 2 2 3 2 4 2" xfId="15813" xr:uid="{00000000-0005-0000-0000-0000BF4F0000}"/>
    <cellStyle name="Normal 46 2 2 3 2 4 2 2" xfId="46135" xr:uid="{00000000-0005-0000-0000-0000C04F0000}"/>
    <cellStyle name="Normal 46 2 2 3 2 4 2 3" xfId="30911" xr:uid="{00000000-0005-0000-0000-0000C14F0000}"/>
    <cellStyle name="Normal 46 2 2 3 2 4 3" xfId="10793" xr:uid="{00000000-0005-0000-0000-0000C24F0000}"/>
    <cellStyle name="Normal 46 2 2 3 2 4 3 2" xfId="41118" xr:uid="{00000000-0005-0000-0000-0000C34F0000}"/>
    <cellStyle name="Normal 46 2 2 3 2 4 3 3" xfId="25894" xr:uid="{00000000-0005-0000-0000-0000C44F0000}"/>
    <cellStyle name="Normal 46 2 2 3 2 4 4" xfId="36105" xr:uid="{00000000-0005-0000-0000-0000C54F0000}"/>
    <cellStyle name="Normal 46 2 2 3 2 4 5" xfId="20881" xr:uid="{00000000-0005-0000-0000-0000C64F0000}"/>
    <cellStyle name="Normal 46 2 2 3 2 5" xfId="12471" xr:uid="{00000000-0005-0000-0000-0000C74F0000}"/>
    <cellStyle name="Normal 46 2 2 3 2 5 2" xfId="42793" xr:uid="{00000000-0005-0000-0000-0000C84F0000}"/>
    <cellStyle name="Normal 46 2 2 3 2 5 3" xfId="27569" xr:uid="{00000000-0005-0000-0000-0000C94F0000}"/>
    <cellStyle name="Normal 46 2 2 3 2 6" xfId="7450" xr:uid="{00000000-0005-0000-0000-0000CA4F0000}"/>
    <cellStyle name="Normal 46 2 2 3 2 6 2" xfId="37776" xr:uid="{00000000-0005-0000-0000-0000CB4F0000}"/>
    <cellStyle name="Normal 46 2 2 3 2 6 3" xfId="22552" xr:uid="{00000000-0005-0000-0000-0000CC4F0000}"/>
    <cellStyle name="Normal 46 2 2 3 2 7" xfId="32764" xr:uid="{00000000-0005-0000-0000-0000CD4F0000}"/>
    <cellStyle name="Normal 46 2 2 3 2 8" xfId="17539" xr:uid="{00000000-0005-0000-0000-0000CE4F0000}"/>
    <cellStyle name="Normal 46 2 2 3 3" xfId="2797" xr:uid="{00000000-0005-0000-0000-0000CF4F0000}"/>
    <cellStyle name="Normal 46 2 2 3 3 2" xfId="4487" xr:uid="{00000000-0005-0000-0000-0000D04F0000}"/>
    <cellStyle name="Normal 46 2 2 3 3 2 2" xfId="14560" xr:uid="{00000000-0005-0000-0000-0000D14F0000}"/>
    <cellStyle name="Normal 46 2 2 3 3 2 2 2" xfId="44882" xr:uid="{00000000-0005-0000-0000-0000D24F0000}"/>
    <cellStyle name="Normal 46 2 2 3 3 2 2 3" xfId="29658" xr:uid="{00000000-0005-0000-0000-0000D34F0000}"/>
    <cellStyle name="Normal 46 2 2 3 3 2 3" xfId="9540" xr:uid="{00000000-0005-0000-0000-0000D44F0000}"/>
    <cellStyle name="Normal 46 2 2 3 3 2 3 2" xfId="39865" xr:uid="{00000000-0005-0000-0000-0000D54F0000}"/>
    <cellStyle name="Normal 46 2 2 3 3 2 3 3" xfId="24641" xr:uid="{00000000-0005-0000-0000-0000D64F0000}"/>
    <cellStyle name="Normal 46 2 2 3 3 2 4" xfId="34852" xr:uid="{00000000-0005-0000-0000-0000D74F0000}"/>
    <cellStyle name="Normal 46 2 2 3 3 2 5" xfId="19628" xr:uid="{00000000-0005-0000-0000-0000D84F0000}"/>
    <cellStyle name="Normal 46 2 2 3 3 3" xfId="6179" xr:uid="{00000000-0005-0000-0000-0000D94F0000}"/>
    <cellStyle name="Normal 46 2 2 3 3 3 2" xfId="16231" xr:uid="{00000000-0005-0000-0000-0000DA4F0000}"/>
    <cellStyle name="Normal 46 2 2 3 3 3 2 2" xfId="46553" xr:uid="{00000000-0005-0000-0000-0000DB4F0000}"/>
    <cellStyle name="Normal 46 2 2 3 3 3 2 3" xfId="31329" xr:uid="{00000000-0005-0000-0000-0000DC4F0000}"/>
    <cellStyle name="Normal 46 2 2 3 3 3 3" xfId="11211" xr:uid="{00000000-0005-0000-0000-0000DD4F0000}"/>
    <cellStyle name="Normal 46 2 2 3 3 3 3 2" xfId="41536" xr:uid="{00000000-0005-0000-0000-0000DE4F0000}"/>
    <cellStyle name="Normal 46 2 2 3 3 3 3 3" xfId="26312" xr:uid="{00000000-0005-0000-0000-0000DF4F0000}"/>
    <cellStyle name="Normal 46 2 2 3 3 3 4" xfId="36523" xr:uid="{00000000-0005-0000-0000-0000E04F0000}"/>
    <cellStyle name="Normal 46 2 2 3 3 3 5" xfId="21299" xr:uid="{00000000-0005-0000-0000-0000E14F0000}"/>
    <cellStyle name="Normal 46 2 2 3 3 4" xfId="12889" xr:uid="{00000000-0005-0000-0000-0000E24F0000}"/>
    <cellStyle name="Normal 46 2 2 3 3 4 2" xfId="43211" xr:uid="{00000000-0005-0000-0000-0000E34F0000}"/>
    <cellStyle name="Normal 46 2 2 3 3 4 3" xfId="27987" xr:uid="{00000000-0005-0000-0000-0000E44F0000}"/>
    <cellStyle name="Normal 46 2 2 3 3 5" xfId="7868" xr:uid="{00000000-0005-0000-0000-0000E54F0000}"/>
    <cellStyle name="Normal 46 2 2 3 3 5 2" xfId="38194" xr:uid="{00000000-0005-0000-0000-0000E64F0000}"/>
    <cellStyle name="Normal 46 2 2 3 3 5 3" xfId="22970" xr:uid="{00000000-0005-0000-0000-0000E74F0000}"/>
    <cellStyle name="Normal 46 2 2 3 3 6" xfId="33182" xr:uid="{00000000-0005-0000-0000-0000E84F0000}"/>
    <cellStyle name="Normal 46 2 2 3 3 7" xfId="17957" xr:uid="{00000000-0005-0000-0000-0000E94F0000}"/>
    <cellStyle name="Normal 46 2 2 3 4" xfId="3650" xr:uid="{00000000-0005-0000-0000-0000EA4F0000}"/>
    <cellStyle name="Normal 46 2 2 3 4 2" xfId="13724" xr:uid="{00000000-0005-0000-0000-0000EB4F0000}"/>
    <cellStyle name="Normal 46 2 2 3 4 2 2" xfId="44046" xr:uid="{00000000-0005-0000-0000-0000EC4F0000}"/>
    <cellStyle name="Normal 46 2 2 3 4 2 3" xfId="28822" xr:uid="{00000000-0005-0000-0000-0000ED4F0000}"/>
    <cellStyle name="Normal 46 2 2 3 4 3" xfId="8704" xr:uid="{00000000-0005-0000-0000-0000EE4F0000}"/>
    <cellStyle name="Normal 46 2 2 3 4 3 2" xfId="39029" xr:uid="{00000000-0005-0000-0000-0000EF4F0000}"/>
    <cellStyle name="Normal 46 2 2 3 4 3 3" xfId="23805" xr:uid="{00000000-0005-0000-0000-0000F04F0000}"/>
    <cellStyle name="Normal 46 2 2 3 4 4" xfId="34016" xr:uid="{00000000-0005-0000-0000-0000F14F0000}"/>
    <cellStyle name="Normal 46 2 2 3 4 5" xfId="18792" xr:uid="{00000000-0005-0000-0000-0000F24F0000}"/>
    <cellStyle name="Normal 46 2 2 3 5" xfId="5343" xr:uid="{00000000-0005-0000-0000-0000F34F0000}"/>
    <cellStyle name="Normal 46 2 2 3 5 2" xfId="15395" xr:uid="{00000000-0005-0000-0000-0000F44F0000}"/>
    <cellStyle name="Normal 46 2 2 3 5 2 2" xfId="45717" xr:uid="{00000000-0005-0000-0000-0000F54F0000}"/>
    <cellStyle name="Normal 46 2 2 3 5 2 3" xfId="30493" xr:uid="{00000000-0005-0000-0000-0000F64F0000}"/>
    <cellStyle name="Normal 46 2 2 3 5 3" xfId="10375" xr:uid="{00000000-0005-0000-0000-0000F74F0000}"/>
    <cellStyle name="Normal 46 2 2 3 5 3 2" xfId="40700" xr:uid="{00000000-0005-0000-0000-0000F84F0000}"/>
    <cellStyle name="Normal 46 2 2 3 5 3 3" xfId="25476" xr:uid="{00000000-0005-0000-0000-0000F94F0000}"/>
    <cellStyle name="Normal 46 2 2 3 5 4" xfId="35687" xr:uid="{00000000-0005-0000-0000-0000FA4F0000}"/>
    <cellStyle name="Normal 46 2 2 3 5 5" xfId="20463" xr:uid="{00000000-0005-0000-0000-0000FB4F0000}"/>
    <cellStyle name="Normal 46 2 2 3 6" xfId="12053" xr:uid="{00000000-0005-0000-0000-0000FC4F0000}"/>
    <cellStyle name="Normal 46 2 2 3 6 2" xfId="42375" xr:uid="{00000000-0005-0000-0000-0000FD4F0000}"/>
    <cellStyle name="Normal 46 2 2 3 6 3" xfId="27151" xr:uid="{00000000-0005-0000-0000-0000FE4F0000}"/>
    <cellStyle name="Normal 46 2 2 3 7" xfId="7032" xr:uid="{00000000-0005-0000-0000-0000FF4F0000}"/>
    <cellStyle name="Normal 46 2 2 3 7 2" xfId="37358" xr:uid="{00000000-0005-0000-0000-000000500000}"/>
    <cellStyle name="Normal 46 2 2 3 7 3" xfId="22134" xr:uid="{00000000-0005-0000-0000-000001500000}"/>
    <cellStyle name="Normal 46 2 2 3 8" xfId="32346" xr:uid="{00000000-0005-0000-0000-000002500000}"/>
    <cellStyle name="Normal 46 2 2 3 9" xfId="17121" xr:uid="{00000000-0005-0000-0000-000003500000}"/>
    <cellStyle name="Normal 46 2 2 4" xfId="2168" xr:uid="{00000000-0005-0000-0000-000004500000}"/>
    <cellStyle name="Normal 46 2 2 4 2" xfId="3007" xr:uid="{00000000-0005-0000-0000-000005500000}"/>
    <cellStyle name="Normal 46 2 2 4 2 2" xfId="4697" xr:uid="{00000000-0005-0000-0000-000006500000}"/>
    <cellStyle name="Normal 46 2 2 4 2 2 2" xfId="14770" xr:uid="{00000000-0005-0000-0000-000007500000}"/>
    <cellStyle name="Normal 46 2 2 4 2 2 2 2" xfId="45092" xr:uid="{00000000-0005-0000-0000-000008500000}"/>
    <cellStyle name="Normal 46 2 2 4 2 2 2 3" xfId="29868" xr:uid="{00000000-0005-0000-0000-000009500000}"/>
    <cellStyle name="Normal 46 2 2 4 2 2 3" xfId="9750" xr:uid="{00000000-0005-0000-0000-00000A500000}"/>
    <cellStyle name="Normal 46 2 2 4 2 2 3 2" xfId="40075" xr:uid="{00000000-0005-0000-0000-00000B500000}"/>
    <cellStyle name="Normal 46 2 2 4 2 2 3 3" xfId="24851" xr:uid="{00000000-0005-0000-0000-00000C500000}"/>
    <cellStyle name="Normal 46 2 2 4 2 2 4" xfId="35062" xr:uid="{00000000-0005-0000-0000-00000D500000}"/>
    <cellStyle name="Normal 46 2 2 4 2 2 5" xfId="19838" xr:uid="{00000000-0005-0000-0000-00000E500000}"/>
    <cellStyle name="Normal 46 2 2 4 2 3" xfId="6389" xr:uid="{00000000-0005-0000-0000-00000F500000}"/>
    <cellStyle name="Normal 46 2 2 4 2 3 2" xfId="16441" xr:uid="{00000000-0005-0000-0000-000010500000}"/>
    <cellStyle name="Normal 46 2 2 4 2 3 2 2" xfId="46763" xr:uid="{00000000-0005-0000-0000-000011500000}"/>
    <cellStyle name="Normal 46 2 2 4 2 3 2 3" xfId="31539" xr:uid="{00000000-0005-0000-0000-000012500000}"/>
    <cellStyle name="Normal 46 2 2 4 2 3 3" xfId="11421" xr:uid="{00000000-0005-0000-0000-000013500000}"/>
    <cellStyle name="Normal 46 2 2 4 2 3 3 2" xfId="41746" xr:uid="{00000000-0005-0000-0000-000014500000}"/>
    <cellStyle name="Normal 46 2 2 4 2 3 3 3" xfId="26522" xr:uid="{00000000-0005-0000-0000-000015500000}"/>
    <cellStyle name="Normal 46 2 2 4 2 3 4" xfId="36733" xr:uid="{00000000-0005-0000-0000-000016500000}"/>
    <cellStyle name="Normal 46 2 2 4 2 3 5" xfId="21509" xr:uid="{00000000-0005-0000-0000-000017500000}"/>
    <cellStyle name="Normal 46 2 2 4 2 4" xfId="13099" xr:uid="{00000000-0005-0000-0000-000018500000}"/>
    <cellStyle name="Normal 46 2 2 4 2 4 2" xfId="43421" xr:uid="{00000000-0005-0000-0000-000019500000}"/>
    <cellStyle name="Normal 46 2 2 4 2 4 3" xfId="28197" xr:uid="{00000000-0005-0000-0000-00001A500000}"/>
    <cellStyle name="Normal 46 2 2 4 2 5" xfId="8078" xr:uid="{00000000-0005-0000-0000-00001B500000}"/>
    <cellStyle name="Normal 46 2 2 4 2 5 2" xfId="38404" xr:uid="{00000000-0005-0000-0000-00001C500000}"/>
    <cellStyle name="Normal 46 2 2 4 2 5 3" xfId="23180" xr:uid="{00000000-0005-0000-0000-00001D500000}"/>
    <cellStyle name="Normal 46 2 2 4 2 6" xfId="33392" xr:uid="{00000000-0005-0000-0000-00001E500000}"/>
    <cellStyle name="Normal 46 2 2 4 2 7" xfId="18167" xr:uid="{00000000-0005-0000-0000-00001F500000}"/>
    <cellStyle name="Normal 46 2 2 4 3" xfId="3860" xr:uid="{00000000-0005-0000-0000-000020500000}"/>
    <cellStyle name="Normal 46 2 2 4 3 2" xfId="13934" xr:uid="{00000000-0005-0000-0000-000021500000}"/>
    <cellStyle name="Normal 46 2 2 4 3 2 2" xfId="44256" xr:uid="{00000000-0005-0000-0000-000022500000}"/>
    <cellStyle name="Normal 46 2 2 4 3 2 3" xfId="29032" xr:uid="{00000000-0005-0000-0000-000023500000}"/>
    <cellStyle name="Normal 46 2 2 4 3 3" xfId="8914" xr:uid="{00000000-0005-0000-0000-000024500000}"/>
    <cellStyle name="Normal 46 2 2 4 3 3 2" xfId="39239" xr:uid="{00000000-0005-0000-0000-000025500000}"/>
    <cellStyle name="Normal 46 2 2 4 3 3 3" xfId="24015" xr:uid="{00000000-0005-0000-0000-000026500000}"/>
    <cellStyle name="Normal 46 2 2 4 3 4" xfId="34226" xr:uid="{00000000-0005-0000-0000-000027500000}"/>
    <cellStyle name="Normal 46 2 2 4 3 5" xfId="19002" xr:uid="{00000000-0005-0000-0000-000028500000}"/>
    <cellStyle name="Normal 46 2 2 4 4" xfId="5553" xr:uid="{00000000-0005-0000-0000-000029500000}"/>
    <cellStyle name="Normal 46 2 2 4 4 2" xfId="15605" xr:uid="{00000000-0005-0000-0000-00002A500000}"/>
    <cellStyle name="Normal 46 2 2 4 4 2 2" xfId="45927" xr:uid="{00000000-0005-0000-0000-00002B500000}"/>
    <cellStyle name="Normal 46 2 2 4 4 2 3" xfId="30703" xr:uid="{00000000-0005-0000-0000-00002C500000}"/>
    <cellStyle name="Normal 46 2 2 4 4 3" xfId="10585" xr:uid="{00000000-0005-0000-0000-00002D500000}"/>
    <cellStyle name="Normal 46 2 2 4 4 3 2" xfId="40910" xr:uid="{00000000-0005-0000-0000-00002E500000}"/>
    <cellStyle name="Normal 46 2 2 4 4 3 3" xfId="25686" xr:uid="{00000000-0005-0000-0000-00002F500000}"/>
    <cellStyle name="Normal 46 2 2 4 4 4" xfId="35897" xr:uid="{00000000-0005-0000-0000-000030500000}"/>
    <cellStyle name="Normal 46 2 2 4 4 5" xfId="20673" xr:uid="{00000000-0005-0000-0000-000031500000}"/>
    <cellStyle name="Normal 46 2 2 4 5" xfId="12263" xr:uid="{00000000-0005-0000-0000-000032500000}"/>
    <cellStyle name="Normal 46 2 2 4 5 2" xfId="42585" xr:uid="{00000000-0005-0000-0000-000033500000}"/>
    <cellStyle name="Normal 46 2 2 4 5 3" xfId="27361" xr:uid="{00000000-0005-0000-0000-000034500000}"/>
    <cellStyle name="Normal 46 2 2 4 6" xfId="7242" xr:uid="{00000000-0005-0000-0000-000035500000}"/>
    <cellStyle name="Normal 46 2 2 4 6 2" xfId="37568" xr:uid="{00000000-0005-0000-0000-000036500000}"/>
    <cellStyle name="Normal 46 2 2 4 6 3" xfId="22344" xr:uid="{00000000-0005-0000-0000-000037500000}"/>
    <cellStyle name="Normal 46 2 2 4 7" xfId="32556" xr:uid="{00000000-0005-0000-0000-000038500000}"/>
    <cellStyle name="Normal 46 2 2 4 8" xfId="17331" xr:uid="{00000000-0005-0000-0000-000039500000}"/>
    <cellStyle name="Normal 46 2 2 5" xfId="2589" xr:uid="{00000000-0005-0000-0000-00003A500000}"/>
    <cellStyle name="Normal 46 2 2 5 2" xfId="4279" xr:uid="{00000000-0005-0000-0000-00003B500000}"/>
    <cellStyle name="Normal 46 2 2 5 2 2" xfId="14352" xr:uid="{00000000-0005-0000-0000-00003C500000}"/>
    <cellStyle name="Normal 46 2 2 5 2 2 2" xfId="44674" xr:uid="{00000000-0005-0000-0000-00003D500000}"/>
    <cellStyle name="Normal 46 2 2 5 2 2 3" xfId="29450" xr:uid="{00000000-0005-0000-0000-00003E500000}"/>
    <cellStyle name="Normal 46 2 2 5 2 3" xfId="9332" xr:uid="{00000000-0005-0000-0000-00003F500000}"/>
    <cellStyle name="Normal 46 2 2 5 2 3 2" xfId="39657" xr:uid="{00000000-0005-0000-0000-000040500000}"/>
    <cellStyle name="Normal 46 2 2 5 2 3 3" xfId="24433" xr:uid="{00000000-0005-0000-0000-000041500000}"/>
    <cellStyle name="Normal 46 2 2 5 2 4" xfId="34644" xr:uid="{00000000-0005-0000-0000-000042500000}"/>
    <cellStyle name="Normal 46 2 2 5 2 5" xfId="19420" xr:uid="{00000000-0005-0000-0000-000043500000}"/>
    <cellStyle name="Normal 46 2 2 5 3" xfId="5971" xr:uid="{00000000-0005-0000-0000-000044500000}"/>
    <cellStyle name="Normal 46 2 2 5 3 2" xfId="16023" xr:uid="{00000000-0005-0000-0000-000045500000}"/>
    <cellStyle name="Normal 46 2 2 5 3 2 2" xfId="46345" xr:uid="{00000000-0005-0000-0000-000046500000}"/>
    <cellStyle name="Normal 46 2 2 5 3 2 3" xfId="31121" xr:uid="{00000000-0005-0000-0000-000047500000}"/>
    <cellStyle name="Normal 46 2 2 5 3 3" xfId="11003" xr:uid="{00000000-0005-0000-0000-000048500000}"/>
    <cellStyle name="Normal 46 2 2 5 3 3 2" xfId="41328" xr:uid="{00000000-0005-0000-0000-000049500000}"/>
    <cellStyle name="Normal 46 2 2 5 3 3 3" xfId="26104" xr:uid="{00000000-0005-0000-0000-00004A500000}"/>
    <cellStyle name="Normal 46 2 2 5 3 4" xfId="36315" xr:uid="{00000000-0005-0000-0000-00004B500000}"/>
    <cellStyle name="Normal 46 2 2 5 3 5" xfId="21091" xr:uid="{00000000-0005-0000-0000-00004C500000}"/>
    <cellStyle name="Normal 46 2 2 5 4" xfId="12681" xr:uid="{00000000-0005-0000-0000-00004D500000}"/>
    <cellStyle name="Normal 46 2 2 5 4 2" xfId="43003" xr:uid="{00000000-0005-0000-0000-00004E500000}"/>
    <cellStyle name="Normal 46 2 2 5 4 3" xfId="27779" xr:uid="{00000000-0005-0000-0000-00004F500000}"/>
    <cellStyle name="Normal 46 2 2 5 5" xfId="7660" xr:uid="{00000000-0005-0000-0000-000050500000}"/>
    <cellStyle name="Normal 46 2 2 5 5 2" xfId="37986" xr:uid="{00000000-0005-0000-0000-000051500000}"/>
    <cellStyle name="Normal 46 2 2 5 5 3" xfId="22762" xr:uid="{00000000-0005-0000-0000-000052500000}"/>
    <cellStyle name="Normal 46 2 2 5 6" xfId="32974" xr:uid="{00000000-0005-0000-0000-000053500000}"/>
    <cellStyle name="Normal 46 2 2 5 7" xfId="17749" xr:uid="{00000000-0005-0000-0000-000054500000}"/>
    <cellStyle name="Normal 46 2 2 6" xfId="3442" xr:uid="{00000000-0005-0000-0000-000055500000}"/>
    <cellStyle name="Normal 46 2 2 6 2" xfId="13516" xr:uid="{00000000-0005-0000-0000-000056500000}"/>
    <cellStyle name="Normal 46 2 2 6 2 2" xfId="43838" xr:uid="{00000000-0005-0000-0000-000057500000}"/>
    <cellStyle name="Normal 46 2 2 6 2 3" xfId="28614" xr:uid="{00000000-0005-0000-0000-000058500000}"/>
    <cellStyle name="Normal 46 2 2 6 3" xfId="8496" xr:uid="{00000000-0005-0000-0000-000059500000}"/>
    <cellStyle name="Normal 46 2 2 6 3 2" xfId="38821" xr:uid="{00000000-0005-0000-0000-00005A500000}"/>
    <cellStyle name="Normal 46 2 2 6 3 3" xfId="23597" xr:uid="{00000000-0005-0000-0000-00005B500000}"/>
    <cellStyle name="Normal 46 2 2 6 4" xfId="33808" xr:uid="{00000000-0005-0000-0000-00005C500000}"/>
    <cellStyle name="Normal 46 2 2 6 5" xfId="18584" xr:uid="{00000000-0005-0000-0000-00005D500000}"/>
    <cellStyle name="Normal 46 2 2 7" xfId="5135" xr:uid="{00000000-0005-0000-0000-00005E500000}"/>
    <cellStyle name="Normal 46 2 2 7 2" xfId="15187" xr:uid="{00000000-0005-0000-0000-00005F500000}"/>
    <cellStyle name="Normal 46 2 2 7 2 2" xfId="45509" xr:uid="{00000000-0005-0000-0000-000060500000}"/>
    <cellStyle name="Normal 46 2 2 7 2 3" xfId="30285" xr:uid="{00000000-0005-0000-0000-000061500000}"/>
    <cellStyle name="Normal 46 2 2 7 3" xfId="10167" xr:uid="{00000000-0005-0000-0000-000062500000}"/>
    <cellStyle name="Normal 46 2 2 7 3 2" xfId="40492" xr:uid="{00000000-0005-0000-0000-000063500000}"/>
    <cellStyle name="Normal 46 2 2 7 3 3" xfId="25268" xr:uid="{00000000-0005-0000-0000-000064500000}"/>
    <cellStyle name="Normal 46 2 2 7 4" xfId="35479" xr:uid="{00000000-0005-0000-0000-000065500000}"/>
    <cellStyle name="Normal 46 2 2 7 5" xfId="20255" xr:uid="{00000000-0005-0000-0000-000066500000}"/>
    <cellStyle name="Normal 46 2 2 8" xfId="11845" xr:uid="{00000000-0005-0000-0000-000067500000}"/>
    <cellStyle name="Normal 46 2 2 8 2" xfId="42167" xr:uid="{00000000-0005-0000-0000-000068500000}"/>
    <cellStyle name="Normal 46 2 2 8 3" xfId="26943" xr:uid="{00000000-0005-0000-0000-000069500000}"/>
    <cellStyle name="Normal 46 2 2 9" xfId="6824" xr:uid="{00000000-0005-0000-0000-00006A500000}"/>
    <cellStyle name="Normal 46 2 2 9 2" xfId="37150" xr:uid="{00000000-0005-0000-0000-00006B500000}"/>
    <cellStyle name="Normal 46 2 2 9 3" xfId="21926" xr:uid="{00000000-0005-0000-0000-00006C500000}"/>
    <cellStyle name="Normal 46 2 3" xfId="1788" xr:uid="{00000000-0005-0000-0000-00006D500000}"/>
    <cellStyle name="Normal 46 2 3 10" xfId="16965" xr:uid="{00000000-0005-0000-0000-00006E500000}"/>
    <cellStyle name="Normal 46 2 3 2" xfId="2007" xr:uid="{00000000-0005-0000-0000-00006F500000}"/>
    <cellStyle name="Normal 46 2 3 2 2" xfId="2428" xr:uid="{00000000-0005-0000-0000-000070500000}"/>
    <cellStyle name="Normal 46 2 3 2 2 2" xfId="3267" xr:uid="{00000000-0005-0000-0000-000071500000}"/>
    <cellStyle name="Normal 46 2 3 2 2 2 2" xfId="4957" xr:uid="{00000000-0005-0000-0000-000072500000}"/>
    <cellStyle name="Normal 46 2 3 2 2 2 2 2" xfId="15030" xr:uid="{00000000-0005-0000-0000-000073500000}"/>
    <cellStyle name="Normal 46 2 3 2 2 2 2 2 2" xfId="45352" xr:uid="{00000000-0005-0000-0000-000074500000}"/>
    <cellStyle name="Normal 46 2 3 2 2 2 2 2 3" xfId="30128" xr:uid="{00000000-0005-0000-0000-000075500000}"/>
    <cellStyle name="Normal 46 2 3 2 2 2 2 3" xfId="10010" xr:uid="{00000000-0005-0000-0000-000076500000}"/>
    <cellStyle name="Normal 46 2 3 2 2 2 2 3 2" xfId="40335" xr:uid="{00000000-0005-0000-0000-000077500000}"/>
    <cellStyle name="Normal 46 2 3 2 2 2 2 3 3" xfId="25111" xr:uid="{00000000-0005-0000-0000-000078500000}"/>
    <cellStyle name="Normal 46 2 3 2 2 2 2 4" xfId="35322" xr:uid="{00000000-0005-0000-0000-000079500000}"/>
    <cellStyle name="Normal 46 2 3 2 2 2 2 5" xfId="20098" xr:uid="{00000000-0005-0000-0000-00007A500000}"/>
    <cellStyle name="Normal 46 2 3 2 2 2 3" xfId="6649" xr:uid="{00000000-0005-0000-0000-00007B500000}"/>
    <cellStyle name="Normal 46 2 3 2 2 2 3 2" xfId="16701" xr:uid="{00000000-0005-0000-0000-00007C500000}"/>
    <cellStyle name="Normal 46 2 3 2 2 2 3 2 2" xfId="47023" xr:uid="{00000000-0005-0000-0000-00007D500000}"/>
    <cellStyle name="Normal 46 2 3 2 2 2 3 2 3" xfId="31799" xr:uid="{00000000-0005-0000-0000-00007E500000}"/>
    <cellStyle name="Normal 46 2 3 2 2 2 3 3" xfId="11681" xr:uid="{00000000-0005-0000-0000-00007F500000}"/>
    <cellStyle name="Normal 46 2 3 2 2 2 3 3 2" xfId="42006" xr:uid="{00000000-0005-0000-0000-000080500000}"/>
    <cellStyle name="Normal 46 2 3 2 2 2 3 3 3" xfId="26782" xr:uid="{00000000-0005-0000-0000-000081500000}"/>
    <cellStyle name="Normal 46 2 3 2 2 2 3 4" xfId="36993" xr:uid="{00000000-0005-0000-0000-000082500000}"/>
    <cellStyle name="Normal 46 2 3 2 2 2 3 5" xfId="21769" xr:uid="{00000000-0005-0000-0000-000083500000}"/>
    <cellStyle name="Normal 46 2 3 2 2 2 4" xfId="13359" xr:uid="{00000000-0005-0000-0000-000084500000}"/>
    <cellStyle name="Normal 46 2 3 2 2 2 4 2" xfId="43681" xr:uid="{00000000-0005-0000-0000-000085500000}"/>
    <cellStyle name="Normal 46 2 3 2 2 2 4 3" xfId="28457" xr:uid="{00000000-0005-0000-0000-000086500000}"/>
    <cellStyle name="Normal 46 2 3 2 2 2 5" xfId="8338" xr:uid="{00000000-0005-0000-0000-000087500000}"/>
    <cellStyle name="Normal 46 2 3 2 2 2 5 2" xfId="38664" xr:uid="{00000000-0005-0000-0000-000088500000}"/>
    <cellStyle name="Normal 46 2 3 2 2 2 5 3" xfId="23440" xr:uid="{00000000-0005-0000-0000-000089500000}"/>
    <cellStyle name="Normal 46 2 3 2 2 2 6" xfId="33652" xr:uid="{00000000-0005-0000-0000-00008A500000}"/>
    <cellStyle name="Normal 46 2 3 2 2 2 7" xfId="18427" xr:uid="{00000000-0005-0000-0000-00008B500000}"/>
    <cellStyle name="Normal 46 2 3 2 2 3" xfId="4120" xr:uid="{00000000-0005-0000-0000-00008C500000}"/>
    <cellStyle name="Normal 46 2 3 2 2 3 2" xfId="14194" xr:uid="{00000000-0005-0000-0000-00008D500000}"/>
    <cellStyle name="Normal 46 2 3 2 2 3 2 2" xfId="44516" xr:uid="{00000000-0005-0000-0000-00008E500000}"/>
    <cellStyle name="Normal 46 2 3 2 2 3 2 3" xfId="29292" xr:uid="{00000000-0005-0000-0000-00008F500000}"/>
    <cellStyle name="Normal 46 2 3 2 2 3 3" xfId="9174" xr:uid="{00000000-0005-0000-0000-000090500000}"/>
    <cellStyle name="Normal 46 2 3 2 2 3 3 2" xfId="39499" xr:uid="{00000000-0005-0000-0000-000091500000}"/>
    <cellStyle name="Normal 46 2 3 2 2 3 3 3" xfId="24275" xr:uid="{00000000-0005-0000-0000-000092500000}"/>
    <cellStyle name="Normal 46 2 3 2 2 3 4" xfId="34486" xr:uid="{00000000-0005-0000-0000-000093500000}"/>
    <cellStyle name="Normal 46 2 3 2 2 3 5" xfId="19262" xr:uid="{00000000-0005-0000-0000-000094500000}"/>
    <cellStyle name="Normal 46 2 3 2 2 4" xfId="5813" xr:uid="{00000000-0005-0000-0000-000095500000}"/>
    <cellStyle name="Normal 46 2 3 2 2 4 2" xfId="15865" xr:uid="{00000000-0005-0000-0000-000096500000}"/>
    <cellStyle name="Normal 46 2 3 2 2 4 2 2" xfId="46187" xr:uid="{00000000-0005-0000-0000-000097500000}"/>
    <cellStyle name="Normal 46 2 3 2 2 4 2 3" xfId="30963" xr:uid="{00000000-0005-0000-0000-000098500000}"/>
    <cellStyle name="Normal 46 2 3 2 2 4 3" xfId="10845" xr:uid="{00000000-0005-0000-0000-000099500000}"/>
    <cellStyle name="Normal 46 2 3 2 2 4 3 2" xfId="41170" xr:uid="{00000000-0005-0000-0000-00009A500000}"/>
    <cellStyle name="Normal 46 2 3 2 2 4 3 3" xfId="25946" xr:uid="{00000000-0005-0000-0000-00009B500000}"/>
    <cellStyle name="Normal 46 2 3 2 2 4 4" xfId="36157" xr:uid="{00000000-0005-0000-0000-00009C500000}"/>
    <cellStyle name="Normal 46 2 3 2 2 4 5" xfId="20933" xr:uid="{00000000-0005-0000-0000-00009D500000}"/>
    <cellStyle name="Normal 46 2 3 2 2 5" xfId="12523" xr:uid="{00000000-0005-0000-0000-00009E500000}"/>
    <cellStyle name="Normal 46 2 3 2 2 5 2" xfId="42845" xr:uid="{00000000-0005-0000-0000-00009F500000}"/>
    <cellStyle name="Normal 46 2 3 2 2 5 3" xfId="27621" xr:uid="{00000000-0005-0000-0000-0000A0500000}"/>
    <cellStyle name="Normal 46 2 3 2 2 6" xfId="7502" xr:uid="{00000000-0005-0000-0000-0000A1500000}"/>
    <cellStyle name="Normal 46 2 3 2 2 6 2" xfId="37828" xr:uid="{00000000-0005-0000-0000-0000A2500000}"/>
    <cellStyle name="Normal 46 2 3 2 2 6 3" xfId="22604" xr:uid="{00000000-0005-0000-0000-0000A3500000}"/>
    <cellStyle name="Normal 46 2 3 2 2 7" xfId="32816" xr:uid="{00000000-0005-0000-0000-0000A4500000}"/>
    <cellStyle name="Normal 46 2 3 2 2 8" xfId="17591" xr:uid="{00000000-0005-0000-0000-0000A5500000}"/>
    <cellStyle name="Normal 46 2 3 2 3" xfId="2849" xr:uid="{00000000-0005-0000-0000-0000A6500000}"/>
    <cellStyle name="Normal 46 2 3 2 3 2" xfId="4539" xr:uid="{00000000-0005-0000-0000-0000A7500000}"/>
    <cellStyle name="Normal 46 2 3 2 3 2 2" xfId="14612" xr:uid="{00000000-0005-0000-0000-0000A8500000}"/>
    <cellStyle name="Normal 46 2 3 2 3 2 2 2" xfId="44934" xr:uid="{00000000-0005-0000-0000-0000A9500000}"/>
    <cellStyle name="Normal 46 2 3 2 3 2 2 3" xfId="29710" xr:uid="{00000000-0005-0000-0000-0000AA500000}"/>
    <cellStyle name="Normal 46 2 3 2 3 2 3" xfId="9592" xr:uid="{00000000-0005-0000-0000-0000AB500000}"/>
    <cellStyle name="Normal 46 2 3 2 3 2 3 2" xfId="39917" xr:uid="{00000000-0005-0000-0000-0000AC500000}"/>
    <cellStyle name="Normal 46 2 3 2 3 2 3 3" xfId="24693" xr:uid="{00000000-0005-0000-0000-0000AD500000}"/>
    <cellStyle name="Normal 46 2 3 2 3 2 4" xfId="34904" xr:uid="{00000000-0005-0000-0000-0000AE500000}"/>
    <cellStyle name="Normal 46 2 3 2 3 2 5" xfId="19680" xr:uid="{00000000-0005-0000-0000-0000AF500000}"/>
    <cellStyle name="Normal 46 2 3 2 3 3" xfId="6231" xr:uid="{00000000-0005-0000-0000-0000B0500000}"/>
    <cellStyle name="Normal 46 2 3 2 3 3 2" xfId="16283" xr:uid="{00000000-0005-0000-0000-0000B1500000}"/>
    <cellStyle name="Normal 46 2 3 2 3 3 2 2" xfId="46605" xr:uid="{00000000-0005-0000-0000-0000B2500000}"/>
    <cellStyle name="Normal 46 2 3 2 3 3 2 3" xfId="31381" xr:uid="{00000000-0005-0000-0000-0000B3500000}"/>
    <cellStyle name="Normal 46 2 3 2 3 3 3" xfId="11263" xr:uid="{00000000-0005-0000-0000-0000B4500000}"/>
    <cellStyle name="Normal 46 2 3 2 3 3 3 2" xfId="41588" xr:uid="{00000000-0005-0000-0000-0000B5500000}"/>
    <cellStyle name="Normal 46 2 3 2 3 3 3 3" xfId="26364" xr:uid="{00000000-0005-0000-0000-0000B6500000}"/>
    <cellStyle name="Normal 46 2 3 2 3 3 4" xfId="36575" xr:uid="{00000000-0005-0000-0000-0000B7500000}"/>
    <cellStyle name="Normal 46 2 3 2 3 3 5" xfId="21351" xr:uid="{00000000-0005-0000-0000-0000B8500000}"/>
    <cellStyle name="Normal 46 2 3 2 3 4" xfId="12941" xr:uid="{00000000-0005-0000-0000-0000B9500000}"/>
    <cellStyle name="Normal 46 2 3 2 3 4 2" xfId="43263" xr:uid="{00000000-0005-0000-0000-0000BA500000}"/>
    <cellStyle name="Normal 46 2 3 2 3 4 3" xfId="28039" xr:uid="{00000000-0005-0000-0000-0000BB500000}"/>
    <cellStyle name="Normal 46 2 3 2 3 5" xfId="7920" xr:uid="{00000000-0005-0000-0000-0000BC500000}"/>
    <cellStyle name="Normal 46 2 3 2 3 5 2" xfId="38246" xr:uid="{00000000-0005-0000-0000-0000BD500000}"/>
    <cellStyle name="Normal 46 2 3 2 3 5 3" xfId="23022" xr:uid="{00000000-0005-0000-0000-0000BE500000}"/>
    <cellStyle name="Normal 46 2 3 2 3 6" xfId="33234" xr:uid="{00000000-0005-0000-0000-0000BF500000}"/>
    <cellStyle name="Normal 46 2 3 2 3 7" xfId="18009" xr:uid="{00000000-0005-0000-0000-0000C0500000}"/>
    <cellStyle name="Normal 46 2 3 2 4" xfId="3702" xr:uid="{00000000-0005-0000-0000-0000C1500000}"/>
    <cellStyle name="Normal 46 2 3 2 4 2" xfId="13776" xr:uid="{00000000-0005-0000-0000-0000C2500000}"/>
    <cellStyle name="Normal 46 2 3 2 4 2 2" xfId="44098" xr:uid="{00000000-0005-0000-0000-0000C3500000}"/>
    <cellStyle name="Normal 46 2 3 2 4 2 3" xfId="28874" xr:uid="{00000000-0005-0000-0000-0000C4500000}"/>
    <cellStyle name="Normal 46 2 3 2 4 3" xfId="8756" xr:uid="{00000000-0005-0000-0000-0000C5500000}"/>
    <cellStyle name="Normal 46 2 3 2 4 3 2" xfId="39081" xr:uid="{00000000-0005-0000-0000-0000C6500000}"/>
    <cellStyle name="Normal 46 2 3 2 4 3 3" xfId="23857" xr:uid="{00000000-0005-0000-0000-0000C7500000}"/>
    <cellStyle name="Normal 46 2 3 2 4 4" xfId="34068" xr:uid="{00000000-0005-0000-0000-0000C8500000}"/>
    <cellStyle name="Normal 46 2 3 2 4 5" xfId="18844" xr:uid="{00000000-0005-0000-0000-0000C9500000}"/>
    <cellStyle name="Normal 46 2 3 2 5" xfId="5395" xr:uid="{00000000-0005-0000-0000-0000CA500000}"/>
    <cellStyle name="Normal 46 2 3 2 5 2" xfId="15447" xr:uid="{00000000-0005-0000-0000-0000CB500000}"/>
    <cellStyle name="Normal 46 2 3 2 5 2 2" xfId="45769" xr:uid="{00000000-0005-0000-0000-0000CC500000}"/>
    <cellStyle name="Normal 46 2 3 2 5 2 3" xfId="30545" xr:uid="{00000000-0005-0000-0000-0000CD500000}"/>
    <cellStyle name="Normal 46 2 3 2 5 3" xfId="10427" xr:uid="{00000000-0005-0000-0000-0000CE500000}"/>
    <cellStyle name="Normal 46 2 3 2 5 3 2" xfId="40752" xr:uid="{00000000-0005-0000-0000-0000CF500000}"/>
    <cellStyle name="Normal 46 2 3 2 5 3 3" xfId="25528" xr:uid="{00000000-0005-0000-0000-0000D0500000}"/>
    <cellStyle name="Normal 46 2 3 2 5 4" xfId="35739" xr:uid="{00000000-0005-0000-0000-0000D1500000}"/>
    <cellStyle name="Normal 46 2 3 2 5 5" xfId="20515" xr:uid="{00000000-0005-0000-0000-0000D2500000}"/>
    <cellStyle name="Normal 46 2 3 2 6" xfId="12105" xr:uid="{00000000-0005-0000-0000-0000D3500000}"/>
    <cellStyle name="Normal 46 2 3 2 6 2" xfId="42427" xr:uid="{00000000-0005-0000-0000-0000D4500000}"/>
    <cellStyle name="Normal 46 2 3 2 6 3" xfId="27203" xr:uid="{00000000-0005-0000-0000-0000D5500000}"/>
    <cellStyle name="Normal 46 2 3 2 7" xfId="7084" xr:uid="{00000000-0005-0000-0000-0000D6500000}"/>
    <cellStyle name="Normal 46 2 3 2 7 2" xfId="37410" xr:uid="{00000000-0005-0000-0000-0000D7500000}"/>
    <cellStyle name="Normal 46 2 3 2 7 3" xfId="22186" xr:uid="{00000000-0005-0000-0000-0000D8500000}"/>
    <cellStyle name="Normal 46 2 3 2 8" xfId="32398" xr:uid="{00000000-0005-0000-0000-0000D9500000}"/>
    <cellStyle name="Normal 46 2 3 2 9" xfId="17173" xr:uid="{00000000-0005-0000-0000-0000DA500000}"/>
    <cellStyle name="Normal 46 2 3 3" xfId="2220" xr:uid="{00000000-0005-0000-0000-0000DB500000}"/>
    <cellStyle name="Normal 46 2 3 3 2" xfId="3059" xr:uid="{00000000-0005-0000-0000-0000DC500000}"/>
    <cellStyle name="Normal 46 2 3 3 2 2" xfId="4749" xr:uid="{00000000-0005-0000-0000-0000DD500000}"/>
    <cellStyle name="Normal 46 2 3 3 2 2 2" xfId="14822" xr:uid="{00000000-0005-0000-0000-0000DE500000}"/>
    <cellStyle name="Normal 46 2 3 3 2 2 2 2" xfId="45144" xr:uid="{00000000-0005-0000-0000-0000DF500000}"/>
    <cellStyle name="Normal 46 2 3 3 2 2 2 3" xfId="29920" xr:uid="{00000000-0005-0000-0000-0000E0500000}"/>
    <cellStyle name="Normal 46 2 3 3 2 2 3" xfId="9802" xr:uid="{00000000-0005-0000-0000-0000E1500000}"/>
    <cellStyle name="Normal 46 2 3 3 2 2 3 2" xfId="40127" xr:uid="{00000000-0005-0000-0000-0000E2500000}"/>
    <cellStyle name="Normal 46 2 3 3 2 2 3 3" xfId="24903" xr:uid="{00000000-0005-0000-0000-0000E3500000}"/>
    <cellStyle name="Normal 46 2 3 3 2 2 4" xfId="35114" xr:uid="{00000000-0005-0000-0000-0000E4500000}"/>
    <cellStyle name="Normal 46 2 3 3 2 2 5" xfId="19890" xr:uid="{00000000-0005-0000-0000-0000E5500000}"/>
    <cellStyle name="Normal 46 2 3 3 2 3" xfId="6441" xr:uid="{00000000-0005-0000-0000-0000E6500000}"/>
    <cellStyle name="Normal 46 2 3 3 2 3 2" xfId="16493" xr:uid="{00000000-0005-0000-0000-0000E7500000}"/>
    <cellStyle name="Normal 46 2 3 3 2 3 2 2" xfId="46815" xr:uid="{00000000-0005-0000-0000-0000E8500000}"/>
    <cellStyle name="Normal 46 2 3 3 2 3 2 3" xfId="31591" xr:uid="{00000000-0005-0000-0000-0000E9500000}"/>
    <cellStyle name="Normal 46 2 3 3 2 3 3" xfId="11473" xr:uid="{00000000-0005-0000-0000-0000EA500000}"/>
    <cellStyle name="Normal 46 2 3 3 2 3 3 2" xfId="41798" xr:uid="{00000000-0005-0000-0000-0000EB500000}"/>
    <cellStyle name="Normal 46 2 3 3 2 3 3 3" xfId="26574" xr:uid="{00000000-0005-0000-0000-0000EC500000}"/>
    <cellStyle name="Normal 46 2 3 3 2 3 4" xfId="36785" xr:uid="{00000000-0005-0000-0000-0000ED500000}"/>
    <cellStyle name="Normal 46 2 3 3 2 3 5" xfId="21561" xr:uid="{00000000-0005-0000-0000-0000EE500000}"/>
    <cellStyle name="Normal 46 2 3 3 2 4" xfId="13151" xr:uid="{00000000-0005-0000-0000-0000EF500000}"/>
    <cellStyle name="Normal 46 2 3 3 2 4 2" xfId="43473" xr:uid="{00000000-0005-0000-0000-0000F0500000}"/>
    <cellStyle name="Normal 46 2 3 3 2 4 3" xfId="28249" xr:uid="{00000000-0005-0000-0000-0000F1500000}"/>
    <cellStyle name="Normal 46 2 3 3 2 5" xfId="8130" xr:uid="{00000000-0005-0000-0000-0000F2500000}"/>
    <cellStyle name="Normal 46 2 3 3 2 5 2" xfId="38456" xr:uid="{00000000-0005-0000-0000-0000F3500000}"/>
    <cellStyle name="Normal 46 2 3 3 2 5 3" xfId="23232" xr:uid="{00000000-0005-0000-0000-0000F4500000}"/>
    <cellStyle name="Normal 46 2 3 3 2 6" xfId="33444" xr:uid="{00000000-0005-0000-0000-0000F5500000}"/>
    <cellStyle name="Normal 46 2 3 3 2 7" xfId="18219" xr:uid="{00000000-0005-0000-0000-0000F6500000}"/>
    <cellStyle name="Normal 46 2 3 3 3" xfId="3912" xr:uid="{00000000-0005-0000-0000-0000F7500000}"/>
    <cellStyle name="Normal 46 2 3 3 3 2" xfId="13986" xr:uid="{00000000-0005-0000-0000-0000F8500000}"/>
    <cellStyle name="Normal 46 2 3 3 3 2 2" xfId="44308" xr:uid="{00000000-0005-0000-0000-0000F9500000}"/>
    <cellStyle name="Normal 46 2 3 3 3 2 3" xfId="29084" xr:uid="{00000000-0005-0000-0000-0000FA500000}"/>
    <cellStyle name="Normal 46 2 3 3 3 3" xfId="8966" xr:uid="{00000000-0005-0000-0000-0000FB500000}"/>
    <cellStyle name="Normal 46 2 3 3 3 3 2" xfId="39291" xr:uid="{00000000-0005-0000-0000-0000FC500000}"/>
    <cellStyle name="Normal 46 2 3 3 3 3 3" xfId="24067" xr:uid="{00000000-0005-0000-0000-0000FD500000}"/>
    <cellStyle name="Normal 46 2 3 3 3 4" xfId="34278" xr:uid="{00000000-0005-0000-0000-0000FE500000}"/>
    <cellStyle name="Normal 46 2 3 3 3 5" xfId="19054" xr:uid="{00000000-0005-0000-0000-0000FF500000}"/>
    <cellStyle name="Normal 46 2 3 3 4" xfId="5605" xr:uid="{00000000-0005-0000-0000-000000510000}"/>
    <cellStyle name="Normal 46 2 3 3 4 2" xfId="15657" xr:uid="{00000000-0005-0000-0000-000001510000}"/>
    <cellStyle name="Normal 46 2 3 3 4 2 2" xfId="45979" xr:uid="{00000000-0005-0000-0000-000002510000}"/>
    <cellStyle name="Normal 46 2 3 3 4 2 3" xfId="30755" xr:uid="{00000000-0005-0000-0000-000003510000}"/>
    <cellStyle name="Normal 46 2 3 3 4 3" xfId="10637" xr:uid="{00000000-0005-0000-0000-000004510000}"/>
    <cellStyle name="Normal 46 2 3 3 4 3 2" xfId="40962" xr:uid="{00000000-0005-0000-0000-000005510000}"/>
    <cellStyle name="Normal 46 2 3 3 4 3 3" xfId="25738" xr:uid="{00000000-0005-0000-0000-000006510000}"/>
    <cellStyle name="Normal 46 2 3 3 4 4" xfId="35949" xr:uid="{00000000-0005-0000-0000-000007510000}"/>
    <cellStyle name="Normal 46 2 3 3 4 5" xfId="20725" xr:uid="{00000000-0005-0000-0000-000008510000}"/>
    <cellStyle name="Normal 46 2 3 3 5" xfId="12315" xr:uid="{00000000-0005-0000-0000-000009510000}"/>
    <cellStyle name="Normal 46 2 3 3 5 2" xfId="42637" xr:uid="{00000000-0005-0000-0000-00000A510000}"/>
    <cellStyle name="Normal 46 2 3 3 5 3" xfId="27413" xr:uid="{00000000-0005-0000-0000-00000B510000}"/>
    <cellStyle name="Normal 46 2 3 3 6" xfId="7294" xr:uid="{00000000-0005-0000-0000-00000C510000}"/>
    <cellStyle name="Normal 46 2 3 3 6 2" xfId="37620" xr:uid="{00000000-0005-0000-0000-00000D510000}"/>
    <cellStyle name="Normal 46 2 3 3 6 3" xfId="22396" xr:uid="{00000000-0005-0000-0000-00000E510000}"/>
    <cellStyle name="Normal 46 2 3 3 7" xfId="32608" xr:uid="{00000000-0005-0000-0000-00000F510000}"/>
    <cellStyle name="Normal 46 2 3 3 8" xfId="17383" xr:uid="{00000000-0005-0000-0000-000010510000}"/>
    <cellStyle name="Normal 46 2 3 4" xfId="2641" xr:uid="{00000000-0005-0000-0000-000011510000}"/>
    <cellStyle name="Normal 46 2 3 4 2" xfId="4331" xr:uid="{00000000-0005-0000-0000-000012510000}"/>
    <cellStyle name="Normal 46 2 3 4 2 2" xfId="14404" xr:uid="{00000000-0005-0000-0000-000013510000}"/>
    <cellStyle name="Normal 46 2 3 4 2 2 2" xfId="44726" xr:uid="{00000000-0005-0000-0000-000014510000}"/>
    <cellStyle name="Normal 46 2 3 4 2 2 3" xfId="29502" xr:uid="{00000000-0005-0000-0000-000015510000}"/>
    <cellStyle name="Normal 46 2 3 4 2 3" xfId="9384" xr:uid="{00000000-0005-0000-0000-000016510000}"/>
    <cellStyle name="Normal 46 2 3 4 2 3 2" xfId="39709" xr:uid="{00000000-0005-0000-0000-000017510000}"/>
    <cellStyle name="Normal 46 2 3 4 2 3 3" xfId="24485" xr:uid="{00000000-0005-0000-0000-000018510000}"/>
    <cellStyle name="Normal 46 2 3 4 2 4" xfId="34696" xr:uid="{00000000-0005-0000-0000-000019510000}"/>
    <cellStyle name="Normal 46 2 3 4 2 5" xfId="19472" xr:uid="{00000000-0005-0000-0000-00001A510000}"/>
    <cellStyle name="Normal 46 2 3 4 3" xfId="6023" xr:uid="{00000000-0005-0000-0000-00001B510000}"/>
    <cellStyle name="Normal 46 2 3 4 3 2" xfId="16075" xr:uid="{00000000-0005-0000-0000-00001C510000}"/>
    <cellStyle name="Normal 46 2 3 4 3 2 2" xfId="46397" xr:uid="{00000000-0005-0000-0000-00001D510000}"/>
    <cellStyle name="Normal 46 2 3 4 3 2 3" xfId="31173" xr:uid="{00000000-0005-0000-0000-00001E510000}"/>
    <cellStyle name="Normal 46 2 3 4 3 3" xfId="11055" xr:uid="{00000000-0005-0000-0000-00001F510000}"/>
    <cellStyle name="Normal 46 2 3 4 3 3 2" xfId="41380" xr:uid="{00000000-0005-0000-0000-000020510000}"/>
    <cellStyle name="Normal 46 2 3 4 3 3 3" xfId="26156" xr:uid="{00000000-0005-0000-0000-000021510000}"/>
    <cellStyle name="Normal 46 2 3 4 3 4" xfId="36367" xr:uid="{00000000-0005-0000-0000-000022510000}"/>
    <cellStyle name="Normal 46 2 3 4 3 5" xfId="21143" xr:uid="{00000000-0005-0000-0000-000023510000}"/>
    <cellStyle name="Normal 46 2 3 4 4" xfId="12733" xr:uid="{00000000-0005-0000-0000-000024510000}"/>
    <cellStyle name="Normal 46 2 3 4 4 2" xfId="43055" xr:uid="{00000000-0005-0000-0000-000025510000}"/>
    <cellStyle name="Normal 46 2 3 4 4 3" xfId="27831" xr:uid="{00000000-0005-0000-0000-000026510000}"/>
    <cellStyle name="Normal 46 2 3 4 5" xfId="7712" xr:uid="{00000000-0005-0000-0000-000027510000}"/>
    <cellStyle name="Normal 46 2 3 4 5 2" xfId="38038" xr:uid="{00000000-0005-0000-0000-000028510000}"/>
    <cellStyle name="Normal 46 2 3 4 5 3" xfId="22814" xr:uid="{00000000-0005-0000-0000-000029510000}"/>
    <cellStyle name="Normal 46 2 3 4 6" xfId="33026" xr:uid="{00000000-0005-0000-0000-00002A510000}"/>
    <cellStyle name="Normal 46 2 3 4 7" xfId="17801" xr:uid="{00000000-0005-0000-0000-00002B510000}"/>
    <cellStyle name="Normal 46 2 3 5" xfId="3494" xr:uid="{00000000-0005-0000-0000-00002C510000}"/>
    <cellStyle name="Normal 46 2 3 5 2" xfId="13568" xr:uid="{00000000-0005-0000-0000-00002D510000}"/>
    <cellStyle name="Normal 46 2 3 5 2 2" xfId="43890" xr:uid="{00000000-0005-0000-0000-00002E510000}"/>
    <cellStyle name="Normal 46 2 3 5 2 3" xfId="28666" xr:uid="{00000000-0005-0000-0000-00002F510000}"/>
    <cellStyle name="Normal 46 2 3 5 3" xfId="8548" xr:uid="{00000000-0005-0000-0000-000030510000}"/>
    <cellStyle name="Normal 46 2 3 5 3 2" xfId="38873" xr:uid="{00000000-0005-0000-0000-000031510000}"/>
    <cellStyle name="Normal 46 2 3 5 3 3" xfId="23649" xr:uid="{00000000-0005-0000-0000-000032510000}"/>
    <cellStyle name="Normal 46 2 3 5 4" xfId="33860" xr:uid="{00000000-0005-0000-0000-000033510000}"/>
    <cellStyle name="Normal 46 2 3 5 5" xfId="18636" xr:uid="{00000000-0005-0000-0000-000034510000}"/>
    <cellStyle name="Normal 46 2 3 6" xfId="5187" xr:uid="{00000000-0005-0000-0000-000035510000}"/>
    <cellStyle name="Normal 46 2 3 6 2" xfId="15239" xr:uid="{00000000-0005-0000-0000-000036510000}"/>
    <cellStyle name="Normal 46 2 3 6 2 2" xfId="45561" xr:uid="{00000000-0005-0000-0000-000037510000}"/>
    <cellStyle name="Normal 46 2 3 6 2 3" xfId="30337" xr:uid="{00000000-0005-0000-0000-000038510000}"/>
    <cellStyle name="Normal 46 2 3 6 3" xfId="10219" xr:uid="{00000000-0005-0000-0000-000039510000}"/>
    <cellStyle name="Normal 46 2 3 6 3 2" xfId="40544" xr:uid="{00000000-0005-0000-0000-00003A510000}"/>
    <cellStyle name="Normal 46 2 3 6 3 3" xfId="25320" xr:uid="{00000000-0005-0000-0000-00003B510000}"/>
    <cellStyle name="Normal 46 2 3 6 4" xfId="35531" xr:uid="{00000000-0005-0000-0000-00003C510000}"/>
    <cellStyle name="Normal 46 2 3 6 5" xfId="20307" xr:uid="{00000000-0005-0000-0000-00003D510000}"/>
    <cellStyle name="Normal 46 2 3 7" xfId="11897" xr:uid="{00000000-0005-0000-0000-00003E510000}"/>
    <cellStyle name="Normal 46 2 3 7 2" xfId="42219" xr:uid="{00000000-0005-0000-0000-00003F510000}"/>
    <cellStyle name="Normal 46 2 3 7 3" xfId="26995" xr:uid="{00000000-0005-0000-0000-000040510000}"/>
    <cellStyle name="Normal 46 2 3 8" xfId="6876" xr:uid="{00000000-0005-0000-0000-000041510000}"/>
    <cellStyle name="Normal 46 2 3 8 2" xfId="37202" xr:uid="{00000000-0005-0000-0000-000042510000}"/>
    <cellStyle name="Normal 46 2 3 8 3" xfId="21978" xr:uid="{00000000-0005-0000-0000-000043510000}"/>
    <cellStyle name="Normal 46 2 3 9" xfId="32191" xr:uid="{00000000-0005-0000-0000-000044510000}"/>
    <cellStyle name="Normal 46 2 4" xfId="1901" xr:uid="{00000000-0005-0000-0000-000045510000}"/>
    <cellStyle name="Normal 46 2 4 2" xfId="2324" xr:uid="{00000000-0005-0000-0000-000046510000}"/>
    <cellStyle name="Normal 46 2 4 2 2" xfId="3163" xr:uid="{00000000-0005-0000-0000-000047510000}"/>
    <cellStyle name="Normal 46 2 4 2 2 2" xfId="4853" xr:uid="{00000000-0005-0000-0000-000048510000}"/>
    <cellStyle name="Normal 46 2 4 2 2 2 2" xfId="14926" xr:uid="{00000000-0005-0000-0000-000049510000}"/>
    <cellStyle name="Normal 46 2 4 2 2 2 2 2" xfId="45248" xr:uid="{00000000-0005-0000-0000-00004A510000}"/>
    <cellStyle name="Normal 46 2 4 2 2 2 2 3" xfId="30024" xr:uid="{00000000-0005-0000-0000-00004B510000}"/>
    <cellStyle name="Normal 46 2 4 2 2 2 3" xfId="9906" xr:uid="{00000000-0005-0000-0000-00004C510000}"/>
    <cellStyle name="Normal 46 2 4 2 2 2 3 2" xfId="40231" xr:uid="{00000000-0005-0000-0000-00004D510000}"/>
    <cellStyle name="Normal 46 2 4 2 2 2 3 3" xfId="25007" xr:uid="{00000000-0005-0000-0000-00004E510000}"/>
    <cellStyle name="Normal 46 2 4 2 2 2 4" xfId="35218" xr:uid="{00000000-0005-0000-0000-00004F510000}"/>
    <cellStyle name="Normal 46 2 4 2 2 2 5" xfId="19994" xr:uid="{00000000-0005-0000-0000-000050510000}"/>
    <cellStyle name="Normal 46 2 4 2 2 3" xfId="6545" xr:uid="{00000000-0005-0000-0000-000051510000}"/>
    <cellStyle name="Normal 46 2 4 2 2 3 2" xfId="16597" xr:uid="{00000000-0005-0000-0000-000052510000}"/>
    <cellStyle name="Normal 46 2 4 2 2 3 2 2" xfId="46919" xr:uid="{00000000-0005-0000-0000-000053510000}"/>
    <cellStyle name="Normal 46 2 4 2 2 3 2 3" xfId="31695" xr:uid="{00000000-0005-0000-0000-000054510000}"/>
    <cellStyle name="Normal 46 2 4 2 2 3 3" xfId="11577" xr:uid="{00000000-0005-0000-0000-000055510000}"/>
    <cellStyle name="Normal 46 2 4 2 2 3 3 2" xfId="41902" xr:uid="{00000000-0005-0000-0000-000056510000}"/>
    <cellStyle name="Normal 46 2 4 2 2 3 3 3" xfId="26678" xr:uid="{00000000-0005-0000-0000-000057510000}"/>
    <cellStyle name="Normal 46 2 4 2 2 3 4" xfId="36889" xr:uid="{00000000-0005-0000-0000-000058510000}"/>
    <cellStyle name="Normal 46 2 4 2 2 3 5" xfId="21665" xr:uid="{00000000-0005-0000-0000-000059510000}"/>
    <cellStyle name="Normal 46 2 4 2 2 4" xfId="13255" xr:uid="{00000000-0005-0000-0000-00005A510000}"/>
    <cellStyle name="Normal 46 2 4 2 2 4 2" xfId="43577" xr:uid="{00000000-0005-0000-0000-00005B510000}"/>
    <cellStyle name="Normal 46 2 4 2 2 4 3" xfId="28353" xr:uid="{00000000-0005-0000-0000-00005C510000}"/>
    <cellStyle name="Normal 46 2 4 2 2 5" xfId="8234" xr:uid="{00000000-0005-0000-0000-00005D510000}"/>
    <cellStyle name="Normal 46 2 4 2 2 5 2" xfId="38560" xr:uid="{00000000-0005-0000-0000-00005E510000}"/>
    <cellStyle name="Normal 46 2 4 2 2 5 3" xfId="23336" xr:uid="{00000000-0005-0000-0000-00005F510000}"/>
    <cellStyle name="Normal 46 2 4 2 2 6" xfId="33548" xr:uid="{00000000-0005-0000-0000-000060510000}"/>
    <cellStyle name="Normal 46 2 4 2 2 7" xfId="18323" xr:uid="{00000000-0005-0000-0000-000061510000}"/>
    <cellStyle name="Normal 46 2 4 2 3" xfId="4016" xr:uid="{00000000-0005-0000-0000-000062510000}"/>
    <cellStyle name="Normal 46 2 4 2 3 2" xfId="14090" xr:uid="{00000000-0005-0000-0000-000063510000}"/>
    <cellStyle name="Normal 46 2 4 2 3 2 2" xfId="44412" xr:uid="{00000000-0005-0000-0000-000064510000}"/>
    <cellStyle name="Normal 46 2 4 2 3 2 3" xfId="29188" xr:uid="{00000000-0005-0000-0000-000065510000}"/>
    <cellStyle name="Normal 46 2 4 2 3 3" xfId="9070" xr:uid="{00000000-0005-0000-0000-000066510000}"/>
    <cellStyle name="Normal 46 2 4 2 3 3 2" xfId="39395" xr:uid="{00000000-0005-0000-0000-000067510000}"/>
    <cellStyle name="Normal 46 2 4 2 3 3 3" xfId="24171" xr:uid="{00000000-0005-0000-0000-000068510000}"/>
    <cellStyle name="Normal 46 2 4 2 3 4" xfId="34382" xr:uid="{00000000-0005-0000-0000-000069510000}"/>
    <cellStyle name="Normal 46 2 4 2 3 5" xfId="19158" xr:uid="{00000000-0005-0000-0000-00006A510000}"/>
    <cellStyle name="Normal 46 2 4 2 4" xfId="5709" xr:uid="{00000000-0005-0000-0000-00006B510000}"/>
    <cellStyle name="Normal 46 2 4 2 4 2" xfId="15761" xr:uid="{00000000-0005-0000-0000-00006C510000}"/>
    <cellStyle name="Normal 46 2 4 2 4 2 2" xfId="46083" xr:uid="{00000000-0005-0000-0000-00006D510000}"/>
    <cellStyle name="Normal 46 2 4 2 4 2 3" xfId="30859" xr:uid="{00000000-0005-0000-0000-00006E510000}"/>
    <cellStyle name="Normal 46 2 4 2 4 3" xfId="10741" xr:uid="{00000000-0005-0000-0000-00006F510000}"/>
    <cellStyle name="Normal 46 2 4 2 4 3 2" xfId="41066" xr:uid="{00000000-0005-0000-0000-000070510000}"/>
    <cellStyle name="Normal 46 2 4 2 4 3 3" xfId="25842" xr:uid="{00000000-0005-0000-0000-000071510000}"/>
    <cellStyle name="Normal 46 2 4 2 4 4" xfId="36053" xr:uid="{00000000-0005-0000-0000-000072510000}"/>
    <cellStyle name="Normal 46 2 4 2 4 5" xfId="20829" xr:uid="{00000000-0005-0000-0000-000073510000}"/>
    <cellStyle name="Normal 46 2 4 2 5" xfId="12419" xr:uid="{00000000-0005-0000-0000-000074510000}"/>
    <cellStyle name="Normal 46 2 4 2 5 2" xfId="42741" xr:uid="{00000000-0005-0000-0000-000075510000}"/>
    <cellStyle name="Normal 46 2 4 2 5 3" xfId="27517" xr:uid="{00000000-0005-0000-0000-000076510000}"/>
    <cellStyle name="Normal 46 2 4 2 6" xfId="7398" xr:uid="{00000000-0005-0000-0000-000077510000}"/>
    <cellStyle name="Normal 46 2 4 2 6 2" xfId="37724" xr:uid="{00000000-0005-0000-0000-000078510000}"/>
    <cellStyle name="Normal 46 2 4 2 6 3" xfId="22500" xr:uid="{00000000-0005-0000-0000-000079510000}"/>
    <cellStyle name="Normal 46 2 4 2 7" xfId="32712" xr:uid="{00000000-0005-0000-0000-00007A510000}"/>
    <cellStyle name="Normal 46 2 4 2 8" xfId="17487" xr:uid="{00000000-0005-0000-0000-00007B510000}"/>
    <cellStyle name="Normal 46 2 4 3" xfId="2745" xr:uid="{00000000-0005-0000-0000-00007C510000}"/>
    <cellStyle name="Normal 46 2 4 3 2" xfId="4435" xr:uid="{00000000-0005-0000-0000-00007D510000}"/>
    <cellStyle name="Normal 46 2 4 3 2 2" xfId="14508" xr:uid="{00000000-0005-0000-0000-00007E510000}"/>
    <cellStyle name="Normal 46 2 4 3 2 2 2" xfId="44830" xr:uid="{00000000-0005-0000-0000-00007F510000}"/>
    <cellStyle name="Normal 46 2 4 3 2 2 3" xfId="29606" xr:uid="{00000000-0005-0000-0000-000080510000}"/>
    <cellStyle name="Normal 46 2 4 3 2 3" xfId="9488" xr:uid="{00000000-0005-0000-0000-000081510000}"/>
    <cellStyle name="Normal 46 2 4 3 2 3 2" xfId="39813" xr:uid="{00000000-0005-0000-0000-000082510000}"/>
    <cellStyle name="Normal 46 2 4 3 2 3 3" xfId="24589" xr:uid="{00000000-0005-0000-0000-000083510000}"/>
    <cellStyle name="Normal 46 2 4 3 2 4" xfId="34800" xr:uid="{00000000-0005-0000-0000-000084510000}"/>
    <cellStyle name="Normal 46 2 4 3 2 5" xfId="19576" xr:uid="{00000000-0005-0000-0000-000085510000}"/>
    <cellStyle name="Normal 46 2 4 3 3" xfId="6127" xr:uid="{00000000-0005-0000-0000-000086510000}"/>
    <cellStyle name="Normal 46 2 4 3 3 2" xfId="16179" xr:uid="{00000000-0005-0000-0000-000087510000}"/>
    <cellStyle name="Normal 46 2 4 3 3 2 2" xfId="46501" xr:uid="{00000000-0005-0000-0000-000088510000}"/>
    <cellStyle name="Normal 46 2 4 3 3 2 3" xfId="31277" xr:uid="{00000000-0005-0000-0000-000089510000}"/>
    <cellStyle name="Normal 46 2 4 3 3 3" xfId="11159" xr:uid="{00000000-0005-0000-0000-00008A510000}"/>
    <cellStyle name="Normal 46 2 4 3 3 3 2" xfId="41484" xr:uid="{00000000-0005-0000-0000-00008B510000}"/>
    <cellStyle name="Normal 46 2 4 3 3 3 3" xfId="26260" xr:uid="{00000000-0005-0000-0000-00008C510000}"/>
    <cellStyle name="Normal 46 2 4 3 3 4" xfId="36471" xr:uid="{00000000-0005-0000-0000-00008D510000}"/>
    <cellStyle name="Normal 46 2 4 3 3 5" xfId="21247" xr:uid="{00000000-0005-0000-0000-00008E510000}"/>
    <cellStyle name="Normal 46 2 4 3 4" xfId="12837" xr:uid="{00000000-0005-0000-0000-00008F510000}"/>
    <cellStyle name="Normal 46 2 4 3 4 2" xfId="43159" xr:uid="{00000000-0005-0000-0000-000090510000}"/>
    <cellStyle name="Normal 46 2 4 3 4 3" xfId="27935" xr:uid="{00000000-0005-0000-0000-000091510000}"/>
    <cellStyle name="Normal 46 2 4 3 5" xfId="7816" xr:uid="{00000000-0005-0000-0000-000092510000}"/>
    <cellStyle name="Normal 46 2 4 3 5 2" xfId="38142" xr:uid="{00000000-0005-0000-0000-000093510000}"/>
    <cellStyle name="Normal 46 2 4 3 5 3" xfId="22918" xr:uid="{00000000-0005-0000-0000-000094510000}"/>
    <cellStyle name="Normal 46 2 4 3 6" xfId="33130" xr:uid="{00000000-0005-0000-0000-000095510000}"/>
    <cellStyle name="Normal 46 2 4 3 7" xfId="17905" xr:uid="{00000000-0005-0000-0000-000096510000}"/>
    <cellStyle name="Normal 46 2 4 4" xfId="3598" xr:uid="{00000000-0005-0000-0000-000097510000}"/>
    <cellStyle name="Normal 46 2 4 4 2" xfId="13672" xr:uid="{00000000-0005-0000-0000-000098510000}"/>
    <cellStyle name="Normal 46 2 4 4 2 2" xfId="43994" xr:uid="{00000000-0005-0000-0000-000099510000}"/>
    <cellStyle name="Normal 46 2 4 4 2 3" xfId="28770" xr:uid="{00000000-0005-0000-0000-00009A510000}"/>
    <cellStyle name="Normal 46 2 4 4 3" xfId="8652" xr:uid="{00000000-0005-0000-0000-00009B510000}"/>
    <cellStyle name="Normal 46 2 4 4 3 2" xfId="38977" xr:uid="{00000000-0005-0000-0000-00009C510000}"/>
    <cellStyle name="Normal 46 2 4 4 3 3" xfId="23753" xr:uid="{00000000-0005-0000-0000-00009D510000}"/>
    <cellStyle name="Normal 46 2 4 4 4" xfId="33964" xr:uid="{00000000-0005-0000-0000-00009E510000}"/>
    <cellStyle name="Normal 46 2 4 4 5" xfId="18740" xr:uid="{00000000-0005-0000-0000-00009F510000}"/>
    <cellStyle name="Normal 46 2 4 5" xfId="5291" xr:uid="{00000000-0005-0000-0000-0000A0510000}"/>
    <cellStyle name="Normal 46 2 4 5 2" xfId="15343" xr:uid="{00000000-0005-0000-0000-0000A1510000}"/>
    <cellStyle name="Normal 46 2 4 5 2 2" xfId="45665" xr:uid="{00000000-0005-0000-0000-0000A2510000}"/>
    <cellStyle name="Normal 46 2 4 5 2 3" xfId="30441" xr:uid="{00000000-0005-0000-0000-0000A3510000}"/>
    <cellStyle name="Normal 46 2 4 5 3" xfId="10323" xr:uid="{00000000-0005-0000-0000-0000A4510000}"/>
    <cellStyle name="Normal 46 2 4 5 3 2" xfId="40648" xr:uid="{00000000-0005-0000-0000-0000A5510000}"/>
    <cellStyle name="Normal 46 2 4 5 3 3" xfId="25424" xr:uid="{00000000-0005-0000-0000-0000A6510000}"/>
    <cellStyle name="Normal 46 2 4 5 4" xfId="35635" xr:uid="{00000000-0005-0000-0000-0000A7510000}"/>
    <cellStyle name="Normal 46 2 4 5 5" xfId="20411" xr:uid="{00000000-0005-0000-0000-0000A8510000}"/>
    <cellStyle name="Normal 46 2 4 6" xfId="12001" xr:uid="{00000000-0005-0000-0000-0000A9510000}"/>
    <cellStyle name="Normal 46 2 4 6 2" xfId="42323" xr:uid="{00000000-0005-0000-0000-0000AA510000}"/>
    <cellStyle name="Normal 46 2 4 6 3" xfId="27099" xr:uid="{00000000-0005-0000-0000-0000AB510000}"/>
    <cellStyle name="Normal 46 2 4 7" xfId="6980" xr:uid="{00000000-0005-0000-0000-0000AC510000}"/>
    <cellStyle name="Normal 46 2 4 7 2" xfId="37306" xr:uid="{00000000-0005-0000-0000-0000AD510000}"/>
    <cellStyle name="Normal 46 2 4 7 3" xfId="22082" xr:uid="{00000000-0005-0000-0000-0000AE510000}"/>
    <cellStyle name="Normal 46 2 4 8" xfId="32294" xr:uid="{00000000-0005-0000-0000-0000AF510000}"/>
    <cellStyle name="Normal 46 2 4 9" xfId="17069" xr:uid="{00000000-0005-0000-0000-0000B0510000}"/>
    <cellStyle name="Normal 46 2 5" xfId="2114" xr:uid="{00000000-0005-0000-0000-0000B1510000}"/>
    <cellStyle name="Normal 46 2 5 2" xfId="2955" xr:uid="{00000000-0005-0000-0000-0000B2510000}"/>
    <cellStyle name="Normal 46 2 5 2 2" xfId="4645" xr:uid="{00000000-0005-0000-0000-0000B3510000}"/>
    <cellStyle name="Normal 46 2 5 2 2 2" xfId="14718" xr:uid="{00000000-0005-0000-0000-0000B4510000}"/>
    <cellStyle name="Normal 46 2 5 2 2 2 2" xfId="45040" xr:uid="{00000000-0005-0000-0000-0000B5510000}"/>
    <cellStyle name="Normal 46 2 5 2 2 2 3" xfId="29816" xr:uid="{00000000-0005-0000-0000-0000B6510000}"/>
    <cellStyle name="Normal 46 2 5 2 2 3" xfId="9698" xr:uid="{00000000-0005-0000-0000-0000B7510000}"/>
    <cellStyle name="Normal 46 2 5 2 2 3 2" xfId="40023" xr:uid="{00000000-0005-0000-0000-0000B8510000}"/>
    <cellStyle name="Normal 46 2 5 2 2 3 3" xfId="24799" xr:uid="{00000000-0005-0000-0000-0000B9510000}"/>
    <cellStyle name="Normal 46 2 5 2 2 4" xfId="35010" xr:uid="{00000000-0005-0000-0000-0000BA510000}"/>
    <cellStyle name="Normal 46 2 5 2 2 5" xfId="19786" xr:uid="{00000000-0005-0000-0000-0000BB510000}"/>
    <cellStyle name="Normal 46 2 5 2 3" xfId="6337" xr:uid="{00000000-0005-0000-0000-0000BC510000}"/>
    <cellStyle name="Normal 46 2 5 2 3 2" xfId="16389" xr:uid="{00000000-0005-0000-0000-0000BD510000}"/>
    <cellStyle name="Normal 46 2 5 2 3 2 2" xfId="46711" xr:uid="{00000000-0005-0000-0000-0000BE510000}"/>
    <cellStyle name="Normal 46 2 5 2 3 2 3" xfId="31487" xr:uid="{00000000-0005-0000-0000-0000BF510000}"/>
    <cellStyle name="Normal 46 2 5 2 3 3" xfId="11369" xr:uid="{00000000-0005-0000-0000-0000C0510000}"/>
    <cellStyle name="Normal 46 2 5 2 3 3 2" xfId="41694" xr:uid="{00000000-0005-0000-0000-0000C1510000}"/>
    <cellStyle name="Normal 46 2 5 2 3 3 3" xfId="26470" xr:uid="{00000000-0005-0000-0000-0000C2510000}"/>
    <cellStyle name="Normal 46 2 5 2 3 4" xfId="36681" xr:uid="{00000000-0005-0000-0000-0000C3510000}"/>
    <cellStyle name="Normal 46 2 5 2 3 5" xfId="21457" xr:uid="{00000000-0005-0000-0000-0000C4510000}"/>
    <cellStyle name="Normal 46 2 5 2 4" xfId="13047" xr:uid="{00000000-0005-0000-0000-0000C5510000}"/>
    <cellStyle name="Normal 46 2 5 2 4 2" xfId="43369" xr:uid="{00000000-0005-0000-0000-0000C6510000}"/>
    <cellStyle name="Normal 46 2 5 2 4 3" xfId="28145" xr:uid="{00000000-0005-0000-0000-0000C7510000}"/>
    <cellStyle name="Normal 46 2 5 2 5" xfId="8026" xr:uid="{00000000-0005-0000-0000-0000C8510000}"/>
    <cellStyle name="Normal 46 2 5 2 5 2" xfId="38352" xr:uid="{00000000-0005-0000-0000-0000C9510000}"/>
    <cellStyle name="Normal 46 2 5 2 5 3" xfId="23128" xr:uid="{00000000-0005-0000-0000-0000CA510000}"/>
    <cellStyle name="Normal 46 2 5 2 6" xfId="33340" xr:uid="{00000000-0005-0000-0000-0000CB510000}"/>
    <cellStyle name="Normal 46 2 5 2 7" xfId="18115" xr:uid="{00000000-0005-0000-0000-0000CC510000}"/>
    <cellStyle name="Normal 46 2 5 3" xfId="3808" xr:uid="{00000000-0005-0000-0000-0000CD510000}"/>
    <cellStyle name="Normal 46 2 5 3 2" xfId="13882" xr:uid="{00000000-0005-0000-0000-0000CE510000}"/>
    <cellStyle name="Normal 46 2 5 3 2 2" xfId="44204" xr:uid="{00000000-0005-0000-0000-0000CF510000}"/>
    <cellStyle name="Normal 46 2 5 3 2 3" xfId="28980" xr:uid="{00000000-0005-0000-0000-0000D0510000}"/>
    <cellStyle name="Normal 46 2 5 3 3" xfId="8862" xr:uid="{00000000-0005-0000-0000-0000D1510000}"/>
    <cellStyle name="Normal 46 2 5 3 3 2" xfId="39187" xr:uid="{00000000-0005-0000-0000-0000D2510000}"/>
    <cellStyle name="Normal 46 2 5 3 3 3" xfId="23963" xr:uid="{00000000-0005-0000-0000-0000D3510000}"/>
    <cellStyle name="Normal 46 2 5 3 4" xfId="34174" xr:uid="{00000000-0005-0000-0000-0000D4510000}"/>
    <cellStyle name="Normal 46 2 5 3 5" xfId="18950" xr:uid="{00000000-0005-0000-0000-0000D5510000}"/>
    <cellStyle name="Normal 46 2 5 4" xfId="5501" xr:uid="{00000000-0005-0000-0000-0000D6510000}"/>
    <cellStyle name="Normal 46 2 5 4 2" xfId="15553" xr:uid="{00000000-0005-0000-0000-0000D7510000}"/>
    <cellStyle name="Normal 46 2 5 4 2 2" xfId="45875" xr:uid="{00000000-0005-0000-0000-0000D8510000}"/>
    <cellStyle name="Normal 46 2 5 4 2 3" xfId="30651" xr:uid="{00000000-0005-0000-0000-0000D9510000}"/>
    <cellStyle name="Normal 46 2 5 4 3" xfId="10533" xr:uid="{00000000-0005-0000-0000-0000DA510000}"/>
    <cellStyle name="Normal 46 2 5 4 3 2" xfId="40858" xr:uid="{00000000-0005-0000-0000-0000DB510000}"/>
    <cellStyle name="Normal 46 2 5 4 3 3" xfId="25634" xr:uid="{00000000-0005-0000-0000-0000DC510000}"/>
    <cellStyle name="Normal 46 2 5 4 4" xfId="35845" xr:uid="{00000000-0005-0000-0000-0000DD510000}"/>
    <cellStyle name="Normal 46 2 5 4 5" xfId="20621" xr:uid="{00000000-0005-0000-0000-0000DE510000}"/>
    <cellStyle name="Normal 46 2 5 5" xfId="12211" xr:uid="{00000000-0005-0000-0000-0000DF510000}"/>
    <cellStyle name="Normal 46 2 5 5 2" xfId="42533" xr:uid="{00000000-0005-0000-0000-0000E0510000}"/>
    <cellStyle name="Normal 46 2 5 5 3" xfId="27309" xr:uid="{00000000-0005-0000-0000-0000E1510000}"/>
    <cellStyle name="Normal 46 2 5 6" xfId="7190" xr:uid="{00000000-0005-0000-0000-0000E2510000}"/>
    <cellStyle name="Normal 46 2 5 6 2" xfId="37516" xr:uid="{00000000-0005-0000-0000-0000E3510000}"/>
    <cellStyle name="Normal 46 2 5 6 3" xfId="22292" xr:uid="{00000000-0005-0000-0000-0000E4510000}"/>
    <cellStyle name="Normal 46 2 5 7" xfId="32504" xr:uid="{00000000-0005-0000-0000-0000E5510000}"/>
    <cellStyle name="Normal 46 2 5 8" xfId="17279" xr:uid="{00000000-0005-0000-0000-0000E6510000}"/>
    <cellStyle name="Normal 46 2 6" xfId="2535" xr:uid="{00000000-0005-0000-0000-0000E7510000}"/>
    <cellStyle name="Normal 46 2 6 2" xfId="4227" xr:uid="{00000000-0005-0000-0000-0000E8510000}"/>
    <cellStyle name="Normal 46 2 6 2 2" xfId="14300" xr:uid="{00000000-0005-0000-0000-0000E9510000}"/>
    <cellStyle name="Normal 46 2 6 2 2 2" xfId="44622" xr:uid="{00000000-0005-0000-0000-0000EA510000}"/>
    <cellStyle name="Normal 46 2 6 2 2 3" xfId="29398" xr:uid="{00000000-0005-0000-0000-0000EB510000}"/>
    <cellStyle name="Normal 46 2 6 2 3" xfId="9280" xr:uid="{00000000-0005-0000-0000-0000EC510000}"/>
    <cellStyle name="Normal 46 2 6 2 3 2" xfId="39605" xr:uid="{00000000-0005-0000-0000-0000ED510000}"/>
    <cellStyle name="Normal 46 2 6 2 3 3" xfId="24381" xr:uid="{00000000-0005-0000-0000-0000EE510000}"/>
    <cellStyle name="Normal 46 2 6 2 4" xfId="34592" xr:uid="{00000000-0005-0000-0000-0000EF510000}"/>
    <cellStyle name="Normal 46 2 6 2 5" xfId="19368" xr:uid="{00000000-0005-0000-0000-0000F0510000}"/>
    <cellStyle name="Normal 46 2 6 3" xfId="5919" xr:uid="{00000000-0005-0000-0000-0000F1510000}"/>
    <cellStyle name="Normal 46 2 6 3 2" xfId="15971" xr:uid="{00000000-0005-0000-0000-0000F2510000}"/>
    <cellStyle name="Normal 46 2 6 3 2 2" xfId="46293" xr:uid="{00000000-0005-0000-0000-0000F3510000}"/>
    <cellStyle name="Normal 46 2 6 3 2 3" xfId="31069" xr:uid="{00000000-0005-0000-0000-0000F4510000}"/>
    <cellStyle name="Normal 46 2 6 3 3" xfId="10951" xr:uid="{00000000-0005-0000-0000-0000F5510000}"/>
    <cellStyle name="Normal 46 2 6 3 3 2" xfId="41276" xr:uid="{00000000-0005-0000-0000-0000F6510000}"/>
    <cellStyle name="Normal 46 2 6 3 3 3" xfId="26052" xr:uid="{00000000-0005-0000-0000-0000F7510000}"/>
    <cellStyle name="Normal 46 2 6 3 4" xfId="36263" xr:uid="{00000000-0005-0000-0000-0000F8510000}"/>
    <cellStyle name="Normal 46 2 6 3 5" xfId="21039" xr:uid="{00000000-0005-0000-0000-0000F9510000}"/>
    <cellStyle name="Normal 46 2 6 4" xfId="12629" xr:uid="{00000000-0005-0000-0000-0000FA510000}"/>
    <cellStyle name="Normal 46 2 6 4 2" xfId="42951" xr:uid="{00000000-0005-0000-0000-0000FB510000}"/>
    <cellStyle name="Normal 46 2 6 4 3" xfId="27727" xr:uid="{00000000-0005-0000-0000-0000FC510000}"/>
    <cellStyle name="Normal 46 2 6 5" xfId="7608" xr:uid="{00000000-0005-0000-0000-0000FD510000}"/>
    <cellStyle name="Normal 46 2 6 5 2" xfId="37934" xr:uid="{00000000-0005-0000-0000-0000FE510000}"/>
    <cellStyle name="Normal 46 2 6 5 3" xfId="22710" xr:uid="{00000000-0005-0000-0000-0000FF510000}"/>
    <cellStyle name="Normal 46 2 6 6" xfId="32922" xr:uid="{00000000-0005-0000-0000-000000520000}"/>
    <cellStyle name="Normal 46 2 6 7" xfId="17697" xr:uid="{00000000-0005-0000-0000-000001520000}"/>
    <cellStyle name="Normal 46 2 7" xfId="3386" xr:uid="{00000000-0005-0000-0000-000002520000}"/>
    <cellStyle name="Normal 46 2 7 2" xfId="13464" xr:uid="{00000000-0005-0000-0000-000003520000}"/>
    <cellStyle name="Normal 46 2 7 2 2" xfId="43786" xr:uid="{00000000-0005-0000-0000-000004520000}"/>
    <cellStyle name="Normal 46 2 7 2 3" xfId="28562" xr:uid="{00000000-0005-0000-0000-000005520000}"/>
    <cellStyle name="Normal 46 2 7 3" xfId="8444" xr:uid="{00000000-0005-0000-0000-000006520000}"/>
    <cellStyle name="Normal 46 2 7 3 2" xfId="38769" xr:uid="{00000000-0005-0000-0000-000007520000}"/>
    <cellStyle name="Normal 46 2 7 3 3" xfId="23545" xr:uid="{00000000-0005-0000-0000-000008520000}"/>
    <cellStyle name="Normal 46 2 7 4" xfId="33756" xr:uid="{00000000-0005-0000-0000-000009520000}"/>
    <cellStyle name="Normal 46 2 7 5" xfId="18532" xr:uid="{00000000-0005-0000-0000-00000A520000}"/>
    <cellStyle name="Normal 46 2 8" xfId="5080" xr:uid="{00000000-0005-0000-0000-00000B520000}"/>
    <cellStyle name="Normal 46 2 8 2" xfId="15135" xr:uid="{00000000-0005-0000-0000-00000C520000}"/>
    <cellStyle name="Normal 46 2 8 2 2" xfId="45457" xr:uid="{00000000-0005-0000-0000-00000D520000}"/>
    <cellStyle name="Normal 46 2 8 2 3" xfId="30233" xr:uid="{00000000-0005-0000-0000-00000E520000}"/>
    <cellStyle name="Normal 46 2 8 3" xfId="10115" xr:uid="{00000000-0005-0000-0000-00000F520000}"/>
    <cellStyle name="Normal 46 2 8 3 2" xfId="40440" xr:uid="{00000000-0005-0000-0000-000010520000}"/>
    <cellStyle name="Normal 46 2 8 3 3" xfId="25216" xr:uid="{00000000-0005-0000-0000-000011520000}"/>
    <cellStyle name="Normal 46 2 8 4" xfId="35427" xr:uid="{00000000-0005-0000-0000-000012520000}"/>
    <cellStyle name="Normal 46 2 8 5" xfId="20203" xr:uid="{00000000-0005-0000-0000-000013520000}"/>
    <cellStyle name="Normal 46 2 9" xfId="11791" xr:uid="{00000000-0005-0000-0000-000014520000}"/>
    <cellStyle name="Normal 46 2 9 2" xfId="42115" xr:uid="{00000000-0005-0000-0000-000015520000}"/>
    <cellStyle name="Normal 46 2 9 3" xfId="26891" xr:uid="{00000000-0005-0000-0000-000016520000}"/>
    <cellStyle name="Normal 46 3" xfId="47298" xr:uid="{00000000-0005-0000-0000-000017520000}"/>
    <cellStyle name="Normal 47" xfId="1051" xr:uid="{00000000-0005-0000-0000-000018520000}"/>
    <cellStyle name="Normal 47 2" xfId="1447" xr:uid="{00000000-0005-0000-0000-000019520000}"/>
    <cellStyle name="Normal 47 2 10" xfId="6771" xr:uid="{00000000-0005-0000-0000-00001A520000}"/>
    <cellStyle name="Normal 47 2 10 2" xfId="37099" xr:uid="{00000000-0005-0000-0000-00001B520000}"/>
    <cellStyle name="Normal 47 2 10 3" xfId="21875" xr:uid="{00000000-0005-0000-0000-00001C520000}"/>
    <cellStyle name="Normal 47 2 11" xfId="32090" xr:uid="{00000000-0005-0000-0000-00001D520000}"/>
    <cellStyle name="Normal 47 2 12" xfId="16860" xr:uid="{00000000-0005-0000-0000-00001E520000}"/>
    <cellStyle name="Normal 47 2 2" xfId="1735" xr:uid="{00000000-0005-0000-0000-00001F520000}"/>
    <cellStyle name="Normal 47 2 2 10" xfId="32142" xr:uid="{00000000-0005-0000-0000-000020520000}"/>
    <cellStyle name="Normal 47 2 2 11" xfId="16914" xr:uid="{00000000-0005-0000-0000-000021520000}"/>
    <cellStyle name="Normal 47 2 2 2" xfId="1843" xr:uid="{00000000-0005-0000-0000-000022520000}"/>
    <cellStyle name="Normal 47 2 2 2 10" xfId="17018" xr:uid="{00000000-0005-0000-0000-000023520000}"/>
    <cellStyle name="Normal 47 2 2 2 2" xfId="2060" xr:uid="{00000000-0005-0000-0000-000024520000}"/>
    <cellStyle name="Normal 47 2 2 2 2 2" xfId="2481" xr:uid="{00000000-0005-0000-0000-000025520000}"/>
    <cellStyle name="Normal 47 2 2 2 2 2 2" xfId="3320" xr:uid="{00000000-0005-0000-0000-000026520000}"/>
    <cellStyle name="Normal 47 2 2 2 2 2 2 2" xfId="5010" xr:uid="{00000000-0005-0000-0000-000027520000}"/>
    <cellStyle name="Normal 47 2 2 2 2 2 2 2 2" xfId="15083" xr:uid="{00000000-0005-0000-0000-000028520000}"/>
    <cellStyle name="Normal 47 2 2 2 2 2 2 2 2 2" xfId="45405" xr:uid="{00000000-0005-0000-0000-000029520000}"/>
    <cellStyle name="Normal 47 2 2 2 2 2 2 2 2 3" xfId="30181" xr:uid="{00000000-0005-0000-0000-00002A520000}"/>
    <cellStyle name="Normal 47 2 2 2 2 2 2 2 3" xfId="10063" xr:uid="{00000000-0005-0000-0000-00002B520000}"/>
    <cellStyle name="Normal 47 2 2 2 2 2 2 2 3 2" xfId="40388" xr:uid="{00000000-0005-0000-0000-00002C520000}"/>
    <cellStyle name="Normal 47 2 2 2 2 2 2 2 3 3" xfId="25164" xr:uid="{00000000-0005-0000-0000-00002D520000}"/>
    <cellStyle name="Normal 47 2 2 2 2 2 2 2 4" xfId="35375" xr:uid="{00000000-0005-0000-0000-00002E520000}"/>
    <cellStyle name="Normal 47 2 2 2 2 2 2 2 5" xfId="20151" xr:uid="{00000000-0005-0000-0000-00002F520000}"/>
    <cellStyle name="Normal 47 2 2 2 2 2 2 3" xfId="6702" xr:uid="{00000000-0005-0000-0000-000030520000}"/>
    <cellStyle name="Normal 47 2 2 2 2 2 2 3 2" xfId="16754" xr:uid="{00000000-0005-0000-0000-000031520000}"/>
    <cellStyle name="Normal 47 2 2 2 2 2 2 3 2 2" xfId="47076" xr:uid="{00000000-0005-0000-0000-000032520000}"/>
    <cellStyle name="Normal 47 2 2 2 2 2 2 3 2 3" xfId="31852" xr:uid="{00000000-0005-0000-0000-000033520000}"/>
    <cellStyle name="Normal 47 2 2 2 2 2 2 3 3" xfId="11734" xr:uid="{00000000-0005-0000-0000-000034520000}"/>
    <cellStyle name="Normal 47 2 2 2 2 2 2 3 3 2" xfId="42059" xr:uid="{00000000-0005-0000-0000-000035520000}"/>
    <cellStyle name="Normal 47 2 2 2 2 2 2 3 3 3" xfId="26835" xr:uid="{00000000-0005-0000-0000-000036520000}"/>
    <cellStyle name="Normal 47 2 2 2 2 2 2 3 4" xfId="37046" xr:uid="{00000000-0005-0000-0000-000037520000}"/>
    <cellStyle name="Normal 47 2 2 2 2 2 2 3 5" xfId="21822" xr:uid="{00000000-0005-0000-0000-000038520000}"/>
    <cellStyle name="Normal 47 2 2 2 2 2 2 4" xfId="13412" xr:uid="{00000000-0005-0000-0000-000039520000}"/>
    <cellStyle name="Normal 47 2 2 2 2 2 2 4 2" xfId="43734" xr:uid="{00000000-0005-0000-0000-00003A520000}"/>
    <cellStyle name="Normal 47 2 2 2 2 2 2 4 3" xfId="28510" xr:uid="{00000000-0005-0000-0000-00003B520000}"/>
    <cellStyle name="Normal 47 2 2 2 2 2 2 5" xfId="8391" xr:uid="{00000000-0005-0000-0000-00003C520000}"/>
    <cellStyle name="Normal 47 2 2 2 2 2 2 5 2" xfId="38717" xr:uid="{00000000-0005-0000-0000-00003D520000}"/>
    <cellStyle name="Normal 47 2 2 2 2 2 2 5 3" xfId="23493" xr:uid="{00000000-0005-0000-0000-00003E520000}"/>
    <cellStyle name="Normal 47 2 2 2 2 2 2 6" xfId="33705" xr:uid="{00000000-0005-0000-0000-00003F520000}"/>
    <cellStyle name="Normal 47 2 2 2 2 2 2 7" xfId="18480" xr:uid="{00000000-0005-0000-0000-000040520000}"/>
    <cellStyle name="Normal 47 2 2 2 2 2 3" xfId="4173" xr:uid="{00000000-0005-0000-0000-000041520000}"/>
    <cellStyle name="Normal 47 2 2 2 2 2 3 2" xfId="14247" xr:uid="{00000000-0005-0000-0000-000042520000}"/>
    <cellStyle name="Normal 47 2 2 2 2 2 3 2 2" xfId="44569" xr:uid="{00000000-0005-0000-0000-000043520000}"/>
    <cellStyle name="Normal 47 2 2 2 2 2 3 2 3" xfId="29345" xr:uid="{00000000-0005-0000-0000-000044520000}"/>
    <cellStyle name="Normal 47 2 2 2 2 2 3 3" xfId="9227" xr:uid="{00000000-0005-0000-0000-000045520000}"/>
    <cellStyle name="Normal 47 2 2 2 2 2 3 3 2" xfId="39552" xr:uid="{00000000-0005-0000-0000-000046520000}"/>
    <cellStyle name="Normal 47 2 2 2 2 2 3 3 3" xfId="24328" xr:uid="{00000000-0005-0000-0000-000047520000}"/>
    <cellStyle name="Normal 47 2 2 2 2 2 3 4" xfId="34539" xr:uid="{00000000-0005-0000-0000-000048520000}"/>
    <cellStyle name="Normal 47 2 2 2 2 2 3 5" xfId="19315" xr:uid="{00000000-0005-0000-0000-000049520000}"/>
    <cellStyle name="Normal 47 2 2 2 2 2 4" xfId="5866" xr:uid="{00000000-0005-0000-0000-00004A520000}"/>
    <cellStyle name="Normal 47 2 2 2 2 2 4 2" xfId="15918" xr:uid="{00000000-0005-0000-0000-00004B520000}"/>
    <cellStyle name="Normal 47 2 2 2 2 2 4 2 2" xfId="46240" xr:uid="{00000000-0005-0000-0000-00004C520000}"/>
    <cellStyle name="Normal 47 2 2 2 2 2 4 2 3" xfId="31016" xr:uid="{00000000-0005-0000-0000-00004D520000}"/>
    <cellStyle name="Normal 47 2 2 2 2 2 4 3" xfId="10898" xr:uid="{00000000-0005-0000-0000-00004E520000}"/>
    <cellStyle name="Normal 47 2 2 2 2 2 4 3 2" xfId="41223" xr:uid="{00000000-0005-0000-0000-00004F520000}"/>
    <cellStyle name="Normal 47 2 2 2 2 2 4 3 3" xfId="25999" xr:uid="{00000000-0005-0000-0000-000050520000}"/>
    <cellStyle name="Normal 47 2 2 2 2 2 4 4" xfId="36210" xr:uid="{00000000-0005-0000-0000-000051520000}"/>
    <cellStyle name="Normal 47 2 2 2 2 2 4 5" xfId="20986" xr:uid="{00000000-0005-0000-0000-000052520000}"/>
    <cellStyle name="Normal 47 2 2 2 2 2 5" xfId="12576" xr:uid="{00000000-0005-0000-0000-000053520000}"/>
    <cellStyle name="Normal 47 2 2 2 2 2 5 2" xfId="42898" xr:uid="{00000000-0005-0000-0000-000054520000}"/>
    <cellStyle name="Normal 47 2 2 2 2 2 5 3" xfId="27674" xr:uid="{00000000-0005-0000-0000-000055520000}"/>
    <cellStyle name="Normal 47 2 2 2 2 2 6" xfId="7555" xr:uid="{00000000-0005-0000-0000-000056520000}"/>
    <cellStyle name="Normal 47 2 2 2 2 2 6 2" xfId="37881" xr:uid="{00000000-0005-0000-0000-000057520000}"/>
    <cellStyle name="Normal 47 2 2 2 2 2 6 3" xfId="22657" xr:uid="{00000000-0005-0000-0000-000058520000}"/>
    <cellStyle name="Normal 47 2 2 2 2 2 7" xfId="32869" xr:uid="{00000000-0005-0000-0000-000059520000}"/>
    <cellStyle name="Normal 47 2 2 2 2 2 8" xfId="17644" xr:uid="{00000000-0005-0000-0000-00005A520000}"/>
    <cellStyle name="Normal 47 2 2 2 2 3" xfId="2902" xr:uid="{00000000-0005-0000-0000-00005B520000}"/>
    <cellStyle name="Normal 47 2 2 2 2 3 2" xfId="4592" xr:uid="{00000000-0005-0000-0000-00005C520000}"/>
    <cellStyle name="Normal 47 2 2 2 2 3 2 2" xfId="14665" xr:uid="{00000000-0005-0000-0000-00005D520000}"/>
    <cellStyle name="Normal 47 2 2 2 2 3 2 2 2" xfId="44987" xr:uid="{00000000-0005-0000-0000-00005E520000}"/>
    <cellStyle name="Normal 47 2 2 2 2 3 2 2 3" xfId="29763" xr:uid="{00000000-0005-0000-0000-00005F520000}"/>
    <cellStyle name="Normal 47 2 2 2 2 3 2 3" xfId="9645" xr:uid="{00000000-0005-0000-0000-000060520000}"/>
    <cellStyle name="Normal 47 2 2 2 2 3 2 3 2" xfId="39970" xr:uid="{00000000-0005-0000-0000-000061520000}"/>
    <cellStyle name="Normal 47 2 2 2 2 3 2 3 3" xfId="24746" xr:uid="{00000000-0005-0000-0000-000062520000}"/>
    <cellStyle name="Normal 47 2 2 2 2 3 2 4" xfId="34957" xr:uid="{00000000-0005-0000-0000-000063520000}"/>
    <cellStyle name="Normal 47 2 2 2 2 3 2 5" xfId="19733" xr:uid="{00000000-0005-0000-0000-000064520000}"/>
    <cellStyle name="Normal 47 2 2 2 2 3 3" xfId="6284" xr:uid="{00000000-0005-0000-0000-000065520000}"/>
    <cellStyle name="Normal 47 2 2 2 2 3 3 2" xfId="16336" xr:uid="{00000000-0005-0000-0000-000066520000}"/>
    <cellStyle name="Normal 47 2 2 2 2 3 3 2 2" xfId="46658" xr:uid="{00000000-0005-0000-0000-000067520000}"/>
    <cellStyle name="Normal 47 2 2 2 2 3 3 2 3" xfId="31434" xr:uid="{00000000-0005-0000-0000-000068520000}"/>
    <cellStyle name="Normal 47 2 2 2 2 3 3 3" xfId="11316" xr:uid="{00000000-0005-0000-0000-000069520000}"/>
    <cellStyle name="Normal 47 2 2 2 2 3 3 3 2" xfId="41641" xr:uid="{00000000-0005-0000-0000-00006A520000}"/>
    <cellStyle name="Normal 47 2 2 2 2 3 3 3 3" xfId="26417" xr:uid="{00000000-0005-0000-0000-00006B520000}"/>
    <cellStyle name="Normal 47 2 2 2 2 3 3 4" xfId="36628" xr:uid="{00000000-0005-0000-0000-00006C520000}"/>
    <cellStyle name="Normal 47 2 2 2 2 3 3 5" xfId="21404" xr:uid="{00000000-0005-0000-0000-00006D520000}"/>
    <cellStyle name="Normal 47 2 2 2 2 3 4" xfId="12994" xr:uid="{00000000-0005-0000-0000-00006E520000}"/>
    <cellStyle name="Normal 47 2 2 2 2 3 4 2" xfId="43316" xr:uid="{00000000-0005-0000-0000-00006F520000}"/>
    <cellStyle name="Normal 47 2 2 2 2 3 4 3" xfId="28092" xr:uid="{00000000-0005-0000-0000-000070520000}"/>
    <cellStyle name="Normal 47 2 2 2 2 3 5" xfId="7973" xr:uid="{00000000-0005-0000-0000-000071520000}"/>
    <cellStyle name="Normal 47 2 2 2 2 3 5 2" xfId="38299" xr:uid="{00000000-0005-0000-0000-000072520000}"/>
    <cellStyle name="Normal 47 2 2 2 2 3 5 3" xfId="23075" xr:uid="{00000000-0005-0000-0000-000073520000}"/>
    <cellStyle name="Normal 47 2 2 2 2 3 6" xfId="33287" xr:uid="{00000000-0005-0000-0000-000074520000}"/>
    <cellStyle name="Normal 47 2 2 2 2 3 7" xfId="18062" xr:uid="{00000000-0005-0000-0000-000075520000}"/>
    <cellStyle name="Normal 47 2 2 2 2 4" xfId="3755" xr:uid="{00000000-0005-0000-0000-000076520000}"/>
    <cellStyle name="Normal 47 2 2 2 2 4 2" xfId="13829" xr:uid="{00000000-0005-0000-0000-000077520000}"/>
    <cellStyle name="Normal 47 2 2 2 2 4 2 2" xfId="44151" xr:uid="{00000000-0005-0000-0000-000078520000}"/>
    <cellStyle name="Normal 47 2 2 2 2 4 2 3" xfId="28927" xr:uid="{00000000-0005-0000-0000-000079520000}"/>
    <cellStyle name="Normal 47 2 2 2 2 4 3" xfId="8809" xr:uid="{00000000-0005-0000-0000-00007A520000}"/>
    <cellStyle name="Normal 47 2 2 2 2 4 3 2" xfId="39134" xr:uid="{00000000-0005-0000-0000-00007B520000}"/>
    <cellStyle name="Normal 47 2 2 2 2 4 3 3" xfId="23910" xr:uid="{00000000-0005-0000-0000-00007C520000}"/>
    <cellStyle name="Normal 47 2 2 2 2 4 4" xfId="34121" xr:uid="{00000000-0005-0000-0000-00007D520000}"/>
    <cellStyle name="Normal 47 2 2 2 2 4 5" xfId="18897" xr:uid="{00000000-0005-0000-0000-00007E520000}"/>
    <cellStyle name="Normal 47 2 2 2 2 5" xfId="5448" xr:uid="{00000000-0005-0000-0000-00007F520000}"/>
    <cellStyle name="Normal 47 2 2 2 2 5 2" xfId="15500" xr:uid="{00000000-0005-0000-0000-000080520000}"/>
    <cellStyle name="Normal 47 2 2 2 2 5 2 2" xfId="45822" xr:uid="{00000000-0005-0000-0000-000081520000}"/>
    <cellStyle name="Normal 47 2 2 2 2 5 2 3" xfId="30598" xr:uid="{00000000-0005-0000-0000-000082520000}"/>
    <cellStyle name="Normal 47 2 2 2 2 5 3" xfId="10480" xr:uid="{00000000-0005-0000-0000-000083520000}"/>
    <cellStyle name="Normal 47 2 2 2 2 5 3 2" xfId="40805" xr:uid="{00000000-0005-0000-0000-000084520000}"/>
    <cellStyle name="Normal 47 2 2 2 2 5 3 3" xfId="25581" xr:uid="{00000000-0005-0000-0000-000085520000}"/>
    <cellStyle name="Normal 47 2 2 2 2 5 4" xfId="35792" xr:uid="{00000000-0005-0000-0000-000086520000}"/>
    <cellStyle name="Normal 47 2 2 2 2 5 5" xfId="20568" xr:uid="{00000000-0005-0000-0000-000087520000}"/>
    <cellStyle name="Normal 47 2 2 2 2 6" xfId="12158" xr:uid="{00000000-0005-0000-0000-000088520000}"/>
    <cellStyle name="Normal 47 2 2 2 2 6 2" xfId="42480" xr:uid="{00000000-0005-0000-0000-000089520000}"/>
    <cellStyle name="Normal 47 2 2 2 2 6 3" xfId="27256" xr:uid="{00000000-0005-0000-0000-00008A520000}"/>
    <cellStyle name="Normal 47 2 2 2 2 7" xfId="7137" xr:uid="{00000000-0005-0000-0000-00008B520000}"/>
    <cellStyle name="Normal 47 2 2 2 2 7 2" xfId="37463" xr:uid="{00000000-0005-0000-0000-00008C520000}"/>
    <cellStyle name="Normal 47 2 2 2 2 7 3" xfId="22239" xr:uid="{00000000-0005-0000-0000-00008D520000}"/>
    <cellStyle name="Normal 47 2 2 2 2 8" xfId="32451" xr:uid="{00000000-0005-0000-0000-00008E520000}"/>
    <cellStyle name="Normal 47 2 2 2 2 9" xfId="17226" xr:uid="{00000000-0005-0000-0000-00008F520000}"/>
    <cellStyle name="Normal 47 2 2 2 3" xfId="2273" xr:uid="{00000000-0005-0000-0000-000090520000}"/>
    <cellStyle name="Normal 47 2 2 2 3 2" xfId="3112" xr:uid="{00000000-0005-0000-0000-000091520000}"/>
    <cellStyle name="Normal 47 2 2 2 3 2 2" xfId="4802" xr:uid="{00000000-0005-0000-0000-000092520000}"/>
    <cellStyle name="Normal 47 2 2 2 3 2 2 2" xfId="14875" xr:uid="{00000000-0005-0000-0000-000093520000}"/>
    <cellStyle name="Normal 47 2 2 2 3 2 2 2 2" xfId="45197" xr:uid="{00000000-0005-0000-0000-000094520000}"/>
    <cellStyle name="Normal 47 2 2 2 3 2 2 2 3" xfId="29973" xr:uid="{00000000-0005-0000-0000-000095520000}"/>
    <cellStyle name="Normal 47 2 2 2 3 2 2 3" xfId="9855" xr:uid="{00000000-0005-0000-0000-000096520000}"/>
    <cellStyle name="Normal 47 2 2 2 3 2 2 3 2" xfId="40180" xr:uid="{00000000-0005-0000-0000-000097520000}"/>
    <cellStyle name="Normal 47 2 2 2 3 2 2 3 3" xfId="24956" xr:uid="{00000000-0005-0000-0000-000098520000}"/>
    <cellStyle name="Normal 47 2 2 2 3 2 2 4" xfId="35167" xr:uid="{00000000-0005-0000-0000-000099520000}"/>
    <cellStyle name="Normal 47 2 2 2 3 2 2 5" xfId="19943" xr:uid="{00000000-0005-0000-0000-00009A520000}"/>
    <cellStyle name="Normal 47 2 2 2 3 2 3" xfId="6494" xr:uid="{00000000-0005-0000-0000-00009B520000}"/>
    <cellStyle name="Normal 47 2 2 2 3 2 3 2" xfId="16546" xr:uid="{00000000-0005-0000-0000-00009C520000}"/>
    <cellStyle name="Normal 47 2 2 2 3 2 3 2 2" xfId="46868" xr:uid="{00000000-0005-0000-0000-00009D520000}"/>
    <cellStyle name="Normal 47 2 2 2 3 2 3 2 3" xfId="31644" xr:uid="{00000000-0005-0000-0000-00009E520000}"/>
    <cellStyle name="Normal 47 2 2 2 3 2 3 3" xfId="11526" xr:uid="{00000000-0005-0000-0000-00009F520000}"/>
    <cellStyle name="Normal 47 2 2 2 3 2 3 3 2" xfId="41851" xr:uid="{00000000-0005-0000-0000-0000A0520000}"/>
    <cellStyle name="Normal 47 2 2 2 3 2 3 3 3" xfId="26627" xr:uid="{00000000-0005-0000-0000-0000A1520000}"/>
    <cellStyle name="Normal 47 2 2 2 3 2 3 4" xfId="36838" xr:uid="{00000000-0005-0000-0000-0000A2520000}"/>
    <cellStyle name="Normal 47 2 2 2 3 2 3 5" xfId="21614" xr:uid="{00000000-0005-0000-0000-0000A3520000}"/>
    <cellStyle name="Normal 47 2 2 2 3 2 4" xfId="13204" xr:uid="{00000000-0005-0000-0000-0000A4520000}"/>
    <cellStyle name="Normal 47 2 2 2 3 2 4 2" xfId="43526" xr:uid="{00000000-0005-0000-0000-0000A5520000}"/>
    <cellStyle name="Normal 47 2 2 2 3 2 4 3" xfId="28302" xr:uid="{00000000-0005-0000-0000-0000A6520000}"/>
    <cellStyle name="Normal 47 2 2 2 3 2 5" xfId="8183" xr:uid="{00000000-0005-0000-0000-0000A7520000}"/>
    <cellStyle name="Normal 47 2 2 2 3 2 5 2" xfId="38509" xr:uid="{00000000-0005-0000-0000-0000A8520000}"/>
    <cellStyle name="Normal 47 2 2 2 3 2 5 3" xfId="23285" xr:uid="{00000000-0005-0000-0000-0000A9520000}"/>
    <cellStyle name="Normal 47 2 2 2 3 2 6" xfId="33497" xr:uid="{00000000-0005-0000-0000-0000AA520000}"/>
    <cellStyle name="Normal 47 2 2 2 3 2 7" xfId="18272" xr:uid="{00000000-0005-0000-0000-0000AB520000}"/>
    <cellStyle name="Normal 47 2 2 2 3 3" xfId="3965" xr:uid="{00000000-0005-0000-0000-0000AC520000}"/>
    <cellStyle name="Normal 47 2 2 2 3 3 2" xfId="14039" xr:uid="{00000000-0005-0000-0000-0000AD520000}"/>
    <cellStyle name="Normal 47 2 2 2 3 3 2 2" xfId="44361" xr:uid="{00000000-0005-0000-0000-0000AE520000}"/>
    <cellStyle name="Normal 47 2 2 2 3 3 2 3" xfId="29137" xr:uid="{00000000-0005-0000-0000-0000AF520000}"/>
    <cellStyle name="Normal 47 2 2 2 3 3 3" xfId="9019" xr:uid="{00000000-0005-0000-0000-0000B0520000}"/>
    <cellStyle name="Normal 47 2 2 2 3 3 3 2" xfId="39344" xr:uid="{00000000-0005-0000-0000-0000B1520000}"/>
    <cellStyle name="Normal 47 2 2 2 3 3 3 3" xfId="24120" xr:uid="{00000000-0005-0000-0000-0000B2520000}"/>
    <cellStyle name="Normal 47 2 2 2 3 3 4" xfId="34331" xr:uid="{00000000-0005-0000-0000-0000B3520000}"/>
    <cellStyle name="Normal 47 2 2 2 3 3 5" xfId="19107" xr:uid="{00000000-0005-0000-0000-0000B4520000}"/>
    <cellStyle name="Normal 47 2 2 2 3 4" xfId="5658" xr:uid="{00000000-0005-0000-0000-0000B5520000}"/>
    <cellStyle name="Normal 47 2 2 2 3 4 2" xfId="15710" xr:uid="{00000000-0005-0000-0000-0000B6520000}"/>
    <cellStyle name="Normal 47 2 2 2 3 4 2 2" xfId="46032" xr:uid="{00000000-0005-0000-0000-0000B7520000}"/>
    <cellStyle name="Normal 47 2 2 2 3 4 2 3" xfId="30808" xr:uid="{00000000-0005-0000-0000-0000B8520000}"/>
    <cellStyle name="Normal 47 2 2 2 3 4 3" xfId="10690" xr:uid="{00000000-0005-0000-0000-0000B9520000}"/>
    <cellStyle name="Normal 47 2 2 2 3 4 3 2" xfId="41015" xr:uid="{00000000-0005-0000-0000-0000BA520000}"/>
    <cellStyle name="Normal 47 2 2 2 3 4 3 3" xfId="25791" xr:uid="{00000000-0005-0000-0000-0000BB520000}"/>
    <cellStyle name="Normal 47 2 2 2 3 4 4" xfId="36002" xr:uid="{00000000-0005-0000-0000-0000BC520000}"/>
    <cellStyle name="Normal 47 2 2 2 3 4 5" xfId="20778" xr:uid="{00000000-0005-0000-0000-0000BD520000}"/>
    <cellStyle name="Normal 47 2 2 2 3 5" xfId="12368" xr:uid="{00000000-0005-0000-0000-0000BE520000}"/>
    <cellStyle name="Normal 47 2 2 2 3 5 2" xfId="42690" xr:uid="{00000000-0005-0000-0000-0000BF520000}"/>
    <cellStyle name="Normal 47 2 2 2 3 5 3" xfId="27466" xr:uid="{00000000-0005-0000-0000-0000C0520000}"/>
    <cellStyle name="Normal 47 2 2 2 3 6" xfId="7347" xr:uid="{00000000-0005-0000-0000-0000C1520000}"/>
    <cellStyle name="Normal 47 2 2 2 3 6 2" xfId="37673" xr:uid="{00000000-0005-0000-0000-0000C2520000}"/>
    <cellStyle name="Normal 47 2 2 2 3 6 3" xfId="22449" xr:uid="{00000000-0005-0000-0000-0000C3520000}"/>
    <cellStyle name="Normal 47 2 2 2 3 7" xfId="32661" xr:uid="{00000000-0005-0000-0000-0000C4520000}"/>
    <cellStyle name="Normal 47 2 2 2 3 8" xfId="17436" xr:uid="{00000000-0005-0000-0000-0000C5520000}"/>
    <cellStyle name="Normal 47 2 2 2 4" xfId="2694" xr:uid="{00000000-0005-0000-0000-0000C6520000}"/>
    <cellStyle name="Normal 47 2 2 2 4 2" xfId="4384" xr:uid="{00000000-0005-0000-0000-0000C7520000}"/>
    <cellStyle name="Normal 47 2 2 2 4 2 2" xfId="14457" xr:uid="{00000000-0005-0000-0000-0000C8520000}"/>
    <cellStyle name="Normal 47 2 2 2 4 2 2 2" xfId="44779" xr:uid="{00000000-0005-0000-0000-0000C9520000}"/>
    <cellStyle name="Normal 47 2 2 2 4 2 2 3" xfId="29555" xr:uid="{00000000-0005-0000-0000-0000CA520000}"/>
    <cellStyle name="Normal 47 2 2 2 4 2 3" xfId="9437" xr:uid="{00000000-0005-0000-0000-0000CB520000}"/>
    <cellStyle name="Normal 47 2 2 2 4 2 3 2" xfId="39762" xr:uid="{00000000-0005-0000-0000-0000CC520000}"/>
    <cellStyle name="Normal 47 2 2 2 4 2 3 3" xfId="24538" xr:uid="{00000000-0005-0000-0000-0000CD520000}"/>
    <cellStyle name="Normal 47 2 2 2 4 2 4" xfId="34749" xr:uid="{00000000-0005-0000-0000-0000CE520000}"/>
    <cellStyle name="Normal 47 2 2 2 4 2 5" xfId="19525" xr:uid="{00000000-0005-0000-0000-0000CF520000}"/>
    <cellStyle name="Normal 47 2 2 2 4 3" xfId="6076" xr:uid="{00000000-0005-0000-0000-0000D0520000}"/>
    <cellStyle name="Normal 47 2 2 2 4 3 2" xfId="16128" xr:uid="{00000000-0005-0000-0000-0000D1520000}"/>
    <cellStyle name="Normal 47 2 2 2 4 3 2 2" xfId="46450" xr:uid="{00000000-0005-0000-0000-0000D2520000}"/>
    <cellStyle name="Normal 47 2 2 2 4 3 2 3" xfId="31226" xr:uid="{00000000-0005-0000-0000-0000D3520000}"/>
    <cellStyle name="Normal 47 2 2 2 4 3 3" xfId="11108" xr:uid="{00000000-0005-0000-0000-0000D4520000}"/>
    <cellStyle name="Normal 47 2 2 2 4 3 3 2" xfId="41433" xr:uid="{00000000-0005-0000-0000-0000D5520000}"/>
    <cellStyle name="Normal 47 2 2 2 4 3 3 3" xfId="26209" xr:uid="{00000000-0005-0000-0000-0000D6520000}"/>
    <cellStyle name="Normal 47 2 2 2 4 3 4" xfId="36420" xr:uid="{00000000-0005-0000-0000-0000D7520000}"/>
    <cellStyle name="Normal 47 2 2 2 4 3 5" xfId="21196" xr:uid="{00000000-0005-0000-0000-0000D8520000}"/>
    <cellStyle name="Normal 47 2 2 2 4 4" xfId="12786" xr:uid="{00000000-0005-0000-0000-0000D9520000}"/>
    <cellStyle name="Normal 47 2 2 2 4 4 2" xfId="43108" xr:uid="{00000000-0005-0000-0000-0000DA520000}"/>
    <cellStyle name="Normal 47 2 2 2 4 4 3" xfId="27884" xr:uid="{00000000-0005-0000-0000-0000DB520000}"/>
    <cellStyle name="Normal 47 2 2 2 4 5" xfId="7765" xr:uid="{00000000-0005-0000-0000-0000DC520000}"/>
    <cellStyle name="Normal 47 2 2 2 4 5 2" xfId="38091" xr:uid="{00000000-0005-0000-0000-0000DD520000}"/>
    <cellStyle name="Normal 47 2 2 2 4 5 3" xfId="22867" xr:uid="{00000000-0005-0000-0000-0000DE520000}"/>
    <cellStyle name="Normal 47 2 2 2 4 6" xfId="33079" xr:uid="{00000000-0005-0000-0000-0000DF520000}"/>
    <cellStyle name="Normal 47 2 2 2 4 7" xfId="17854" xr:uid="{00000000-0005-0000-0000-0000E0520000}"/>
    <cellStyle name="Normal 47 2 2 2 5" xfId="3547" xr:uid="{00000000-0005-0000-0000-0000E1520000}"/>
    <cellStyle name="Normal 47 2 2 2 5 2" xfId="13621" xr:uid="{00000000-0005-0000-0000-0000E2520000}"/>
    <cellStyle name="Normal 47 2 2 2 5 2 2" xfId="43943" xr:uid="{00000000-0005-0000-0000-0000E3520000}"/>
    <cellStyle name="Normal 47 2 2 2 5 2 3" xfId="28719" xr:uid="{00000000-0005-0000-0000-0000E4520000}"/>
    <cellStyle name="Normal 47 2 2 2 5 3" xfId="8601" xr:uid="{00000000-0005-0000-0000-0000E5520000}"/>
    <cellStyle name="Normal 47 2 2 2 5 3 2" xfId="38926" xr:uid="{00000000-0005-0000-0000-0000E6520000}"/>
    <cellStyle name="Normal 47 2 2 2 5 3 3" xfId="23702" xr:uid="{00000000-0005-0000-0000-0000E7520000}"/>
    <cellStyle name="Normal 47 2 2 2 5 4" xfId="33913" xr:uid="{00000000-0005-0000-0000-0000E8520000}"/>
    <cellStyle name="Normal 47 2 2 2 5 5" xfId="18689" xr:uid="{00000000-0005-0000-0000-0000E9520000}"/>
    <cellStyle name="Normal 47 2 2 2 6" xfId="5240" xr:uid="{00000000-0005-0000-0000-0000EA520000}"/>
    <cellStyle name="Normal 47 2 2 2 6 2" xfId="15292" xr:uid="{00000000-0005-0000-0000-0000EB520000}"/>
    <cellStyle name="Normal 47 2 2 2 6 2 2" xfId="45614" xr:uid="{00000000-0005-0000-0000-0000EC520000}"/>
    <cellStyle name="Normal 47 2 2 2 6 2 3" xfId="30390" xr:uid="{00000000-0005-0000-0000-0000ED520000}"/>
    <cellStyle name="Normal 47 2 2 2 6 3" xfId="10272" xr:uid="{00000000-0005-0000-0000-0000EE520000}"/>
    <cellStyle name="Normal 47 2 2 2 6 3 2" xfId="40597" xr:uid="{00000000-0005-0000-0000-0000EF520000}"/>
    <cellStyle name="Normal 47 2 2 2 6 3 3" xfId="25373" xr:uid="{00000000-0005-0000-0000-0000F0520000}"/>
    <cellStyle name="Normal 47 2 2 2 6 4" xfId="35584" xr:uid="{00000000-0005-0000-0000-0000F1520000}"/>
    <cellStyle name="Normal 47 2 2 2 6 5" xfId="20360" xr:uid="{00000000-0005-0000-0000-0000F2520000}"/>
    <cellStyle name="Normal 47 2 2 2 7" xfId="11950" xr:uid="{00000000-0005-0000-0000-0000F3520000}"/>
    <cellStyle name="Normal 47 2 2 2 7 2" xfId="42272" xr:uid="{00000000-0005-0000-0000-0000F4520000}"/>
    <cellStyle name="Normal 47 2 2 2 7 3" xfId="27048" xr:uid="{00000000-0005-0000-0000-0000F5520000}"/>
    <cellStyle name="Normal 47 2 2 2 8" xfId="6929" xr:uid="{00000000-0005-0000-0000-0000F6520000}"/>
    <cellStyle name="Normal 47 2 2 2 8 2" xfId="37255" xr:uid="{00000000-0005-0000-0000-0000F7520000}"/>
    <cellStyle name="Normal 47 2 2 2 8 3" xfId="22031" xr:uid="{00000000-0005-0000-0000-0000F8520000}"/>
    <cellStyle name="Normal 47 2 2 2 9" xfId="32243" xr:uid="{00000000-0005-0000-0000-0000F9520000}"/>
    <cellStyle name="Normal 47 2 2 3" xfId="1956" xr:uid="{00000000-0005-0000-0000-0000FA520000}"/>
    <cellStyle name="Normal 47 2 2 3 2" xfId="2377" xr:uid="{00000000-0005-0000-0000-0000FB520000}"/>
    <cellStyle name="Normal 47 2 2 3 2 2" xfId="3216" xr:uid="{00000000-0005-0000-0000-0000FC520000}"/>
    <cellStyle name="Normal 47 2 2 3 2 2 2" xfId="4906" xr:uid="{00000000-0005-0000-0000-0000FD520000}"/>
    <cellStyle name="Normal 47 2 2 3 2 2 2 2" xfId="14979" xr:uid="{00000000-0005-0000-0000-0000FE520000}"/>
    <cellStyle name="Normal 47 2 2 3 2 2 2 2 2" xfId="45301" xr:uid="{00000000-0005-0000-0000-0000FF520000}"/>
    <cellStyle name="Normal 47 2 2 3 2 2 2 2 3" xfId="30077" xr:uid="{00000000-0005-0000-0000-000000530000}"/>
    <cellStyle name="Normal 47 2 2 3 2 2 2 3" xfId="9959" xr:uid="{00000000-0005-0000-0000-000001530000}"/>
    <cellStyle name="Normal 47 2 2 3 2 2 2 3 2" xfId="40284" xr:uid="{00000000-0005-0000-0000-000002530000}"/>
    <cellStyle name="Normal 47 2 2 3 2 2 2 3 3" xfId="25060" xr:uid="{00000000-0005-0000-0000-000003530000}"/>
    <cellStyle name="Normal 47 2 2 3 2 2 2 4" xfId="35271" xr:uid="{00000000-0005-0000-0000-000004530000}"/>
    <cellStyle name="Normal 47 2 2 3 2 2 2 5" xfId="20047" xr:uid="{00000000-0005-0000-0000-000005530000}"/>
    <cellStyle name="Normal 47 2 2 3 2 2 3" xfId="6598" xr:uid="{00000000-0005-0000-0000-000006530000}"/>
    <cellStyle name="Normal 47 2 2 3 2 2 3 2" xfId="16650" xr:uid="{00000000-0005-0000-0000-000007530000}"/>
    <cellStyle name="Normal 47 2 2 3 2 2 3 2 2" xfId="46972" xr:uid="{00000000-0005-0000-0000-000008530000}"/>
    <cellStyle name="Normal 47 2 2 3 2 2 3 2 3" xfId="31748" xr:uid="{00000000-0005-0000-0000-000009530000}"/>
    <cellStyle name="Normal 47 2 2 3 2 2 3 3" xfId="11630" xr:uid="{00000000-0005-0000-0000-00000A530000}"/>
    <cellStyle name="Normal 47 2 2 3 2 2 3 3 2" xfId="41955" xr:uid="{00000000-0005-0000-0000-00000B530000}"/>
    <cellStyle name="Normal 47 2 2 3 2 2 3 3 3" xfId="26731" xr:uid="{00000000-0005-0000-0000-00000C530000}"/>
    <cellStyle name="Normal 47 2 2 3 2 2 3 4" xfId="36942" xr:uid="{00000000-0005-0000-0000-00000D530000}"/>
    <cellStyle name="Normal 47 2 2 3 2 2 3 5" xfId="21718" xr:uid="{00000000-0005-0000-0000-00000E530000}"/>
    <cellStyle name="Normal 47 2 2 3 2 2 4" xfId="13308" xr:uid="{00000000-0005-0000-0000-00000F530000}"/>
    <cellStyle name="Normal 47 2 2 3 2 2 4 2" xfId="43630" xr:uid="{00000000-0005-0000-0000-000010530000}"/>
    <cellStyle name="Normal 47 2 2 3 2 2 4 3" xfId="28406" xr:uid="{00000000-0005-0000-0000-000011530000}"/>
    <cellStyle name="Normal 47 2 2 3 2 2 5" xfId="8287" xr:uid="{00000000-0005-0000-0000-000012530000}"/>
    <cellStyle name="Normal 47 2 2 3 2 2 5 2" xfId="38613" xr:uid="{00000000-0005-0000-0000-000013530000}"/>
    <cellStyle name="Normal 47 2 2 3 2 2 5 3" xfId="23389" xr:uid="{00000000-0005-0000-0000-000014530000}"/>
    <cellStyle name="Normal 47 2 2 3 2 2 6" xfId="33601" xr:uid="{00000000-0005-0000-0000-000015530000}"/>
    <cellStyle name="Normal 47 2 2 3 2 2 7" xfId="18376" xr:uid="{00000000-0005-0000-0000-000016530000}"/>
    <cellStyle name="Normal 47 2 2 3 2 3" xfId="4069" xr:uid="{00000000-0005-0000-0000-000017530000}"/>
    <cellStyle name="Normal 47 2 2 3 2 3 2" xfId="14143" xr:uid="{00000000-0005-0000-0000-000018530000}"/>
    <cellStyle name="Normal 47 2 2 3 2 3 2 2" xfId="44465" xr:uid="{00000000-0005-0000-0000-000019530000}"/>
    <cellStyle name="Normal 47 2 2 3 2 3 2 3" xfId="29241" xr:uid="{00000000-0005-0000-0000-00001A530000}"/>
    <cellStyle name="Normal 47 2 2 3 2 3 3" xfId="9123" xr:uid="{00000000-0005-0000-0000-00001B530000}"/>
    <cellStyle name="Normal 47 2 2 3 2 3 3 2" xfId="39448" xr:uid="{00000000-0005-0000-0000-00001C530000}"/>
    <cellStyle name="Normal 47 2 2 3 2 3 3 3" xfId="24224" xr:uid="{00000000-0005-0000-0000-00001D530000}"/>
    <cellStyle name="Normal 47 2 2 3 2 3 4" xfId="34435" xr:uid="{00000000-0005-0000-0000-00001E530000}"/>
    <cellStyle name="Normal 47 2 2 3 2 3 5" xfId="19211" xr:uid="{00000000-0005-0000-0000-00001F530000}"/>
    <cellStyle name="Normal 47 2 2 3 2 4" xfId="5762" xr:uid="{00000000-0005-0000-0000-000020530000}"/>
    <cellStyle name="Normal 47 2 2 3 2 4 2" xfId="15814" xr:uid="{00000000-0005-0000-0000-000021530000}"/>
    <cellStyle name="Normal 47 2 2 3 2 4 2 2" xfId="46136" xr:uid="{00000000-0005-0000-0000-000022530000}"/>
    <cellStyle name="Normal 47 2 2 3 2 4 2 3" xfId="30912" xr:uid="{00000000-0005-0000-0000-000023530000}"/>
    <cellStyle name="Normal 47 2 2 3 2 4 3" xfId="10794" xr:uid="{00000000-0005-0000-0000-000024530000}"/>
    <cellStyle name="Normal 47 2 2 3 2 4 3 2" xfId="41119" xr:uid="{00000000-0005-0000-0000-000025530000}"/>
    <cellStyle name="Normal 47 2 2 3 2 4 3 3" xfId="25895" xr:uid="{00000000-0005-0000-0000-000026530000}"/>
    <cellStyle name="Normal 47 2 2 3 2 4 4" xfId="36106" xr:uid="{00000000-0005-0000-0000-000027530000}"/>
    <cellStyle name="Normal 47 2 2 3 2 4 5" xfId="20882" xr:uid="{00000000-0005-0000-0000-000028530000}"/>
    <cellStyle name="Normal 47 2 2 3 2 5" xfId="12472" xr:uid="{00000000-0005-0000-0000-000029530000}"/>
    <cellStyle name="Normal 47 2 2 3 2 5 2" xfId="42794" xr:uid="{00000000-0005-0000-0000-00002A530000}"/>
    <cellStyle name="Normal 47 2 2 3 2 5 3" xfId="27570" xr:uid="{00000000-0005-0000-0000-00002B530000}"/>
    <cellStyle name="Normal 47 2 2 3 2 6" xfId="7451" xr:uid="{00000000-0005-0000-0000-00002C530000}"/>
    <cellStyle name="Normal 47 2 2 3 2 6 2" xfId="37777" xr:uid="{00000000-0005-0000-0000-00002D530000}"/>
    <cellStyle name="Normal 47 2 2 3 2 6 3" xfId="22553" xr:uid="{00000000-0005-0000-0000-00002E530000}"/>
    <cellStyle name="Normal 47 2 2 3 2 7" xfId="32765" xr:uid="{00000000-0005-0000-0000-00002F530000}"/>
    <cellStyle name="Normal 47 2 2 3 2 8" xfId="17540" xr:uid="{00000000-0005-0000-0000-000030530000}"/>
    <cellStyle name="Normal 47 2 2 3 3" xfId="2798" xr:uid="{00000000-0005-0000-0000-000031530000}"/>
    <cellStyle name="Normal 47 2 2 3 3 2" xfId="4488" xr:uid="{00000000-0005-0000-0000-000032530000}"/>
    <cellStyle name="Normal 47 2 2 3 3 2 2" xfId="14561" xr:uid="{00000000-0005-0000-0000-000033530000}"/>
    <cellStyle name="Normal 47 2 2 3 3 2 2 2" xfId="44883" xr:uid="{00000000-0005-0000-0000-000034530000}"/>
    <cellStyle name="Normal 47 2 2 3 3 2 2 3" xfId="29659" xr:uid="{00000000-0005-0000-0000-000035530000}"/>
    <cellStyle name="Normal 47 2 2 3 3 2 3" xfId="9541" xr:uid="{00000000-0005-0000-0000-000036530000}"/>
    <cellStyle name="Normal 47 2 2 3 3 2 3 2" xfId="39866" xr:uid="{00000000-0005-0000-0000-000037530000}"/>
    <cellStyle name="Normal 47 2 2 3 3 2 3 3" xfId="24642" xr:uid="{00000000-0005-0000-0000-000038530000}"/>
    <cellStyle name="Normal 47 2 2 3 3 2 4" xfId="34853" xr:uid="{00000000-0005-0000-0000-000039530000}"/>
    <cellStyle name="Normal 47 2 2 3 3 2 5" xfId="19629" xr:uid="{00000000-0005-0000-0000-00003A530000}"/>
    <cellStyle name="Normal 47 2 2 3 3 3" xfId="6180" xr:uid="{00000000-0005-0000-0000-00003B530000}"/>
    <cellStyle name="Normal 47 2 2 3 3 3 2" xfId="16232" xr:uid="{00000000-0005-0000-0000-00003C530000}"/>
    <cellStyle name="Normal 47 2 2 3 3 3 2 2" xfId="46554" xr:uid="{00000000-0005-0000-0000-00003D530000}"/>
    <cellStyle name="Normal 47 2 2 3 3 3 2 3" xfId="31330" xr:uid="{00000000-0005-0000-0000-00003E530000}"/>
    <cellStyle name="Normal 47 2 2 3 3 3 3" xfId="11212" xr:uid="{00000000-0005-0000-0000-00003F530000}"/>
    <cellStyle name="Normal 47 2 2 3 3 3 3 2" xfId="41537" xr:uid="{00000000-0005-0000-0000-000040530000}"/>
    <cellStyle name="Normal 47 2 2 3 3 3 3 3" xfId="26313" xr:uid="{00000000-0005-0000-0000-000041530000}"/>
    <cellStyle name="Normal 47 2 2 3 3 3 4" xfId="36524" xr:uid="{00000000-0005-0000-0000-000042530000}"/>
    <cellStyle name="Normal 47 2 2 3 3 3 5" xfId="21300" xr:uid="{00000000-0005-0000-0000-000043530000}"/>
    <cellStyle name="Normal 47 2 2 3 3 4" xfId="12890" xr:uid="{00000000-0005-0000-0000-000044530000}"/>
    <cellStyle name="Normal 47 2 2 3 3 4 2" xfId="43212" xr:uid="{00000000-0005-0000-0000-000045530000}"/>
    <cellStyle name="Normal 47 2 2 3 3 4 3" xfId="27988" xr:uid="{00000000-0005-0000-0000-000046530000}"/>
    <cellStyle name="Normal 47 2 2 3 3 5" xfId="7869" xr:uid="{00000000-0005-0000-0000-000047530000}"/>
    <cellStyle name="Normal 47 2 2 3 3 5 2" xfId="38195" xr:uid="{00000000-0005-0000-0000-000048530000}"/>
    <cellStyle name="Normal 47 2 2 3 3 5 3" xfId="22971" xr:uid="{00000000-0005-0000-0000-000049530000}"/>
    <cellStyle name="Normal 47 2 2 3 3 6" xfId="33183" xr:uid="{00000000-0005-0000-0000-00004A530000}"/>
    <cellStyle name="Normal 47 2 2 3 3 7" xfId="17958" xr:uid="{00000000-0005-0000-0000-00004B530000}"/>
    <cellStyle name="Normal 47 2 2 3 4" xfId="3651" xr:uid="{00000000-0005-0000-0000-00004C530000}"/>
    <cellStyle name="Normal 47 2 2 3 4 2" xfId="13725" xr:uid="{00000000-0005-0000-0000-00004D530000}"/>
    <cellStyle name="Normal 47 2 2 3 4 2 2" xfId="44047" xr:uid="{00000000-0005-0000-0000-00004E530000}"/>
    <cellStyle name="Normal 47 2 2 3 4 2 3" xfId="28823" xr:uid="{00000000-0005-0000-0000-00004F530000}"/>
    <cellStyle name="Normal 47 2 2 3 4 3" xfId="8705" xr:uid="{00000000-0005-0000-0000-000050530000}"/>
    <cellStyle name="Normal 47 2 2 3 4 3 2" xfId="39030" xr:uid="{00000000-0005-0000-0000-000051530000}"/>
    <cellStyle name="Normal 47 2 2 3 4 3 3" xfId="23806" xr:uid="{00000000-0005-0000-0000-000052530000}"/>
    <cellStyle name="Normal 47 2 2 3 4 4" xfId="34017" xr:uid="{00000000-0005-0000-0000-000053530000}"/>
    <cellStyle name="Normal 47 2 2 3 4 5" xfId="18793" xr:uid="{00000000-0005-0000-0000-000054530000}"/>
    <cellStyle name="Normal 47 2 2 3 5" xfId="5344" xr:uid="{00000000-0005-0000-0000-000055530000}"/>
    <cellStyle name="Normal 47 2 2 3 5 2" xfId="15396" xr:uid="{00000000-0005-0000-0000-000056530000}"/>
    <cellStyle name="Normal 47 2 2 3 5 2 2" xfId="45718" xr:uid="{00000000-0005-0000-0000-000057530000}"/>
    <cellStyle name="Normal 47 2 2 3 5 2 3" xfId="30494" xr:uid="{00000000-0005-0000-0000-000058530000}"/>
    <cellStyle name="Normal 47 2 2 3 5 3" xfId="10376" xr:uid="{00000000-0005-0000-0000-000059530000}"/>
    <cellStyle name="Normal 47 2 2 3 5 3 2" xfId="40701" xr:uid="{00000000-0005-0000-0000-00005A530000}"/>
    <cellStyle name="Normal 47 2 2 3 5 3 3" xfId="25477" xr:uid="{00000000-0005-0000-0000-00005B530000}"/>
    <cellStyle name="Normal 47 2 2 3 5 4" xfId="35688" xr:uid="{00000000-0005-0000-0000-00005C530000}"/>
    <cellStyle name="Normal 47 2 2 3 5 5" xfId="20464" xr:uid="{00000000-0005-0000-0000-00005D530000}"/>
    <cellStyle name="Normal 47 2 2 3 6" xfId="12054" xr:uid="{00000000-0005-0000-0000-00005E530000}"/>
    <cellStyle name="Normal 47 2 2 3 6 2" xfId="42376" xr:uid="{00000000-0005-0000-0000-00005F530000}"/>
    <cellStyle name="Normal 47 2 2 3 6 3" xfId="27152" xr:uid="{00000000-0005-0000-0000-000060530000}"/>
    <cellStyle name="Normal 47 2 2 3 7" xfId="7033" xr:uid="{00000000-0005-0000-0000-000061530000}"/>
    <cellStyle name="Normal 47 2 2 3 7 2" xfId="37359" xr:uid="{00000000-0005-0000-0000-000062530000}"/>
    <cellStyle name="Normal 47 2 2 3 7 3" xfId="22135" xr:uid="{00000000-0005-0000-0000-000063530000}"/>
    <cellStyle name="Normal 47 2 2 3 8" xfId="32347" xr:uid="{00000000-0005-0000-0000-000064530000}"/>
    <cellStyle name="Normal 47 2 2 3 9" xfId="17122" xr:uid="{00000000-0005-0000-0000-000065530000}"/>
    <cellStyle name="Normal 47 2 2 4" xfId="2169" xr:uid="{00000000-0005-0000-0000-000066530000}"/>
    <cellStyle name="Normal 47 2 2 4 2" xfId="3008" xr:uid="{00000000-0005-0000-0000-000067530000}"/>
    <cellStyle name="Normal 47 2 2 4 2 2" xfId="4698" xr:uid="{00000000-0005-0000-0000-000068530000}"/>
    <cellStyle name="Normal 47 2 2 4 2 2 2" xfId="14771" xr:uid="{00000000-0005-0000-0000-000069530000}"/>
    <cellStyle name="Normal 47 2 2 4 2 2 2 2" xfId="45093" xr:uid="{00000000-0005-0000-0000-00006A530000}"/>
    <cellStyle name="Normal 47 2 2 4 2 2 2 3" xfId="29869" xr:uid="{00000000-0005-0000-0000-00006B530000}"/>
    <cellStyle name="Normal 47 2 2 4 2 2 3" xfId="9751" xr:uid="{00000000-0005-0000-0000-00006C530000}"/>
    <cellStyle name="Normal 47 2 2 4 2 2 3 2" xfId="40076" xr:uid="{00000000-0005-0000-0000-00006D530000}"/>
    <cellStyle name="Normal 47 2 2 4 2 2 3 3" xfId="24852" xr:uid="{00000000-0005-0000-0000-00006E530000}"/>
    <cellStyle name="Normal 47 2 2 4 2 2 4" xfId="35063" xr:uid="{00000000-0005-0000-0000-00006F530000}"/>
    <cellStyle name="Normal 47 2 2 4 2 2 5" xfId="19839" xr:uid="{00000000-0005-0000-0000-000070530000}"/>
    <cellStyle name="Normal 47 2 2 4 2 3" xfId="6390" xr:uid="{00000000-0005-0000-0000-000071530000}"/>
    <cellStyle name="Normal 47 2 2 4 2 3 2" xfId="16442" xr:uid="{00000000-0005-0000-0000-000072530000}"/>
    <cellStyle name="Normal 47 2 2 4 2 3 2 2" xfId="46764" xr:uid="{00000000-0005-0000-0000-000073530000}"/>
    <cellStyle name="Normal 47 2 2 4 2 3 2 3" xfId="31540" xr:uid="{00000000-0005-0000-0000-000074530000}"/>
    <cellStyle name="Normal 47 2 2 4 2 3 3" xfId="11422" xr:uid="{00000000-0005-0000-0000-000075530000}"/>
    <cellStyle name="Normal 47 2 2 4 2 3 3 2" xfId="41747" xr:uid="{00000000-0005-0000-0000-000076530000}"/>
    <cellStyle name="Normal 47 2 2 4 2 3 3 3" xfId="26523" xr:uid="{00000000-0005-0000-0000-000077530000}"/>
    <cellStyle name="Normal 47 2 2 4 2 3 4" xfId="36734" xr:uid="{00000000-0005-0000-0000-000078530000}"/>
    <cellStyle name="Normal 47 2 2 4 2 3 5" xfId="21510" xr:uid="{00000000-0005-0000-0000-000079530000}"/>
    <cellStyle name="Normal 47 2 2 4 2 4" xfId="13100" xr:uid="{00000000-0005-0000-0000-00007A530000}"/>
    <cellStyle name="Normal 47 2 2 4 2 4 2" xfId="43422" xr:uid="{00000000-0005-0000-0000-00007B530000}"/>
    <cellStyle name="Normal 47 2 2 4 2 4 3" xfId="28198" xr:uid="{00000000-0005-0000-0000-00007C530000}"/>
    <cellStyle name="Normal 47 2 2 4 2 5" xfId="8079" xr:uid="{00000000-0005-0000-0000-00007D530000}"/>
    <cellStyle name="Normal 47 2 2 4 2 5 2" xfId="38405" xr:uid="{00000000-0005-0000-0000-00007E530000}"/>
    <cellStyle name="Normal 47 2 2 4 2 5 3" xfId="23181" xr:uid="{00000000-0005-0000-0000-00007F530000}"/>
    <cellStyle name="Normal 47 2 2 4 2 6" xfId="33393" xr:uid="{00000000-0005-0000-0000-000080530000}"/>
    <cellStyle name="Normal 47 2 2 4 2 7" xfId="18168" xr:uid="{00000000-0005-0000-0000-000081530000}"/>
    <cellStyle name="Normal 47 2 2 4 3" xfId="3861" xr:uid="{00000000-0005-0000-0000-000082530000}"/>
    <cellStyle name="Normal 47 2 2 4 3 2" xfId="13935" xr:uid="{00000000-0005-0000-0000-000083530000}"/>
    <cellStyle name="Normal 47 2 2 4 3 2 2" xfId="44257" xr:uid="{00000000-0005-0000-0000-000084530000}"/>
    <cellStyle name="Normal 47 2 2 4 3 2 3" xfId="29033" xr:uid="{00000000-0005-0000-0000-000085530000}"/>
    <cellStyle name="Normal 47 2 2 4 3 3" xfId="8915" xr:uid="{00000000-0005-0000-0000-000086530000}"/>
    <cellStyle name="Normal 47 2 2 4 3 3 2" xfId="39240" xr:uid="{00000000-0005-0000-0000-000087530000}"/>
    <cellStyle name="Normal 47 2 2 4 3 3 3" xfId="24016" xr:uid="{00000000-0005-0000-0000-000088530000}"/>
    <cellStyle name="Normal 47 2 2 4 3 4" xfId="34227" xr:uid="{00000000-0005-0000-0000-000089530000}"/>
    <cellStyle name="Normal 47 2 2 4 3 5" xfId="19003" xr:uid="{00000000-0005-0000-0000-00008A530000}"/>
    <cellStyle name="Normal 47 2 2 4 4" xfId="5554" xr:uid="{00000000-0005-0000-0000-00008B530000}"/>
    <cellStyle name="Normal 47 2 2 4 4 2" xfId="15606" xr:uid="{00000000-0005-0000-0000-00008C530000}"/>
    <cellStyle name="Normal 47 2 2 4 4 2 2" xfId="45928" xr:uid="{00000000-0005-0000-0000-00008D530000}"/>
    <cellStyle name="Normal 47 2 2 4 4 2 3" xfId="30704" xr:uid="{00000000-0005-0000-0000-00008E530000}"/>
    <cellStyle name="Normal 47 2 2 4 4 3" xfId="10586" xr:uid="{00000000-0005-0000-0000-00008F530000}"/>
    <cellStyle name="Normal 47 2 2 4 4 3 2" xfId="40911" xr:uid="{00000000-0005-0000-0000-000090530000}"/>
    <cellStyle name="Normal 47 2 2 4 4 3 3" xfId="25687" xr:uid="{00000000-0005-0000-0000-000091530000}"/>
    <cellStyle name="Normal 47 2 2 4 4 4" xfId="35898" xr:uid="{00000000-0005-0000-0000-000092530000}"/>
    <cellStyle name="Normal 47 2 2 4 4 5" xfId="20674" xr:uid="{00000000-0005-0000-0000-000093530000}"/>
    <cellStyle name="Normal 47 2 2 4 5" xfId="12264" xr:uid="{00000000-0005-0000-0000-000094530000}"/>
    <cellStyle name="Normal 47 2 2 4 5 2" xfId="42586" xr:uid="{00000000-0005-0000-0000-000095530000}"/>
    <cellStyle name="Normal 47 2 2 4 5 3" xfId="27362" xr:uid="{00000000-0005-0000-0000-000096530000}"/>
    <cellStyle name="Normal 47 2 2 4 6" xfId="7243" xr:uid="{00000000-0005-0000-0000-000097530000}"/>
    <cellStyle name="Normal 47 2 2 4 6 2" xfId="37569" xr:uid="{00000000-0005-0000-0000-000098530000}"/>
    <cellStyle name="Normal 47 2 2 4 6 3" xfId="22345" xr:uid="{00000000-0005-0000-0000-000099530000}"/>
    <cellStyle name="Normal 47 2 2 4 7" xfId="32557" xr:uid="{00000000-0005-0000-0000-00009A530000}"/>
    <cellStyle name="Normal 47 2 2 4 8" xfId="17332" xr:uid="{00000000-0005-0000-0000-00009B530000}"/>
    <cellStyle name="Normal 47 2 2 5" xfId="2590" xr:uid="{00000000-0005-0000-0000-00009C530000}"/>
    <cellStyle name="Normal 47 2 2 5 2" xfId="4280" xr:uid="{00000000-0005-0000-0000-00009D530000}"/>
    <cellStyle name="Normal 47 2 2 5 2 2" xfId="14353" xr:uid="{00000000-0005-0000-0000-00009E530000}"/>
    <cellStyle name="Normal 47 2 2 5 2 2 2" xfId="44675" xr:uid="{00000000-0005-0000-0000-00009F530000}"/>
    <cellStyle name="Normal 47 2 2 5 2 2 3" xfId="29451" xr:uid="{00000000-0005-0000-0000-0000A0530000}"/>
    <cellStyle name="Normal 47 2 2 5 2 3" xfId="9333" xr:uid="{00000000-0005-0000-0000-0000A1530000}"/>
    <cellStyle name="Normal 47 2 2 5 2 3 2" xfId="39658" xr:uid="{00000000-0005-0000-0000-0000A2530000}"/>
    <cellStyle name="Normal 47 2 2 5 2 3 3" xfId="24434" xr:uid="{00000000-0005-0000-0000-0000A3530000}"/>
    <cellStyle name="Normal 47 2 2 5 2 4" xfId="34645" xr:uid="{00000000-0005-0000-0000-0000A4530000}"/>
    <cellStyle name="Normal 47 2 2 5 2 5" xfId="19421" xr:uid="{00000000-0005-0000-0000-0000A5530000}"/>
    <cellStyle name="Normal 47 2 2 5 3" xfId="5972" xr:uid="{00000000-0005-0000-0000-0000A6530000}"/>
    <cellStyle name="Normal 47 2 2 5 3 2" xfId="16024" xr:uid="{00000000-0005-0000-0000-0000A7530000}"/>
    <cellStyle name="Normal 47 2 2 5 3 2 2" xfId="46346" xr:uid="{00000000-0005-0000-0000-0000A8530000}"/>
    <cellStyle name="Normal 47 2 2 5 3 2 3" xfId="31122" xr:uid="{00000000-0005-0000-0000-0000A9530000}"/>
    <cellStyle name="Normal 47 2 2 5 3 3" xfId="11004" xr:uid="{00000000-0005-0000-0000-0000AA530000}"/>
    <cellStyle name="Normal 47 2 2 5 3 3 2" xfId="41329" xr:uid="{00000000-0005-0000-0000-0000AB530000}"/>
    <cellStyle name="Normal 47 2 2 5 3 3 3" xfId="26105" xr:uid="{00000000-0005-0000-0000-0000AC530000}"/>
    <cellStyle name="Normal 47 2 2 5 3 4" xfId="36316" xr:uid="{00000000-0005-0000-0000-0000AD530000}"/>
    <cellStyle name="Normal 47 2 2 5 3 5" xfId="21092" xr:uid="{00000000-0005-0000-0000-0000AE530000}"/>
    <cellStyle name="Normal 47 2 2 5 4" xfId="12682" xr:uid="{00000000-0005-0000-0000-0000AF530000}"/>
    <cellStyle name="Normal 47 2 2 5 4 2" xfId="43004" xr:uid="{00000000-0005-0000-0000-0000B0530000}"/>
    <cellStyle name="Normal 47 2 2 5 4 3" xfId="27780" xr:uid="{00000000-0005-0000-0000-0000B1530000}"/>
    <cellStyle name="Normal 47 2 2 5 5" xfId="7661" xr:uid="{00000000-0005-0000-0000-0000B2530000}"/>
    <cellStyle name="Normal 47 2 2 5 5 2" xfId="37987" xr:uid="{00000000-0005-0000-0000-0000B3530000}"/>
    <cellStyle name="Normal 47 2 2 5 5 3" xfId="22763" xr:uid="{00000000-0005-0000-0000-0000B4530000}"/>
    <cellStyle name="Normal 47 2 2 5 6" xfId="32975" xr:uid="{00000000-0005-0000-0000-0000B5530000}"/>
    <cellStyle name="Normal 47 2 2 5 7" xfId="17750" xr:uid="{00000000-0005-0000-0000-0000B6530000}"/>
    <cellStyle name="Normal 47 2 2 6" xfId="3443" xr:uid="{00000000-0005-0000-0000-0000B7530000}"/>
    <cellStyle name="Normal 47 2 2 6 2" xfId="13517" xr:uid="{00000000-0005-0000-0000-0000B8530000}"/>
    <cellStyle name="Normal 47 2 2 6 2 2" xfId="43839" xr:uid="{00000000-0005-0000-0000-0000B9530000}"/>
    <cellStyle name="Normal 47 2 2 6 2 3" xfId="28615" xr:uid="{00000000-0005-0000-0000-0000BA530000}"/>
    <cellStyle name="Normal 47 2 2 6 3" xfId="8497" xr:uid="{00000000-0005-0000-0000-0000BB530000}"/>
    <cellStyle name="Normal 47 2 2 6 3 2" xfId="38822" xr:uid="{00000000-0005-0000-0000-0000BC530000}"/>
    <cellStyle name="Normal 47 2 2 6 3 3" xfId="23598" xr:uid="{00000000-0005-0000-0000-0000BD530000}"/>
    <cellStyle name="Normal 47 2 2 6 4" xfId="33809" xr:uid="{00000000-0005-0000-0000-0000BE530000}"/>
    <cellStyle name="Normal 47 2 2 6 5" xfId="18585" xr:uid="{00000000-0005-0000-0000-0000BF530000}"/>
    <cellStyle name="Normal 47 2 2 7" xfId="5136" xr:uid="{00000000-0005-0000-0000-0000C0530000}"/>
    <cellStyle name="Normal 47 2 2 7 2" xfId="15188" xr:uid="{00000000-0005-0000-0000-0000C1530000}"/>
    <cellStyle name="Normal 47 2 2 7 2 2" xfId="45510" xr:uid="{00000000-0005-0000-0000-0000C2530000}"/>
    <cellStyle name="Normal 47 2 2 7 2 3" xfId="30286" xr:uid="{00000000-0005-0000-0000-0000C3530000}"/>
    <cellStyle name="Normal 47 2 2 7 3" xfId="10168" xr:uid="{00000000-0005-0000-0000-0000C4530000}"/>
    <cellStyle name="Normal 47 2 2 7 3 2" xfId="40493" xr:uid="{00000000-0005-0000-0000-0000C5530000}"/>
    <cellStyle name="Normal 47 2 2 7 3 3" xfId="25269" xr:uid="{00000000-0005-0000-0000-0000C6530000}"/>
    <cellStyle name="Normal 47 2 2 7 4" xfId="35480" xr:uid="{00000000-0005-0000-0000-0000C7530000}"/>
    <cellStyle name="Normal 47 2 2 7 5" xfId="20256" xr:uid="{00000000-0005-0000-0000-0000C8530000}"/>
    <cellStyle name="Normal 47 2 2 8" xfId="11846" xr:uid="{00000000-0005-0000-0000-0000C9530000}"/>
    <cellStyle name="Normal 47 2 2 8 2" xfId="42168" xr:uid="{00000000-0005-0000-0000-0000CA530000}"/>
    <cellStyle name="Normal 47 2 2 8 3" xfId="26944" xr:uid="{00000000-0005-0000-0000-0000CB530000}"/>
    <cellStyle name="Normal 47 2 2 9" xfId="6825" xr:uid="{00000000-0005-0000-0000-0000CC530000}"/>
    <cellStyle name="Normal 47 2 2 9 2" xfId="37151" xr:uid="{00000000-0005-0000-0000-0000CD530000}"/>
    <cellStyle name="Normal 47 2 2 9 3" xfId="21927" xr:uid="{00000000-0005-0000-0000-0000CE530000}"/>
    <cellStyle name="Normal 47 2 3" xfId="1789" xr:uid="{00000000-0005-0000-0000-0000CF530000}"/>
    <cellStyle name="Normal 47 2 3 10" xfId="16966" xr:uid="{00000000-0005-0000-0000-0000D0530000}"/>
    <cellStyle name="Normal 47 2 3 2" xfId="2008" xr:uid="{00000000-0005-0000-0000-0000D1530000}"/>
    <cellStyle name="Normal 47 2 3 2 2" xfId="2429" xr:uid="{00000000-0005-0000-0000-0000D2530000}"/>
    <cellStyle name="Normal 47 2 3 2 2 2" xfId="3268" xr:uid="{00000000-0005-0000-0000-0000D3530000}"/>
    <cellStyle name="Normal 47 2 3 2 2 2 2" xfId="4958" xr:uid="{00000000-0005-0000-0000-0000D4530000}"/>
    <cellStyle name="Normal 47 2 3 2 2 2 2 2" xfId="15031" xr:uid="{00000000-0005-0000-0000-0000D5530000}"/>
    <cellStyle name="Normal 47 2 3 2 2 2 2 2 2" xfId="45353" xr:uid="{00000000-0005-0000-0000-0000D6530000}"/>
    <cellStyle name="Normal 47 2 3 2 2 2 2 2 3" xfId="30129" xr:uid="{00000000-0005-0000-0000-0000D7530000}"/>
    <cellStyle name="Normal 47 2 3 2 2 2 2 3" xfId="10011" xr:uid="{00000000-0005-0000-0000-0000D8530000}"/>
    <cellStyle name="Normal 47 2 3 2 2 2 2 3 2" xfId="40336" xr:uid="{00000000-0005-0000-0000-0000D9530000}"/>
    <cellStyle name="Normal 47 2 3 2 2 2 2 3 3" xfId="25112" xr:uid="{00000000-0005-0000-0000-0000DA530000}"/>
    <cellStyle name="Normal 47 2 3 2 2 2 2 4" xfId="35323" xr:uid="{00000000-0005-0000-0000-0000DB530000}"/>
    <cellStyle name="Normal 47 2 3 2 2 2 2 5" xfId="20099" xr:uid="{00000000-0005-0000-0000-0000DC530000}"/>
    <cellStyle name="Normal 47 2 3 2 2 2 3" xfId="6650" xr:uid="{00000000-0005-0000-0000-0000DD530000}"/>
    <cellStyle name="Normal 47 2 3 2 2 2 3 2" xfId="16702" xr:uid="{00000000-0005-0000-0000-0000DE530000}"/>
    <cellStyle name="Normal 47 2 3 2 2 2 3 2 2" xfId="47024" xr:uid="{00000000-0005-0000-0000-0000DF530000}"/>
    <cellStyle name="Normal 47 2 3 2 2 2 3 2 3" xfId="31800" xr:uid="{00000000-0005-0000-0000-0000E0530000}"/>
    <cellStyle name="Normal 47 2 3 2 2 2 3 3" xfId="11682" xr:uid="{00000000-0005-0000-0000-0000E1530000}"/>
    <cellStyle name="Normal 47 2 3 2 2 2 3 3 2" xfId="42007" xr:uid="{00000000-0005-0000-0000-0000E2530000}"/>
    <cellStyle name="Normal 47 2 3 2 2 2 3 3 3" xfId="26783" xr:uid="{00000000-0005-0000-0000-0000E3530000}"/>
    <cellStyle name="Normal 47 2 3 2 2 2 3 4" xfId="36994" xr:uid="{00000000-0005-0000-0000-0000E4530000}"/>
    <cellStyle name="Normal 47 2 3 2 2 2 3 5" xfId="21770" xr:uid="{00000000-0005-0000-0000-0000E5530000}"/>
    <cellStyle name="Normal 47 2 3 2 2 2 4" xfId="13360" xr:uid="{00000000-0005-0000-0000-0000E6530000}"/>
    <cellStyle name="Normal 47 2 3 2 2 2 4 2" xfId="43682" xr:uid="{00000000-0005-0000-0000-0000E7530000}"/>
    <cellStyle name="Normal 47 2 3 2 2 2 4 3" xfId="28458" xr:uid="{00000000-0005-0000-0000-0000E8530000}"/>
    <cellStyle name="Normal 47 2 3 2 2 2 5" xfId="8339" xr:uid="{00000000-0005-0000-0000-0000E9530000}"/>
    <cellStyle name="Normal 47 2 3 2 2 2 5 2" xfId="38665" xr:uid="{00000000-0005-0000-0000-0000EA530000}"/>
    <cellStyle name="Normal 47 2 3 2 2 2 5 3" xfId="23441" xr:uid="{00000000-0005-0000-0000-0000EB530000}"/>
    <cellStyle name="Normal 47 2 3 2 2 2 6" xfId="33653" xr:uid="{00000000-0005-0000-0000-0000EC530000}"/>
    <cellStyle name="Normal 47 2 3 2 2 2 7" xfId="18428" xr:uid="{00000000-0005-0000-0000-0000ED530000}"/>
    <cellStyle name="Normal 47 2 3 2 2 3" xfId="4121" xr:uid="{00000000-0005-0000-0000-0000EE530000}"/>
    <cellStyle name="Normal 47 2 3 2 2 3 2" xfId="14195" xr:uid="{00000000-0005-0000-0000-0000EF530000}"/>
    <cellStyle name="Normal 47 2 3 2 2 3 2 2" xfId="44517" xr:uid="{00000000-0005-0000-0000-0000F0530000}"/>
    <cellStyle name="Normal 47 2 3 2 2 3 2 3" xfId="29293" xr:uid="{00000000-0005-0000-0000-0000F1530000}"/>
    <cellStyle name="Normal 47 2 3 2 2 3 3" xfId="9175" xr:uid="{00000000-0005-0000-0000-0000F2530000}"/>
    <cellStyle name="Normal 47 2 3 2 2 3 3 2" xfId="39500" xr:uid="{00000000-0005-0000-0000-0000F3530000}"/>
    <cellStyle name="Normal 47 2 3 2 2 3 3 3" xfId="24276" xr:uid="{00000000-0005-0000-0000-0000F4530000}"/>
    <cellStyle name="Normal 47 2 3 2 2 3 4" xfId="34487" xr:uid="{00000000-0005-0000-0000-0000F5530000}"/>
    <cellStyle name="Normal 47 2 3 2 2 3 5" xfId="19263" xr:uid="{00000000-0005-0000-0000-0000F6530000}"/>
    <cellStyle name="Normal 47 2 3 2 2 4" xfId="5814" xr:uid="{00000000-0005-0000-0000-0000F7530000}"/>
    <cellStyle name="Normal 47 2 3 2 2 4 2" xfId="15866" xr:uid="{00000000-0005-0000-0000-0000F8530000}"/>
    <cellStyle name="Normal 47 2 3 2 2 4 2 2" xfId="46188" xr:uid="{00000000-0005-0000-0000-0000F9530000}"/>
    <cellStyle name="Normal 47 2 3 2 2 4 2 3" xfId="30964" xr:uid="{00000000-0005-0000-0000-0000FA530000}"/>
    <cellStyle name="Normal 47 2 3 2 2 4 3" xfId="10846" xr:uid="{00000000-0005-0000-0000-0000FB530000}"/>
    <cellStyle name="Normal 47 2 3 2 2 4 3 2" xfId="41171" xr:uid="{00000000-0005-0000-0000-0000FC530000}"/>
    <cellStyle name="Normal 47 2 3 2 2 4 3 3" xfId="25947" xr:uid="{00000000-0005-0000-0000-0000FD530000}"/>
    <cellStyle name="Normal 47 2 3 2 2 4 4" xfId="36158" xr:uid="{00000000-0005-0000-0000-0000FE530000}"/>
    <cellStyle name="Normal 47 2 3 2 2 4 5" xfId="20934" xr:uid="{00000000-0005-0000-0000-0000FF530000}"/>
    <cellStyle name="Normal 47 2 3 2 2 5" xfId="12524" xr:uid="{00000000-0005-0000-0000-000000540000}"/>
    <cellStyle name="Normal 47 2 3 2 2 5 2" xfId="42846" xr:uid="{00000000-0005-0000-0000-000001540000}"/>
    <cellStyle name="Normal 47 2 3 2 2 5 3" xfId="27622" xr:uid="{00000000-0005-0000-0000-000002540000}"/>
    <cellStyle name="Normal 47 2 3 2 2 6" xfId="7503" xr:uid="{00000000-0005-0000-0000-000003540000}"/>
    <cellStyle name="Normal 47 2 3 2 2 6 2" xfId="37829" xr:uid="{00000000-0005-0000-0000-000004540000}"/>
    <cellStyle name="Normal 47 2 3 2 2 6 3" xfId="22605" xr:uid="{00000000-0005-0000-0000-000005540000}"/>
    <cellStyle name="Normal 47 2 3 2 2 7" xfId="32817" xr:uid="{00000000-0005-0000-0000-000006540000}"/>
    <cellStyle name="Normal 47 2 3 2 2 8" xfId="17592" xr:uid="{00000000-0005-0000-0000-000007540000}"/>
    <cellStyle name="Normal 47 2 3 2 3" xfId="2850" xr:uid="{00000000-0005-0000-0000-000008540000}"/>
    <cellStyle name="Normal 47 2 3 2 3 2" xfId="4540" xr:uid="{00000000-0005-0000-0000-000009540000}"/>
    <cellStyle name="Normal 47 2 3 2 3 2 2" xfId="14613" xr:uid="{00000000-0005-0000-0000-00000A540000}"/>
    <cellStyle name="Normal 47 2 3 2 3 2 2 2" xfId="44935" xr:uid="{00000000-0005-0000-0000-00000B540000}"/>
    <cellStyle name="Normal 47 2 3 2 3 2 2 3" xfId="29711" xr:uid="{00000000-0005-0000-0000-00000C540000}"/>
    <cellStyle name="Normal 47 2 3 2 3 2 3" xfId="9593" xr:uid="{00000000-0005-0000-0000-00000D540000}"/>
    <cellStyle name="Normal 47 2 3 2 3 2 3 2" xfId="39918" xr:uid="{00000000-0005-0000-0000-00000E540000}"/>
    <cellStyle name="Normal 47 2 3 2 3 2 3 3" xfId="24694" xr:uid="{00000000-0005-0000-0000-00000F540000}"/>
    <cellStyle name="Normal 47 2 3 2 3 2 4" xfId="34905" xr:uid="{00000000-0005-0000-0000-000010540000}"/>
    <cellStyle name="Normal 47 2 3 2 3 2 5" xfId="19681" xr:uid="{00000000-0005-0000-0000-000011540000}"/>
    <cellStyle name="Normal 47 2 3 2 3 3" xfId="6232" xr:uid="{00000000-0005-0000-0000-000012540000}"/>
    <cellStyle name="Normal 47 2 3 2 3 3 2" xfId="16284" xr:uid="{00000000-0005-0000-0000-000013540000}"/>
    <cellStyle name="Normal 47 2 3 2 3 3 2 2" xfId="46606" xr:uid="{00000000-0005-0000-0000-000014540000}"/>
    <cellStyle name="Normal 47 2 3 2 3 3 2 3" xfId="31382" xr:uid="{00000000-0005-0000-0000-000015540000}"/>
    <cellStyle name="Normal 47 2 3 2 3 3 3" xfId="11264" xr:uid="{00000000-0005-0000-0000-000016540000}"/>
    <cellStyle name="Normal 47 2 3 2 3 3 3 2" xfId="41589" xr:uid="{00000000-0005-0000-0000-000017540000}"/>
    <cellStyle name="Normal 47 2 3 2 3 3 3 3" xfId="26365" xr:uid="{00000000-0005-0000-0000-000018540000}"/>
    <cellStyle name="Normal 47 2 3 2 3 3 4" xfId="36576" xr:uid="{00000000-0005-0000-0000-000019540000}"/>
    <cellStyle name="Normal 47 2 3 2 3 3 5" xfId="21352" xr:uid="{00000000-0005-0000-0000-00001A540000}"/>
    <cellStyle name="Normal 47 2 3 2 3 4" xfId="12942" xr:uid="{00000000-0005-0000-0000-00001B540000}"/>
    <cellStyle name="Normal 47 2 3 2 3 4 2" xfId="43264" xr:uid="{00000000-0005-0000-0000-00001C540000}"/>
    <cellStyle name="Normal 47 2 3 2 3 4 3" xfId="28040" xr:uid="{00000000-0005-0000-0000-00001D540000}"/>
    <cellStyle name="Normal 47 2 3 2 3 5" xfId="7921" xr:uid="{00000000-0005-0000-0000-00001E540000}"/>
    <cellStyle name="Normal 47 2 3 2 3 5 2" xfId="38247" xr:uid="{00000000-0005-0000-0000-00001F540000}"/>
    <cellStyle name="Normal 47 2 3 2 3 5 3" xfId="23023" xr:uid="{00000000-0005-0000-0000-000020540000}"/>
    <cellStyle name="Normal 47 2 3 2 3 6" xfId="33235" xr:uid="{00000000-0005-0000-0000-000021540000}"/>
    <cellStyle name="Normal 47 2 3 2 3 7" xfId="18010" xr:uid="{00000000-0005-0000-0000-000022540000}"/>
    <cellStyle name="Normal 47 2 3 2 4" xfId="3703" xr:uid="{00000000-0005-0000-0000-000023540000}"/>
    <cellStyle name="Normal 47 2 3 2 4 2" xfId="13777" xr:uid="{00000000-0005-0000-0000-000024540000}"/>
    <cellStyle name="Normal 47 2 3 2 4 2 2" xfId="44099" xr:uid="{00000000-0005-0000-0000-000025540000}"/>
    <cellStyle name="Normal 47 2 3 2 4 2 3" xfId="28875" xr:uid="{00000000-0005-0000-0000-000026540000}"/>
    <cellStyle name="Normal 47 2 3 2 4 3" xfId="8757" xr:uid="{00000000-0005-0000-0000-000027540000}"/>
    <cellStyle name="Normal 47 2 3 2 4 3 2" xfId="39082" xr:uid="{00000000-0005-0000-0000-000028540000}"/>
    <cellStyle name="Normal 47 2 3 2 4 3 3" xfId="23858" xr:uid="{00000000-0005-0000-0000-000029540000}"/>
    <cellStyle name="Normal 47 2 3 2 4 4" xfId="34069" xr:uid="{00000000-0005-0000-0000-00002A540000}"/>
    <cellStyle name="Normal 47 2 3 2 4 5" xfId="18845" xr:uid="{00000000-0005-0000-0000-00002B540000}"/>
    <cellStyle name="Normal 47 2 3 2 5" xfId="5396" xr:uid="{00000000-0005-0000-0000-00002C540000}"/>
    <cellStyle name="Normal 47 2 3 2 5 2" xfId="15448" xr:uid="{00000000-0005-0000-0000-00002D540000}"/>
    <cellStyle name="Normal 47 2 3 2 5 2 2" xfId="45770" xr:uid="{00000000-0005-0000-0000-00002E540000}"/>
    <cellStyle name="Normal 47 2 3 2 5 2 3" xfId="30546" xr:uid="{00000000-0005-0000-0000-00002F540000}"/>
    <cellStyle name="Normal 47 2 3 2 5 3" xfId="10428" xr:uid="{00000000-0005-0000-0000-000030540000}"/>
    <cellStyle name="Normal 47 2 3 2 5 3 2" xfId="40753" xr:uid="{00000000-0005-0000-0000-000031540000}"/>
    <cellStyle name="Normal 47 2 3 2 5 3 3" xfId="25529" xr:uid="{00000000-0005-0000-0000-000032540000}"/>
    <cellStyle name="Normal 47 2 3 2 5 4" xfId="35740" xr:uid="{00000000-0005-0000-0000-000033540000}"/>
    <cellStyle name="Normal 47 2 3 2 5 5" xfId="20516" xr:uid="{00000000-0005-0000-0000-000034540000}"/>
    <cellStyle name="Normal 47 2 3 2 6" xfId="12106" xr:uid="{00000000-0005-0000-0000-000035540000}"/>
    <cellStyle name="Normal 47 2 3 2 6 2" xfId="42428" xr:uid="{00000000-0005-0000-0000-000036540000}"/>
    <cellStyle name="Normal 47 2 3 2 6 3" xfId="27204" xr:uid="{00000000-0005-0000-0000-000037540000}"/>
    <cellStyle name="Normal 47 2 3 2 7" xfId="7085" xr:uid="{00000000-0005-0000-0000-000038540000}"/>
    <cellStyle name="Normal 47 2 3 2 7 2" xfId="37411" xr:uid="{00000000-0005-0000-0000-000039540000}"/>
    <cellStyle name="Normal 47 2 3 2 7 3" xfId="22187" xr:uid="{00000000-0005-0000-0000-00003A540000}"/>
    <cellStyle name="Normal 47 2 3 2 8" xfId="32399" xr:uid="{00000000-0005-0000-0000-00003B540000}"/>
    <cellStyle name="Normal 47 2 3 2 9" xfId="17174" xr:uid="{00000000-0005-0000-0000-00003C540000}"/>
    <cellStyle name="Normal 47 2 3 3" xfId="2221" xr:uid="{00000000-0005-0000-0000-00003D540000}"/>
    <cellStyle name="Normal 47 2 3 3 2" xfId="3060" xr:uid="{00000000-0005-0000-0000-00003E540000}"/>
    <cellStyle name="Normal 47 2 3 3 2 2" xfId="4750" xr:uid="{00000000-0005-0000-0000-00003F540000}"/>
    <cellStyle name="Normal 47 2 3 3 2 2 2" xfId="14823" xr:uid="{00000000-0005-0000-0000-000040540000}"/>
    <cellStyle name="Normal 47 2 3 3 2 2 2 2" xfId="45145" xr:uid="{00000000-0005-0000-0000-000041540000}"/>
    <cellStyle name="Normal 47 2 3 3 2 2 2 3" xfId="29921" xr:uid="{00000000-0005-0000-0000-000042540000}"/>
    <cellStyle name="Normal 47 2 3 3 2 2 3" xfId="9803" xr:uid="{00000000-0005-0000-0000-000043540000}"/>
    <cellStyle name="Normal 47 2 3 3 2 2 3 2" xfId="40128" xr:uid="{00000000-0005-0000-0000-000044540000}"/>
    <cellStyle name="Normal 47 2 3 3 2 2 3 3" xfId="24904" xr:uid="{00000000-0005-0000-0000-000045540000}"/>
    <cellStyle name="Normal 47 2 3 3 2 2 4" xfId="35115" xr:uid="{00000000-0005-0000-0000-000046540000}"/>
    <cellStyle name="Normal 47 2 3 3 2 2 5" xfId="19891" xr:uid="{00000000-0005-0000-0000-000047540000}"/>
    <cellStyle name="Normal 47 2 3 3 2 3" xfId="6442" xr:uid="{00000000-0005-0000-0000-000048540000}"/>
    <cellStyle name="Normal 47 2 3 3 2 3 2" xfId="16494" xr:uid="{00000000-0005-0000-0000-000049540000}"/>
    <cellStyle name="Normal 47 2 3 3 2 3 2 2" xfId="46816" xr:uid="{00000000-0005-0000-0000-00004A540000}"/>
    <cellStyle name="Normal 47 2 3 3 2 3 2 3" xfId="31592" xr:uid="{00000000-0005-0000-0000-00004B540000}"/>
    <cellStyle name="Normal 47 2 3 3 2 3 3" xfId="11474" xr:uid="{00000000-0005-0000-0000-00004C540000}"/>
    <cellStyle name="Normal 47 2 3 3 2 3 3 2" xfId="41799" xr:uid="{00000000-0005-0000-0000-00004D540000}"/>
    <cellStyle name="Normal 47 2 3 3 2 3 3 3" xfId="26575" xr:uid="{00000000-0005-0000-0000-00004E540000}"/>
    <cellStyle name="Normal 47 2 3 3 2 3 4" xfId="36786" xr:uid="{00000000-0005-0000-0000-00004F540000}"/>
    <cellStyle name="Normal 47 2 3 3 2 3 5" xfId="21562" xr:uid="{00000000-0005-0000-0000-000050540000}"/>
    <cellStyle name="Normal 47 2 3 3 2 4" xfId="13152" xr:uid="{00000000-0005-0000-0000-000051540000}"/>
    <cellStyle name="Normal 47 2 3 3 2 4 2" xfId="43474" xr:uid="{00000000-0005-0000-0000-000052540000}"/>
    <cellStyle name="Normal 47 2 3 3 2 4 3" xfId="28250" xr:uid="{00000000-0005-0000-0000-000053540000}"/>
    <cellStyle name="Normal 47 2 3 3 2 5" xfId="8131" xr:uid="{00000000-0005-0000-0000-000054540000}"/>
    <cellStyle name="Normal 47 2 3 3 2 5 2" xfId="38457" xr:uid="{00000000-0005-0000-0000-000055540000}"/>
    <cellStyle name="Normal 47 2 3 3 2 5 3" xfId="23233" xr:uid="{00000000-0005-0000-0000-000056540000}"/>
    <cellStyle name="Normal 47 2 3 3 2 6" xfId="33445" xr:uid="{00000000-0005-0000-0000-000057540000}"/>
    <cellStyle name="Normal 47 2 3 3 2 7" xfId="18220" xr:uid="{00000000-0005-0000-0000-000058540000}"/>
    <cellStyle name="Normal 47 2 3 3 3" xfId="3913" xr:uid="{00000000-0005-0000-0000-000059540000}"/>
    <cellStyle name="Normal 47 2 3 3 3 2" xfId="13987" xr:uid="{00000000-0005-0000-0000-00005A540000}"/>
    <cellStyle name="Normal 47 2 3 3 3 2 2" xfId="44309" xr:uid="{00000000-0005-0000-0000-00005B540000}"/>
    <cellStyle name="Normal 47 2 3 3 3 2 3" xfId="29085" xr:uid="{00000000-0005-0000-0000-00005C540000}"/>
    <cellStyle name="Normal 47 2 3 3 3 3" xfId="8967" xr:uid="{00000000-0005-0000-0000-00005D540000}"/>
    <cellStyle name="Normal 47 2 3 3 3 3 2" xfId="39292" xr:uid="{00000000-0005-0000-0000-00005E540000}"/>
    <cellStyle name="Normal 47 2 3 3 3 3 3" xfId="24068" xr:uid="{00000000-0005-0000-0000-00005F540000}"/>
    <cellStyle name="Normal 47 2 3 3 3 4" xfId="34279" xr:uid="{00000000-0005-0000-0000-000060540000}"/>
    <cellStyle name="Normal 47 2 3 3 3 5" xfId="19055" xr:uid="{00000000-0005-0000-0000-000061540000}"/>
    <cellStyle name="Normal 47 2 3 3 4" xfId="5606" xr:uid="{00000000-0005-0000-0000-000062540000}"/>
    <cellStyle name="Normal 47 2 3 3 4 2" xfId="15658" xr:uid="{00000000-0005-0000-0000-000063540000}"/>
    <cellStyle name="Normal 47 2 3 3 4 2 2" xfId="45980" xr:uid="{00000000-0005-0000-0000-000064540000}"/>
    <cellStyle name="Normal 47 2 3 3 4 2 3" xfId="30756" xr:uid="{00000000-0005-0000-0000-000065540000}"/>
    <cellStyle name="Normal 47 2 3 3 4 3" xfId="10638" xr:uid="{00000000-0005-0000-0000-000066540000}"/>
    <cellStyle name="Normal 47 2 3 3 4 3 2" xfId="40963" xr:uid="{00000000-0005-0000-0000-000067540000}"/>
    <cellStyle name="Normal 47 2 3 3 4 3 3" xfId="25739" xr:uid="{00000000-0005-0000-0000-000068540000}"/>
    <cellStyle name="Normal 47 2 3 3 4 4" xfId="35950" xr:uid="{00000000-0005-0000-0000-000069540000}"/>
    <cellStyle name="Normal 47 2 3 3 4 5" xfId="20726" xr:uid="{00000000-0005-0000-0000-00006A540000}"/>
    <cellStyle name="Normal 47 2 3 3 5" xfId="12316" xr:uid="{00000000-0005-0000-0000-00006B540000}"/>
    <cellStyle name="Normal 47 2 3 3 5 2" xfId="42638" xr:uid="{00000000-0005-0000-0000-00006C540000}"/>
    <cellStyle name="Normal 47 2 3 3 5 3" xfId="27414" xr:uid="{00000000-0005-0000-0000-00006D540000}"/>
    <cellStyle name="Normal 47 2 3 3 6" xfId="7295" xr:uid="{00000000-0005-0000-0000-00006E540000}"/>
    <cellStyle name="Normal 47 2 3 3 6 2" xfId="37621" xr:uid="{00000000-0005-0000-0000-00006F540000}"/>
    <cellStyle name="Normal 47 2 3 3 6 3" xfId="22397" xr:uid="{00000000-0005-0000-0000-000070540000}"/>
    <cellStyle name="Normal 47 2 3 3 7" xfId="32609" xr:uid="{00000000-0005-0000-0000-000071540000}"/>
    <cellStyle name="Normal 47 2 3 3 8" xfId="17384" xr:uid="{00000000-0005-0000-0000-000072540000}"/>
    <cellStyle name="Normal 47 2 3 4" xfId="2642" xr:uid="{00000000-0005-0000-0000-000073540000}"/>
    <cellStyle name="Normal 47 2 3 4 2" xfId="4332" xr:uid="{00000000-0005-0000-0000-000074540000}"/>
    <cellStyle name="Normal 47 2 3 4 2 2" xfId="14405" xr:uid="{00000000-0005-0000-0000-000075540000}"/>
    <cellStyle name="Normal 47 2 3 4 2 2 2" xfId="44727" xr:uid="{00000000-0005-0000-0000-000076540000}"/>
    <cellStyle name="Normal 47 2 3 4 2 2 3" xfId="29503" xr:uid="{00000000-0005-0000-0000-000077540000}"/>
    <cellStyle name="Normal 47 2 3 4 2 3" xfId="9385" xr:uid="{00000000-0005-0000-0000-000078540000}"/>
    <cellStyle name="Normal 47 2 3 4 2 3 2" xfId="39710" xr:uid="{00000000-0005-0000-0000-000079540000}"/>
    <cellStyle name="Normal 47 2 3 4 2 3 3" xfId="24486" xr:uid="{00000000-0005-0000-0000-00007A540000}"/>
    <cellStyle name="Normal 47 2 3 4 2 4" xfId="34697" xr:uid="{00000000-0005-0000-0000-00007B540000}"/>
    <cellStyle name="Normal 47 2 3 4 2 5" xfId="19473" xr:uid="{00000000-0005-0000-0000-00007C540000}"/>
    <cellStyle name="Normal 47 2 3 4 3" xfId="6024" xr:uid="{00000000-0005-0000-0000-00007D540000}"/>
    <cellStyle name="Normal 47 2 3 4 3 2" xfId="16076" xr:uid="{00000000-0005-0000-0000-00007E540000}"/>
    <cellStyle name="Normal 47 2 3 4 3 2 2" xfId="46398" xr:uid="{00000000-0005-0000-0000-00007F540000}"/>
    <cellStyle name="Normal 47 2 3 4 3 2 3" xfId="31174" xr:uid="{00000000-0005-0000-0000-000080540000}"/>
    <cellStyle name="Normal 47 2 3 4 3 3" xfId="11056" xr:uid="{00000000-0005-0000-0000-000081540000}"/>
    <cellStyle name="Normal 47 2 3 4 3 3 2" xfId="41381" xr:uid="{00000000-0005-0000-0000-000082540000}"/>
    <cellStyle name="Normal 47 2 3 4 3 3 3" xfId="26157" xr:uid="{00000000-0005-0000-0000-000083540000}"/>
    <cellStyle name="Normal 47 2 3 4 3 4" xfId="36368" xr:uid="{00000000-0005-0000-0000-000084540000}"/>
    <cellStyle name="Normal 47 2 3 4 3 5" xfId="21144" xr:uid="{00000000-0005-0000-0000-000085540000}"/>
    <cellStyle name="Normal 47 2 3 4 4" xfId="12734" xr:uid="{00000000-0005-0000-0000-000086540000}"/>
    <cellStyle name="Normal 47 2 3 4 4 2" xfId="43056" xr:uid="{00000000-0005-0000-0000-000087540000}"/>
    <cellStyle name="Normal 47 2 3 4 4 3" xfId="27832" xr:uid="{00000000-0005-0000-0000-000088540000}"/>
    <cellStyle name="Normal 47 2 3 4 5" xfId="7713" xr:uid="{00000000-0005-0000-0000-000089540000}"/>
    <cellStyle name="Normal 47 2 3 4 5 2" xfId="38039" xr:uid="{00000000-0005-0000-0000-00008A540000}"/>
    <cellStyle name="Normal 47 2 3 4 5 3" xfId="22815" xr:uid="{00000000-0005-0000-0000-00008B540000}"/>
    <cellStyle name="Normal 47 2 3 4 6" xfId="33027" xr:uid="{00000000-0005-0000-0000-00008C540000}"/>
    <cellStyle name="Normal 47 2 3 4 7" xfId="17802" xr:uid="{00000000-0005-0000-0000-00008D540000}"/>
    <cellStyle name="Normal 47 2 3 5" xfId="3495" xr:uid="{00000000-0005-0000-0000-00008E540000}"/>
    <cellStyle name="Normal 47 2 3 5 2" xfId="13569" xr:uid="{00000000-0005-0000-0000-00008F540000}"/>
    <cellStyle name="Normal 47 2 3 5 2 2" xfId="43891" xr:uid="{00000000-0005-0000-0000-000090540000}"/>
    <cellStyle name="Normal 47 2 3 5 2 3" xfId="28667" xr:uid="{00000000-0005-0000-0000-000091540000}"/>
    <cellStyle name="Normal 47 2 3 5 3" xfId="8549" xr:uid="{00000000-0005-0000-0000-000092540000}"/>
    <cellStyle name="Normal 47 2 3 5 3 2" xfId="38874" xr:uid="{00000000-0005-0000-0000-000093540000}"/>
    <cellStyle name="Normal 47 2 3 5 3 3" xfId="23650" xr:uid="{00000000-0005-0000-0000-000094540000}"/>
    <cellStyle name="Normal 47 2 3 5 4" xfId="33861" xr:uid="{00000000-0005-0000-0000-000095540000}"/>
    <cellStyle name="Normal 47 2 3 5 5" xfId="18637" xr:uid="{00000000-0005-0000-0000-000096540000}"/>
    <cellStyle name="Normal 47 2 3 6" xfId="5188" xr:uid="{00000000-0005-0000-0000-000097540000}"/>
    <cellStyle name="Normal 47 2 3 6 2" xfId="15240" xr:uid="{00000000-0005-0000-0000-000098540000}"/>
    <cellStyle name="Normal 47 2 3 6 2 2" xfId="45562" xr:uid="{00000000-0005-0000-0000-000099540000}"/>
    <cellStyle name="Normal 47 2 3 6 2 3" xfId="30338" xr:uid="{00000000-0005-0000-0000-00009A540000}"/>
    <cellStyle name="Normal 47 2 3 6 3" xfId="10220" xr:uid="{00000000-0005-0000-0000-00009B540000}"/>
    <cellStyle name="Normal 47 2 3 6 3 2" xfId="40545" xr:uid="{00000000-0005-0000-0000-00009C540000}"/>
    <cellStyle name="Normal 47 2 3 6 3 3" xfId="25321" xr:uid="{00000000-0005-0000-0000-00009D540000}"/>
    <cellStyle name="Normal 47 2 3 6 4" xfId="35532" xr:uid="{00000000-0005-0000-0000-00009E540000}"/>
    <cellStyle name="Normal 47 2 3 6 5" xfId="20308" xr:uid="{00000000-0005-0000-0000-00009F540000}"/>
    <cellStyle name="Normal 47 2 3 7" xfId="11898" xr:uid="{00000000-0005-0000-0000-0000A0540000}"/>
    <cellStyle name="Normal 47 2 3 7 2" xfId="42220" xr:uid="{00000000-0005-0000-0000-0000A1540000}"/>
    <cellStyle name="Normal 47 2 3 7 3" xfId="26996" xr:uid="{00000000-0005-0000-0000-0000A2540000}"/>
    <cellStyle name="Normal 47 2 3 8" xfId="6877" xr:uid="{00000000-0005-0000-0000-0000A3540000}"/>
    <cellStyle name="Normal 47 2 3 8 2" xfId="37203" xr:uid="{00000000-0005-0000-0000-0000A4540000}"/>
    <cellStyle name="Normal 47 2 3 8 3" xfId="21979" xr:uid="{00000000-0005-0000-0000-0000A5540000}"/>
    <cellStyle name="Normal 47 2 3 9" xfId="32192" xr:uid="{00000000-0005-0000-0000-0000A6540000}"/>
    <cellStyle name="Normal 47 2 4" xfId="1902" xr:uid="{00000000-0005-0000-0000-0000A7540000}"/>
    <cellStyle name="Normal 47 2 4 2" xfId="2325" xr:uid="{00000000-0005-0000-0000-0000A8540000}"/>
    <cellStyle name="Normal 47 2 4 2 2" xfId="3164" xr:uid="{00000000-0005-0000-0000-0000A9540000}"/>
    <cellStyle name="Normal 47 2 4 2 2 2" xfId="4854" xr:uid="{00000000-0005-0000-0000-0000AA540000}"/>
    <cellStyle name="Normal 47 2 4 2 2 2 2" xfId="14927" xr:uid="{00000000-0005-0000-0000-0000AB540000}"/>
    <cellStyle name="Normal 47 2 4 2 2 2 2 2" xfId="45249" xr:uid="{00000000-0005-0000-0000-0000AC540000}"/>
    <cellStyle name="Normal 47 2 4 2 2 2 2 3" xfId="30025" xr:uid="{00000000-0005-0000-0000-0000AD540000}"/>
    <cellStyle name="Normal 47 2 4 2 2 2 3" xfId="9907" xr:uid="{00000000-0005-0000-0000-0000AE540000}"/>
    <cellStyle name="Normal 47 2 4 2 2 2 3 2" xfId="40232" xr:uid="{00000000-0005-0000-0000-0000AF540000}"/>
    <cellStyle name="Normal 47 2 4 2 2 2 3 3" xfId="25008" xr:uid="{00000000-0005-0000-0000-0000B0540000}"/>
    <cellStyle name="Normal 47 2 4 2 2 2 4" xfId="35219" xr:uid="{00000000-0005-0000-0000-0000B1540000}"/>
    <cellStyle name="Normal 47 2 4 2 2 2 5" xfId="19995" xr:uid="{00000000-0005-0000-0000-0000B2540000}"/>
    <cellStyle name="Normal 47 2 4 2 2 3" xfId="6546" xr:uid="{00000000-0005-0000-0000-0000B3540000}"/>
    <cellStyle name="Normal 47 2 4 2 2 3 2" xfId="16598" xr:uid="{00000000-0005-0000-0000-0000B4540000}"/>
    <cellStyle name="Normal 47 2 4 2 2 3 2 2" xfId="46920" xr:uid="{00000000-0005-0000-0000-0000B5540000}"/>
    <cellStyle name="Normal 47 2 4 2 2 3 2 3" xfId="31696" xr:uid="{00000000-0005-0000-0000-0000B6540000}"/>
    <cellStyle name="Normal 47 2 4 2 2 3 3" xfId="11578" xr:uid="{00000000-0005-0000-0000-0000B7540000}"/>
    <cellStyle name="Normal 47 2 4 2 2 3 3 2" xfId="41903" xr:uid="{00000000-0005-0000-0000-0000B8540000}"/>
    <cellStyle name="Normal 47 2 4 2 2 3 3 3" xfId="26679" xr:uid="{00000000-0005-0000-0000-0000B9540000}"/>
    <cellStyle name="Normal 47 2 4 2 2 3 4" xfId="36890" xr:uid="{00000000-0005-0000-0000-0000BA540000}"/>
    <cellStyle name="Normal 47 2 4 2 2 3 5" xfId="21666" xr:uid="{00000000-0005-0000-0000-0000BB540000}"/>
    <cellStyle name="Normal 47 2 4 2 2 4" xfId="13256" xr:uid="{00000000-0005-0000-0000-0000BC540000}"/>
    <cellStyle name="Normal 47 2 4 2 2 4 2" xfId="43578" xr:uid="{00000000-0005-0000-0000-0000BD540000}"/>
    <cellStyle name="Normal 47 2 4 2 2 4 3" xfId="28354" xr:uid="{00000000-0005-0000-0000-0000BE540000}"/>
    <cellStyle name="Normal 47 2 4 2 2 5" xfId="8235" xr:uid="{00000000-0005-0000-0000-0000BF540000}"/>
    <cellStyle name="Normal 47 2 4 2 2 5 2" xfId="38561" xr:uid="{00000000-0005-0000-0000-0000C0540000}"/>
    <cellStyle name="Normal 47 2 4 2 2 5 3" xfId="23337" xr:uid="{00000000-0005-0000-0000-0000C1540000}"/>
    <cellStyle name="Normal 47 2 4 2 2 6" xfId="33549" xr:uid="{00000000-0005-0000-0000-0000C2540000}"/>
    <cellStyle name="Normal 47 2 4 2 2 7" xfId="18324" xr:uid="{00000000-0005-0000-0000-0000C3540000}"/>
    <cellStyle name="Normal 47 2 4 2 3" xfId="4017" xr:uid="{00000000-0005-0000-0000-0000C4540000}"/>
    <cellStyle name="Normal 47 2 4 2 3 2" xfId="14091" xr:uid="{00000000-0005-0000-0000-0000C5540000}"/>
    <cellStyle name="Normal 47 2 4 2 3 2 2" xfId="44413" xr:uid="{00000000-0005-0000-0000-0000C6540000}"/>
    <cellStyle name="Normal 47 2 4 2 3 2 3" xfId="29189" xr:uid="{00000000-0005-0000-0000-0000C7540000}"/>
    <cellStyle name="Normal 47 2 4 2 3 3" xfId="9071" xr:uid="{00000000-0005-0000-0000-0000C8540000}"/>
    <cellStyle name="Normal 47 2 4 2 3 3 2" xfId="39396" xr:uid="{00000000-0005-0000-0000-0000C9540000}"/>
    <cellStyle name="Normal 47 2 4 2 3 3 3" xfId="24172" xr:uid="{00000000-0005-0000-0000-0000CA540000}"/>
    <cellStyle name="Normal 47 2 4 2 3 4" xfId="34383" xr:uid="{00000000-0005-0000-0000-0000CB540000}"/>
    <cellStyle name="Normal 47 2 4 2 3 5" xfId="19159" xr:uid="{00000000-0005-0000-0000-0000CC540000}"/>
    <cellStyle name="Normal 47 2 4 2 4" xfId="5710" xr:uid="{00000000-0005-0000-0000-0000CD540000}"/>
    <cellStyle name="Normal 47 2 4 2 4 2" xfId="15762" xr:uid="{00000000-0005-0000-0000-0000CE540000}"/>
    <cellStyle name="Normal 47 2 4 2 4 2 2" xfId="46084" xr:uid="{00000000-0005-0000-0000-0000CF540000}"/>
    <cellStyle name="Normal 47 2 4 2 4 2 3" xfId="30860" xr:uid="{00000000-0005-0000-0000-0000D0540000}"/>
    <cellStyle name="Normal 47 2 4 2 4 3" xfId="10742" xr:uid="{00000000-0005-0000-0000-0000D1540000}"/>
    <cellStyle name="Normal 47 2 4 2 4 3 2" xfId="41067" xr:uid="{00000000-0005-0000-0000-0000D2540000}"/>
    <cellStyle name="Normal 47 2 4 2 4 3 3" xfId="25843" xr:uid="{00000000-0005-0000-0000-0000D3540000}"/>
    <cellStyle name="Normal 47 2 4 2 4 4" xfId="36054" xr:uid="{00000000-0005-0000-0000-0000D4540000}"/>
    <cellStyle name="Normal 47 2 4 2 4 5" xfId="20830" xr:uid="{00000000-0005-0000-0000-0000D5540000}"/>
    <cellStyle name="Normal 47 2 4 2 5" xfId="12420" xr:uid="{00000000-0005-0000-0000-0000D6540000}"/>
    <cellStyle name="Normal 47 2 4 2 5 2" xfId="42742" xr:uid="{00000000-0005-0000-0000-0000D7540000}"/>
    <cellStyle name="Normal 47 2 4 2 5 3" xfId="27518" xr:uid="{00000000-0005-0000-0000-0000D8540000}"/>
    <cellStyle name="Normal 47 2 4 2 6" xfId="7399" xr:uid="{00000000-0005-0000-0000-0000D9540000}"/>
    <cellStyle name="Normal 47 2 4 2 6 2" xfId="37725" xr:uid="{00000000-0005-0000-0000-0000DA540000}"/>
    <cellStyle name="Normal 47 2 4 2 6 3" xfId="22501" xr:uid="{00000000-0005-0000-0000-0000DB540000}"/>
    <cellStyle name="Normal 47 2 4 2 7" xfId="32713" xr:uid="{00000000-0005-0000-0000-0000DC540000}"/>
    <cellStyle name="Normal 47 2 4 2 8" xfId="17488" xr:uid="{00000000-0005-0000-0000-0000DD540000}"/>
    <cellStyle name="Normal 47 2 4 3" xfId="2746" xr:uid="{00000000-0005-0000-0000-0000DE540000}"/>
    <cellStyle name="Normal 47 2 4 3 2" xfId="4436" xr:uid="{00000000-0005-0000-0000-0000DF540000}"/>
    <cellStyle name="Normal 47 2 4 3 2 2" xfId="14509" xr:uid="{00000000-0005-0000-0000-0000E0540000}"/>
    <cellStyle name="Normal 47 2 4 3 2 2 2" xfId="44831" xr:uid="{00000000-0005-0000-0000-0000E1540000}"/>
    <cellStyle name="Normal 47 2 4 3 2 2 3" xfId="29607" xr:uid="{00000000-0005-0000-0000-0000E2540000}"/>
    <cellStyle name="Normal 47 2 4 3 2 3" xfId="9489" xr:uid="{00000000-0005-0000-0000-0000E3540000}"/>
    <cellStyle name="Normal 47 2 4 3 2 3 2" xfId="39814" xr:uid="{00000000-0005-0000-0000-0000E4540000}"/>
    <cellStyle name="Normal 47 2 4 3 2 3 3" xfId="24590" xr:uid="{00000000-0005-0000-0000-0000E5540000}"/>
    <cellStyle name="Normal 47 2 4 3 2 4" xfId="34801" xr:uid="{00000000-0005-0000-0000-0000E6540000}"/>
    <cellStyle name="Normal 47 2 4 3 2 5" xfId="19577" xr:uid="{00000000-0005-0000-0000-0000E7540000}"/>
    <cellStyle name="Normal 47 2 4 3 3" xfId="6128" xr:uid="{00000000-0005-0000-0000-0000E8540000}"/>
    <cellStyle name="Normal 47 2 4 3 3 2" xfId="16180" xr:uid="{00000000-0005-0000-0000-0000E9540000}"/>
    <cellStyle name="Normal 47 2 4 3 3 2 2" xfId="46502" xr:uid="{00000000-0005-0000-0000-0000EA540000}"/>
    <cellStyle name="Normal 47 2 4 3 3 2 3" xfId="31278" xr:uid="{00000000-0005-0000-0000-0000EB540000}"/>
    <cellStyle name="Normal 47 2 4 3 3 3" xfId="11160" xr:uid="{00000000-0005-0000-0000-0000EC540000}"/>
    <cellStyle name="Normal 47 2 4 3 3 3 2" xfId="41485" xr:uid="{00000000-0005-0000-0000-0000ED540000}"/>
    <cellStyle name="Normal 47 2 4 3 3 3 3" xfId="26261" xr:uid="{00000000-0005-0000-0000-0000EE540000}"/>
    <cellStyle name="Normal 47 2 4 3 3 4" xfId="36472" xr:uid="{00000000-0005-0000-0000-0000EF540000}"/>
    <cellStyle name="Normal 47 2 4 3 3 5" xfId="21248" xr:uid="{00000000-0005-0000-0000-0000F0540000}"/>
    <cellStyle name="Normal 47 2 4 3 4" xfId="12838" xr:uid="{00000000-0005-0000-0000-0000F1540000}"/>
    <cellStyle name="Normal 47 2 4 3 4 2" xfId="43160" xr:uid="{00000000-0005-0000-0000-0000F2540000}"/>
    <cellStyle name="Normal 47 2 4 3 4 3" xfId="27936" xr:uid="{00000000-0005-0000-0000-0000F3540000}"/>
    <cellStyle name="Normal 47 2 4 3 5" xfId="7817" xr:uid="{00000000-0005-0000-0000-0000F4540000}"/>
    <cellStyle name="Normal 47 2 4 3 5 2" xfId="38143" xr:uid="{00000000-0005-0000-0000-0000F5540000}"/>
    <cellStyle name="Normal 47 2 4 3 5 3" xfId="22919" xr:uid="{00000000-0005-0000-0000-0000F6540000}"/>
    <cellStyle name="Normal 47 2 4 3 6" xfId="33131" xr:uid="{00000000-0005-0000-0000-0000F7540000}"/>
    <cellStyle name="Normal 47 2 4 3 7" xfId="17906" xr:uid="{00000000-0005-0000-0000-0000F8540000}"/>
    <cellStyle name="Normal 47 2 4 4" xfId="3599" xr:uid="{00000000-0005-0000-0000-0000F9540000}"/>
    <cellStyle name="Normal 47 2 4 4 2" xfId="13673" xr:uid="{00000000-0005-0000-0000-0000FA540000}"/>
    <cellStyle name="Normal 47 2 4 4 2 2" xfId="43995" xr:uid="{00000000-0005-0000-0000-0000FB540000}"/>
    <cellStyle name="Normal 47 2 4 4 2 3" xfId="28771" xr:uid="{00000000-0005-0000-0000-0000FC540000}"/>
    <cellStyle name="Normal 47 2 4 4 3" xfId="8653" xr:uid="{00000000-0005-0000-0000-0000FD540000}"/>
    <cellStyle name="Normal 47 2 4 4 3 2" xfId="38978" xr:uid="{00000000-0005-0000-0000-0000FE540000}"/>
    <cellStyle name="Normal 47 2 4 4 3 3" xfId="23754" xr:uid="{00000000-0005-0000-0000-0000FF540000}"/>
    <cellStyle name="Normal 47 2 4 4 4" xfId="33965" xr:uid="{00000000-0005-0000-0000-000000550000}"/>
    <cellStyle name="Normal 47 2 4 4 5" xfId="18741" xr:uid="{00000000-0005-0000-0000-000001550000}"/>
    <cellStyle name="Normal 47 2 4 5" xfId="5292" xr:uid="{00000000-0005-0000-0000-000002550000}"/>
    <cellStyle name="Normal 47 2 4 5 2" xfId="15344" xr:uid="{00000000-0005-0000-0000-000003550000}"/>
    <cellStyle name="Normal 47 2 4 5 2 2" xfId="45666" xr:uid="{00000000-0005-0000-0000-000004550000}"/>
    <cellStyle name="Normal 47 2 4 5 2 3" xfId="30442" xr:uid="{00000000-0005-0000-0000-000005550000}"/>
    <cellStyle name="Normal 47 2 4 5 3" xfId="10324" xr:uid="{00000000-0005-0000-0000-000006550000}"/>
    <cellStyle name="Normal 47 2 4 5 3 2" xfId="40649" xr:uid="{00000000-0005-0000-0000-000007550000}"/>
    <cellStyle name="Normal 47 2 4 5 3 3" xfId="25425" xr:uid="{00000000-0005-0000-0000-000008550000}"/>
    <cellStyle name="Normal 47 2 4 5 4" xfId="35636" xr:uid="{00000000-0005-0000-0000-000009550000}"/>
    <cellStyle name="Normal 47 2 4 5 5" xfId="20412" xr:uid="{00000000-0005-0000-0000-00000A550000}"/>
    <cellStyle name="Normal 47 2 4 6" xfId="12002" xr:uid="{00000000-0005-0000-0000-00000B550000}"/>
    <cellStyle name="Normal 47 2 4 6 2" xfId="42324" xr:uid="{00000000-0005-0000-0000-00000C550000}"/>
    <cellStyle name="Normal 47 2 4 6 3" xfId="27100" xr:uid="{00000000-0005-0000-0000-00000D550000}"/>
    <cellStyle name="Normal 47 2 4 7" xfId="6981" xr:uid="{00000000-0005-0000-0000-00000E550000}"/>
    <cellStyle name="Normal 47 2 4 7 2" xfId="37307" xr:uid="{00000000-0005-0000-0000-00000F550000}"/>
    <cellStyle name="Normal 47 2 4 7 3" xfId="22083" xr:uid="{00000000-0005-0000-0000-000010550000}"/>
    <cellStyle name="Normal 47 2 4 8" xfId="32295" xr:uid="{00000000-0005-0000-0000-000011550000}"/>
    <cellStyle name="Normal 47 2 4 9" xfId="17070" xr:uid="{00000000-0005-0000-0000-000012550000}"/>
    <cellStyle name="Normal 47 2 5" xfId="2115" xr:uid="{00000000-0005-0000-0000-000013550000}"/>
    <cellStyle name="Normal 47 2 5 2" xfId="2956" xr:uid="{00000000-0005-0000-0000-000014550000}"/>
    <cellStyle name="Normal 47 2 5 2 2" xfId="4646" xr:uid="{00000000-0005-0000-0000-000015550000}"/>
    <cellStyle name="Normal 47 2 5 2 2 2" xfId="14719" xr:uid="{00000000-0005-0000-0000-000016550000}"/>
    <cellStyle name="Normal 47 2 5 2 2 2 2" xfId="45041" xr:uid="{00000000-0005-0000-0000-000017550000}"/>
    <cellStyle name="Normal 47 2 5 2 2 2 3" xfId="29817" xr:uid="{00000000-0005-0000-0000-000018550000}"/>
    <cellStyle name="Normal 47 2 5 2 2 3" xfId="9699" xr:uid="{00000000-0005-0000-0000-000019550000}"/>
    <cellStyle name="Normal 47 2 5 2 2 3 2" xfId="40024" xr:uid="{00000000-0005-0000-0000-00001A550000}"/>
    <cellStyle name="Normal 47 2 5 2 2 3 3" xfId="24800" xr:uid="{00000000-0005-0000-0000-00001B550000}"/>
    <cellStyle name="Normal 47 2 5 2 2 4" xfId="35011" xr:uid="{00000000-0005-0000-0000-00001C550000}"/>
    <cellStyle name="Normal 47 2 5 2 2 5" xfId="19787" xr:uid="{00000000-0005-0000-0000-00001D550000}"/>
    <cellStyle name="Normal 47 2 5 2 3" xfId="6338" xr:uid="{00000000-0005-0000-0000-00001E550000}"/>
    <cellStyle name="Normal 47 2 5 2 3 2" xfId="16390" xr:uid="{00000000-0005-0000-0000-00001F550000}"/>
    <cellStyle name="Normal 47 2 5 2 3 2 2" xfId="46712" xr:uid="{00000000-0005-0000-0000-000020550000}"/>
    <cellStyle name="Normal 47 2 5 2 3 2 3" xfId="31488" xr:uid="{00000000-0005-0000-0000-000021550000}"/>
    <cellStyle name="Normal 47 2 5 2 3 3" xfId="11370" xr:uid="{00000000-0005-0000-0000-000022550000}"/>
    <cellStyle name="Normal 47 2 5 2 3 3 2" xfId="41695" xr:uid="{00000000-0005-0000-0000-000023550000}"/>
    <cellStyle name="Normal 47 2 5 2 3 3 3" xfId="26471" xr:uid="{00000000-0005-0000-0000-000024550000}"/>
    <cellStyle name="Normal 47 2 5 2 3 4" xfId="36682" xr:uid="{00000000-0005-0000-0000-000025550000}"/>
    <cellStyle name="Normal 47 2 5 2 3 5" xfId="21458" xr:uid="{00000000-0005-0000-0000-000026550000}"/>
    <cellStyle name="Normal 47 2 5 2 4" xfId="13048" xr:uid="{00000000-0005-0000-0000-000027550000}"/>
    <cellStyle name="Normal 47 2 5 2 4 2" xfId="43370" xr:uid="{00000000-0005-0000-0000-000028550000}"/>
    <cellStyle name="Normal 47 2 5 2 4 3" xfId="28146" xr:uid="{00000000-0005-0000-0000-000029550000}"/>
    <cellStyle name="Normal 47 2 5 2 5" xfId="8027" xr:uid="{00000000-0005-0000-0000-00002A550000}"/>
    <cellStyle name="Normal 47 2 5 2 5 2" xfId="38353" xr:uid="{00000000-0005-0000-0000-00002B550000}"/>
    <cellStyle name="Normal 47 2 5 2 5 3" xfId="23129" xr:uid="{00000000-0005-0000-0000-00002C550000}"/>
    <cellStyle name="Normal 47 2 5 2 6" xfId="33341" xr:uid="{00000000-0005-0000-0000-00002D550000}"/>
    <cellStyle name="Normal 47 2 5 2 7" xfId="18116" xr:uid="{00000000-0005-0000-0000-00002E550000}"/>
    <cellStyle name="Normal 47 2 5 3" xfId="3809" xr:uid="{00000000-0005-0000-0000-00002F550000}"/>
    <cellStyle name="Normal 47 2 5 3 2" xfId="13883" xr:uid="{00000000-0005-0000-0000-000030550000}"/>
    <cellStyle name="Normal 47 2 5 3 2 2" xfId="44205" xr:uid="{00000000-0005-0000-0000-000031550000}"/>
    <cellStyle name="Normal 47 2 5 3 2 3" xfId="28981" xr:uid="{00000000-0005-0000-0000-000032550000}"/>
    <cellStyle name="Normal 47 2 5 3 3" xfId="8863" xr:uid="{00000000-0005-0000-0000-000033550000}"/>
    <cellStyle name="Normal 47 2 5 3 3 2" xfId="39188" xr:uid="{00000000-0005-0000-0000-000034550000}"/>
    <cellStyle name="Normal 47 2 5 3 3 3" xfId="23964" xr:uid="{00000000-0005-0000-0000-000035550000}"/>
    <cellStyle name="Normal 47 2 5 3 4" xfId="34175" xr:uid="{00000000-0005-0000-0000-000036550000}"/>
    <cellStyle name="Normal 47 2 5 3 5" xfId="18951" xr:uid="{00000000-0005-0000-0000-000037550000}"/>
    <cellStyle name="Normal 47 2 5 4" xfId="5502" xr:uid="{00000000-0005-0000-0000-000038550000}"/>
    <cellStyle name="Normal 47 2 5 4 2" xfId="15554" xr:uid="{00000000-0005-0000-0000-000039550000}"/>
    <cellStyle name="Normal 47 2 5 4 2 2" xfId="45876" xr:uid="{00000000-0005-0000-0000-00003A550000}"/>
    <cellStyle name="Normal 47 2 5 4 2 3" xfId="30652" xr:uid="{00000000-0005-0000-0000-00003B550000}"/>
    <cellStyle name="Normal 47 2 5 4 3" xfId="10534" xr:uid="{00000000-0005-0000-0000-00003C550000}"/>
    <cellStyle name="Normal 47 2 5 4 3 2" xfId="40859" xr:uid="{00000000-0005-0000-0000-00003D550000}"/>
    <cellStyle name="Normal 47 2 5 4 3 3" xfId="25635" xr:uid="{00000000-0005-0000-0000-00003E550000}"/>
    <cellStyle name="Normal 47 2 5 4 4" xfId="35846" xr:uid="{00000000-0005-0000-0000-00003F550000}"/>
    <cellStyle name="Normal 47 2 5 4 5" xfId="20622" xr:uid="{00000000-0005-0000-0000-000040550000}"/>
    <cellStyle name="Normal 47 2 5 5" xfId="12212" xr:uid="{00000000-0005-0000-0000-000041550000}"/>
    <cellStyle name="Normal 47 2 5 5 2" xfId="42534" xr:uid="{00000000-0005-0000-0000-000042550000}"/>
    <cellStyle name="Normal 47 2 5 5 3" xfId="27310" xr:uid="{00000000-0005-0000-0000-000043550000}"/>
    <cellStyle name="Normal 47 2 5 6" xfId="7191" xr:uid="{00000000-0005-0000-0000-000044550000}"/>
    <cellStyle name="Normal 47 2 5 6 2" xfId="37517" xr:uid="{00000000-0005-0000-0000-000045550000}"/>
    <cellStyle name="Normal 47 2 5 6 3" xfId="22293" xr:uid="{00000000-0005-0000-0000-000046550000}"/>
    <cellStyle name="Normal 47 2 5 7" xfId="32505" xr:uid="{00000000-0005-0000-0000-000047550000}"/>
    <cellStyle name="Normal 47 2 5 8" xfId="17280" xr:uid="{00000000-0005-0000-0000-000048550000}"/>
    <cellStyle name="Normal 47 2 6" xfId="2536" xr:uid="{00000000-0005-0000-0000-000049550000}"/>
    <cellStyle name="Normal 47 2 6 2" xfId="4228" xr:uid="{00000000-0005-0000-0000-00004A550000}"/>
    <cellStyle name="Normal 47 2 6 2 2" xfId="14301" xr:uid="{00000000-0005-0000-0000-00004B550000}"/>
    <cellStyle name="Normal 47 2 6 2 2 2" xfId="44623" xr:uid="{00000000-0005-0000-0000-00004C550000}"/>
    <cellStyle name="Normal 47 2 6 2 2 3" xfId="29399" xr:uid="{00000000-0005-0000-0000-00004D550000}"/>
    <cellStyle name="Normal 47 2 6 2 3" xfId="9281" xr:uid="{00000000-0005-0000-0000-00004E550000}"/>
    <cellStyle name="Normal 47 2 6 2 3 2" xfId="39606" xr:uid="{00000000-0005-0000-0000-00004F550000}"/>
    <cellStyle name="Normal 47 2 6 2 3 3" xfId="24382" xr:uid="{00000000-0005-0000-0000-000050550000}"/>
    <cellStyle name="Normal 47 2 6 2 4" xfId="34593" xr:uid="{00000000-0005-0000-0000-000051550000}"/>
    <cellStyle name="Normal 47 2 6 2 5" xfId="19369" xr:uid="{00000000-0005-0000-0000-000052550000}"/>
    <cellStyle name="Normal 47 2 6 3" xfId="5920" xr:uid="{00000000-0005-0000-0000-000053550000}"/>
    <cellStyle name="Normal 47 2 6 3 2" xfId="15972" xr:uid="{00000000-0005-0000-0000-000054550000}"/>
    <cellStyle name="Normal 47 2 6 3 2 2" xfId="46294" xr:uid="{00000000-0005-0000-0000-000055550000}"/>
    <cellStyle name="Normal 47 2 6 3 2 3" xfId="31070" xr:uid="{00000000-0005-0000-0000-000056550000}"/>
    <cellStyle name="Normal 47 2 6 3 3" xfId="10952" xr:uid="{00000000-0005-0000-0000-000057550000}"/>
    <cellStyle name="Normal 47 2 6 3 3 2" xfId="41277" xr:uid="{00000000-0005-0000-0000-000058550000}"/>
    <cellStyle name="Normal 47 2 6 3 3 3" xfId="26053" xr:uid="{00000000-0005-0000-0000-000059550000}"/>
    <cellStyle name="Normal 47 2 6 3 4" xfId="36264" xr:uid="{00000000-0005-0000-0000-00005A550000}"/>
    <cellStyle name="Normal 47 2 6 3 5" xfId="21040" xr:uid="{00000000-0005-0000-0000-00005B550000}"/>
    <cellStyle name="Normal 47 2 6 4" xfId="12630" xr:uid="{00000000-0005-0000-0000-00005C550000}"/>
    <cellStyle name="Normal 47 2 6 4 2" xfId="42952" xr:uid="{00000000-0005-0000-0000-00005D550000}"/>
    <cellStyle name="Normal 47 2 6 4 3" xfId="27728" xr:uid="{00000000-0005-0000-0000-00005E550000}"/>
    <cellStyle name="Normal 47 2 6 5" xfId="7609" xr:uid="{00000000-0005-0000-0000-00005F550000}"/>
    <cellStyle name="Normal 47 2 6 5 2" xfId="37935" xr:uid="{00000000-0005-0000-0000-000060550000}"/>
    <cellStyle name="Normal 47 2 6 5 3" xfId="22711" xr:uid="{00000000-0005-0000-0000-000061550000}"/>
    <cellStyle name="Normal 47 2 6 6" xfId="32923" xr:uid="{00000000-0005-0000-0000-000062550000}"/>
    <cellStyle name="Normal 47 2 6 7" xfId="17698" xr:uid="{00000000-0005-0000-0000-000063550000}"/>
    <cellStyle name="Normal 47 2 7" xfId="3387" xr:uid="{00000000-0005-0000-0000-000064550000}"/>
    <cellStyle name="Normal 47 2 7 2" xfId="13465" xr:uid="{00000000-0005-0000-0000-000065550000}"/>
    <cellStyle name="Normal 47 2 7 2 2" xfId="43787" xr:uid="{00000000-0005-0000-0000-000066550000}"/>
    <cellStyle name="Normal 47 2 7 2 3" xfId="28563" xr:uid="{00000000-0005-0000-0000-000067550000}"/>
    <cellStyle name="Normal 47 2 7 3" xfId="8445" xr:uid="{00000000-0005-0000-0000-000068550000}"/>
    <cellStyle name="Normal 47 2 7 3 2" xfId="38770" xr:uid="{00000000-0005-0000-0000-000069550000}"/>
    <cellStyle name="Normal 47 2 7 3 3" xfId="23546" xr:uid="{00000000-0005-0000-0000-00006A550000}"/>
    <cellStyle name="Normal 47 2 7 4" xfId="33757" xr:uid="{00000000-0005-0000-0000-00006B550000}"/>
    <cellStyle name="Normal 47 2 7 5" xfId="18533" xr:uid="{00000000-0005-0000-0000-00006C550000}"/>
    <cellStyle name="Normal 47 2 8" xfId="5081" xr:uid="{00000000-0005-0000-0000-00006D550000}"/>
    <cellStyle name="Normal 47 2 8 2" xfId="15136" xr:uid="{00000000-0005-0000-0000-00006E550000}"/>
    <cellStyle name="Normal 47 2 8 2 2" xfId="45458" xr:uid="{00000000-0005-0000-0000-00006F550000}"/>
    <cellStyle name="Normal 47 2 8 2 3" xfId="30234" xr:uid="{00000000-0005-0000-0000-000070550000}"/>
    <cellStyle name="Normal 47 2 8 3" xfId="10116" xr:uid="{00000000-0005-0000-0000-000071550000}"/>
    <cellStyle name="Normal 47 2 8 3 2" xfId="40441" xr:uid="{00000000-0005-0000-0000-000072550000}"/>
    <cellStyle name="Normal 47 2 8 3 3" xfId="25217" xr:uid="{00000000-0005-0000-0000-000073550000}"/>
    <cellStyle name="Normal 47 2 8 4" xfId="35428" xr:uid="{00000000-0005-0000-0000-000074550000}"/>
    <cellStyle name="Normal 47 2 8 5" xfId="20204" xr:uid="{00000000-0005-0000-0000-000075550000}"/>
    <cellStyle name="Normal 47 2 9" xfId="11792" xr:uid="{00000000-0005-0000-0000-000076550000}"/>
    <cellStyle name="Normal 47 2 9 2" xfId="42116" xr:uid="{00000000-0005-0000-0000-000077550000}"/>
    <cellStyle name="Normal 47 2 9 3" xfId="26892" xr:uid="{00000000-0005-0000-0000-000078550000}"/>
    <cellStyle name="Normal 47 3" xfId="47299" xr:uid="{00000000-0005-0000-0000-000079550000}"/>
    <cellStyle name="Normal 48" xfId="1052" xr:uid="{00000000-0005-0000-0000-00007A550000}"/>
    <cellStyle name="Normal 48 2" xfId="1448" xr:uid="{00000000-0005-0000-0000-00007B550000}"/>
    <cellStyle name="Normal 49" xfId="1044" xr:uid="{00000000-0005-0000-0000-00007C550000}"/>
    <cellStyle name="Normal 49 2" xfId="1449" xr:uid="{00000000-0005-0000-0000-00007D550000}"/>
    <cellStyle name="Normal 5" xfId="128" xr:uid="{00000000-0005-0000-0000-00007E550000}"/>
    <cellStyle name="Normal 5 10" xfId="47300" xr:uid="{00000000-0005-0000-0000-00007F550000}"/>
    <cellStyle name="Normal 5 11" xfId="47363" xr:uid="{00000000-0005-0000-0000-000080550000}"/>
    <cellStyle name="Normal 5 12" xfId="47382" xr:uid="{00000000-0005-0000-0000-000081550000}"/>
    <cellStyle name="Normal 5 13" xfId="47388" xr:uid="{00000000-0005-0000-0000-000082550000}"/>
    <cellStyle name="Normal 5 2" xfId="593" xr:uid="{00000000-0005-0000-0000-000083550000}"/>
    <cellStyle name="Normal 5 2 10" xfId="6745" xr:uid="{00000000-0005-0000-0000-000084550000}"/>
    <cellStyle name="Normal 5 2 10 2" xfId="37074" xr:uid="{00000000-0005-0000-0000-000085550000}"/>
    <cellStyle name="Normal 5 2 10 3" xfId="21850" xr:uid="{00000000-0005-0000-0000-000086550000}"/>
    <cellStyle name="Normal 5 2 11" xfId="31919" xr:uid="{00000000-0005-0000-0000-000087550000}"/>
    <cellStyle name="Normal 5 2 12" xfId="16835" xr:uid="{00000000-0005-0000-0000-000088550000}"/>
    <cellStyle name="Normal 5 2 13" xfId="1156" xr:uid="{00000000-0005-0000-0000-000089550000}"/>
    <cellStyle name="Normal 5 2 14" xfId="47301" xr:uid="{00000000-0005-0000-0000-00008A550000}"/>
    <cellStyle name="Normal 5 2 2" xfId="661" xr:uid="{00000000-0005-0000-0000-00008B550000}"/>
    <cellStyle name="Normal 5 2 2 10" xfId="31923" xr:uid="{00000000-0005-0000-0000-00008C550000}"/>
    <cellStyle name="Normal 5 2 2 11" xfId="16889" xr:uid="{00000000-0005-0000-0000-00008D550000}"/>
    <cellStyle name="Normal 5 2 2 12" xfId="1709" xr:uid="{00000000-0005-0000-0000-00008E550000}"/>
    <cellStyle name="Normal 5 2 2 2" xfId="714" xr:uid="{00000000-0005-0000-0000-00008F550000}"/>
    <cellStyle name="Normal 5 2 2 2 10" xfId="16993" xr:uid="{00000000-0005-0000-0000-000090550000}"/>
    <cellStyle name="Normal 5 2 2 2 11" xfId="1818" xr:uid="{00000000-0005-0000-0000-000091550000}"/>
    <cellStyle name="Normal 5 2 2 2 2" xfId="735" xr:uid="{00000000-0005-0000-0000-000092550000}"/>
    <cellStyle name="Normal 5 2 2 2 2 10" xfId="2035" xr:uid="{00000000-0005-0000-0000-000093550000}"/>
    <cellStyle name="Normal 5 2 2 2 2 2" xfId="2456" xr:uid="{00000000-0005-0000-0000-000094550000}"/>
    <cellStyle name="Normal 5 2 2 2 2 2 2" xfId="3295" xr:uid="{00000000-0005-0000-0000-000095550000}"/>
    <cellStyle name="Normal 5 2 2 2 2 2 2 2" xfId="4985" xr:uid="{00000000-0005-0000-0000-000096550000}"/>
    <cellStyle name="Normal 5 2 2 2 2 2 2 2 2" xfId="15058" xr:uid="{00000000-0005-0000-0000-000097550000}"/>
    <cellStyle name="Normal 5 2 2 2 2 2 2 2 2 2" xfId="45380" xr:uid="{00000000-0005-0000-0000-000098550000}"/>
    <cellStyle name="Normal 5 2 2 2 2 2 2 2 2 3" xfId="30156" xr:uid="{00000000-0005-0000-0000-000099550000}"/>
    <cellStyle name="Normal 5 2 2 2 2 2 2 2 3" xfId="10038" xr:uid="{00000000-0005-0000-0000-00009A550000}"/>
    <cellStyle name="Normal 5 2 2 2 2 2 2 2 3 2" xfId="40363" xr:uid="{00000000-0005-0000-0000-00009B550000}"/>
    <cellStyle name="Normal 5 2 2 2 2 2 2 2 3 3" xfId="25139" xr:uid="{00000000-0005-0000-0000-00009C550000}"/>
    <cellStyle name="Normal 5 2 2 2 2 2 2 2 4" xfId="35350" xr:uid="{00000000-0005-0000-0000-00009D550000}"/>
    <cellStyle name="Normal 5 2 2 2 2 2 2 2 5" xfId="20126" xr:uid="{00000000-0005-0000-0000-00009E550000}"/>
    <cellStyle name="Normal 5 2 2 2 2 2 2 3" xfId="6677" xr:uid="{00000000-0005-0000-0000-00009F550000}"/>
    <cellStyle name="Normal 5 2 2 2 2 2 2 3 2" xfId="16729" xr:uid="{00000000-0005-0000-0000-0000A0550000}"/>
    <cellStyle name="Normal 5 2 2 2 2 2 2 3 2 2" xfId="47051" xr:uid="{00000000-0005-0000-0000-0000A1550000}"/>
    <cellStyle name="Normal 5 2 2 2 2 2 2 3 2 3" xfId="31827" xr:uid="{00000000-0005-0000-0000-0000A2550000}"/>
    <cellStyle name="Normal 5 2 2 2 2 2 2 3 3" xfId="11709" xr:uid="{00000000-0005-0000-0000-0000A3550000}"/>
    <cellStyle name="Normal 5 2 2 2 2 2 2 3 3 2" xfId="42034" xr:uid="{00000000-0005-0000-0000-0000A4550000}"/>
    <cellStyle name="Normal 5 2 2 2 2 2 2 3 3 3" xfId="26810" xr:uid="{00000000-0005-0000-0000-0000A5550000}"/>
    <cellStyle name="Normal 5 2 2 2 2 2 2 3 4" xfId="37021" xr:uid="{00000000-0005-0000-0000-0000A6550000}"/>
    <cellStyle name="Normal 5 2 2 2 2 2 2 3 5" xfId="21797" xr:uid="{00000000-0005-0000-0000-0000A7550000}"/>
    <cellStyle name="Normal 5 2 2 2 2 2 2 4" xfId="13387" xr:uid="{00000000-0005-0000-0000-0000A8550000}"/>
    <cellStyle name="Normal 5 2 2 2 2 2 2 4 2" xfId="43709" xr:uid="{00000000-0005-0000-0000-0000A9550000}"/>
    <cellStyle name="Normal 5 2 2 2 2 2 2 4 3" xfId="28485" xr:uid="{00000000-0005-0000-0000-0000AA550000}"/>
    <cellStyle name="Normal 5 2 2 2 2 2 2 5" xfId="8366" xr:uid="{00000000-0005-0000-0000-0000AB550000}"/>
    <cellStyle name="Normal 5 2 2 2 2 2 2 5 2" xfId="38692" xr:uid="{00000000-0005-0000-0000-0000AC550000}"/>
    <cellStyle name="Normal 5 2 2 2 2 2 2 5 3" xfId="23468" xr:uid="{00000000-0005-0000-0000-0000AD550000}"/>
    <cellStyle name="Normal 5 2 2 2 2 2 2 6" xfId="33680" xr:uid="{00000000-0005-0000-0000-0000AE550000}"/>
    <cellStyle name="Normal 5 2 2 2 2 2 2 7" xfId="18455" xr:uid="{00000000-0005-0000-0000-0000AF550000}"/>
    <cellStyle name="Normal 5 2 2 2 2 2 3" xfId="4148" xr:uid="{00000000-0005-0000-0000-0000B0550000}"/>
    <cellStyle name="Normal 5 2 2 2 2 2 3 2" xfId="14222" xr:uid="{00000000-0005-0000-0000-0000B1550000}"/>
    <cellStyle name="Normal 5 2 2 2 2 2 3 2 2" xfId="44544" xr:uid="{00000000-0005-0000-0000-0000B2550000}"/>
    <cellStyle name="Normal 5 2 2 2 2 2 3 2 3" xfId="29320" xr:uid="{00000000-0005-0000-0000-0000B3550000}"/>
    <cellStyle name="Normal 5 2 2 2 2 2 3 3" xfId="9202" xr:uid="{00000000-0005-0000-0000-0000B4550000}"/>
    <cellStyle name="Normal 5 2 2 2 2 2 3 3 2" xfId="39527" xr:uid="{00000000-0005-0000-0000-0000B5550000}"/>
    <cellStyle name="Normal 5 2 2 2 2 2 3 3 3" xfId="24303" xr:uid="{00000000-0005-0000-0000-0000B6550000}"/>
    <cellStyle name="Normal 5 2 2 2 2 2 3 4" xfId="34514" xr:uid="{00000000-0005-0000-0000-0000B7550000}"/>
    <cellStyle name="Normal 5 2 2 2 2 2 3 5" xfId="19290" xr:uid="{00000000-0005-0000-0000-0000B8550000}"/>
    <cellStyle name="Normal 5 2 2 2 2 2 4" xfId="5841" xr:uid="{00000000-0005-0000-0000-0000B9550000}"/>
    <cellStyle name="Normal 5 2 2 2 2 2 4 2" xfId="15893" xr:uid="{00000000-0005-0000-0000-0000BA550000}"/>
    <cellStyle name="Normal 5 2 2 2 2 2 4 2 2" xfId="46215" xr:uid="{00000000-0005-0000-0000-0000BB550000}"/>
    <cellStyle name="Normal 5 2 2 2 2 2 4 2 3" xfId="30991" xr:uid="{00000000-0005-0000-0000-0000BC550000}"/>
    <cellStyle name="Normal 5 2 2 2 2 2 4 3" xfId="10873" xr:uid="{00000000-0005-0000-0000-0000BD550000}"/>
    <cellStyle name="Normal 5 2 2 2 2 2 4 3 2" xfId="41198" xr:uid="{00000000-0005-0000-0000-0000BE550000}"/>
    <cellStyle name="Normal 5 2 2 2 2 2 4 3 3" xfId="25974" xr:uid="{00000000-0005-0000-0000-0000BF550000}"/>
    <cellStyle name="Normal 5 2 2 2 2 2 4 4" xfId="36185" xr:uid="{00000000-0005-0000-0000-0000C0550000}"/>
    <cellStyle name="Normal 5 2 2 2 2 2 4 5" xfId="20961" xr:uid="{00000000-0005-0000-0000-0000C1550000}"/>
    <cellStyle name="Normal 5 2 2 2 2 2 5" xfId="12551" xr:uid="{00000000-0005-0000-0000-0000C2550000}"/>
    <cellStyle name="Normal 5 2 2 2 2 2 5 2" xfId="42873" xr:uid="{00000000-0005-0000-0000-0000C3550000}"/>
    <cellStyle name="Normal 5 2 2 2 2 2 5 3" xfId="27649" xr:uid="{00000000-0005-0000-0000-0000C4550000}"/>
    <cellStyle name="Normal 5 2 2 2 2 2 6" xfId="7530" xr:uid="{00000000-0005-0000-0000-0000C5550000}"/>
    <cellStyle name="Normal 5 2 2 2 2 2 6 2" xfId="37856" xr:uid="{00000000-0005-0000-0000-0000C6550000}"/>
    <cellStyle name="Normal 5 2 2 2 2 2 6 3" xfId="22632" xr:uid="{00000000-0005-0000-0000-0000C7550000}"/>
    <cellStyle name="Normal 5 2 2 2 2 2 7" xfId="32844" xr:uid="{00000000-0005-0000-0000-0000C8550000}"/>
    <cellStyle name="Normal 5 2 2 2 2 2 8" xfId="17619" xr:uid="{00000000-0005-0000-0000-0000C9550000}"/>
    <cellStyle name="Normal 5 2 2 2 2 3" xfId="2877" xr:uid="{00000000-0005-0000-0000-0000CA550000}"/>
    <cellStyle name="Normal 5 2 2 2 2 3 2" xfId="4567" xr:uid="{00000000-0005-0000-0000-0000CB550000}"/>
    <cellStyle name="Normal 5 2 2 2 2 3 2 2" xfId="14640" xr:uid="{00000000-0005-0000-0000-0000CC550000}"/>
    <cellStyle name="Normal 5 2 2 2 2 3 2 2 2" xfId="44962" xr:uid="{00000000-0005-0000-0000-0000CD550000}"/>
    <cellStyle name="Normal 5 2 2 2 2 3 2 2 3" xfId="29738" xr:uid="{00000000-0005-0000-0000-0000CE550000}"/>
    <cellStyle name="Normal 5 2 2 2 2 3 2 3" xfId="9620" xr:uid="{00000000-0005-0000-0000-0000CF550000}"/>
    <cellStyle name="Normal 5 2 2 2 2 3 2 3 2" xfId="39945" xr:uid="{00000000-0005-0000-0000-0000D0550000}"/>
    <cellStyle name="Normal 5 2 2 2 2 3 2 3 3" xfId="24721" xr:uid="{00000000-0005-0000-0000-0000D1550000}"/>
    <cellStyle name="Normal 5 2 2 2 2 3 2 4" xfId="34932" xr:uid="{00000000-0005-0000-0000-0000D2550000}"/>
    <cellStyle name="Normal 5 2 2 2 2 3 2 5" xfId="19708" xr:uid="{00000000-0005-0000-0000-0000D3550000}"/>
    <cellStyle name="Normal 5 2 2 2 2 3 3" xfId="6259" xr:uid="{00000000-0005-0000-0000-0000D4550000}"/>
    <cellStyle name="Normal 5 2 2 2 2 3 3 2" xfId="16311" xr:uid="{00000000-0005-0000-0000-0000D5550000}"/>
    <cellStyle name="Normal 5 2 2 2 2 3 3 2 2" xfId="46633" xr:uid="{00000000-0005-0000-0000-0000D6550000}"/>
    <cellStyle name="Normal 5 2 2 2 2 3 3 2 3" xfId="31409" xr:uid="{00000000-0005-0000-0000-0000D7550000}"/>
    <cellStyle name="Normal 5 2 2 2 2 3 3 3" xfId="11291" xr:uid="{00000000-0005-0000-0000-0000D8550000}"/>
    <cellStyle name="Normal 5 2 2 2 2 3 3 3 2" xfId="41616" xr:uid="{00000000-0005-0000-0000-0000D9550000}"/>
    <cellStyle name="Normal 5 2 2 2 2 3 3 3 3" xfId="26392" xr:uid="{00000000-0005-0000-0000-0000DA550000}"/>
    <cellStyle name="Normal 5 2 2 2 2 3 3 4" xfId="36603" xr:uid="{00000000-0005-0000-0000-0000DB550000}"/>
    <cellStyle name="Normal 5 2 2 2 2 3 3 5" xfId="21379" xr:uid="{00000000-0005-0000-0000-0000DC550000}"/>
    <cellStyle name="Normal 5 2 2 2 2 3 4" xfId="12969" xr:uid="{00000000-0005-0000-0000-0000DD550000}"/>
    <cellStyle name="Normal 5 2 2 2 2 3 4 2" xfId="43291" xr:uid="{00000000-0005-0000-0000-0000DE550000}"/>
    <cellStyle name="Normal 5 2 2 2 2 3 4 3" xfId="28067" xr:uid="{00000000-0005-0000-0000-0000DF550000}"/>
    <cellStyle name="Normal 5 2 2 2 2 3 5" xfId="7948" xr:uid="{00000000-0005-0000-0000-0000E0550000}"/>
    <cellStyle name="Normal 5 2 2 2 2 3 5 2" xfId="38274" xr:uid="{00000000-0005-0000-0000-0000E1550000}"/>
    <cellStyle name="Normal 5 2 2 2 2 3 5 3" xfId="23050" xr:uid="{00000000-0005-0000-0000-0000E2550000}"/>
    <cellStyle name="Normal 5 2 2 2 2 3 6" xfId="33262" xr:uid="{00000000-0005-0000-0000-0000E3550000}"/>
    <cellStyle name="Normal 5 2 2 2 2 3 7" xfId="18037" xr:uid="{00000000-0005-0000-0000-0000E4550000}"/>
    <cellStyle name="Normal 5 2 2 2 2 4" xfId="3730" xr:uid="{00000000-0005-0000-0000-0000E5550000}"/>
    <cellStyle name="Normal 5 2 2 2 2 4 2" xfId="13804" xr:uid="{00000000-0005-0000-0000-0000E6550000}"/>
    <cellStyle name="Normal 5 2 2 2 2 4 2 2" xfId="44126" xr:uid="{00000000-0005-0000-0000-0000E7550000}"/>
    <cellStyle name="Normal 5 2 2 2 2 4 2 3" xfId="28902" xr:uid="{00000000-0005-0000-0000-0000E8550000}"/>
    <cellStyle name="Normal 5 2 2 2 2 4 3" xfId="8784" xr:uid="{00000000-0005-0000-0000-0000E9550000}"/>
    <cellStyle name="Normal 5 2 2 2 2 4 3 2" xfId="39109" xr:uid="{00000000-0005-0000-0000-0000EA550000}"/>
    <cellStyle name="Normal 5 2 2 2 2 4 3 3" xfId="23885" xr:uid="{00000000-0005-0000-0000-0000EB550000}"/>
    <cellStyle name="Normal 5 2 2 2 2 4 4" xfId="34096" xr:uid="{00000000-0005-0000-0000-0000EC550000}"/>
    <cellStyle name="Normal 5 2 2 2 2 4 5" xfId="18872" xr:uid="{00000000-0005-0000-0000-0000ED550000}"/>
    <cellStyle name="Normal 5 2 2 2 2 5" xfId="5423" xr:uid="{00000000-0005-0000-0000-0000EE550000}"/>
    <cellStyle name="Normal 5 2 2 2 2 5 2" xfId="15475" xr:uid="{00000000-0005-0000-0000-0000EF550000}"/>
    <cellStyle name="Normal 5 2 2 2 2 5 2 2" xfId="45797" xr:uid="{00000000-0005-0000-0000-0000F0550000}"/>
    <cellStyle name="Normal 5 2 2 2 2 5 2 3" xfId="30573" xr:uid="{00000000-0005-0000-0000-0000F1550000}"/>
    <cellStyle name="Normal 5 2 2 2 2 5 3" xfId="10455" xr:uid="{00000000-0005-0000-0000-0000F2550000}"/>
    <cellStyle name="Normal 5 2 2 2 2 5 3 2" xfId="40780" xr:uid="{00000000-0005-0000-0000-0000F3550000}"/>
    <cellStyle name="Normal 5 2 2 2 2 5 3 3" xfId="25556" xr:uid="{00000000-0005-0000-0000-0000F4550000}"/>
    <cellStyle name="Normal 5 2 2 2 2 5 4" xfId="35767" xr:uid="{00000000-0005-0000-0000-0000F5550000}"/>
    <cellStyle name="Normal 5 2 2 2 2 5 5" xfId="20543" xr:uid="{00000000-0005-0000-0000-0000F6550000}"/>
    <cellStyle name="Normal 5 2 2 2 2 6" xfId="12133" xr:uid="{00000000-0005-0000-0000-0000F7550000}"/>
    <cellStyle name="Normal 5 2 2 2 2 6 2" xfId="42455" xr:uid="{00000000-0005-0000-0000-0000F8550000}"/>
    <cellStyle name="Normal 5 2 2 2 2 6 3" xfId="27231" xr:uid="{00000000-0005-0000-0000-0000F9550000}"/>
    <cellStyle name="Normal 5 2 2 2 2 7" xfId="7112" xr:uid="{00000000-0005-0000-0000-0000FA550000}"/>
    <cellStyle name="Normal 5 2 2 2 2 7 2" xfId="37438" xr:uid="{00000000-0005-0000-0000-0000FB550000}"/>
    <cellStyle name="Normal 5 2 2 2 2 7 3" xfId="22214" xr:uid="{00000000-0005-0000-0000-0000FC550000}"/>
    <cellStyle name="Normal 5 2 2 2 2 8" xfId="32426" xr:uid="{00000000-0005-0000-0000-0000FD550000}"/>
    <cellStyle name="Normal 5 2 2 2 2 9" xfId="17201" xr:uid="{00000000-0005-0000-0000-0000FE550000}"/>
    <cellStyle name="Normal 5 2 2 2 3" xfId="756" xr:uid="{00000000-0005-0000-0000-0000FF550000}"/>
    <cellStyle name="Normal 5 2 2 2 3 2" xfId="3087" xr:uid="{00000000-0005-0000-0000-000000560000}"/>
    <cellStyle name="Normal 5 2 2 2 3 2 2" xfId="4777" xr:uid="{00000000-0005-0000-0000-000001560000}"/>
    <cellStyle name="Normal 5 2 2 2 3 2 2 2" xfId="14850" xr:uid="{00000000-0005-0000-0000-000002560000}"/>
    <cellStyle name="Normal 5 2 2 2 3 2 2 2 2" xfId="45172" xr:uid="{00000000-0005-0000-0000-000003560000}"/>
    <cellStyle name="Normal 5 2 2 2 3 2 2 2 3" xfId="29948" xr:uid="{00000000-0005-0000-0000-000004560000}"/>
    <cellStyle name="Normal 5 2 2 2 3 2 2 3" xfId="9830" xr:uid="{00000000-0005-0000-0000-000005560000}"/>
    <cellStyle name="Normal 5 2 2 2 3 2 2 3 2" xfId="40155" xr:uid="{00000000-0005-0000-0000-000006560000}"/>
    <cellStyle name="Normal 5 2 2 2 3 2 2 3 3" xfId="24931" xr:uid="{00000000-0005-0000-0000-000007560000}"/>
    <cellStyle name="Normal 5 2 2 2 3 2 2 4" xfId="35142" xr:uid="{00000000-0005-0000-0000-000008560000}"/>
    <cellStyle name="Normal 5 2 2 2 3 2 2 5" xfId="19918" xr:uid="{00000000-0005-0000-0000-000009560000}"/>
    <cellStyle name="Normal 5 2 2 2 3 2 3" xfId="6469" xr:uid="{00000000-0005-0000-0000-00000A560000}"/>
    <cellStyle name="Normal 5 2 2 2 3 2 3 2" xfId="16521" xr:uid="{00000000-0005-0000-0000-00000B560000}"/>
    <cellStyle name="Normal 5 2 2 2 3 2 3 2 2" xfId="46843" xr:uid="{00000000-0005-0000-0000-00000C560000}"/>
    <cellStyle name="Normal 5 2 2 2 3 2 3 2 3" xfId="31619" xr:uid="{00000000-0005-0000-0000-00000D560000}"/>
    <cellStyle name="Normal 5 2 2 2 3 2 3 3" xfId="11501" xr:uid="{00000000-0005-0000-0000-00000E560000}"/>
    <cellStyle name="Normal 5 2 2 2 3 2 3 3 2" xfId="41826" xr:uid="{00000000-0005-0000-0000-00000F560000}"/>
    <cellStyle name="Normal 5 2 2 2 3 2 3 3 3" xfId="26602" xr:uid="{00000000-0005-0000-0000-000010560000}"/>
    <cellStyle name="Normal 5 2 2 2 3 2 3 4" xfId="36813" xr:uid="{00000000-0005-0000-0000-000011560000}"/>
    <cellStyle name="Normal 5 2 2 2 3 2 3 5" xfId="21589" xr:uid="{00000000-0005-0000-0000-000012560000}"/>
    <cellStyle name="Normal 5 2 2 2 3 2 4" xfId="13179" xr:uid="{00000000-0005-0000-0000-000013560000}"/>
    <cellStyle name="Normal 5 2 2 2 3 2 4 2" xfId="43501" xr:uid="{00000000-0005-0000-0000-000014560000}"/>
    <cellStyle name="Normal 5 2 2 2 3 2 4 3" xfId="28277" xr:uid="{00000000-0005-0000-0000-000015560000}"/>
    <cellStyle name="Normal 5 2 2 2 3 2 5" xfId="8158" xr:uid="{00000000-0005-0000-0000-000016560000}"/>
    <cellStyle name="Normal 5 2 2 2 3 2 5 2" xfId="38484" xr:uid="{00000000-0005-0000-0000-000017560000}"/>
    <cellStyle name="Normal 5 2 2 2 3 2 5 3" xfId="23260" xr:uid="{00000000-0005-0000-0000-000018560000}"/>
    <cellStyle name="Normal 5 2 2 2 3 2 6" xfId="33472" xr:uid="{00000000-0005-0000-0000-000019560000}"/>
    <cellStyle name="Normal 5 2 2 2 3 2 7" xfId="18247" xr:uid="{00000000-0005-0000-0000-00001A560000}"/>
    <cellStyle name="Normal 5 2 2 2 3 3" xfId="3940" xr:uid="{00000000-0005-0000-0000-00001B560000}"/>
    <cellStyle name="Normal 5 2 2 2 3 3 2" xfId="14014" xr:uid="{00000000-0005-0000-0000-00001C560000}"/>
    <cellStyle name="Normal 5 2 2 2 3 3 2 2" xfId="44336" xr:uid="{00000000-0005-0000-0000-00001D560000}"/>
    <cellStyle name="Normal 5 2 2 2 3 3 2 3" xfId="29112" xr:uid="{00000000-0005-0000-0000-00001E560000}"/>
    <cellStyle name="Normal 5 2 2 2 3 3 3" xfId="8994" xr:uid="{00000000-0005-0000-0000-00001F560000}"/>
    <cellStyle name="Normal 5 2 2 2 3 3 3 2" xfId="39319" xr:uid="{00000000-0005-0000-0000-000020560000}"/>
    <cellStyle name="Normal 5 2 2 2 3 3 3 3" xfId="24095" xr:uid="{00000000-0005-0000-0000-000021560000}"/>
    <cellStyle name="Normal 5 2 2 2 3 3 4" xfId="34306" xr:uid="{00000000-0005-0000-0000-000022560000}"/>
    <cellStyle name="Normal 5 2 2 2 3 3 5" xfId="19082" xr:uid="{00000000-0005-0000-0000-000023560000}"/>
    <cellStyle name="Normal 5 2 2 2 3 4" xfId="5633" xr:uid="{00000000-0005-0000-0000-000024560000}"/>
    <cellStyle name="Normal 5 2 2 2 3 4 2" xfId="15685" xr:uid="{00000000-0005-0000-0000-000025560000}"/>
    <cellStyle name="Normal 5 2 2 2 3 4 2 2" xfId="46007" xr:uid="{00000000-0005-0000-0000-000026560000}"/>
    <cellStyle name="Normal 5 2 2 2 3 4 2 3" xfId="30783" xr:uid="{00000000-0005-0000-0000-000027560000}"/>
    <cellStyle name="Normal 5 2 2 2 3 4 3" xfId="10665" xr:uid="{00000000-0005-0000-0000-000028560000}"/>
    <cellStyle name="Normal 5 2 2 2 3 4 3 2" xfId="40990" xr:uid="{00000000-0005-0000-0000-000029560000}"/>
    <cellStyle name="Normal 5 2 2 2 3 4 3 3" xfId="25766" xr:uid="{00000000-0005-0000-0000-00002A560000}"/>
    <cellStyle name="Normal 5 2 2 2 3 4 4" xfId="35977" xr:uid="{00000000-0005-0000-0000-00002B560000}"/>
    <cellStyle name="Normal 5 2 2 2 3 4 5" xfId="20753" xr:uid="{00000000-0005-0000-0000-00002C560000}"/>
    <cellStyle name="Normal 5 2 2 2 3 5" xfId="12343" xr:uid="{00000000-0005-0000-0000-00002D560000}"/>
    <cellStyle name="Normal 5 2 2 2 3 5 2" xfId="42665" xr:uid="{00000000-0005-0000-0000-00002E560000}"/>
    <cellStyle name="Normal 5 2 2 2 3 5 3" xfId="27441" xr:uid="{00000000-0005-0000-0000-00002F560000}"/>
    <cellStyle name="Normal 5 2 2 2 3 6" xfId="7322" xr:uid="{00000000-0005-0000-0000-000030560000}"/>
    <cellStyle name="Normal 5 2 2 2 3 6 2" xfId="37648" xr:uid="{00000000-0005-0000-0000-000031560000}"/>
    <cellStyle name="Normal 5 2 2 2 3 6 3" xfId="22424" xr:uid="{00000000-0005-0000-0000-000032560000}"/>
    <cellStyle name="Normal 5 2 2 2 3 7" xfId="32636" xr:uid="{00000000-0005-0000-0000-000033560000}"/>
    <cellStyle name="Normal 5 2 2 2 3 8" xfId="17411" xr:uid="{00000000-0005-0000-0000-000034560000}"/>
    <cellStyle name="Normal 5 2 2 2 3 9" xfId="2248" xr:uid="{00000000-0005-0000-0000-000035560000}"/>
    <cellStyle name="Normal 5 2 2 2 4" xfId="2669" xr:uid="{00000000-0005-0000-0000-000036560000}"/>
    <cellStyle name="Normal 5 2 2 2 4 2" xfId="4359" xr:uid="{00000000-0005-0000-0000-000037560000}"/>
    <cellStyle name="Normal 5 2 2 2 4 2 2" xfId="14432" xr:uid="{00000000-0005-0000-0000-000038560000}"/>
    <cellStyle name="Normal 5 2 2 2 4 2 2 2" xfId="44754" xr:uid="{00000000-0005-0000-0000-000039560000}"/>
    <cellStyle name="Normal 5 2 2 2 4 2 2 3" xfId="29530" xr:uid="{00000000-0005-0000-0000-00003A560000}"/>
    <cellStyle name="Normal 5 2 2 2 4 2 3" xfId="9412" xr:uid="{00000000-0005-0000-0000-00003B560000}"/>
    <cellStyle name="Normal 5 2 2 2 4 2 3 2" xfId="39737" xr:uid="{00000000-0005-0000-0000-00003C560000}"/>
    <cellStyle name="Normal 5 2 2 2 4 2 3 3" xfId="24513" xr:uid="{00000000-0005-0000-0000-00003D560000}"/>
    <cellStyle name="Normal 5 2 2 2 4 2 4" xfId="34724" xr:uid="{00000000-0005-0000-0000-00003E560000}"/>
    <cellStyle name="Normal 5 2 2 2 4 2 5" xfId="19500" xr:uid="{00000000-0005-0000-0000-00003F560000}"/>
    <cellStyle name="Normal 5 2 2 2 4 3" xfId="6051" xr:uid="{00000000-0005-0000-0000-000040560000}"/>
    <cellStyle name="Normal 5 2 2 2 4 3 2" xfId="16103" xr:uid="{00000000-0005-0000-0000-000041560000}"/>
    <cellStyle name="Normal 5 2 2 2 4 3 2 2" xfId="46425" xr:uid="{00000000-0005-0000-0000-000042560000}"/>
    <cellStyle name="Normal 5 2 2 2 4 3 2 3" xfId="31201" xr:uid="{00000000-0005-0000-0000-000043560000}"/>
    <cellStyle name="Normal 5 2 2 2 4 3 3" xfId="11083" xr:uid="{00000000-0005-0000-0000-000044560000}"/>
    <cellStyle name="Normal 5 2 2 2 4 3 3 2" xfId="41408" xr:uid="{00000000-0005-0000-0000-000045560000}"/>
    <cellStyle name="Normal 5 2 2 2 4 3 3 3" xfId="26184" xr:uid="{00000000-0005-0000-0000-000046560000}"/>
    <cellStyle name="Normal 5 2 2 2 4 3 4" xfId="36395" xr:uid="{00000000-0005-0000-0000-000047560000}"/>
    <cellStyle name="Normal 5 2 2 2 4 3 5" xfId="21171" xr:uid="{00000000-0005-0000-0000-000048560000}"/>
    <cellStyle name="Normal 5 2 2 2 4 4" xfId="12761" xr:uid="{00000000-0005-0000-0000-000049560000}"/>
    <cellStyle name="Normal 5 2 2 2 4 4 2" xfId="43083" xr:uid="{00000000-0005-0000-0000-00004A560000}"/>
    <cellStyle name="Normal 5 2 2 2 4 4 3" xfId="27859" xr:uid="{00000000-0005-0000-0000-00004B560000}"/>
    <cellStyle name="Normal 5 2 2 2 4 5" xfId="7740" xr:uid="{00000000-0005-0000-0000-00004C560000}"/>
    <cellStyle name="Normal 5 2 2 2 4 5 2" xfId="38066" xr:uid="{00000000-0005-0000-0000-00004D560000}"/>
    <cellStyle name="Normal 5 2 2 2 4 5 3" xfId="22842" xr:uid="{00000000-0005-0000-0000-00004E560000}"/>
    <cellStyle name="Normal 5 2 2 2 4 6" xfId="33054" xr:uid="{00000000-0005-0000-0000-00004F560000}"/>
    <cellStyle name="Normal 5 2 2 2 4 7" xfId="17829" xr:uid="{00000000-0005-0000-0000-000050560000}"/>
    <cellStyle name="Normal 5 2 2 2 5" xfId="3522" xr:uid="{00000000-0005-0000-0000-000051560000}"/>
    <cellStyle name="Normal 5 2 2 2 5 2" xfId="13596" xr:uid="{00000000-0005-0000-0000-000052560000}"/>
    <cellStyle name="Normal 5 2 2 2 5 2 2" xfId="43918" xr:uid="{00000000-0005-0000-0000-000053560000}"/>
    <cellStyle name="Normal 5 2 2 2 5 2 3" xfId="28694" xr:uid="{00000000-0005-0000-0000-000054560000}"/>
    <cellStyle name="Normal 5 2 2 2 5 3" xfId="8576" xr:uid="{00000000-0005-0000-0000-000055560000}"/>
    <cellStyle name="Normal 5 2 2 2 5 3 2" xfId="38901" xr:uid="{00000000-0005-0000-0000-000056560000}"/>
    <cellStyle name="Normal 5 2 2 2 5 3 3" xfId="23677" xr:uid="{00000000-0005-0000-0000-000057560000}"/>
    <cellStyle name="Normal 5 2 2 2 5 4" xfId="33888" xr:uid="{00000000-0005-0000-0000-000058560000}"/>
    <cellStyle name="Normal 5 2 2 2 5 5" xfId="18664" xr:uid="{00000000-0005-0000-0000-000059560000}"/>
    <cellStyle name="Normal 5 2 2 2 6" xfId="5215" xr:uid="{00000000-0005-0000-0000-00005A560000}"/>
    <cellStyle name="Normal 5 2 2 2 6 2" xfId="15267" xr:uid="{00000000-0005-0000-0000-00005B560000}"/>
    <cellStyle name="Normal 5 2 2 2 6 2 2" xfId="45589" xr:uid="{00000000-0005-0000-0000-00005C560000}"/>
    <cellStyle name="Normal 5 2 2 2 6 2 3" xfId="30365" xr:uid="{00000000-0005-0000-0000-00005D560000}"/>
    <cellStyle name="Normal 5 2 2 2 6 3" xfId="10247" xr:uid="{00000000-0005-0000-0000-00005E560000}"/>
    <cellStyle name="Normal 5 2 2 2 6 3 2" xfId="40572" xr:uid="{00000000-0005-0000-0000-00005F560000}"/>
    <cellStyle name="Normal 5 2 2 2 6 3 3" xfId="25348" xr:uid="{00000000-0005-0000-0000-000060560000}"/>
    <cellStyle name="Normal 5 2 2 2 6 4" xfId="35559" xr:uid="{00000000-0005-0000-0000-000061560000}"/>
    <cellStyle name="Normal 5 2 2 2 6 5" xfId="20335" xr:uid="{00000000-0005-0000-0000-000062560000}"/>
    <cellStyle name="Normal 5 2 2 2 7" xfId="11925" xr:uid="{00000000-0005-0000-0000-000063560000}"/>
    <cellStyle name="Normal 5 2 2 2 7 2" xfId="42247" xr:uid="{00000000-0005-0000-0000-000064560000}"/>
    <cellStyle name="Normal 5 2 2 2 7 3" xfId="27023" xr:uid="{00000000-0005-0000-0000-000065560000}"/>
    <cellStyle name="Normal 5 2 2 2 8" xfId="6904" xr:uid="{00000000-0005-0000-0000-000066560000}"/>
    <cellStyle name="Normal 5 2 2 2 8 2" xfId="37230" xr:uid="{00000000-0005-0000-0000-000067560000}"/>
    <cellStyle name="Normal 5 2 2 2 8 3" xfId="22006" xr:uid="{00000000-0005-0000-0000-000068560000}"/>
    <cellStyle name="Normal 5 2 2 2 9" xfId="31932" xr:uid="{00000000-0005-0000-0000-000069560000}"/>
    <cellStyle name="Normal 5 2 2 3" xfId="726" xr:uid="{00000000-0005-0000-0000-00006A560000}"/>
    <cellStyle name="Normal 5 2 2 3 10" xfId="1931" xr:uid="{00000000-0005-0000-0000-00006B560000}"/>
    <cellStyle name="Normal 5 2 2 3 2" xfId="2352" xr:uid="{00000000-0005-0000-0000-00006C560000}"/>
    <cellStyle name="Normal 5 2 2 3 2 2" xfId="3191" xr:uid="{00000000-0005-0000-0000-00006D560000}"/>
    <cellStyle name="Normal 5 2 2 3 2 2 2" xfId="4881" xr:uid="{00000000-0005-0000-0000-00006E560000}"/>
    <cellStyle name="Normal 5 2 2 3 2 2 2 2" xfId="14954" xr:uid="{00000000-0005-0000-0000-00006F560000}"/>
    <cellStyle name="Normal 5 2 2 3 2 2 2 2 2" xfId="45276" xr:uid="{00000000-0005-0000-0000-000070560000}"/>
    <cellStyle name="Normal 5 2 2 3 2 2 2 2 3" xfId="30052" xr:uid="{00000000-0005-0000-0000-000071560000}"/>
    <cellStyle name="Normal 5 2 2 3 2 2 2 3" xfId="9934" xr:uid="{00000000-0005-0000-0000-000072560000}"/>
    <cellStyle name="Normal 5 2 2 3 2 2 2 3 2" xfId="40259" xr:uid="{00000000-0005-0000-0000-000073560000}"/>
    <cellStyle name="Normal 5 2 2 3 2 2 2 3 3" xfId="25035" xr:uid="{00000000-0005-0000-0000-000074560000}"/>
    <cellStyle name="Normal 5 2 2 3 2 2 2 4" xfId="35246" xr:uid="{00000000-0005-0000-0000-000075560000}"/>
    <cellStyle name="Normal 5 2 2 3 2 2 2 5" xfId="20022" xr:uid="{00000000-0005-0000-0000-000076560000}"/>
    <cellStyle name="Normal 5 2 2 3 2 2 3" xfId="6573" xr:uid="{00000000-0005-0000-0000-000077560000}"/>
    <cellStyle name="Normal 5 2 2 3 2 2 3 2" xfId="16625" xr:uid="{00000000-0005-0000-0000-000078560000}"/>
    <cellStyle name="Normal 5 2 2 3 2 2 3 2 2" xfId="46947" xr:uid="{00000000-0005-0000-0000-000079560000}"/>
    <cellStyle name="Normal 5 2 2 3 2 2 3 2 3" xfId="31723" xr:uid="{00000000-0005-0000-0000-00007A560000}"/>
    <cellStyle name="Normal 5 2 2 3 2 2 3 3" xfId="11605" xr:uid="{00000000-0005-0000-0000-00007B560000}"/>
    <cellStyle name="Normal 5 2 2 3 2 2 3 3 2" xfId="41930" xr:uid="{00000000-0005-0000-0000-00007C560000}"/>
    <cellStyle name="Normal 5 2 2 3 2 2 3 3 3" xfId="26706" xr:uid="{00000000-0005-0000-0000-00007D560000}"/>
    <cellStyle name="Normal 5 2 2 3 2 2 3 4" xfId="36917" xr:uid="{00000000-0005-0000-0000-00007E560000}"/>
    <cellStyle name="Normal 5 2 2 3 2 2 3 5" xfId="21693" xr:uid="{00000000-0005-0000-0000-00007F560000}"/>
    <cellStyle name="Normal 5 2 2 3 2 2 4" xfId="13283" xr:uid="{00000000-0005-0000-0000-000080560000}"/>
    <cellStyle name="Normal 5 2 2 3 2 2 4 2" xfId="43605" xr:uid="{00000000-0005-0000-0000-000081560000}"/>
    <cellStyle name="Normal 5 2 2 3 2 2 4 3" xfId="28381" xr:uid="{00000000-0005-0000-0000-000082560000}"/>
    <cellStyle name="Normal 5 2 2 3 2 2 5" xfId="8262" xr:uid="{00000000-0005-0000-0000-000083560000}"/>
    <cellStyle name="Normal 5 2 2 3 2 2 5 2" xfId="38588" xr:uid="{00000000-0005-0000-0000-000084560000}"/>
    <cellStyle name="Normal 5 2 2 3 2 2 5 3" xfId="23364" xr:uid="{00000000-0005-0000-0000-000085560000}"/>
    <cellStyle name="Normal 5 2 2 3 2 2 6" xfId="33576" xr:uid="{00000000-0005-0000-0000-000086560000}"/>
    <cellStyle name="Normal 5 2 2 3 2 2 7" xfId="18351" xr:uid="{00000000-0005-0000-0000-000087560000}"/>
    <cellStyle name="Normal 5 2 2 3 2 3" xfId="4044" xr:uid="{00000000-0005-0000-0000-000088560000}"/>
    <cellStyle name="Normal 5 2 2 3 2 3 2" xfId="14118" xr:uid="{00000000-0005-0000-0000-000089560000}"/>
    <cellStyle name="Normal 5 2 2 3 2 3 2 2" xfId="44440" xr:uid="{00000000-0005-0000-0000-00008A560000}"/>
    <cellStyle name="Normal 5 2 2 3 2 3 2 3" xfId="29216" xr:uid="{00000000-0005-0000-0000-00008B560000}"/>
    <cellStyle name="Normal 5 2 2 3 2 3 3" xfId="9098" xr:uid="{00000000-0005-0000-0000-00008C560000}"/>
    <cellStyle name="Normal 5 2 2 3 2 3 3 2" xfId="39423" xr:uid="{00000000-0005-0000-0000-00008D560000}"/>
    <cellStyle name="Normal 5 2 2 3 2 3 3 3" xfId="24199" xr:uid="{00000000-0005-0000-0000-00008E560000}"/>
    <cellStyle name="Normal 5 2 2 3 2 3 4" xfId="34410" xr:uid="{00000000-0005-0000-0000-00008F560000}"/>
    <cellStyle name="Normal 5 2 2 3 2 3 5" xfId="19186" xr:uid="{00000000-0005-0000-0000-000090560000}"/>
    <cellStyle name="Normal 5 2 2 3 2 4" xfId="5737" xr:uid="{00000000-0005-0000-0000-000091560000}"/>
    <cellStyle name="Normal 5 2 2 3 2 4 2" xfId="15789" xr:uid="{00000000-0005-0000-0000-000092560000}"/>
    <cellStyle name="Normal 5 2 2 3 2 4 2 2" xfId="46111" xr:uid="{00000000-0005-0000-0000-000093560000}"/>
    <cellStyle name="Normal 5 2 2 3 2 4 2 3" xfId="30887" xr:uid="{00000000-0005-0000-0000-000094560000}"/>
    <cellStyle name="Normal 5 2 2 3 2 4 3" xfId="10769" xr:uid="{00000000-0005-0000-0000-000095560000}"/>
    <cellStyle name="Normal 5 2 2 3 2 4 3 2" xfId="41094" xr:uid="{00000000-0005-0000-0000-000096560000}"/>
    <cellStyle name="Normal 5 2 2 3 2 4 3 3" xfId="25870" xr:uid="{00000000-0005-0000-0000-000097560000}"/>
    <cellStyle name="Normal 5 2 2 3 2 4 4" xfId="36081" xr:uid="{00000000-0005-0000-0000-000098560000}"/>
    <cellStyle name="Normal 5 2 2 3 2 4 5" xfId="20857" xr:uid="{00000000-0005-0000-0000-000099560000}"/>
    <cellStyle name="Normal 5 2 2 3 2 5" xfId="12447" xr:uid="{00000000-0005-0000-0000-00009A560000}"/>
    <cellStyle name="Normal 5 2 2 3 2 5 2" xfId="42769" xr:uid="{00000000-0005-0000-0000-00009B560000}"/>
    <cellStyle name="Normal 5 2 2 3 2 5 3" xfId="27545" xr:uid="{00000000-0005-0000-0000-00009C560000}"/>
    <cellStyle name="Normal 5 2 2 3 2 6" xfId="7426" xr:uid="{00000000-0005-0000-0000-00009D560000}"/>
    <cellStyle name="Normal 5 2 2 3 2 6 2" xfId="37752" xr:uid="{00000000-0005-0000-0000-00009E560000}"/>
    <cellStyle name="Normal 5 2 2 3 2 6 3" xfId="22528" xr:uid="{00000000-0005-0000-0000-00009F560000}"/>
    <cellStyle name="Normal 5 2 2 3 2 7" xfId="32740" xr:uid="{00000000-0005-0000-0000-0000A0560000}"/>
    <cellStyle name="Normal 5 2 2 3 2 8" xfId="17515" xr:uid="{00000000-0005-0000-0000-0000A1560000}"/>
    <cellStyle name="Normal 5 2 2 3 3" xfId="2773" xr:uid="{00000000-0005-0000-0000-0000A2560000}"/>
    <cellStyle name="Normal 5 2 2 3 3 2" xfId="4463" xr:uid="{00000000-0005-0000-0000-0000A3560000}"/>
    <cellStyle name="Normal 5 2 2 3 3 2 2" xfId="14536" xr:uid="{00000000-0005-0000-0000-0000A4560000}"/>
    <cellStyle name="Normal 5 2 2 3 3 2 2 2" xfId="44858" xr:uid="{00000000-0005-0000-0000-0000A5560000}"/>
    <cellStyle name="Normal 5 2 2 3 3 2 2 3" xfId="29634" xr:uid="{00000000-0005-0000-0000-0000A6560000}"/>
    <cellStyle name="Normal 5 2 2 3 3 2 3" xfId="9516" xr:uid="{00000000-0005-0000-0000-0000A7560000}"/>
    <cellStyle name="Normal 5 2 2 3 3 2 3 2" xfId="39841" xr:uid="{00000000-0005-0000-0000-0000A8560000}"/>
    <cellStyle name="Normal 5 2 2 3 3 2 3 3" xfId="24617" xr:uid="{00000000-0005-0000-0000-0000A9560000}"/>
    <cellStyle name="Normal 5 2 2 3 3 2 4" xfId="34828" xr:uid="{00000000-0005-0000-0000-0000AA560000}"/>
    <cellStyle name="Normal 5 2 2 3 3 2 5" xfId="19604" xr:uid="{00000000-0005-0000-0000-0000AB560000}"/>
    <cellStyle name="Normal 5 2 2 3 3 3" xfId="6155" xr:uid="{00000000-0005-0000-0000-0000AC560000}"/>
    <cellStyle name="Normal 5 2 2 3 3 3 2" xfId="16207" xr:uid="{00000000-0005-0000-0000-0000AD560000}"/>
    <cellStyle name="Normal 5 2 2 3 3 3 2 2" xfId="46529" xr:uid="{00000000-0005-0000-0000-0000AE560000}"/>
    <cellStyle name="Normal 5 2 2 3 3 3 2 3" xfId="31305" xr:uid="{00000000-0005-0000-0000-0000AF560000}"/>
    <cellStyle name="Normal 5 2 2 3 3 3 3" xfId="11187" xr:uid="{00000000-0005-0000-0000-0000B0560000}"/>
    <cellStyle name="Normal 5 2 2 3 3 3 3 2" xfId="41512" xr:uid="{00000000-0005-0000-0000-0000B1560000}"/>
    <cellStyle name="Normal 5 2 2 3 3 3 3 3" xfId="26288" xr:uid="{00000000-0005-0000-0000-0000B2560000}"/>
    <cellStyle name="Normal 5 2 2 3 3 3 4" xfId="36499" xr:uid="{00000000-0005-0000-0000-0000B3560000}"/>
    <cellStyle name="Normal 5 2 2 3 3 3 5" xfId="21275" xr:uid="{00000000-0005-0000-0000-0000B4560000}"/>
    <cellStyle name="Normal 5 2 2 3 3 4" xfId="12865" xr:uid="{00000000-0005-0000-0000-0000B5560000}"/>
    <cellStyle name="Normal 5 2 2 3 3 4 2" xfId="43187" xr:uid="{00000000-0005-0000-0000-0000B6560000}"/>
    <cellStyle name="Normal 5 2 2 3 3 4 3" xfId="27963" xr:uid="{00000000-0005-0000-0000-0000B7560000}"/>
    <cellStyle name="Normal 5 2 2 3 3 5" xfId="7844" xr:uid="{00000000-0005-0000-0000-0000B8560000}"/>
    <cellStyle name="Normal 5 2 2 3 3 5 2" xfId="38170" xr:uid="{00000000-0005-0000-0000-0000B9560000}"/>
    <cellStyle name="Normal 5 2 2 3 3 5 3" xfId="22946" xr:uid="{00000000-0005-0000-0000-0000BA560000}"/>
    <cellStyle name="Normal 5 2 2 3 3 6" xfId="33158" xr:uid="{00000000-0005-0000-0000-0000BB560000}"/>
    <cellStyle name="Normal 5 2 2 3 3 7" xfId="17933" xr:uid="{00000000-0005-0000-0000-0000BC560000}"/>
    <cellStyle name="Normal 5 2 2 3 4" xfId="3626" xr:uid="{00000000-0005-0000-0000-0000BD560000}"/>
    <cellStyle name="Normal 5 2 2 3 4 2" xfId="13700" xr:uid="{00000000-0005-0000-0000-0000BE560000}"/>
    <cellStyle name="Normal 5 2 2 3 4 2 2" xfId="44022" xr:uid="{00000000-0005-0000-0000-0000BF560000}"/>
    <cellStyle name="Normal 5 2 2 3 4 2 3" xfId="28798" xr:uid="{00000000-0005-0000-0000-0000C0560000}"/>
    <cellStyle name="Normal 5 2 2 3 4 3" xfId="8680" xr:uid="{00000000-0005-0000-0000-0000C1560000}"/>
    <cellStyle name="Normal 5 2 2 3 4 3 2" xfId="39005" xr:uid="{00000000-0005-0000-0000-0000C2560000}"/>
    <cellStyle name="Normal 5 2 2 3 4 3 3" xfId="23781" xr:uid="{00000000-0005-0000-0000-0000C3560000}"/>
    <cellStyle name="Normal 5 2 2 3 4 4" xfId="33992" xr:uid="{00000000-0005-0000-0000-0000C4560000}"/>
    <cellStyle name="Normal 5 2 2 3 4 5" xfId="18768" xr:uid="{00000000-0005-0000-0000-0000C5560000}"/>
    <cellStyle name="Normal 5 2 2 3 5" xfId="5319" xr:uid="{00000000-0005-0000-0000-0000C6560000}"/>
    <cellStyle name="Normal 5 2 2 3 5 2" xfId="15371" xr:uid="{00000000-0005-0000-0000-0000C7560000}"/>
    <cellStyle name="Normal 5 2 2 3 5 2 2" xfId="45693" xr:uid="{00000000-0005-0000-0000-0000C8560000}"/>
    <cellStyle name="Normal 5 2 2 3 5 2 3" xfId="30469" xr:uid="{00000000-0005-0000-0000-0000C9560000}"/>
    <cellStyle name="Normal 5 2 2 3 5 3" xfId="10351" xr:uid="{00000000-0005-0000-0000-0000CA560000}"/>
    <cellStyle name="Normal 5 2 2 3 5 3 2" xfId="40676" xr:uid="{00000000-0005-0000-0000-0000CB560000}"/>
    <cellStyle name="Normal 5 2 2 3 5 3 3" xfId="25452" xr:uid="{00000000-0005-0000-0000-0000CC560000}"/>
    <cellStyle name="Normal 5 2 2 3 5 4" xfId="35663" xr:uid="{00000000-0005-0000-0000-0000CD560000}"/>
    <cellStyle name="Normal 5 2 2 3 5 5" xfId="20439" xr:uid="{00000000-0005-0000-0000-0000CE560000}"/>
    <cellStyle name="Normal 5 2 2 3 6" xfId="12029" xr:uid="{00000000-0005-0000-0000-0000CF560000}"/>
    <cellStyle name="Normal 5 2 2 3 6 2" xfId="42351" xr:uid="{00000000-0005-0000-0000-0000D0560000}"/>
    <cellStyle name="Normal 5 2 2 3 6 3" xfId="27127" xr:uid="{00000000-0005-0000-0000-0000D1560000}"/>
    <cellStyle name="Normal 5 2 2 3 7" xfId="7008" xr:uid="{00000000-0005-0000-0000-0000D2560000}"/>
    <cellStyle name="Normal 5 2 2 3 7 2" xfId="37334" xr:uid="{00000000-0005-0000-0000-0000D3560000}"/>
    <cellStyle name="Normal 5 2 2 3 7 3" xfId="22110" xr:uid="{00000000-0005-0000-0000-0000D4560000}"/>
    <cellStyle name="Normal 5 2 2 3 8" xfId="32322" xr:uid="{00000000-0005-0000-0000-0000D5560000}"/>
    <cellStyle name="Normal 5 2 2 3 9" xfId="17097" xr:uid="{00000000-0005-0000-0000-0000D6560000}"/>
    <cellStyle name="Normal 5 2 2 4" xfId="747" xr:uid="{00000000-0005-0000-0000-0000D7560000}"/>
    <cellStyle name="Normal 5 2 2 4 2" xfId="2983" xr:uid="{00000000-0005-0000-0000-0000D8560000}"/>
    <cellStyle name="Normal 5 2 2 4 2 2" xfId="4673" xr:uid="{00000000-0005-0000-0000-0000D9560000}"/>
    <cellStyle name="Normal 5 2 2 4 2 2 2" xfId="14746" xr:uid="{00000000-0005-0000-0000-0000DA560000}"/>
    <cellStyle name="Normal 5 2 2 4 2 2 2 2" xfId="45068" xr:uid="{00000000-0005-0000-0000-0000DB560000}"/>
    <cellStyle name="Normal 5 2 2 4 2 2 2 3" xfId="29844" xr:uid="{00000000-0005-0000-0000-0000DC560000}"/>
    <cellStyle name="Normal 5 2 2 4 2 2 3" xfId="9726" xr:uid="{00000000-0005-0000-0000-0000DD560000}"/>
    <cellStyle name="Normal 5 2 2 4 2 2 3 2" xfId="40051" xr:uid="{00000000-0005-0000-0000-0000DE560000}"/>
    <cellStyle name="Normal 5 2 2 4 2 2 3 3" xfId="24827" xr:uid="{00000000-0005-0000-0000-0000DF560000}"/>
    <cellStyle name="Normal 5 2 2 4 2 2 4" xfId="35038" xr:uid="{00000000-0005-0000-0000-0000E0560000}"/>
    <cellStyle name="Normal 5 2 2 4 2 2 5" xfId="19814" xr:uid="{00000000-0005-0000-0000-0000E1560000}"/>
    <cellStyle name="Normal 5 2 2 4 2 3" xfId="6365" xr:uid="{00000000-0005-0000-0000-0000E2560000}"/>
    <cellStyle name="Normal 5 2 2 4 2 3 2" xfId="16417" xr:uid="{00000000-0005-0000-0000-0000E3560000}"/>
    <cellStyle name="Normal 5 2 2 4 2 3 2 2" xfId="46739" xr:uid="{00000000-0005-0000-0000-0000E4560000}"/>
    <cellStyle name="Normal 5 2 2 4 2 3 2 3" xfId="31515" xr:uid="{00000000-0005-0000-0000-0000E5560000}"/>
    <cellStyle name="Normal 5 2 2 4 2 3 3" xfId="11397" xr:uid="{00000000-0005-0000-0000-0000E6560000}"/>
    <cellStyle name="Normal 5 2 2 4 2 3 3 2" xfId="41722" xr:uid="{00000000-0005-0000-0000-0000E7560000}"/>
    <cellStyle name="Normal 5 2 2 4 2 3 3 3" xfId="26498" xr:uid="{00000000-0005-0000-0000-0000E8560000}"/>
    <cellStyle name="Normal 5 2 2 4 2 3 4" xfId="36709" xr:uid="{00000000-0005-0000-0000-0000E9560000}"/>
    <cellStyle name="Normal 5 2 2 4 2 3 5" xfId="21485" xr:uid="{00000000-0005-0000-0000-0000EA560000}"/>
    <cellStyle name="Normal 5 2 2 4 2 4" xfId="13075" xr:uid="{00000000-0005-0000-0000-0000EB560000}"/>
    <cellStyle name="Normal 5 2 2 4 2 4 2" xfId="43397" xr:uid="{00000000-0005-0000-0000-0000EC560000}"/>
    <cellStyle name="Normal 5 2 2 4 2 4 3" xfId="28173" xr:uid="{00000000-0005-0000-0000-0000ED560000}"/>
    <cellStyle name="Normal 5 2 2 4 2 5" xfId="8054" xr:uid="{00000000-0005-0000-0000-0000EE560000}"/>
    <cellStyle name="Normal 5 2 2 4 2 5 2" xfId="38380" xr:uid="{00000000-0005-0000-0000-0000EF560000}"/>
    <cellStyle name="Normal 5 2 2 4 2 5 3" xfId="23156" xr:uid="{00000000-0005-0000-0000-0000F0560000}"/>
    <cellStyle name="Normal 5 2 2 4 2 6" xfId="33368" xr:uid="{00000000-0005-0000-0000-0000F1560000}"/>
    <cellStyle name="Normal 5 2 2 4 2 7" xfId="18143" xr:uid="{00000000-0005-0000-0000-0000F2560000}"/>
    <cellStyle name="Normal 5 2 2 4 3" xfId="3836" xr:uid="{00000000-0005-0000-0000-0000F3560000}"/>
    <cellStyle name="Normal 5 2 2 4 3 2" xfId="13910" xr:uid="{00000000-0005-0000-0000-0000F4560000}"/>
    <cellStyle name="Normal 5 2 2 4 3 2 2" xfId="44232" xr:uid="{00000000-0005-0000-0000-0000F5560000}"/>
    <cellStyle name="Normal 5 2 2 4 3 2 3" xfId="29008" xr:uid="{00000000-0005-0000-0000-0000F6560000}"/>
    <cellStyle name="Normal 5 2 2 4 3 3" xfId="8890" xr:uid="{00000000-0005-0000-0000-0000F7560000}"/>
    <cellStyle name="Normal 5 2 2 4 3 3 2" xfId="39215" xr:uid="{00000000-0005-0000-0000-0000F8560000}"/>
    <cellStyle name="Normal 5 2 2 4 3 3 3" xfId="23991" xr:uid="{00000000-0005-0000-0000-0000F9560000}"/>
    <cellStyle name="Normal 5 2 2 4 3 4" xfId="34202" xr:uid="{00000000-0005-0000-0000-0000FA560000}"/>
    <cellStyle name="Normal 5 2 2 4 3 5" xfId="18978" xr:uid="{00000000-0005-0000-0000-0000FB560000}"/>
    <cellStyle name="Normal 5 2 2 4 4" xfId="5529" xr:uid="{00000000-0005-0000-0000-0000FC560000}"/>
    <cellStyle name="Normal 5 2 2 4 4 2" xfId="15581" xr:uid="{00000000-0005-0000-0000-0000FD560000}"/>
    <cellStyle name="Normal 5 2 2 4 4 2 2" xfId="45903" xr:uid="{00000000-0005-0000-0000-0000FE560000}"/>
    <cellStyle name="Normal 5 2 2 4 4 2 3" xfId="30679" xr:uid="{00000000-0005-0000-0000-0000FF560000}"/>
    <cellStyle name="Normal 5 2 2 4 4 3" xfId="10561" xr:uid="{00000000-0005-0000-0000-000000570000}"/>
    <cellStyle name="Normal 5 2 2 4 4 3 2" xfId="40886" xr:uid="{00000000-0005-0000-0000-000001570000}"/>
    <cellStyle name="Normal 5 2 2 4 4 3 3" xfId="25662" xr:uid="{00000000-0005-0000-0000-000002570000}"/>
    <cellStyle name="Normal 5 2 2 4 4 4" xfId="35873" xr:uid="{00000000-0005-0000-0000-000003570000}"/>
    <cellStyle name="Normal 5 2 2 4 4 5" xfId="20649" xr:uid="{00000000-0005-0000-0000-000004570000}"/>
    <cellStyle name="Normal 5 2 2 4 5" xfId="12239" xr:uid="{00000000-0005-0000-0000-000005570000}"/>
    <cellStyle name="Normal 5 2 2 4 5 2" xfId="42561" xr:uid="{00000000-0005-0000-0000-000006570000}"/>
    <cellStyle name="Normal 5 2 2 4 5 3" xfId="27337" xr:uid="{00000000-0005-0000-0000-000007570000}"/>
    <cellStyle name="Normal 5 2 2 4 6" xfId="7218" xr:uid="{00000000-0005-0000-0000-000008570000}"/>
    <cellStyle name="Normal 5 2 2 4 6 2" xfId="37544" xr:uid="{00000000-0005-0000-0000-000009570000}"/>
    <cellStyle name="Normal 5 2 2 4 6 3" xfId="22320" xr:uid="{00000000-0005-0000-0000-00000A570000}"/>
    <cellStyle name="Normal 5 2 2 4 7" xfId="32532" xr:uid="{00000000-0005-0000-0000-00000B570000}"/>
    <cellStyle name="Normal 5 2 2 4 8" xfId="17307" xr:uid="{00000000-0005-0000-0000-00000C570000}"/>
    <cellStyle name="Normal 5 2 2 4 9" xfId="2144" xr:uid="{00000000-0005-0000-0000-00000D570000}"/>
    <cellStyle name="Normal 5 2 2 5" xfId="2565" xr:uid="{00000000-0005-0000-0000-00000E570000}"/>
    <cellStyle name="Normal 5 2 2 5 2" xfId="4255" xr:uid="{00000000-0005-0000-0000-00000F570000}"/>
    <cellStyle name="Normal 5 2 2 5 2 2" xfId="14328" xr:uid="{00000000-0005-0000-0000-000010570000}"/>
    <cellStyle name="Normal 5 2 2 5 2 2 2" xfId="44650" xr:uid="{00000000-0005-0000-0000-000011570000}"/>
    <cellStyle name="Normal 5 2 2 5 2 2 3" xfId="29426" xr:uid="{00000000-0005-0000-0000-000012570000}"/>
    <cellStyle name="Normal 5 2 2 5 2 3" xfId="9308" xr:uid="{00000000-0005-0000-0000-000013570000}"/>
    <cellStyle name="Normal 5 2 2 5 2 3 2" xfId="39633" xr:uid="{00000000-0005-0000-0000-000014570000}"/>
    <cellStyle name="Normal 5 2 2 5 2 3 3" xfId="24409" xr:uid="{00000000-0005-0000-0000-000015570000}"/>
    <cellStyle name="Normal 5 2 2 5 2 4" xfId="34620" xr:uid="{00000000-0005-0000-0000-000016570000}"/>
    <cellStyle name="Normal 5 2 2 5 2 5" xfId="19396" xr:uid="{00000000-0005-0000-0000-000017570000}"/>
    <cellStyle name="Normal 5 2 2 5 3" xfId="5947" xr:uid="{00000000-0005-0000-0000-000018570000}"/>
    <cellStyle name="Normal 5 2 2 5 3 2" xfId="15999" xr:uid="{00000000-0005-0000-0000-000019570000}"/>
    <cellStyle name="Normal 5 2 2 5 3 2 2" xfId="46321" xr:uid="{00000000-0005-0000-0000-00001A570000}"/>
    <cellStyle name="Normal 5 2 2 5 3 2 3" xfId="31097" xr:uid="{00000000-0005-0000-0000-00001B570000}"/>
    <cellStyle name="Normal 5 2 2 5 3 3" xfId="10979" xr:uid="{00000000-0005-0000-0000-00001C570000}"/>
    <cellStyle name="Normal 5 2 2 5 3 3 2" xfId="41304" xr:uid="{00000000-0005-0000-0000-00001D570000}"/>
    <cellStyle name="Normal 5 2 2 5 3 3 3" xfId="26080" xr:uid="{00000000-0005-0000-0000-00001E570000}"/>
    <cellStyle name="Normal 5 2 2 5 3 4" xfId="36291" xr:uid="{00000000-0005-0000-0000-00001F570000}"/>
    <cellStyle name="Normal 5 2 2 5 3 5" xfId="21067" xr:uid="{00000000-0005-0000-0000-000020570000}"/>
    <cellStyle name="Normal 5 2 2 5 4" xfId="12657" xr:uid="{00000000-0005-0000-0000-000021570000}"/>
    <cellStyle name="Normal 5 2 2 5 4 2" xfId="42979" xr:uid="{00000000-0005-0000-0000-000022570000}"/>
    <cellStyle name="Normal 5 2 2 5 4 3" xfId="27755" xr:uid="{00000000-0005-0000-0000-000023570000}"/>
    <cellStyle name="Normal 5 2 2 5 5" xfId="7636" xr:uid="{00000000-0005-0000-0000-000024570000}"/>
    <cellStyle name="Normal 5 2 2 5 5 2" xfId="37962" xr:uid="{00000000-0005-0000-0000-000025570000}"/>
    <cellStyle name="Normal 5 2 2 5 5 3" xfId="22738" xr:uid="{00000000-0005-0000-0000-000026570000}"/>
    <cellStyle name="Normal 5 2 2 5 6" xfId="32950" xr:uid="{00000000-0005-0000-0000-000027570000}"/>
    <cellStyle name="Normal 5 2 2 5 7" xfId="17725" xr:uid="{00000000-0005-0000-0000-000028570000}"/>
    <cellStyle name="Normal 5 2 2 6" xfId="3418" xr:uid="{00000000-0005-0000-0000-000029570000}"/>
    <cellStyle name="Normal 5 2 2 6 2" xfId="13492" xr:uid="{00000000-0005-0000-0000-00002A570000}"/>
    <cellStyle name="Normal 5 2 2 6 2 2" xfId="43814" xr:uid="{00000000-0005-0000-0000-00002B570000}"/>
    <cellStyle name="Normal 5 2 2 6 2 3" xfId="28590" xr:uid="{00000000-0005-0000-0000-00002C570000}"/>
    <cellStyle name="Normal 5 2 2 6 3" xfId="8472" xr:uid="{00000000-0005-0000-0000-00002D570000}"/>
    <cellStyle name="Normal 5 2 2 6 3 2" xfId="38797" xr:uid="{00000000-0005-0000-0000-00002E570000}"/>
    <cellStyle name="Normal 5 2 2 6 3 3" xfId="23573" xr:uid="{00000000-0005-0000-0000-00002F570000}"/>
    <cellStyle name="Normal 5 2 2 6 4" xfId="33784" xr:uid="{00000000-0005-0000-0000-000030570000}"/>
    <cellStyle name="Normal 5 2 2 6 5" xfId="18560" xr:uid="{00000000-0005-0000-0000-000031570000}"/>
    <cellStyle name="Normal 5 2 2 7" xfId="5111" xr:uid="{00000000-0005-0000-0000-000032570000}"/>
    <cellStyle name="Normal 5 2 2 7 2" xfId="15163" xr:uid="{00000000-0005-0000-0000-000033570000}"/>
    <cellStyle name="Normal 5 2 2 7 2 2" xfId="45485" xr:uid="{00000000-0005-0000-0000-000034570000}"/>
    <cellStyle name="Normal 5 2 2 7 2 3" xfId="30261" xr:uid="{00000000-0005-0000-0000-000035570000}"/>
    <cellStyle name="Normal 5 2 2 7 3" xfId="10143" xr:uid="{00000000-0005-0000-0000-000036570000}"/>
    <cellStyle name="Normal 5 2 2 7 3 2" xfId="40468" xr:uid="{00000000-0005-0000-0000-000037570000}"/>
    <cellStyle name="Normal 5 2 2 7 3 3" xfId="25244" xr:uid="{00000000-0005-0000-0000-000038570000}"/>
    <cellStyle name="Normal 5 2 2 7 4" xfId="35455" xr:uid="{00000000-0005-0000-0000-000039570000}"/>
    <cellStyle name="Normal 5 2 2 7 5" xfId="20231" xr:uid="{00000000-0005-0000-0000-00003A570000}"/>
    <cellStyle name="Normal 5 2 2 8" xfId="11821" xr:uid="{00000000-0005-0000-0000-00003B570000}"/>
    <cellStyle name="Normal 5 2 2 8 2" xfId="42143" xr:uid="{00000000-0005-0000-0000-00003C570000}"/>
    <cellStyle name="Normal 5 2 2 8 3" xfId="26919" xr:uid="{00000000-0005-0000-0000-00003D570000}"/>
    <cellStyle name="Normal 5 2 2 9" xfId="6800" xr:uid="{00000000-0005-0000-0000-00003E570000}"/>
    <cellStyle name="Normal 5 2 2 9 2" xfId="37126" xr:uid="{00000000-0005-0000-0000-00003F570000}"/>
    <cellStyle name="Normal 5 2 2 9 3" xfId="21902" xr:uid="{00000000-0005-0000-0000-000040570000}"/>
    <cellStyle name="Normal 5 2 3" xfId="710" xr:uid="{00000000-0005-0000-0000-000041570000}"/>
    <cellStyle name="Normal 5 2 3 10" xfId="16941" xr:uid="{00000000-0005-0000-0000-000042570000}"/>
    <cellStyle name="Normal 5 2 3 11" xfId="1764" xr:uid="{00000000-0005-0000-0000-000043570000}"/>
    <cellStyle name="Normal 5 2 3 2" xfId="731" xr:uid="{00000000-0005-0000-0000-000044570000}"/>
    <cellStyle name="Normal 5 2 3 2 10" xfId="1983" xr:uid="{00000000-0005-0000-0000-000045570000}"/>
    <cellStyle name="Normal 5 2 3 2 2" xfId="2404" xr:uid="{00000000-0005-0000-0000-000046570000}"/>
    <cellStyle name="Normal 5 2 3 2 2 2" xfId="3243" xr:uid="{00000000-0005-0000-0000-000047570000}"/>
    <cellStyle name="Normal 5 2 3 2 2 2 2" xfId="4933" xr:uid="{00000000-0005-0000-0000-000048570000}"/>
    <cellStyle name="Normal 5 2 3 2 2 2 2 2" xfId="15006" xr:uid="{00000000-0005-0000-0000-000049570000}"/>
    <cellStyle name="Normal 5 2 3 2 2 2 2 2 2" xfId="45328" xr:uid="{00000000-0005-0000-0000-00004A570000}"/>
    <cellStyle name="Normal 5 2 3 2 2 2 2 2 3" xfId="30104" xr:uid="{00000000-0005-0000-0000-00004B570000}"/>
    <cellStyle name="Normal 5 2 3 2 2 2 2 3" xfId="9986" xr:uid="{00000000-0005-0000-0000-00004C570000}"/>
    <cellStyle name="Normal 5 2 3 2 2 2 2 3 2" xfId="40311" xr:uid="{00000000-0005-0000-0000-00004D570000}"/>
    <cellStyle name="Normal 5 2 3 2 2 2 2 3 3" xfId="25087" xr:uid="{00000000-0005-0000-0000-00004E570000}"/>
    <cellStyle name="Normal 5 2 3 2 2 2 2 4" xfId="35298" xr:uid="{00000000-0005-0000-0000-00004F570000}"/>
    <cellStyle name="Normal 5 2 3 2 2 2 2 5" xfId="20074" xr:uid="{00000000-0005-0000-0000-000050570000}"/>
    <cellStyle name="Normal 5 2 3 2 2 2 3" xfId="6625" xr:uid="{00000000-0005-0000-0000-000051570000}"/>
    <cellStyle name="Normal 5 2 3 2 2 2 3 2" xfId="16677" xr:uid="{00000000-0005-0000-0000-000052570000}"/>
    <cellStyle name="Normal 5 2 3 2 2 2 3 2 2" xfId="46999" xr:uid="{00000000-0005-0000-0000-000053570000}"/>
    <cellStyle name="Normal 5 2 3 2 2 2 3 2 3" xfId="31775" xr:uid="{00000000-0005-0000-0000-000054570000}"/>
    <cellStyle name="Normal 5 2 3 2 2 2 3 3" xfId="11657" xr:uid="{00000000-0005-0000-0000-000055570000}"/>
    <cellStyle name="Normal 5 2 3 2 2 2 3 3 2" xfId="41982" xr:uid="{00000000-0005-0000-0000-000056570000}"/>
    <cellStyle name="Normal 5 2 3 2 2 2 3 3 3" xfId="26758" xr:uid="{00000000-0005-0000-0000-000057570000}"/>
    <cellStyle name="Normal 5 2 3 2 2 2 3 4" xfId="36969" xr:uid="{00000000-0005-0000-0000-000058570000}"/>
    <cellStyle name="Normal 5 2 3 2 2 2 3 5" xfId="21745" xr:uid="{00000000-0005-0000-0000-000059570000}"/>
    <cellStyle name="Normal 5 2 3 2 2 2 4" xfId="13335" xr:uid="{00000000-0005-0000-0000-00005A570000}"/>
    <cellStyle name="Normal 5 2 3 2 2 2 4 2" xfId="43657" xr:uid="{00000000-0005-0000-0000-00005B570000}"/>
    <cellStyle name="Normal 5 2 3 2 2 2 4 3" xfId="28433" xr:uid="{00000000-0005-0000-0000-00005C570000}"/>
    <cellStyle name="Normal 5 2 3 2 2 2 5" xfId="8314" xr:uid="{00000000-0005-0000-0000-00005D570000}"/>
    <cellStyle name="Normal 5 2 3 2 2 2 5 2" xfId="38640" xr:uid="{00000000-0005-0000-0000-00005E570000}"/>
    <cellStyle name="Normal 5 2 3 2 2 2 5 3" xfId="23416" xr:uid="{00000000-0005-0000-0000-00005F570000}"/>
    <cellStyle name="Normal 5 2 3 2 2 2 6" xfId="33628" xr:uid="{00000000-0005-0000-0000-000060570000}"/>
    <cellStyle name="Normal 5 2 3 2 2 2 7" xfId="18403" xr:uid="{00000000-0005-0000-0000-000061570000}"/>
    <cellStyle name="Normal 5 2 3 2 2 3" xfId="4096" xr:uid="{00000000-0005-0000-0000-000062570000}"/>
    <cellStyle name="Normal 5 2 3 2 2 3 2" xfId="14170" xr:uid="{00000000-0005-0000-0000-000063570000}"/>
    <cellStyle name="Normal 5 2 3 2 2 3 2 2" xfId="44492" xr:uid="{00000000-0005-0000-0000-000064570000}"/>
    <cellStyle name="Normal 5 2 3 2 2 3 2 3" xfId="29268" xr:uid="{00000000-0005-0000-0000-000065570000}"/>
    <cellStyle name="Normal 5 2 3 2 2 3 3" xfId="9150" xr:uid="{00000000-0005-0000-0000-000066570000}"/>
    <cellStyle name="Normal 5 2 3 2 2 3 3 2" xfId="39475" xr:uid="{00000000-0005-0000-0000-000067570000}"/>
    <cellStyle name="Normal 5 2 3 2 2 3 3 3" xfId="24251" xr:uid="{00000000-0005-0000-0000-000068570000}"/>
    <cellStyle name="Normal 5 2 3 2 2 3 4" xfId="34462" xr:uid="{00000000-0005-0000-0000-000069570000}"/>
    <cellStyle name="Normal 5 2 3 2 2 3 5" xfId="19238" xr:uid="{00000000-0005-0000-0000-00006A570000}"/>
    <cellStyle name="Normal 5 2 3 2 2 4" xfId="5789" xr:uid="{00000000-0005-0000-0000-00006B570000}"/>
    <cellStyle name="Normal 5 2 3 2 2 4 2" xfId="15841" xr:uid="{00000000-0005-0000-0000-00006C570000}"/>
    <cellStyle name="Normal 5 2 3 2 2 4 2 2" xfId="46163" xr:uid="{00000000-0005-0000-0000-00006D570000}"/>
    <cellStyle name="Normal 5 2 3 2 2 4 2 3" xfId="30939" xr:uid="{00000000-0005-0000-0000-00006E570000}"/>
    <cellStyle name="Normal 5 2 3 2 2 4 3" xfId="10821" xr:uid="{00000000-0005-0000-0000-00006F570000}"/>
    <cellStyle name="Normal 5 2 3 2 2 4 3 2" xfId="41146" xr:uid="{00000000-0005-0000-0000-000070570000}"/>
    <cellStyle name="Normal 5 2 3 2 2 4 3 3" xfId="25922" xr:uid="{00000000-0005-0000-0000-000071570000}"/>
    <cellStyle name="Normal 5 2 3 2 2 4 4" xfId="36133" xr:uid="{00000000-0005-0000-0000-000072570000}"/>
    <cellStyle name="Normal 5 2 3 2 2 4 5" xfId="20909" xr:uid="{00000000-0005-0000-0000-000073570000}"/>
    <cellStyle name="Normal 5 2 3 2 2 5" xfId="12499" xr:uid="{00000000-0005-0000-0000-000074570000}"/>
    <cellStyle name="Normal 5 2 3 2 2 5 2" xfId="42821" xr:uid="{00000000-0005-0000-0000-000075570000}"/>
    <cellStyle name="Normal 5 2 3 2 2 5 3" xfId="27597" xr:uid="{00000000-0005-0000-0000-000076570000}"/>
    <cellStyle name="Normal 5 2 3 2 2 6" xfId="7478" xr:uid="{00000000-0005-0000-0000-000077570000}"/>
    <cellStyle name="Normal 5 2 3 2 2 6 2" xfId="37804" xr:uid="{00000000-0005-0000-0000-000078570000}"/>
    <cellStyle name="Normal 5 2 3 2 2 6 3" xfId="22580" xr:uid="{00000000-0005-0000-0000-000079570000}"/>
    <cellStyle name="Normal 5 2 3 2 2 7" xfId="32792" xr:uid="{00000000-0005-0000-0000-00007A570000}"/>
    <cellStyle name="Normal 5 2 3 2 2 8" xfId="17567" xr:uid="{00000000-0005-0000-0000-00007B570000}"/>
    <cellStyle name="Normal 5 2 3 2 3" xfId="2825" xr:uid="{00000000-0005-0000-0000-00007C570000}"/>
    <cellStyle name="Normal 5 2 3 2 3 2" xfId="4515" xr:uid="{00000000-0005-0000-0000-00007D570000}"/>
    <cellStyle name="Normal 5 2 3 2 3 2 2" xfId="14588" xr:uid="{00000000-0005-0000-0000-00007E570000}"/>
    <cellStyle name="Normal 5 2 3 2 3 2 2 2" xfId="44910" xr:uid="{00000000-0005-0000-0000-00007F570000}"/>
    <cellStyle name="Normal 5 2 3 2 3 2 2 3" xfId="29686" xr:uid="{00000000-0005-0000-0000-000080570000}"/>
    <cellStyle name="Normal 5 2 3 2 3 2 3" xfId="9568" xr:uid="{00000000-0005-0000-0000-000081570000}"/>
    <cellStyle name="Normal 5 2 3 2 3 2 3 2" xfId="39893" xr:uid="{00000000-0005-0000-0000-000082570000}"/>
    <cellStyle name="Normal 5 2 3 2 3 2 3 3" xfId="24669" xr:uid="{00000000-0005-0000-0000-000083570000}"/>
    <cellStyle name="Normal 5 2 3 2 3 2 4" xfId="34880" xr:uid="{00000000-0005-0000-0000-000084570000}"/>
    <cellStyle name="Normal 5 2 3 2 3 2 5" xfId="19656" xr:uid="{00000000-0005-0000-0000-000085570000}"/>
    <cellStyle name="Normal 5 2 3 2 3 3" xfId="6207" xr:uid="{00000000-0005-0000-0000-000086570000}"/>
    <cellStyle name="Normal 5 2 3 2 3 3 2" xfId="16259" xr:uid="{00000000-0005-0000-0000-000087570000}"/>
    <cellStyle name="Normal 5 2 3 2 3 3 2 2" xfId="46581" xr:uid="{00000000-0005-0000-0000-000088570000}"/>
    <cellStyle name="Normal 5 2 3 2 3 3 2 3" xfId="31357" xr:uid="{00000000-0005-0000-0000-000089570000}"/>
    <cellStyle name="Normal 5 2 3 2 3 3 3" xfId="11239" xr:uid="{00000000-0005-0000-0000-00008A570000}"/>
    <cellStyle name="Normal 5 2 3 2 3 3 3 2" xfId="41564" xr:uid="{00000000-0005-0000-0000-00008B570000}"/>
    <cellStyle name="Normal 5 2 3 2 3 3 3 3" xfId="26340" xr:uid="{00000000-0005-0000-0000-00008C570000}"/>
    <cellStyle name="Normal 5 2 3 2 3 3 4" xfId="36551" xr:uid="{00000000-0005-0000-0000-00008D570000}"/>
    <cellStyle name="Normal 5 2 3 2 3 3 5" xfId="21327" xr:uid="{00000000-0005-0000-0000-00008E570000}"/>
    <cellStyle name="Normal 5 2 3 2 3 4" xfId="12917" xr:uid="{00000000-0005-0000-0000-00008F570000}"/>
    <cellStyle name="Normal 5 2 3 2 3 4 2" xfId="43239" xr:uid="{00000000-0005-0000-0000-000090570000}"/>
    <cellStyle name="Normal 5 2 3 2 3 4 3" xfId="28015" xr:uid="{00000000-0005-0000-0000-000091570000}"/>
    <cellStyle name="Normal 5 2 3 2 3 5" xfId="7896" xr:uid="{00000000-0005-0000-0000-000092570000}"/>
    <cellStyle name="Normal 5 2 3 2 3 5 2" xfId="38222" xr:uid="{00000000-0005-0000-0000-000093570000}"/>
    <cellStyle name="Normal 5 2 3 2 3 5 3" xfId="22998" xr:uid="{00000000-0005-0000-0000-000094570000}"/>
    <cellStyle name="Normal 5 2 3 2 3 6" xfId="33210" xr:uid="{00000000-0005-0000-0000-000095570000}"/>
    <cellStyle name="Normal 5 2 3 2 3 7" xfId="17985" xr:uid="{00000000-0005-0000-0000-000096570000}"/>
    <cellStyle name="Normal 5 2 3 2 4" xfId="3678" xr:uid="{00000000-0005-0000-0000-000097570000}"/>
    <cellStyle name="Normal 5 2 3 2 4 2" xfId="13752" xr:uid="{00000000-0005-0000-0000-000098570000}"/>
    <cellStyle name="Normal 5 2 3 2 4 2 2" xfId="44074" xr:uid="{00000000-0005-0000-0000-000099570000}"/>
    <cellStyle name="Normal 5 2 3 2 4 2 3" xfId="28850" xr:uid="{00000000-0005-0000-0000-00009A570000}"/>
    <cellStyle name="Normal 5 2 3 2 4 3" xfId="8732" xr:uid="{00000000-0005-0000-0000-00009B570000}"/>
    <cellStyle name="Normal 5 2 3 2 4 3 2" xfId="39057" xr:uid="{00000000-0005-0000-0000-00009C570000}"/>
    <cellStyle name="Normal 5 2 3 2 4 3 3" xfId="23833" xr:uid="{00000000-0005-0000-0000-00009D570000}"/>
    <cellStyle name="Normal 5 2 3 2 4 4" xfId="34044" xr:uid="{00000000-0005-0000-0000-00009E570000}"/>
    <cellStyle name="Normal 5 2 3 2 4 5" xfId="18820" xr:uid="{00000000-0005-0000-0000-00009F570000}"/>
    <cellStyle name="Normal 5 2 3 2 5" xfId="5371" xr:uid="{00000000-0005-0000-0000-0000A0570000}"/>
    <cellStyle name="Normal 5 2 3 2 5 2" xfId="15423" xr:uid="{00000000-0005-0000-0000-0000A1570000}"/>
    <cellStyle name="Normal 5 2 3 2 5 2 2" xfId="45745" xr:uid="{00000000-0005-0000-0000-0000A2570000}"/>
    <cellStyle name="Normal 5 2 3 2 5 2 3" xfId="30521" xr:uid="{00000000-0005-0000-0000-0000A3570000}"/>
    <cellStyle name="Normal 5 2 3 2 5 3" xfId="10403" xr:uid="{00000000-0005-0000-0000-0000A4570000}"/>
    <cellStyle name="Normal 5 2 3 2 5 3 2" xfId="40728" xr:uid="{00000000-0005-0000-0000-0000A5570000}"/>
    <cellStyle name="Normal 5 2 3 2 5 3 3" xfId="25504" xr:uid="{00000000-0005-0000-0000-0000A6570000}"/>
    <cellStyle name="Normal 5 2 3 2 5 4" xfId="35715" xr:uid="{00000000-0005-0000-0000-0000A7570000}"/>
    <cellStyle name="Normal 5 2 3 2 5 5" xfId="20491" xr:uid="{00000000-0005-0000-0000-0000A8570000}"/>
    <cellStyle name="Normal 5 2 3 2 6" xfId="12081" xr:uid="{00000000-0005-0000-0000-0000A9570000}"/>
    <cellStyle name="Normal 5 2 3 2 6 2" xfId="42403" xr:uid="{00000000-0005-0000-0000-0000AA570000}"/>
    <cellStyle name="Normal 5 2 3 2 6 3" xfId="27179" xr:uid="{00000000-0005-0000-0000-0000AB570000}"/>
    <cellStyle name="Normal 5 2 3 2 7" xfId="7060" xr:uid="{00000000-0005-0000-0000-0000AC570000}"/>
    <cellStyle name="Normal 5 2 3 2 7 2" xfId="37386" xr:uid="{00000000-0005-0000-0000-0000AD570000}"/>
    <cellStyle name="Normal 5 2 3 2 7 3" xfId="22162" xr:uid="{00000000-0005-0000-0000-0000AE570000}"/>
    <cellStyle name="Normal 5 2 3 2 8" xfId="32374" xr:uid="{00000000-0005-0000-0000-0000AF570000}"/>
    <cellStyle name="Normal 5 2 3 2 9" xfId="17149" xr:uid="{00000000-0005-0000-0000-0000B0570000}"/>
    <cellStyle name="Normal 5 2 3 3" xfId="752" xr:uid="{00000000-0005-0000-0000-0000B1570000}"/>
    <cellStyle name="Normal 5 2 3 3 2" xfId="3035" xr:uid="{00000000-0005-0000-0000-0000B2570000}"/>
    <cellStyle name="Normal 5 2 3 3 2 2" xfId="4725" xr:uid="{00000000-0005-0000-0000-0000B3570000}"/>
    <cellStyle name="Normal 5 2 3 3 2 2 2" xfId="14798" xr:uid="{00000000-0005-0000-0000-0000B4570000}"/>
    <cellStyle name="Normal 5 2 3 3 2 2 2 2" xfId="45120" xr:uid="{00000000-0005-0000-0000-0000B5570000}"/>
    <cellStyle name="Normal 5 2 3 3 2 2 2 3" xfId="29896" xr:uid="{00000000-0005-0000-0000-0000B6570000}"/>
    <cellStyle name="Normal 5 2 3 3 2 2 3" xfId="9778" xr:uid="{00000000-0005-0000-0000-0000B7570000}"/>
    <cellStyle name="Normal 5 2 3 3 2 2 3 2" xfId="40103" xr:uid="{00000000-0005-0000-0000-0000B8570000}"/>
    <cellStyle name="Normal 5 2 3 3 2 2 3 3" xfId="24879" xr:uid="{00000000-0005-0000-0000-0000B9570000}"/>
    <cellStyle name="Normal 5 2 3 3 2 2 4" xfId="35090" xr:uid="{00000000-0005-0000-0000-0000BA570000}"/>
    <cellStyle name="Normal 5 2 3 3 2 2 5" xfId="19866" xr:uid="{00000000-0005-0000-0000-0000BB570000}"/>
    <cellStyle name="Normal 5 2 3 3 2 3" xfId="6417" xr:uid="{00000000-0005-0000-0000-0000BC570000}"/>
    <cellStyle name="Normal 5 2 3 3 2 3 2" xfId="16469" xr:uid="{00000000-0005-0000-0000-0000BD570000}"/>
    <cellStyle name="Normal 5 2 3 3 2 3 2 2" xfId="46791" xr:uid="{00000000-0005-0000-0000-0000BE570000}"/>
    <cellStyle name="Normal 5 2 3 3 2 3 2 3" xfId="31567" xr:uid="{00000000-0005-0000-0000-0000BF570000}"/>
    <cellStyle name="Normal 5 2 3 3 2 3 3" xfId="11449" xr:uid="{00000000-0005-0000-0000-0000C0570000}"/>
    <cellStyle name="Normal 5 2 3 3 2 3 3 2" xfId="41774" xr:uid="{00000000-0005-0000-0000-0000C1570000}"/>
    <cellStyle name="Normal 5 2 3 3 2 3 3 3" xfId="26550" xr:uid="{00000000-0005-0000-0000-0000C2570000}"/>
    <cellStyle name="Normal 5 2 3 3 2 3 4" xfId="36761" xr:uid="{00000000-0005-0000-0000-0000C3570000}"/>
    <cellStyle name="Normal 5 2 3 3 2 3 5" xfId="21537" xr:uid="{00000000-0005-0000-0000-0000C4570000}"/>
    <cellStyle name="Normal 5 2 3 3 2 4" xfId="13127" xr:uid="{00000000-0005-0000-0000-0000C5570000}"/>
    <cellStyle name="Normal 5 2 3 3 2 4 2" xfId="43449" xr:uid="{00000000-0005-0000-0000-0000C6570000}"/>
    <cellStyle name="Normal 5 2 3 3 2 4 3" xfId="28225" xr:uid="{00000000-0005-0000-0000-0000C7570000}"/>
    <cellStyle name="Normal 5 2 3 3 2 5" xfId="8106" xr:uid="{00000000-0005-0000-0000-0000C8570000}"/>
    <cellStyle name="Normal 5 2 3 3 2 5 2" xfId="38432" xr:uid="{00000000-0005-0000-0000-0000C9570000}"/>
    <cellStyle name="Normal 5 2 3 3 2 5 3" xfId="23208" xr:uid="{00000000-0005-0000-0000-0000CA570000}"/>
    <cellStyle name="Normal 5 2 3 3 2 6" xfId="33420" xr:uid="{00000000-0005-0000-0000-0000CB570000}"/>
    <cellStyle name="Normal 5 2 3 3 2 7" xfId="18195" xr:uid="{00000000-0005-0000-0000-0000CC570000}"/>
    <cellStyle name="Normal 5 2 3 3 3" xfId="3888" xr:uid="{00000000-0005-0000-0000-0000CD570000}"/>
    <cellStyle name="Normal 5 2 3 3 3 2" xfId="13962" xr:uid="{00000000-0005-0000-0000-0000CE570000}"/>
    <cellStyle name="Normal 5 2 3 3 3 2 2" xfId="44284" xr:uid="{00000000-0005-0000-0000-0000CF570000}"/>
    <cellStyle name="Normal 5 2 3 3 3 2 3" xfId="29060" xr:uid="{00000000-0005-0000-0000-0000D0570000}"/>
    <cellStyle name="Normal 5 2 3 3 3 3" xfId="8942" xr:uid="{00000000-0005-0000-0000-0000D1570000}"/>
    <cellStyle name="Normal 5 2 3 3 3 3 2" xfId="39267" xr:uid="{00000000-0005-0000-0000-0000D2570000}"/>
    <cellStyle name="Normal 5 2 3 3 3 3 3" xfId="24043" xr:uid="{00000000-0005-0000-0000-0000D3570000}"/>
    <cellStyle name="Normal 5 2 3 3 3 4" xfId="34254" xr:uid="{00000000-0005-0000-0000-0000D4570000}"/>
    <cellStyle name="Normal 5 2 3 3 3 5" xfId="19030" xr:uid="{00000000-0005-0000-0000-0000D5570000}"/>
    <cellStyle name="Normal 5 2 3 3 4" xfId="5581" xr:uid="{00000000-0005-0000-0000-0000D6570000}"/>
    <cellStyle name="Normal 5 2 3 3 4 2" xfId="15633" xr:uid="{00000000-0005-0000-0000-0000D7570000}"/>
    <cellStyle name="Normal 5 2 3 3 4 2 2" xfId="45955" xr:uid="{00000000-0005-0000-0000-0000D8570000}"/>
    <cellStyle name="Normal 5 2 3 3 4 2 3" xfId="30731" xr:uid="{00000000-0005-0000-0000-0000D9570000}"/>
    <cellStyle name="Normal 5 2 3 3 4 3" xfId="10613" xr:uid="{00000000-0005-0000-0000-0000DA570000}"/>
    <cellStyle name="Normal 5 2 3 3 4 3 2" xfId="40938" xr:uid="{00000000-0005-0000-0000-0000DB570000}"/>
    <cellStyle name="Normal 5 2 3 3 4 3 3" xfId="25714" xr:uid="{00000000-0005-0000-0000-0000DC570000}"/>
    <cellStyle name="Normal 5 2 3 3 4 4" xfId="35925" xr:uid="{00000000-0005-0000-0000-0000DD570000}"/>
    <cellStyle name="Normal 5 2 3 3 4 5" xfId="20701" xr:uid="{00000000-0005-0000-0000-0000DE570000}"/>
    <cellStyle name="Normal 5 2 3 3 5" xfId="12291" xr:uid="{00000000-0005-0000-0000-0000DF570000}"/>
    <cellStyle name="Normal 5 2 3 3 5 2" xfId="42613" xr:uid="{00000000-0005-0000-0000-0000E0570000}"/>
    <cellStyle name="Normal 5 2 3 3 5 3" xfId="27389" xr:uid="{00000000-0005-0000-0000-0000E1570000}"/>
    <cellStyle name="Normal 5 2 3 3 6" xfId="7270" xr:uid="{00000000-0005-0000-0000-0000E2570000}"/>
    <cellStyle name="Normal 5 2 3 3 6 2" xfId="37596" xr:uid="{00000000-0005-0000-0000-0000E3570000}"/>
    <cellStyle name="Normal 5 2 3 3 6 3" xfId="22372" xr:uid="{00000000-0005-0000-0000-0000E4570000}"/>
    <cellStyle name="Normal 5 2 3 3 7" xfId="32584" xr:uid="{00000000-0005-0000-0000-0000E5570000}"/>
    <cellStyle name="Normal 5 2 3 3 8" xfId="17359" xr:uid="{00000000-0005-0000-0000-0000E6570000}"/>
    <cellStyle name="Normal 5 2 3 3 9" xfId="2196" xr:uid="{00000000-0005-0000-0000-0000E7570000}"/>
    <cellStyle name="Normal 5 2 3 4" xfId="2617" xr:uid="{00000000-0005-0000-0000-0000E8570000}"/>
    <cellStyle name="Normal 5 2 3 4 2" xfId="4307" xr:uid="{00000000-0005-0000-0000-0000E9570000}"/>
    <cellStyle name="Normal 5 2 3 4 2 2" xfId="14380" xr:uid="{00000000-0005-0000-0000-0000EA570000}"/>
    <cellStyle name="Normal 5 2 3 4 2 2 2" xfId="44702" xr:uid="{00000000-0005-0000-0000-0000EB570000}"/>
    <cellStyle name="Normal 5 2 3 4 2 2 3" xfId="29478" xr:uid="{00000000-0005-0000-0000-0000EC570000}"/>
    <cellStyle name="Normal 5 2 3 4 2 3" xfId="9360" xr:uid="{00000000-0005-0000-0000-0000ED570000}"/>
    <cellStyle name="Normal 5 2 3 4 2 3 2" xfId="39685" xr:uid="{00000000-0005-0000-0000-0000EE570000}"/>
    <cellStyle name="Normal 5 2 3 4 2 3 3" xfId="24461" xr:uid="{00000000-0005-0000-0000-0000EF570000}"/>
    <cellStyle name="Normal 5 2 3 4 2 4" xfId="34672" xr:uid="{00000000-0005-0000-0000-0000F0570000}"/>
    <cellStyle name="Normal 5 2 3 4 2 5" xfId="19448" xr:uid="{00000000-0005-0000-0000-0000F1570000}"/>
    <cellStyle name="Normal 5 2 3 4 3" xfId="5999" xr:uid="{00000000-0005-0000-0000-0000F2570000}"/>
    <cellStyle name="Normal 5 2 3 4 3 2" xfId="16051" xr:uid="{00000000-0005-0000-0000-0000F3570000}"/>
    <cellStyle name="Normal 5 2 3 4 3 2 2" xfId="46373" xr:uid="{00000000-0005-0000-0000-0000F4570000}"/>
    <cellStyle name="Normal 5 2 3 4 3 2 3" xfId="31149" xr:uid="{00000000-0005-0000-0000-0000F5570000}"/>
    <cellStyle name="Normal 5 2 3 4 3 3" xfId="11031" xr:uid="{00000000-0005-0000-0000-0000F6570000}"/>
    <cellStyle name="Normal 5 2 3 4 3 3 2" xfId="41356" xr:uid="{00000000-0005-0000-0000-0000F7570000}"/>
    <cellStyle name="Normal 5 2 3 4 3 3 3" xfId="26132" xr:uid="{00000000-0005-0000-0000-0000F8570000}"/>
    <cellStyle name="Normal 5 2 3 4 3 4" xfId="36343" xr:uid="{00000000-0005-0000-0000-0000F9570000}"/>
    <cellStyle name="Normal 5 2 3 4 3 5" xfId="21119" xr:uid="{00000000-0005-0000-0000-0000FA570000}"/>
    <cellStyle name="Normal 5 2 3 4 4" xfId="12709" xr:uid="{00000000-0005-0000-0000-0000FB570000}"/>
    <cellStyle name="Normal 5 2 3 4 4 2" xfId="43031" xr:uid="{00000000-0005-0000-0000-0000FC570000}"/>
    <cellStyle name="Normal 5 2 3 4 4 3" xfId="27807" xr:uid="{00000000-0005-0000-0000-0000FD570000}"/>
    <cellStyle name="Normal 5 2 3 4 5" xfId="7688" xr:uid="{00000000-0005-0000-0000-0000FE570000}"/>
    <cellStyle name="Normal 5 2 3 4 5 2" xfId="38014" xr:uid="{00000000-0005-0000-0000-0000FF570000}"/>
    <cellStyle name="Normal 5 2 3 4 5 3" xfId="22790" xr:uid="{00000000-0005-0000-0000-000000580000}"/>
    <cellStyle name="Normal 5 2 3 4 6" xfId="33002" xr:uid="{00000000-0005-0000-0000-000001580000}"/>
    <cellStyle name="Normal 5 2 3 4 7" xfId="17777" xr:uid="{00000000-0005-0000-0000-000002580000}"/>
    <cellStyle name="Normal 5 2 3 5" xfId="3470" xr:uid="{00000000-0005-0000-0000-000003580000}"/>
    <cellStyle name="Normal 5 2 3 5 2" xfId="13544" xr:uid="{00000000-0005-0000-0000-000004580000}"/>
    <cellStyle name="Normal 5 2 3 5 2 2" xfId="43866" xr:uid="{00000000-0005-0000-0000-000005580000}"/>
    <cellStyle name="Normal 5 2 3 5 2 3" xfId="28642" xr:uid="{00000000-0005-0000-0000-000006580000}"/>
    <cellStyle name="Normal 5 2 3 5 3" xfId="8524" xr:uid="{00000000-0005-0000-0000-000007580000}"/>
    <cellStyle name="Normal 5 2 3 5 3 2" xfId="38849" xr:uid="{00000000-0005-0000-0000-000008580000}"/>
    <cellStyle name="Normal 5 2 3 5 3 3" xfId="23625" xr:uid="{00000000-0005-0000-0000-000009580000}"/>
    <cellStyle name="Normal 5 2 3 5 4" xfId="33836" xr:uid="{00000000-0005-0000-0000-00000A580000}"/>
    <cellStyle name="Normal 5 2 3 5 5" xfId="18612" xr:uid="{00000000-0005-0000-0000-00000B580000}"/>
    <cellStyle name="Normal 5 2 3 6" xfId="5163" xr:uid="{00000000-0005-0000-0000-00000C580000}"/>
    <cellStyle name="Normal 5 2 3 6 2" xfId="15215" xr:uid="{00000000-0005-0000-0000-00000D580000}"/>
    <cellStyle name="Normal 5 2 3 6 2 2" xfId="45537" xr:uid="{00000000-0005-0000-0000-00000E580000}"/>
    <cellStyle name="Normal 5 2 3 6 2 3" xfId="30313" xr:uid="{00000000-0005-0000-0000-00000F580000}"/>
    <cellStyle name="Normal 5 2 3 6 3" xfId="10195" xr:uid="{00000000-0005-0000-0000-000010580000}"/>
    <cellStyle name="Normal 5 2 3 6 3 2" xfId="40520" xr:uid="{00000000-0005-0000-0000-000011580000}"/>
    <cellStyle name="Normal 5 2 3 6 3 3" xfId="25296" xr:uid="{00000000-0005-0000-0000-000012580000}"/>
    <cellStyle name="Normal 5 2 3 6 4" xfId="35507" xr:uid="{00000000-0005-0000-0000-000013580000}"/>
    <cellStyle name="Normal 5 2 3 6 5" xfId="20283" xr:uid="{00000000-0005-0000-0000-000014580000}"/>
    <cellStyle name="Normal 5 2 3 7" xfId="11873" xr:uid="{00000000-0005-0000-0000-000015580000}"/>
    <cellStyle name="Normal 5 2 3 7 2" xfId="42195" xr:uid="{00000000-0005-0000-0000-000016580000}"/>
    <cellStyle name="Normal 5 2 3 7 3" xfId="26971" xr:uid="{00000000-0005-0000-0000-000017580000}"/>
    <cellStyle name="Normal 5 2 3 8" xfId="6852" xr:uid="{00000000-0005-0000-0000-000018580000}"/>
    <cellStyle name="Normal 5 2 3 8 2" xfId="37178" xr:uid="{00000000-0005-0000-0000-000019580000}"/>
    <cellStyle name="Normal 5 2 3 8 3" xfId="21954" xr:uid="{00000000-0005-0000-0000-00001A580000}"/>
    <cellStyle name="Normal 5 2 3 9" xfId="31928" xr:uid="{00000000-0005-0000-0000-00001B580000}"/>
    <cellStyle name="Normal 5 2 4" xfId="722" xr:uid="{00000000-0005-0000-0000-00001C580000}"/>
    <cellStyle name="Normal 5 2 4 10" xfId="1877" xr:uid="{00000000-0005-0000-0000-00001D580000}"/>
    <cellStyle name="Normal 5 2 4 2" xfId="2300" xr:uid="{00000000-0005-0000-0000-00001E580000}"/>
    <cellStyle name="Normal 5 2 4 2 2" xfId="3139" xr:uid="{00000000-0005-0000-0000-00001F580000}"/>
    <cellStyle name="Normal 5 2 4 2 2 2" xfId="4829" xr:uid="{00000000-0005-0000-0000-000020580000}"/>
    <cellStyle name="Normal 5 2 4 2 2 2 2" xfId="14902" xr:uid="{00000000-0005-0000-0000-000021580000}"/>
    <cellStyle name="Normal 5 2 4 2 2 2 2 2" xfId="45224" xr:uid="{00000000-0005-0000-0000-000022580000}"/>
    <cellStyle name="Normal 5 2 4 2 2 2 2 3" xfId="30000" xr:uid="{00000000-0005-0000-0000-000023580000}"/>
    <cellStyle name="Normal 5 2 4 2 2 2 3" xfId="9882" xr:uid="{00000000-0005-0000-0000-000024580000}"/>
    <cellStyle name="Normal 5 2 4 2 2 2 3 2" xfId="40207" xr:uid="{00000000-0005-0000-0000-000025580000}"/>
    <cellStyle name="Normal 5 2 4 2 2 2 3 3" xfId="24983" xr:uid="{00000000-0005-0000-0000-000026580000}"/>
    <cellStyle name="Normal 5 2 4 2 2 2 4" xfId="35194" xr:uid="{00000000-0005-0000-0000-000027580000}"/>
    <cellStyle name="Normal 5 2 4 2 2 2 5" xfId="19970" xr:uid="{00000000-0005-0000-0000-000028580000}"/>
    <cellStyle name="Normal 5 2 4 2 2 3" xfId="6521" xr:uid="{00000000-0005-0000-0000-000029580000}"/>
    <cellStyle name="Normal 5 2 4 2 2 3 2" xfId="16573" xr:uid="{00000000-0005-0000-0000-00002A580000}"/>
    <cellStyle name="Normal 5 2 4 2 2 3 2 2" xfId="46895" xr:uid="{00000000-0005-0000-0000-00002B580000}"/>
    <cellStyle name="Normal 5 2 4 2 2 3 2 3" xfId="31671" xr:uid="{00000000-0005-0000-0000-00002C580000}"/>
    <cellStyle name="Normal 5 2 4 2 2 3 3" xfId="11553" xr:uid="{00000000-0005-0000-0000-00002D580000}"/>
    <cellStyle name="Normal 5 2 4 2 2 3 3 2" xfId="41878" xr:uid="{00000000-0005-0000-0000-00002E580000}"/>
    <cellStyle name="Normal 5 2 4 2 2 3 3 3" xfId="26654" xr:uid="{00000000-0005-0000-0000-00002F580000}"/>
    <cellStyle name="Normal 5 2 4 2 2 3 4" xfId="36865" xr:uid="{00000000-0005-0000-0000-000030580000}"/>
    <cellStyle name="Normal 5 2 4 2 2 3 5" xfId="21641" xr:uid="{00000000-0005-0000-0000-000031580000}"/>
    <cellStyle name="Normal 5 2 4 2 2 4" xfId="13231" xr:uid="{00000000-0005-0000-0000-000032580000}"/>
    <cellStyle name="Normal 5 2 4 2 2 4 2" xfId="43553" xr:uid="{00000000-0005-0000-0000-000033580000}"/>
    <cellStyle name="Normal 5 2 4 2 2 4 3" xfId="28329" xr:uid="{00000000-0005-0000-0000-000034580000}"/>
    <cellStyle name="Normal 5 2 4 2 2 5" xfId="8210" xr:uid="{00000000-0005-0000-0000-000035580000}"/>
    <cellStyle name="Normal 5 2 4 2 2 5 2" xfId="38536" xr:uid="{00000000-0005-0000-0000-000036580000}"/>
    <cellStyle name="Normal 5 2 4 2 2 5 3" xfId="23312" xr:uid="{00000000-0005-0000-0000-000037580000}"/>
    <cellStyle name="Normal 5 2 4 2 2 6" xfId="33524" xr:uid="{00000000-0005-0000-0000-000038580000}"/>
    <cellStyle name="Normal 5 2 4 2 2 7" xfId="18299" xr:uid="{00000000-0005-0000-0000-000039580000}"/>
    <cellStyle name="Normal 5 2 4 2 3" xfId="3992" xr:uid="{00000000-0005-0000-0000-00003A580000}"/>
    <cellStyle name="Normal 5 2 4 2 3 2" xfId="14066" xr:uid="{00000000-0005-0000-0000-00003B580000}"/>
    <cellStyle name="Normal 5 2 4 2 3 2 2" xfId="44388" xr:uid="{00000000-0005-0000-0000-00003C580000}"/>
    <cellStyle name="Normal 5 2 4 2 3 2 3" xfId="29164" xr:uid="{00000000-0005-0000-0000-00003D580000}"/>
    <cellStyle name="Normal 5 2 4 2 3 3" xfId="9046" xr:uid="{00000000-0005-0000-0000-00003E580000}"/>
    <cellStyle name="Normal 5 2 4 2 3 3 2" xfId="39371" xr:uid="{00000000-0005-0000-0000-00003F580000}"/>
    <cellStyle name="Normal 5 2 4 2 3 3 3" xfId="24147" xr:uid="{00000000-0005-0000-0000-000040580000}"/>
    <cellStyle name="Normal 5 2 4 2 3 4" xfId="34358" xr:uid="{00000000-0005-0000-0000-000041580000}"/>
    <cellStyle name="Normal 5 2 4 2 3 5" xfId="19134" xr:uid="{00000000-0005-0000-0000-000042580000}"/>
    <cellStyle name="Normal 5 2 4 2 4" xfId="5685" xr:uid="{00000000-0005-0000-0000-000043580000}"/>
    <cellStyle name="Normal 5 2 4 2 4 2" xfId="15737" xr:uid="{00000000-0005-0000-0000-000044580000}"/>
    <cellStyle name="Normal 5 2 4 2 4 2 2" xfId="46059" xr:uid="{00000000-0005-0000-0000-000045580000}"/>
    <cellStyle name="Normal 5 2 4 2 4 2 3" xfId="30835" xr:uid="{00000000-0005-0000-0000-000046580000}"/>
    <cellStyle name="Normal 5 2 4 2 4 3" xfId="10717" xr:uid="{00000000-0005-0000-0000-000047580000}"/>
    <cellStyle name="Normal 5 2 4 2 4 3 2" xfId="41042" xr:uid="{00000000-0005-0000-0000-000048580000}"/>
    <cellStyle name="Normal 5 2 4 2 4 3 3" xfId="25818" xr:uid="{00000000-0005-0000-0000-000049580000}"/>
    <cellStyle name="Normal 5 2 4 2 4 4" xfId="36029" xr:uid="{00000000-0005-0000-0000-00004A580000}"/>
    <cellStyle name="Normal 5 2 4 2 4 5" xfId="20805" xr:uid="{00000000-0005-0000-0000-00004B580000}"/>
    <cellStyle name="Normal 5 2 4 2 5" xfId="12395" xr:uid="{00000000-0005-0000-0000-00004C580000}"/>
    <cellStyle name="Normal 5 2 4 2 5 2" xfId="42717" xr:uid="{00000000-0005-0000-0000-00004D580000}"/>
    <cellStyle name="Normal 5 2 4 2 5 3" xfId="27493" xr:uid="{00000000-0005-0000-0000-00004E580000}"/>
    <cellStyle name="Normal 5 2 4 2 6" xfId="7374" xr:uid="{00000000-0005-0000-0000-00004F580000}"/>
    <cellStyle name="Normal 5 2 4 2 6 2" xfId="37700" xr:uid="{00000000-0005-0000-0000-000050580000}"/>
    <cellStyle name="Normal 5 2 4 2 6 3" xfId="22476" xr:uid="{00000000-0005-0000-0000-000051580000}"/>
    <cellStyle name="Normal 5 2 4 2 7" xfId="32688" xr:uid="{00000000-0005-0000-0000-000052580000}"/>
    <cellStyle name="Normal 5 2 4 2 8" xfId="17463" xr:uid="{00000000-0005-0000-0000-000053580000}"/>
    <cellStyle name="Normal 5 2 4 3" xfId="2721" xr:uid="{00000000-0005-0000-0000-000054580000}"/>
    <cellStyle name="Normal 5 2 4 3 2" xfId="4411" xr:uid="{00000000-0005-0000-0000-000055580000}"/>
    <cellStyle name="Normal 5 2 4 3 2 2" xfId="14484" xr:uid="{00000000-0005-0000-0000-000056580000}"/>
    <cellStyle name="Normal 5 2 4 3 2 2 2" xfId="44806" xr:uid="{00000000-0005-0000-0000-000057580000}"/>
    <cellStyle name="Normal 5 2 4 3 2 2 3" xfId="29582" xr:uid="{00000000-0005-0000-0000-000058580000}"/>
    <cellStyle name="Normal 5 2 4 3 2 3" xfId="9464" xr:uid="{00000000-0005-0000-0000-000059580000}"/>
    <cellStyle name="Normal 5 2 4 3 2 3 2" xfId="39789" xr:uid="{00000000-0005-0000-0000-00005A580000}"/>
    <cellStyle name="Normal 5 2 4 3 2 3 3" xfId="24565" xr:uid="{00000000-0005-0000-0000-00005B580000}"/>
    <cellStyle name="Normal 5 2 4 3 2 4" xfId="34776" xr:uid="{00000000-0005-0000-0000-00005C580000}"/>
    <cellStyle name="Normal 5 2 4 3 2 5" xfId="19552" xr:uid="{00000000-0005-0000-0000-00005D580000}"/>
    <cellStyle name="Normal 5 2 4 3 3" xfId="6103" xr:uid="{00000000-0005-0000-0000-00005E580000}"/>
    <cellStyle name="Normal 5 2 4 3 3 2" xfId="16155" xr:uid="{00000000-0005-0000-0000-00005F580000}"/>
    <cellStyle name="Normal 5 2 4 3 3 2 2" xfId="46477" xr:uid="{00000000-0005-0000-0000-000060580000}"/>
    <cellStyle name="Normal 5 2 4 3 3 2 3" xfId="31253" xr:uid="{00000000-0005-0000-0000-000061580000}"/>
    <cellStyle name="Normal 5 2 4 3 3 3" xfId="11135" xr:uid="{00000000-0005-0000-0000-000062580000}"/>
    <cellStyle name="Normal 5 2 4 3 3 3 2" xfId="41460" xr:uid="{00000000-0005-0000-0000-000063580000}"/>
    <cellStyle name="Normal 5 2 4 3 3 3 3" xfId="26236" xr:uid="{00000000-0005-0000-0000-000064580000}"/>
    <cellStyle name="Normal 5 2 4 3 3 4" xfId="36447" xr:uid="{00000000-0005-0000-0000-000065580000}"/>
    <cellStyle name="Normal 5 2 4 3 3 5" xfId="21223" xr:uid="{00000000-0005-0000-0000-000066580000}"/>
    <cellStyle name="Normal 5 2 4 3 4" xfId="12813" xr:uid="{00000000-0005-0000-0000-000067580000}"/>
    <cellStyle name="Normal 5 2 4 3 4 2" xfId="43135" xr:uid="{00000000-0005-0000-0000-000068580000}"/>
    <cellStyle name="Normal 5 2 4 3 4 3" xfId="27911" xr:uid="{00000000-0005-0000-0000-000069580000}"/>
    <cellStyle name="Normal 5 2 4 3 5" xfId="7792" xr:uid="{00000000-0005-0000-0000-00006A580000}"/>
    <cellStyle name="Normal 5 2 4 3 5 2" xfId="38118" xr:uid="{00000000-0005-0000-0000-00006B580000}"/>
    <cellStyle name="Normal 5 2 4 3 5 3" xfId="22894" xr:uid="{00000000-0005-0000-0000-00006C580000}"/>
    <cellStyle name="Normal 5 2 4 3 6" xfId="33106" xr:uid="{00000000-0005-0000-0000-00006D580000}"/>
    <cellStyle name="Normal 5 2 4 3 7" xfId="17881" xr:uid="{00000000-0005-0000-0000-00006E580000}"/>
    <cellStyle name="Normal 5 2 4 4" xfId="3574" xr:uid="{00000000-0005-0000-0000-00006F580000}"/>
    <cellStyle name="Normal 5 2 4 4 2" xfId="13648" xr:uid="{00000000-0005-0000-0000-000070580000}"/>
    <cellStyle name="Normal 5 2 4 4 2 2" xfId="43970" xr:uid="{00000000-0005-0000-0000-000071580000}"/>
    <cellStyle name="Normal 5 2 4 4 2 3" xfId="28746" xr:uid="{00000000-0005-0000-0000-000072580000}"/>
    <cellStyle name="Normal 5 2 4 4 3" xfId="8628" xr:uid="{00000000-0005-0000-0000-000073580000}"/>
    <cellStyle name="Normal 5 2 4 4 3 2" xfId="38953" xr:uid="{00000000-0005-0000-0000-000074580000}"/>
    <cellStyle name="Normal 5 2 4 4 3 3" xfId="23729" xr:uid="{00000000-0005-0000-0000-000075580000}"/>
    <cellStyle name="Normal 5 2 4 4 4" xfId="33940" xr:uid="{00000000-0005-0000-0000-000076580000}"/>
    <cellStyle name="Normal 5 2 4 4 5" xfId="18716" xr:uid="{00000000-0005-0000-0000-000077580000}"/>
    <cellStyle name="Normal 5 2 4 5" xfId="5267" xr:uid="{00000000-0005-0000-0000-000078580000}"/>
    <cellStyle name="Normal 5 2 4 5 2" xfId="15319" xr:uid="{00000000-0005-0000-0000-000079580000}"/>
    <cellStyle name="Normal 5 2 4 5 2 2" xfId="45641" xr:uid="{00000000-0005-0000-0000-00007A580000}"/>
    <cellStyle name="Normal 5 2 4 5 2 3" xfId="30417" xr:uid="{00000000-0005-0000-0000-00007B580000}"/>
    <cellStyle name="Normal 5 2 4 5 3" xfId="10299" xr:uid="{00000000-0005-0000-0000-00007C580000}"/>
    <cellStyle name="Normal 5 2 4 5 3 2" xfId="40624" xr:uid="{00000000-0005-0000-0000-00007D580000}"/>
    <cellStyle name="Normal 5 2 4 5 3 3" xfId="25400" xr:uid="{00000000-0005-0000-0000-00007E580000}"/>
    <cellStyle name="Normal 5 2 4 5 4" xfId="35611" xr:uid="{00000000-0005-0000-0000-00007F580000}"/>
    <cellStyle name="Normal 5 2 4 5 5" xfId="20387" xr:uid="{00000000-0005-0000-0000-000080580000}"/>
    <cellStyle name="Normal 5 2 4 6" xfId="11977" xr:uid="{00000000-0005-0000-0000-000081580000}"/>
    <cellStyle name="Normal 5 2 4 6 2" xfId="42299" xr:uid="{00000000-0005-0000-0000-000082580000}"/>
    <cellStyle name="Normal 5 2 4 6 3" xfId="27075" xr:uid="{00000000-0005-0000-0000-000083580000}"/>
    <cellStyle name="Normal 5 2 4 7" xfId="6956" xr:uid="{00000000-0005-0000-0000-000084580000}"/>
    <cellStyle name="Normal 5 2 4 7 2" xfId="37282" xr:uid="{00000000-0005-0000-0000-000085580000}"/>
    <cellStyle name="Normal 5 2 4 7 3" xfId="22058" xr:uid="{00000000-0005-0000-0000-000086580000}"/>
    <cellStyle name="Normal 5 2 4 8" xfId="32270" xr:uid="{00000000-0005-0000-0000-000087580000}"/>
    <cellStyle name="Normal 5 2 4 9" xfId="17045" xr:uid="{00000000-0005-0000-0000-000088580000}"/>
    <cellStyle name="Normal 5 2 5" xfId="743" xr:uid="{00000000-0005-0000-0000-000089580000}"/>
    <cellStyle name="Normal 5 2 5 2" xfId="2931" xr:uid="{00000000-0005-0000-0000-00008A580000}"/>
    <cellStyle name="Normal 5 2 5 2 2" xfId="4621" xr:uid="{00000000-0005-0000-0000-00008B580000}"/>
    <cellStyle name="Normal 5 2 5 2 2 2" xfId="14694" xr:uid="{00000000-0005-0000-0000-00008C580000}"/>
    <cellStyle name="Normal 5 2 5 2 2 2 2" xfId="45016" xr:uid="{00000000-0005-0000-0000-00008D580000}"/>
    <cellStyle name="Normal 5 2 5 2 2 2 3" xfId="29792" xr:uid="{00000000-0005-0000-0000-00008E580000}"/>
    <cellStyle name="Normal 5 2 5 2 2 3" xfId="9674" xr:uid="{00000000-0005-0000-0000-00008F580000}"/>
    <cellStyle name="Normal 5 2 5 2 2 3 2" xfId="39999" xr:uid="{00000000-0005-0000-0000-000090580000}"/>
    <cellStyle name="Normal 5 2 5 2 2 3 3" xfId="24775" xr:uid="{00000000-0005-0000-0000-000091580000}"/>
    <cellStyle name="Normal 5 2 5 2 2 4" xfId="34986" xr:uid="{00000000-0005-0000-0000-000092580000}"/>
    <cellStyle name="Normal 5 2 5 2 2 5" xfId="19762" xr:uid="{00000000-0005-0000-0000-000093580000}"/>
    <cellStyle name="Normal 5 2 5 2 3" xfId="6313" xr:uid="{00000000-0005-0000-0000-000094580000}"/>
    <cellStyle name="Normal 5 2 5 2 3 2" xfId="16365" xr:uid="{00000000-0005-0000-0000-000095580000}"/>
    <cellStyle name="Normal 5 2 5 2 3 2 2" xfId="46687" xr:uid="{00000000-0005-0000-0000-000096580000}"/>
    <cellStyle name="Normal 5 2 5 2 3 2 3" xfId="31463" xr:uid="{00000000-0005-0000-0000-000097580000}"/>
    <cellStyle name="Normal 5 2 5 2 3 3" xfId="11345" xr:uid="{00000000-0005-0000-0000-000098580000}"/>
    <cellStyle name="Normal 5 2 5 2 3 3 2" xfId="41670" xr:uid="{00000000-0005-0000-0000-000099580000}"/>
    <cellStyle name="Normal 5 2 5 2 3 3 3" xfId="26446" xr:uid="{00000000-0005-0000-0000-00009A580000}"/>
    <cellStyle name="Normal 5 2 5 2 3 4" xfId="36657" xr:uid="{00000000-0005-0000-0000-00009B580000}"/>
    <cellStyle name="Normal 5 2 5 2 3 5" xfId="21433" xr:uid="{00000000-0005-0000-0000-00009C580000}"/>
    <cellStyle name="Normal 5 2 5 2 4" xfId="13023" xr:uid="{00000000-0005-0000-0000-00009D580000}"/>
    <cellStyle name="Normal 5 2 5 2 4 2" xfId="43345" xr:uid="{00000000-0005-0000-0000-00009E580000}"/>
    <cellStyle name="Normal 5 2 5 2 4 3" xfId="28121" xr:uid="{00000000-0005-0000-0000-00009F580000}"/>
    <cellStyle name="Normal 5 2 5 2 5" xfId="8002" xr:uid="{00000000-0005-0000-0000-0000A0580000}"/>
    <cellStyle name="Normal 5 2 5 2 5 2" xfId="38328" xr:uid="{00000000-0005-0000-0000-0000A1580000}"/>
    <cellStyle name="Normal 5 2 5 2 5 3" xfId="23104" xr:uid="{00000000-0005-0000-0000-0000A2580000}"/>
    <cellStyle name="Normal 5 2 5 2 6" xfId="33316" xr:uid="{00000000-0005-0000-0000-0000A3580000}"/>
    <cellStyle name="Normal 5 2 5 2 7" xfId="18091" xr:uid="{00000000-0005-0000-0000-0000A4580000}"/>
    <cellStyle name="Normal 5 2 5 3" xfId="3784" xr:uid="{00000000-0005-0000-0000-0000A5580000}"/>
    <cellStyle name="Normal 5 2 5 3 2" xfId="13858" xr:uid="{00000000-0005-0000-0000-0000A6580000}"/>
    <cellStyle name="Normal 5 2 5 3 2 2" xfId="44180" xr:uid="{00000000-0005-0000-0000-0000A7580000}"/>
    <cellStyle name="Normal 5 2 5 3 2 3" xfId="28956" xr:uid="{00000000-0005-0000-0000-0000A8580000}"/>
    <cellStyle name="Normal 5 2 5 3 3" xfId="8838" xr:uid="{00000000-0005-0000-0000-0000A9580000}"/>
    <cellStyle name="Normal 5 2 5 3 3 2" xfId="39163" xr:uid="{00000000-0005-0000-0000-0000AA580000}"/>
    <cellStyle name="Normal 5 2 5 3 3 3" xfId="23939" xr:uid="{00000000-0005-0000-0000-0000AB580000}"/>
    <cellStyle name="Normal 5 2 5 3 4" xfId="34150" xr:uid="{00000000-0005-0000-0000-0000AC580000}"/>
    <cellStyle name="Normal 5 2 5 3 5" xfId="18926" xr:uid="{00000000-0005-0000-0000-0000AD580000}"/>
    <cellStyle name="Normal 5 2 5 4" xfId="5477" xr:uid="{00000000-0005-0000-0000-0000AE580000}"/>
    <cellStyle name="Normal 5 2 5 4 2" xfId="15529" xr:uid="{00000000-0005-0000-0000-0000AF580000}"/>
    <cellStyle name="Normal 5 2 5 4 2 2" xfId="45851" xr:uid="{00000000-0005-0000-0000-0000B0580000}"/>
    <cellStyle name="Normal 5 2 5 4 2 3" xfId="30627" xr:uid="{00000000-0005-0000-0000-0000B1580000}"/>
    <cellStyle name="Normal 5 2 5 4 3" xfId="10509" xr:uid="{00000000-0005-0000-0000-0000B2580000}"/>
    <cellStyle name="Normal 5 2 5 4 3 2" xfId="40834" xr:uid="{00000000-0005-0000-0000-0000B3580000}"/>
    <cellStyle name="Normal 5 2 5 4 3 3" xfId="25610" xr:uid="{00000000-0005-0000-0000-0000B4580000}"/>
    <cellStyle name="Normal 5 2 5 4 4" xfId="35821" xr:uid="{00000000-0005-0000-0000-0000B5580000}"/>
    <cellStyle name="Normal 5 2 5 4 5" xfId="20597" xr:uid="{00000000-0005-0000-0000-0000B6580000}"/>
    <cellStyle name="Normal 5 2 5 5" xfId="12187" xr:uid="{00000000-0005-0000-0000-0000B7580000}"/>
    <cellStyle name="Normal 5 2 5 5 2" xfId="42509" xr:uid="{00000000-0005-0000-0000-0000B8580000}"/>
    <cellStyle name="Normal 5 2 5 5 3" xfId="27285" xr:uid="{00000000-0005-0000-0000-0000B9580000}"/>
    <cellStyle name="Normal 5 2 5 6" xfId="7166" xr:uid="{00000000-0005-0000-0000-0000BA580000}"/>
    <cellStyle name="Normal 5 2 5 6 2" xfId="37492" xr:uid="{00000000-0005-0000-0000-0000BB580000}"/>
    <cellStyle name="Normal 5 2 5 6 3" xfId="22268" xr:uid="{00000000-0005-0000-0000-0000BC580000}"/>
    <cellStyle name="Normal 5 2 5 7" xfId="32480" xr:uid="{00000000-0005-0000-0000-0000BD580000}"/>
    <cellStyle name="Normal 5 2 5 8" xfId="17255" xr:uid="{00000000-0005-0000-0000-0000BE580000}"/>
    <cellStyle name="Normal 5 2 5 9" xfId="2090" xr:uid="{00000000-0005-0000-0000-0000BF580000}"/>
    <cellStyle name="Normal 5 2 6" xfId="2511" xr:uid="{00000000-0005-0000-0000-0000C0580000}"/>
    <cellStyle name="Normal 5 2 6 2" xfId="4203" xr:uid="{00000000-0005-0000-0000-0000C1580000}"/>
    <cellStyle name="Normal 5 2 6 2 2" xfId="14276" xr:uid="{00000000-0005-0000-0000-0000C2580000}"/>
    <cellStyle name="Normal 5 2 6 2 2 2" xfId="44598" xr:uid="{00000000-0005-0000-0000-0000C3580000}"/>
    <cellStyle name="Normal 5 2 6 2 2 3" xfId="29374" xr:uid="{00000000-0005-0000-0000-0000C4580000}"/>
    <cellStyle name="Normal 5 2 6 2 3" xfId="9256" xr:uid="{00000000-0005-0000-0000-0000C5580000}"/>
    <cellStyle name="Normal 5 2 6 2 3 2" xfId="39581" xr:uid="{00000000-0005-0000-0000-0000C6580000}"/>
    <cellStyle name="Normal 5 2 6 2 3 3" xfId="24357" xr:uid="{00000000-0005-0000-0000-0000C7580000}"/>
    <cellStyle name="Normal 5 2 6 2 4" xfId="34568" xr:uid="{00000000-0005-0000-0000-0000C8580000}"/>
    <cellStyle name="Normal 5 2 6 2 5" xfId="19344" xr:uid="{00000000-0005-0000-0000-0000C9580000}"/>
    <cellStyle name="Normal 5 2 6 3" xfId="5895" xr:uid="{00000000-0005-0000-0000-0000CA580000}"/>
    <cellStyle name="Normal 5 2 6 3 2" xfId="15947" xr:uid="{00000000-0005-0000-0000-0000CB580000}"/>
    <cellStyle name="Normal 5 2 6 3 2 2" xfId="46269" xr:uid="{00000000-0005-0000-0000-0000CC580000}"/>
    <cellStyle name="Normal 5 2 6 3 2 3" xfId="31045" xr:uid="{00000000-0005-0000-0000-0000CD580000}"/>
    <cellStyle name="Normal 5 2 6 3 3" xfId="10927" xr:uid="{00000000-0005-0000-0000-0000CE580000}"/>
    <cellStyle name="Normal 5 2 6 3 3 2" xfId="41252" xr:uid="{00000000-0005-0000-0000-0000CF580000}"/>
    <cellStyle name="Normal 5 2 6 3 3 3" xfId="26028" xr:uid="{00000000-0005-0000-0000-0000D0580000}"/>
    <cellStyle name="Normal 5 2 6 3 4" xfId="36239" xr:uid="{00000000-0005-0000-0000-0000D1580000}"/>
    <cellStyle name="Normal 5 2 6 3 5" xfId="21015" xr:uid="{00000000-0005-0000-0000-0000D2580000}"/>
    <cellStyle name="Normal 5 2 6 4" xfId="12605" xr:uid="{00000000-0005-0000-0000-0000D3580000}"/>
    <cellStyle name="Normal 5 2 6 4 2" xfId="42927" xr:uid="{00000000-0005-0000-0000-0000D4580000}"/>
    <cellStyle name="Normal 5 2 6 4 3" xfId="27703" xr:uid="{00000000-0005-0000-0000-0000D5580000}"/>
    <cellStyle name="Normal 5 2 6 5" xfId="7584" xr:uid="{00000000-0005-0000-0000-0000D6580000}"/>
    <cellStyle name="Normal 5 2 6 5 2" xfId="37910" xr:uid="{00000000-0005-0000-0000-0000D7580000}"/>
    <cellStyle name="Normal 5 2 6 5 3" xfId="22686" xr:uid="{00000000-0005-0000-0000-0000D8580000}"/>
    <cellStyle name="Normal 5 2 6 6" xfId="32898" xr:uid="{00000000-0005-0000-0000-0000D9580000}"/>
    <cellStyle name="Normal 5 2 6 7" xfId="17673" xr:uid="{00000000-0005-0000-0000-0000DA580000}"/>
    <cellStyle name="Normal 5 2 7" xfId="3359" xr:uid="{00000000-0005-0000-0000-0000DB580000}"/>
    <cellStyle name="Normal 5 2 7 2" xfId="13440" xr:uid="{00000000-0005-0000-0000-0000DC580000}"/>
    <cellStyle name="Normal 5 2 7 2 2" xfId="43762" xr:uid="{00000000-0005-0000-0000-0000DD580000}"/>
    <cellStyle name="Normal 5 2 7 2 3" xfId="28538" xr:uid="{00000000-0005-0000-0000-0000DE580000}"/>
    <cellStyle name="Normal 5 2 7 3" xfId="8419" xr:uid="{00000000-0005-0000-0000-0000DF580000}"/>
    <cellStyle name="Normal 5 2 7 3 2" xfId="38745" xr:uid="{00000000-0005-0000-0000-0000E0580000}"/>
    <cellStyle name="Normal 5 2 7 3 3" xfId="23521" xr:uid="{00000000-0005-0000-0000-0000E1580000}"/>
    <cellStyle name="Normal 5 2 7 4" xfId="33732" xr:uid="{00000000-0005-0000-0000-0000E2580000}"/>
    <cellStyle name="Normal 5 2 7 5" xfId="18508" xr:uid="{00000000-0005-0000-0000-0000E3580000}"/>
    <cellStyle name="Normal 5 2 8" xfId="5055" xr:uid="{00000000-0005-0000-0000-0000E4580000}"/>
    <cellStyle name="Normal 5 2 8 2" xfId="15111" xr:uid="{00000000-0005-0000-0000-0000E5580000}"/>
    <cellStyle name="Normal 5 2 8 2 2" xfId="45433" xr:uid="{00000000-0005-0000-0000-0000E6580000}"/>
    <cellStyle name="Normal 5 2 8 2 3" xfId="30209" xr:uid="{00000000-0005-0000-0000-0000E7580000}"/>
    <cellStyle name="Normal 5 2 8 3" xfId="10091" xr:uid="{00000000-0005-0000-0000-0000E8580000}"/>
    <cellStyle name="Normal 5 2 8 3 2" xfId="40416" xr:uid="{00000000-0005-0000-0000-0000E9580000}"/>
    <cellStyle name="Normal 5 2 8 3 3" xfId="25192" xr:uid="{00000000-0005-0000-0000-0000EA580000}"/>
    <cellStyle name="Normal 5 2 8 4" xfId="35403" xr:uid="{00000000-0005-0000-0000-0000EB580000}"/>
    <cellStyle name="Normal 5 2 8 5" xfId="20179" xr:uid="{00000000-0005-0000-0000-0000EC580000}"/>
    <cellStyle name="Normal 5 2 9" xfId="11767" xr:uid="{00000000-0005-0000-0000-0000ED580000}"/>
    <cellStyle name="Normal 5 2 9 2" xfId="42091" xr:uid="{00000000-0005-0000-0000-0000EE580000}"/>
    <cellStyle name="Normal 5 2 9 3" xfId="26867" xr:uid="{00000000-0005-0000-0000-0000EF580000}"/>
    <cellStyle name="Normal 5 3" xfId="659" xr:uid="{00000000-0005-0000-0000-0000F0580000}"/>
    <cellStyle name="Normal 5 3 10" xfId="6741" xr:uid="{00000000-0005-0000-0000-0000F1580000}"/>
    <cellStyle name="Normal 5 3 10 2" xfId="37070" xr:uid="{00000000-0005-0000-0000-0000F2580000}"/>
    <cellStyle name="Normal 5 3 10 3" xfId="21846" xr:uid="{00000000-0005-0000-0000-0000F3580000}"/>
    <cellStyle name="Normal 5 3 11" xfId="31921" xr:uid="{00000000-0005-0000-0000-0000F4580000}"/>
    <cellStyle name="Normal 5 3 12" xfId="16831" xr:uid="{00000000-0005-0000-0000-0000F5580000}"/>
    <cellStyle name="Normal 5 3 13" xfId="1097" xr:uid="{00000000-0005-0000-0000-0000F6580000}"/>
    <cellStyle name="Normal 5 3 2" xfId="712" xr:uid="{00000000-0005-0000-0000-0000F7580000}"/>
    <cellStyle name="Normal 5 3 2 10" xfId="31930" xr:uid="{00000000-0005-0000-0000-0000F8580000}"/>
    <cellStyle name="Normal 5 3 2 11" xfId="16885" xr:uid="{00000000-0005-0000-0000-0000F9580000}"/>
    <cellStyle name="Normal 5 3 2 12" xfId="1705" xr:uid="{00000000-0005-0000-0000-0000FA580000}"/>
    <cellStyle name="Normal 5 3 2 2" xfId="733" xr:uid="{00000000-0005-0000-0000-0000FB580000}"/>
    <cellStyle name="Normal 5 3 2 2 10" xfId="16989" xr:uid="{00000000-0005-0000-0000-0000FC580000}"/>
    <cellStyle name="Normal 5 3 2 2 11" xfId="1814" xr:uid="{00000000-0005-0000-0000-0000FD580000}"/>
    <cellStyle name="Normal 5 3 2 2 2" xfId="2031" xr:uid="{00000000-0005-0000-0000-0000FE580000}"/>
    <cellStyle name="Normal 5 3 2 2 2 2" xfId="2452" xr:uid="{00000000-0005-0000-0000-0000FF580000}"/>
    <cellStyle name="Normal 5 3 2 2 2 2 2" xfId="3291" xr:uid="{00000000-0005-0000-0000-000000590000}"/>
    <cellStyle name="Normal 5 3 2 2 2 2 2 2" xfId="4981" xr:uid="{00000000-0005-0000-0000-000001590000}"/>
    <cellStyle name="Normal 5 3 2 2 2 2 2 2 2" xfId="15054" xr:uid="{00000000-0005-0000-0000-000002590000}"/>
    <cellStyle name="Normal 5 3 2 2 2 2 2 2 2 2" xfId="45376" xr:uid="{00000000-0005-0000-0000-000003590000}"/>
    <cellStyle name="Normal 5 3 2 2 2 2 2 2 2 3" xfId="30152" xr:uid="{00000000-0005-0000-0000-000004590000}"/>
    <cellStyle name="Normal 5 3 2 2 2 2 2 2 3" xfId="10034" xr:uid="{00000000-0005-0000-0000-000005590000}"/>
    <cellStyle name="Normal 5 3 2 2 2 2 2 2 3 2" xfId="40359" xr:uid="{00000000-0005-0000-0000-000006590000}"/>
    <cellStyle name="Normal 5 3 2 2 2 2 2 2 3 3" xfId="25135" xr:uid="{00000000-0005-0000-0000-000007590000}"/>
    <cellStyle name="Normal 5 3 2 2 2 2 2 2 4" xfId="35346" xr:uid="{00000000-0005-0000-0000-000008590000}"/>
    <cellStyle name="Normal 5 3 2 2 2 2 2 2 5" xfId="20122" xr:uid="{00000000-0005-0000-0000-000009590000}"/>
    <cellStyle name="Normal 5 3 2 2 2 2 2 3" xfId="6673" xr:uid="{00000000-0005-0000-0000-00000A590000}"/>
    <cellStyle name="Normal 5 3 2 2 2 2 2 3 2" xfId="16725" xr:uid="{00000000-0005-0000-0000-00000B590000}"/>
    <cellStyle name="Normal 5 3 2 2 2 2 2 3 2 2" xfId="47047" xr:uid="{00000000-0005-0000-0000-00000C590000}"/>
    <cellStyle name="Normal 5 3 2 2 2 2 2 3 2 3" xfId="31823" xr:uid="{00000000-0005-0000-0000-00000D590000}"/>
    <cellStyle name="Normal 5 3 2 2 2 2 2 3 3" xfId="11705" xr:uid="{00000000-0005-0000-0000-00000E590000}"/>
    <cellStyle name="Normal 5 3 2 2 2 2 2 3 3 2" xfId="42030" xr:uid="{00000000-0005-0000-0000-00000F590000}"/>
    <cellStyle name="Normal 5 3 2 2 2 2 2 3 3 3" xfId="26806" xr:uid="{00000000-0005-0000-0000-000010590000}"/>
    <cellStyle name="Normal 5 3 2 2 2 2 2 3 4" xfId="37017" xr:uid="{00000000-0005-0000-0000-000011590000}"/>
    <cellStyle name="Normal 5 3 2 2 2 2 2 3 5" xfId="21793" xr:uid="{00000000-0005-0000-0000-000012590000}"/>
    <cellStyle name="Normal 5 3 2 2 2 2 2 4" xfId="13383" xr:uid="{00000000-0005-0000-0000-000013590000}"/>
    <cellStyle name="Normal 5 3 2 2 2 2 2 4 2" xfId="43705" xr:uid="{00000000-0005-0000-0000-000014590000}"/>
    <cellStyle name="Normal 5 3 2 2 2 2 2 4 3" xfId="28481" xr:uid="{00000000-0005-0000-0000-000015590000}"/>
    <cellStyle name="Normal 5 3 2 2 2 2 2 5" xfId="8362" xr:uid="{00000000-0005-0000-0000-000016590000}"/>
    <cellStyle name="Normal 5 3 2 2 2 2 2 5 2" xfId="38688" xr:uid="{00000000-0005-0000-0000-000017590000}"/>
    <cellStyle name="Normal 5 3 2 2 2 2 2 5 3" xfId="23464" xr:uid="{00000000-0005-0000-0000-000018590000}"/>
    <cellStyle name="Normal 5 3 2 2 2 2 2 6" xfId="33676" xr:uid="{00000000-0005-0000-0000-000019590000}"/>
    <cellStyle name="Normal 5 3 2 2 2 2 2 7" xfId="18451" xr:uid="{00000000-0005-0000-0000-00001A590000}"/>
    <cellStyle name="Normal 5 3 2 2 2 2 3" xfId="4144" xr:uid="{00000000-0005-0000-0000-00001B590000}"/>
    <cellStyle name="Normal 5 3 2 2 2 2 3 2" xfId="14218" xr:uid="{00000000-0005-0000-0000-00001C590000}"/>
    <cellStyle name="Normal 5 3 2 2 2 2 3 2 2" xfId="44540" xr:uid="{00000000-0005-0000-0000-00001D590000}"/>
    <cellStyle name="Normal 5 3 2 2 2 2 3 2 3" xfId="29316" xr:uid="{00000000-0005-0000-0000-00001E590000}"/>
    <cellStyle name="Normal 5 3 2 2 2 2 3 3" xfId="9198" xr:uid="{00000000-0005-0000-0000-00001F590000}"/>
    <cellStyle name="Normal 5 3 2 2 2 2 3 3 2" xfId="39523" xr:uid="{00000000-0005-0000-0000-000020590000}"/>
    <cellStyle name="Normal 5 3 2 2 2 2 3 3 3" xfId="24299" xr:uid="{00000000-0005-0000-0000-000021590000}"/>
    <cellStyle name="Normal 5 3 2 2 2 2 3 4" xfId="34510" xr:uid="{00000000-0005-0000-0000-000022590000}"/>
    <cellStyle name="Normal 5 3 2 2 2 2 3 5" xfId="19286" xr:uid="{00000000-0005-0000-0000-000023590000}"/>
    <cellStyle name="Normal 5 3 2 2 2 2 4" xfId="5837" xr:uid="{00000000-0005-0000-0000-000024590000}"/>
    <cellStyle name="Normal 5 3 2 2 2 2 4 2" xfId="15889" xr:uid="{00000000-0005-0000-0000-000025590000}"/>
    <cellStyle name="Normal 5 3 2 2 2 2 4 2 2" xfId="46211" xr:uid="{00000000-0005-0000-0000-000026590000}"/>
    <cellStyle name="Normal 5 3 2 2 2 2 4 2 3" xfId="30987" xr:uid="{00000000-0005-0000-0000-000027590000}"/>
    <cellStyle name="Normal 5 3 2 2 2 2 4 3" xfId="10869" xr:uid="{00000000-0005-0000-0000-000028590000}"/>
    <cellStyle name="Normal 5 3 2 2 2 2 4 3 2" xfId="41194" xr:uid="{00000000-0005-0000-0000-000029590000}"/>
    <cellStyle name="Normal 5 3 2 2 2 2 4 3 3" xfId="25970" xr:uid="{00000000-0005-0000-0000-00002A590000}"/>
    <cellStyle name="Normal 5 3 2 2 2 2 4 4" xfId="36181" xr:uid="{00000000-0005-0000-0000-00002B590000}"/>
    <cellStyle name="Normal 5 3 2 2 2 2 4 5" xfId="20957" xr:uid="{00000000-0005-0000-0000-00002C590000}"/>
    <cellStyle name="Normal 5 3 2 2 2 2 5" xfId="12547" xr:uid="{00000000-0005-0000-0000-00002D590000}"/>
    <cellStyle name="Normal 5 3 2 2 2 2 5 2" xfId="42869" xr:uid="{00000000-0005-0000-0000-00002E590000}"/>
    <cellStyle name="Normal 5 3 2 2 2 2 5 3" xfId="27645" xr:uid="{00000000-0005-0000-0000-00002F590000}"/>
    <cellStyle name="Normal 5 3 2 2 2 2 6" xfId="7526" xr:uid="{00000000-0005-0000-0000-000030590000}"/>
    <cellStyle name="Normal 5 3 2 2 2 2 6 2" xfId="37852" xr:uid="{00000000-0005-0000-0000-000031590000}"/>
    <cellStyle name="Normal 5 3 2 2 2 2 6 3" xfId="22628" xr:uid="{00000000-0005-0000-0000-000032590000}"/>
    <cellStyle name="Normal 5 3 2 2 2 2 7" xfId="32840" xr:uid="{00000000-0005-0000-0000-000033590000}"/>
    <cellStyle name="Normal 5 3 2 2 2 2 8" xfId="17615" xr:uid="{00000000-0005-0000-0000-000034590000}"/>
    <cellStyle name="Normal 5 3 2 2 2 3" xfId="2873" xr:uid="{00000000-0005-0000-0000-000035590000}"/>
    <cellStyle name="Normal 5 3 2 2 2 3 2" xfId="4563" xr:uid="{00000000-0005-0000-0000-000036590000}"/>
    <cellStyle name="Normal 5 3 2 2 2 3 2 2" xfId="14636" xr:uid="{00000000-0005-0000-0000-000037590000}"/>
    <cellStyle name="Normal 5 3 2 2 2 3 2 2 2" xfId="44958" xr:uid="{00000000-0005-0000-0000-000038590000}"/>
    <cellStyle name="Normal 5 3 2 2 2 3 2 2 3" xfId="29734" xr:uid="{00000000-0005-0000-0000-000039590000}"/>
    <cellStyle name="Normal 5 3 2 2 2 3 2 3" xfId="9616" xr:uid="{00000000-0005-0000-0000-00003A590000}"/>
    <cellStyle name="Normal 5 3 2 2 2 3 2 3 2" xfId="39941" xr:uid="{00000000-0005-0000-0000-00003B590000}"/>
    <cellStyle name="Normal 5 3 2 2 2 3 2 3 3" xfId="24717" xr:uid="{00000000-0005-0000-0000-00003C590000}"/>
    <cellStyle name="Normal 5 3 2 2 2 3 2 4" xfId="34928" xr:uid="{00000000-0005-0000-0000-00003D590000}"/>
    <cellStyle name="Normal 5 3 2 2 2 3 2 5" xfId="19704" xr:uid="{00000000-0005-0000-0000-00003E590000}"/>
    <cellStyle name="Normal 5 3 2 2 2 3 3" xfId="6255" xr:uid="{00000000-0005-0000-0000-00003F590000}"/>
    <cellStyle name="Normal 5 3 2 2 2 3 3 2" xfId="16307" xr:uid="{00000000-0005-0000-0000-000040590000}"/>
    <cellStyle name="Normal 5 3 2 2 2 3 3 2 2" xfId="46629" xr:uid="{00000000-0005-0000-0000-000041590000}"/>
    <cellStyle name="Normal 5 3 2 2 2 3 3 2 3" xfId="31405" xr:uid="{00000000-0005-0000-0000-000042590000}"/>
    <cellStyle name="Normal 5 3 2 2 2 3 3 3" xfId="11287" xr:uid="{00000000-0005-0000-0000-000043590000}"/>
    <cellStyle name="Normal 5 3 2 2 2 3 3 3 2" xfId="41612" xr:uid="{00000000-0005-0000-0000-000044590000}"/>
    <cellStyle name="Normal 5 3 2 2 2 3 3 3 3" xfId="26388" xr:uid="{00000000-0005-0000-0000-000045590000}"/>
    <cellStyle name="Normal 5 3 2 2 2 3 3 4" xfId="36599" xr:uid="{00000000-0005-0000-0000-000046590000}"/>
    <cellStyle name="Normal 5 3 2 2 2 3 3 5" xfId="21375" xr:uid="{00000000-0005-0000-0000-000047590000}"/>
    <cellStyle name="Normal 5 3 2 2 2 3 4" xfId="12965" xr:uid="{00000000-0005-0000-0000-000048590000}"/>
    <cellStyle name="Normal 5 3 2 2 2 3 4 2" xfId="43287" xr:uid="{00000000-0005-0000-0000-000049590000}"/>
    <cellStyle name="Normal 5 3 2 2 2 3 4 3" xfId="28063" xr:uid="{00000000-0005-0000-0000-00004A590000}"/>
    <cellStyle name="Normal 5 3 2 2 2 3 5" xfId="7944" xr:uid="{00000000-0005-0000-0000-00004B590000}"/>
    <cellStyle name="Normal 5 3 2 2 2 3 5 2" xfId="38270" xr:uid="{00000000-0005-0000-0000-00004C590000}"/>
    <cellStyle name="Normal 5 3 2 2 2 3 5 3" xfId="23046" xr:uid="{00000000-0005-0000-0000-00004D590000}"/>
    <cellStyle name="Normal 5 3 2 2 2 3 6" xfId="33258" xr:uid="{00000000-0005-0000-0000-00004E590000}"/>
    <cellStyle name="Normal 5 3 2 2 2 3 7" xfId="18033" xr:uid="{00000000-0005-0000-0000-00004F590000}"/>
    <cellStyle name="Normal 5 3 2 2 2 4" xfId="3726" xr:uid="{00000000-0005-0000-0000-000050590000}"/>
    <cellStyle name="Normal 5 3 2 2 2 4 2" xfId="13800" xr:uid="{00000000-0005-0000-0000-000051590000}"/>
    <cellStyle name="Normal 5 3 2 2 2 4 2 2" xfId="44122" xr:uid="{00000000-0005-0000-0000-000052590000}"/>
    <cellStyle name="Normal 5 3 2 2 2 4 2 3" xfId="28898" xr:uid="{00000000-0005-0000-0000-000053590000}"/>
    <cellStyle name="Normal 5 3 2 2 2 4 3" xfId="8780" xr:uid="{00000000-0005-0000-0000-000054590000}"/>
    <cellStyle name="Normal 5 3 2 2 2 4 3 2" xfId="39105" xr:uid="{00000000-0005-0000-0000-000055590000}"/>
    <cellStyle name="Normal 5 3 2 2 2 4 3 3" xfId="23881" xr:uid="{00000000-0005-0000-0000-000056590000}"/>
    <cellStyle name="Normal 5 3 2 2 2 4 4" xfId="34092" xr:uid="{00000000-0005-0000-0000-000057590000}"/>
    <cellStyle name="Normal 5 3 2 2 2 4 5" xfId="18868" xr:uid="{00000000-0005-0000-0000-000058590000}"/>
    <cellStyle name="Normal 5 3 2 2 2 5" xfId="5419" xr:uid="{00000000-0005-0000-0000-000059590000}"/>
    <cellStyle name="Normal 5 3 2 2 2 5 2" xfId="15471" xr:uid="{00000000-0005-0000-0000-00005A590000}"/>
    <cellStyle name="Normal 5 3 2 2 2 5 2 2" xfId="45793" xr:uid="{00000000-0005-0000-0000-00005B590000}"/>
    <cellStyle name="Normal 5 3 2 2 2 5 2 3" xfId="30569" xr:uid="{00000000-0005-0000-0000-00005C590000}"/>
    <cellStyle name="Normal 5 3 2 2 2 5 3" xfId="10451" xr:uid="{00000000-0005-0000-0000-00005D590000}"/>
    <cellStyle name="Normal 5 3 2 2 2 5 3 2" xfId="40776" xr:uid="{00000000-0005-0000-0000-00005E590000}"/>
    <cellStyle name="Normal 5 3 2 2 2 5 3 3" xfId="25552" xr:uid="{00000000-0005-0000-0000-00005F590000}"/>
    <cellStyle name="Normal 5 3 2 2 2 5 4" xfId="35763" xr:uid="{00000000-0005-0000-0000-000060590000}"/>
    <cellStyle name="Normal 5 3 2 2 2 5 5" xfId="20539" xr:uid="{00000000-0005-0000-0000-000061590000}"/>
    <cellStyle name="Normal 5 3 2 2 2 6" xfId="12129" xr:uid="{00000000-0005-0000-0000-000062590000}"/>
    <cellStyle name="Normal 5 3 2 2 2 6 2" xfId="42451" xr:uid="{00000000-0005-0000-0000-000063590000}"/>
    <cellStyle name="Normal 5 3 2 2 2 6 3" xfId="27227" xr:uid="{00000000-0005-0000-0000-000064590000}"/>
    <cellStyle name="Normal 5 3 2 2 2 7" xfId="7108" xr:uid="{00000000-0005-0000-0000-000065590000}"/>
    <cellStyle name="Normal 5 3 2 2 2 7 2" xfId="37434" xr:uid="{00000000-0005-0000-0000-000066590000}"/>
    <cellStyle name="Normal 5 3 2 2 2 7 3" xfId="22210" xr:uid="{00000000-0005-0000-0000-000067590000}"/>
    <cellStyle name="Normal 5 3 2 2 2 8" xfId="32422" xr:uid="{00000000-0005-0000-0000-000068590000}"/>
    <cellStyle name="Normal 5 3 2 2 2 9" xfId="17197" xr:uid="{00000000-0005-0000-0000-000069590000}"/>
    <cellStyle name="Normal 5 3 2 2 3" xfId="2244" xr:uid="{00000000-0005-0000-0000-00006A590000}"/>
    <cellStyle name="Normal 5 3 2 2 3 2" xfId="3083" xr:uid="{00000000-0005-0000-0000-00006B590000}"/>
    <cellStyle name="Normal 5 3 2 2 3 2 2" xfId="4773" xr:uid="{00000000-0005-0000-0000-00006C590000}"/>
    <cellStyle name="Normal 5 3 2 2 3 2 2 2" xfId="14846" xr:uid="{00000000-0005-0000-0000-00006D590000}"/>
    <cellStyle name="Normal 5 3 2 2 3 2 2 2 2" xfId="45168" xr:uid="{00000000-0005-0000-0000-00006E590000}"/>
    <cellStyle name="Normal 5 3 2 2 3 2 2 2 3" xfId="29944" xr:uid="{00000000-0005-0000-0000-00006F590000}"/>
    <cellStyle name="Normal 5 3 2 2 3 2 2 3" xfId="9826" xr:uid="{00000000-0005-0000-0000-000070590000}"/>
    <cellStyle name="Normal 5 3 2 2 3 2 2 3 2" xfId="40151" xr:uid="{00000000-0005-0000-0000-000071590000}"/>
    <cellStyle name="Normal 5 3 2 2 3 2 2 3 3" xfId="24927" xr:uid="{00000000-0005-0000-0000-000072590000}"/>
    <cellStyle name="Normal 5 3 2 2 3 2 2 4" xfId="35138" xr:uid="{00000000-0005-0000-0000-000073590000}"/>
    <cellStyle name="Normal 5 3 2 2 3 2 2 5" xfId="19914" xr:uid="{00000000-0005-0000-0000-000074590000}"/>
    <cellStyle name="Normal 5 3 2 2 3 2 3" xfId="6465" xr:uid="{00000000-0005-0000-0000-000075590000}"/>
    <cellStyle name="Normal 5 3 2 2 3 2 3 2" xfId="16517" xr:uid="{00000000-0005-0000-0000-000076590000}"/>
    <cellStyle name="Normal 5 3 2 2 3 2 3 2 2" xfId="46839" xr:uid="{00000000-0005-0000-0000-000077590000}"/>
    <cellStyle name="Normal 5 3 2 2 3 2 3 2 3" xfId="31615" xr:uid="{00000000-0005-0000-0000-000078590000}"/>
    <cellStyle name="Normal 5 3 2 2 3 2 3 3" xfId="11497" xr:uid="{00000000-0005-0000-0000-000079590000}"/>
    <cellStyle name="Normal 5 3 2 2 3 2 3 3 2" xfId="41822" xr:uid="{00000000-0005-0000-0000-00007A590000}"/>
    <cellStyle name="Normal 5 3 2 2 3 2 3 3 3" xfId="26598" xr:uid="{00000000-0005-0000-0000-00007B590000}"/>
    <cellStyle name="Normal 5 3 2 2 3 2 3 4" xfId="36809" xr:uid="{00000000-0005-0000-0000-00007C590000}"/>
    <cellStyle name="Normal 5 3 2 2 3 2 3 5" xfId="21585" xr:uid="{00000000-0005-0000-0000-00007D590000}"/>
    <cellStyle name="Normal 5 3 2 2 3 2 4" xfId="13175" xr:uid="{00000000-0005-0000-0000-00007E590000}"/>
    <cellStyle name="Normal 5 3 2 2 3 2 4 2" xfId="43497" xr:uid="{00000000-0005-0000-0000-00007F590000}"/>
    <cellStyle name="Normal 5 3 2 2 3 2 4 3" xfId="28273" xr:uid="{00000000-0005-0000-0000-000080590000}"/>
    <cellStyle name="Normal 5 3 2 2 3 2 5" xfId="8154" xr:uid="{00000000-0005-0000-0000-000081590000}"/>
    <cellStyle name="Normal 5 3 2 2 3 2 5 2" xfId="38480" xr:uid="{00000000-0005-0000-0000-000082590000}"/>
    <cellStyle name="Normal 5 3 2 2 3 2 5 3" xfId="23256" xr:uid="{00000000-0005-0000-0000-000083590000}"/>
    <cellStyle name="Normal 5 3 2 2 3 2 6" xfId="33468" xr:uid="{00000000-0005-0000-0000-000084590000}"/>
    <cellStyle name="Normal 5 3 2 2 3 2 7" xfId="18243" xr:uid="{00000000-0005-0000-0000-000085590000}"/>
    <cellStyle name="Normal 5 3 2 2 3 3" xfId="3936" xr:uid="{00000000-0005-0000-0000-000086590000}"/>
    <cellStyle name="Normal 5 3 2 2 3 3 2" xfId="14010" xr:uid="{00000000-0005-0000-0000-000087590000}"/>
    <cellStyle name="Normal 5 3 2 2 3 3 2 2" xfId="44332" xr:uid="{00000000-0005-0000-0000-000088590000}"/>
    <cellStyle name="Normal 5 3 2 2 3 3 2 3" xfId="29108" xr:uid="{00000000-0005-0000-0000-000089590000}"/>
    <cellStyle name="Normal 5 3 2 2 3 3 3" xfId="8990" xr:uid="{00000000-0005-0000-0000-00008A590000}"/>
    <cellStyle name="Normal 5 3 2 2 3 3 3 2" xfId="39315" xr:uid="{00000000-0005-0000-0000-00008B590000}"/>
    <cellStyle name="Normal 5 3 2 2 3 3 3 3" xfId="24091" xr:uid="{00000000-0005-0000-0000-00008C590000}"/>
    <cellStyle name="Normal 5 3 2 2 3 3 4" xfId="34302" xr:uid="{00000000-0005-0000-0000-00008D590000}"/>
    <cellStyle name="Normal 5 3 2 2 3 3 5" xfId="19078" xr:uid="{00000000-0005-0000-0000-00008E590000}"/>
    <cellStyle name="Normal 5 3 2 2 3 4" xfId="5629" xr:uid="{00000000-0005-0000-0000-00008F590000}"/>
    <cellStyle name="Normal 5 3 2 2 3 4 2" xfId="15681" xr:uid="{00000000-0005-0000-0000-000090590000}"/>
    <cellStyle name="Normal 5 3 2 2 3 4 2 2" xfId="46003" xr:uid="{00000000-0005-0000-0000-000091590000}"/>
    <cellStyle name="Normal 5 3 2 2 3 4 2 3" xfId="30779" xr:uid="{00000000-0005-0000-0000-000092590000}"/>
    <cellStyle name="Normal 5 3 2 2 3 4 3" xfId="10661" xr:uid="{00000000-0005-0000-0000-000093590000}"/>
    <cellStyle name="Normal 5 3 2 2 3 4 3 2" xfId="40986" xr:uid="{00000000-0005-0000-0000-000094590000}"/>
    <cellStyle name="Normal 5 3 2 2 3 4 3 3" xfId="25762" xr:uid="{00000000-0005-0000-0000-000095590000}"/>
    <cellStyle name="Normal 5 3 2 2 3 4 4" xfId="35973" xr:uid="{00000000-0005-0000-0000-000096590000}"/>
    <cellStyle name="Normal 5 3 2 2 3 4 5" xfId="20749" xr:uid="{00000000-0005-0000-0000-000097590000}"/>
    <cellStyle name="Normal 5 3 2 2 3 5" xfId="12339" xr:uid="{00000000-0005-0000-0000-000098590000}"/>
    <cellStyle name="Normal 5 3 2 2 3 5 2" xfId="42661" xr:uid="{00000000-0005-0000-0000-000099590000}"/>
    <cellStyle name="Normal 5 3 2 2 3 5 3" xfId="27437" xr:uid="{00000000-0005-0000-0000-00009A590000}"/>
    <cellStyle name="Normal 5 3 2 2 3 6" xfId="7318" xr:uid="{00000000-0005-0000-0000-00009B590000}"/>
    <cellStyle name="Normal 5 3 2 2 3 6 2" xfId="37644" xr:uid="{00000000-0005-0000-0000-00009C590000}"/>
    <cellStyle name="Normal 5 3 2 2 3 6 3" xfId="22420" xr:uid="{00000000-0005-0000-0000-00009D590000}"/>
    <cellStyle name="Normal 5 3 2 2 3 7" xfId="32632" xr:uid="{00000000-0005-0000-0000-00009E590000}"/>
    <cellStyle name="Normal 5 3 2 2 3 8" xfId="17407" xr:uid="{00000000-0005-0000-0000-00009F590000}"/>
    <cellStyle name="Normal 5 3 2 2 4" xfId="2665" xr:uid="{00000000-0005-0000-0000-0000A0590000}"/>
    <cellStyle name="Normal 5 3 2 2 4 2" xfId="4355" xr:uid="{00000000-0005-0000-0000-0000A1590000}"/>
    <cellStyle name="Normal 5 3 2 2 4 2 2" xfId="14428" xr:uid="{00000000-0005-0000-0000-0000A2590000}"/>
    <cellStyle name="Normal 5 3 2 2 4 2 2 2" xfId="44750" xr:uid="{00000000-0005-0000-0000-0000A3590000}"/>
    <cellStyle name="Normal 5 3 2 2 4 2 2 3" xfId="29526" xr:uid="{00000000-0005-0000-0000-0000A4590000}"/>
    <cellStyle name="Normal 5 3 2 2 4 2 3" xfId="9408" xr:uid="{00000000-0005-0000-0000-0000A5590000}"/>
    <cellStyle name="Normal 5 3 2 2 4 2 3 2" xfId="39733" xr:uid="{00000000-0005-0000-0000-0000A6590000}"/>
    <cellStyle name="Normal 5 3 2 2 4 2 3 3" xfId="24509" xr:uid="{00000000-0005-0000-0000-0000A7590000}"/>
    <cellStyle name="Normal 5 3 2 2 4 2 4" xfId="34720" xr:uid="{00000000-0005-0000-0000-0000A8590000}"/>
    <cellStyle name="Normal 5 3 2 2 4 2 5" xfId="19496" xr:uid="{00000000-0005-0000-0000-0000A9590000}"/>
    <cellStyle name="Normal 5 3 2 2 4 3" xfId="6047" xr:uid="{00000000-0005-0000-0000-0000AA590000}"/>
    <cellStyle name="Normal 5 3 2 2 4 3 2" xfId="16099" xr:uid="{00000000-0005-0000-0000-0000AB590000}"/>
    <cellStyle name="Normal 5 3 2 2 4 3 2 2" xfId="46421" xr:uid="{00000000-0005-0000-0000-0000AC590000}"/>
    <cellStyle name="Normal 5 3 2 2 4 3 2 3" xfId="31197" xr:uid="{00000000-0005-0000-0000-0000AD590000}"/>
    <cellStyle name="Normal 5 3 2 2 4 3 3" xfId="11079" xr:uid="{00000000-0005-0000-0000-0000AE590000}"/>
    <cellStyle name="Normal 5 3 2 2 4 3 3 2" xfId="41404" xr:uid="{00000000-0005-0000-0000-0000AF590000}"/>
    <cellStyle name="Normal 5 3 2 2 4 3 3 3" xfId="26180" xr:uid="{00000000-0005-0000-0000-0000B0590000}"/>
    <cellStyle name="Normal 5 3 2 2 4 3 4" xfId="36391" xr:uid="{00000000-0005-0000-0000-0000B1590000}"/>
    <cellStyle name="Normal 5 3 2 2 4 3 5" xfId="21167" xr:uid="{00000000-0005-0000-0000-0000B2590000}"/>
    <cellStyle name="Normal 5 3 2 2 4 4" xfId="12757" xr:uid="{00000000-0005-0000-0000-0000B3590000}"/>
    <cellStyle name="Normal 5 3 2 2 4 4 2" xfId="43079" xr:uid="{00000000-0005-0000-0000-0000B4590000}"/>
    <cellStyle name="Normal 5 3 2 2 4 4 3" xfId="27855" xr:uid="{00000000-0005-0000-0000-0000B5590000}"/>
    <cellStyle name="Normal 5 3 2 2 4 5" xfId="7736" xr:uid="{00000000-0005-0000-0000-0000B6590000}"/>
    <cellStyle name="Normal 5 3 2 2 4 5 2" xfId="38062" xr:uid="{00000000-0005-0000-0000-0000B7590000}"/>
    <cellStyle name="Normal 5 3 2 2 4 5 3" xfId="22838" xr:uid="{00000000-0005-0000-0000-0000B8590000}"/>
    <cellStyle name="Normal 5 3 2 2 4 6" xfId="33050" xr:uid="{00000000-0005-0000-0000-0000B9590000}"/>
    <cellStyle name="Normal 5 3 2 2 4 7" xfId="17825" xr:uid="{00000000-0005-0000-0000-0000BA590000}"/>
    <cellStyle name="Normal 5 3 2 2 5" xfId="3518" xr:uid="{00000000-0005-0000-0000-0000BB590000}"/>
    <cellStyle name="Normal 5 3 2 2 5 2" xfId="13592" xr:uid="{00000000-0005-0000-0000-0000BC590000}"/>
    <cellStyle name="Normal 5 3 2 2 5 2 2" xfId="43914" xr:uid="{00000000-0005-0000-0000-0000BD590000}"/>
    <cellStyle name="Normal 5 3 2 2 5 2 3" xfId="28690" xr:uid="{00000000-0005-0000-0000-0000BE590000}"/>
    <cellStyle name="Normal 5 3 2 2 5 3" xfId="8572" xr:uid="{00000000-0005-0000-0000-0000BF590000}"/>
    <cellStyle name="Normal 5 3 2 2 5 3 2" xfId="38897" xr:uid="{00000000-0005-0000-0000-0000C0590000}"/>
    <cellStyle name="Normal 5 3 2 2 5 3 3" xfId="23673" xr:uid="{00000000-0005-0000-0000-0000C1590000}"/>
    <cellStyle name="Normal 5 3 2 2 5 4" xfId="33884" xr:uid="{00000000-0005-0000-0000-0000C2590000}"/>
    <cellStyle name="Normal 5 3 2 2 5 5" xfId="18660" xr:uid="{00000000-0005-0000-0000-0000C3590000}"/>
    <cellStyle name="Normal 5 3 2 2 6" xfId="5211" xr:uid="{00000000-0005-0000-0000-0000C4590000}"/>
    <cellStyle name="Normal 5 3 2 2 6 2" xfId="15263" xr:uid="{00000000-0005-0000-0000-0000C5590000}"/>
    <cellStyle name="Normal 5 3 2 2 6 2 2" xfId="45585" xr:uid="{00000000-0005-0000-0000-0000C6590000}"/>
    <cellStyle name="Normal 5 3 2 2 6 2 3" xfId="30361" xr:uid="{00000000-0005-0000-0000-0000C7590000}"/>
    <cellStyle name="Normal 5 3 2 2 6 3" xfId="10243" xr:uid="{00000000-0005-0000-0000-0000C8590000}"/>
    <cellStyle name="Normal 5 3 2 2 6 3 2" xfId="40568" xr:uid="{00000000-0005-0000-0000-0000C9590000}"/>
    <cellStyle name="Normal 5 3 2 2 6 3 3" xfId="25344" xr:uid="{00000000-0005-0000-0000-0000CA590000}"/>
    <cellStyle name="Normal 5 3 2 2 6 4" xfId="35555" xr:uid="{00000000-0005-0000-0000-0000CB590000}"/>
    <cellStyle name="Normal 5 3 2 2 6 5" xfId="20331" xr:uid="{00000000-0005-0000-0000-0000CC590000}"/>
    <cellStyle name="Normal 5 3 2 2 7" xfId="11921" xr:uid="{00000000-0005-0000-0000-0000CD590000}"/>
    <cellStyle name="Normal 5 3 2 2 7 2" xfId="42243" xr:uid="{00000000-0005-0000-0000-0000CE590000}"/>
    <cellStyle name="Normal 5 3 2 2 7 3" xfId="27019" xr:uid="{00000000-0005-0000-0000-0000CF590000}"/>
    <cellStyle name="Normal 5 3 2 2 8" xfId="6900" xr:uid="{00000000-0005-0000-0000-0000D0590000}"/>
    <cellStyle name="Normal 5 3 2 2 8 2" xfId="37226" xr:uid="{00000000-0005-0000-0000-0000D1590000}"/>
    <cellStyle name="Normal 5 3 2 2 8 3" xfId="22002" xr:uid="{00000000-0005-0000-0000-0000D2590000}"/>
    <cellStyle name="Normal 5 3 2 2 9" xfId="32215" xr:uid="{00000000-0005-0000-0000-0000D3590000}"/>
    <cellStyle name="Normal 5 3 2 3" xfId="754" xr:uid="{00000000-0005-0000-0000-0000D4590000}"/>
    <cellStyle name="Normal 5 3 2 3 10" xfId="1927" xr:uid="{00000000-0005-0000-0000-0000D5590000}"/>
    <cellStyle name="Normal 5 3 2 3 2" xfId="2348" xr:uid="{00000000-0005-0000-0000-0000D6590000}"/>
    <cellStyle name="Normal 5 3 2 3 2 2" xfId="3187" xr:uid="{00000000-0005-0000-0000-0000D7590000}"/>
    <cellStyle name="Normal 5 3 2 3 2 2 2" xfId="4877" xr:uid="{00000000-0005-0000-0000-0000D8590000}"/>
    <cellStyle name="Normal 5 3 2 3 2 2 2 2" xfId="14950" xr:uid="{00000000-0005-0000-0000-0000D9590000}"/>
    <cellStyle name="Normal 5 3 2 3 2 2 2 2 2" xfId="45272" xr:uid="{00000000-0005-0000-0000-0000DA590000}"/>
    <cellStyle name="Normal 5 3 2 3 2 2 2 2 3" xfId="30048" xr:uid="{00000000-0005-0000-0000-0000DB590000}"/>
    <cellStyle name="Normal 5 3 2 3 2 2 2 3" xfId="9930" xr:uid="{00000000-0005-0000-0000-0000DC590000}"/>
    <cellStyle name="Normal 5 3 2 3 2 2 2 3 2" xfId="40255" xr:uid="{00000000-0005-0000-0000-0000DD590000}"/>
    <cellStyle name="Normal 5 3 2 3 2 2 2 3 3" xfId="25031" xr:uid="{00000000-0005-0000-0000-0000DE590000}"/>
    <cellStyle name="Normal 5 3 2 3 2 2 2 4" xfId="35242" xr:uid="{00000000-0005-0000-0000-0000DF590000}"/>
    <cellStyle name="Normal 5 3 2 3 2 2 2 5" xfId="20018" xr:uid="{00000000-0005-0000-0000-0000E0590000}"/>
    <cellStyle name="Normal 5 3 2 3 2 2 3" xfId="6569" xr:uid="{00000000-0005-0000-0000-0000E1590000}"/>
    <cellStyle name="Normal 5 3 2 3 2 2 3 2" xfId="16621" xr:uid="{00000000-0005-0000-0000-0000E2590000}"/>
    <cellStyle name="Normal 5 3 2 3 2 2 3 2 2" xfId="46943" xr:uid="{00000000-0005-0000-0000-0000E3590000}"/>
    <cellStyle name="Normal 5 3 2 3 2 2 3 2 3" xfId="31719" xr:uid="{00000000-0005-0000-0000-0000E4590000}"/>
    <cellStyle name="Normal 5 3 2 3 2 2 3 3" xfId="11601" xr:uid="{00000000-0005-0000-0000-0000E5590000}"/>
    <cellStyle name="Normal 5 3 2 3 2 2 3 3 2" xfId="41926" xr:uid="{00000000-0005-0000-0000-0000E6590000}"/>
    <cellStyle name="Normal 5 3 2 3 2 2 3 3 3" xfId="26702" xr:uid="{00000000-0005-0000-0000-0000E7590000}"/>
    <cellStyle name="Normal 5 3 2 3 2 2 3 4" xfId="36913" xr:uid="{00000000-0005-0000-0000-0000E8590000}"/>
    <cellStyle name="Normal 5 3 2 3 2 2 3 5" xfId="21689" xr:uid="{00000000-0005-0000-0000-0000E9590000}"/>
    <cellStyle name="Normal 5 3 2 3 2 2 4" xfId="13279" xr:uid="{00000000-0005-0000-0000-0000EA590000}"/>
    <cellStyle name="Normal 5 3 2 3 2 2 4 2" xfId="43601" xr:uid="{00000000-0005-0000-0000-0000EB590000}"/>
    <cellStyle name="Normal 5 3 2 3 2 2 4 3" xfId="28377" xr:uid="{00000000-0005-0000-0000-0000EC590000}"/>
    <cellStyle name="Normal 5 3 2 3 2 2 5" xfId="8258" xr:uid="{00000000-0005-0000-0000-0000ED590000}"/>
    <cellStyle name="Normal 5 3 2 3 2 2 5 2" xfId="38584" xr:uid="{00000000-0005-0000-0000-0000EE590000}"/>
    <cellStyle name="Normal 5 3 2 3 2 2 5 3" xfId="23360" xr:uid="{00000000-0005-0000-0000-0000EF590000}"/>
    <cellStyle name="Normal 5 3 2 3 2 2 6" xfId="33572" xr:uid="{00000000-0005-0000-0000-0000F0590000}"/>
    <cellStyle name="Normal 5 3 2 3 2 2 7" xfId="18347" xr:uid="{00000000-0005-0000-0000-0000F1590000}"/>
    <cellStyle name="Normal 5 3 2 3 2 3" xfId="4040" xr:uid="{00000000-0005-0000-0000-0000F2590000}"/>
    <cellStyle name="Normal 5 3 2 3 2 3 2" xfId="14114" xr:uid="{00000000-0005-0000-0000-0000F3590000}"/>
    <cellStyle name="Normal 5 3 2 3 2 3 2 2" xfId="44436" xr:uid="{00000000-0005-0000-0000-0000F4590000}"/>
    <cellStyle name="Normal 5 3 2 3 2 3 2 3" xfId="29212" xr:uid="{00000000-0005-0000-0000-0000F5590000}"/>
    <cellStyle name="Normal 5 3 2 3 2 3 3" xfId="9094" xr:uid="{00000000-0005-0000-0000-0000F6590000}"/>
    <cellStyle name="Normal 5 3 2 3 2 3 3 2" xfId="39419" xr:uid="{00000000-0005-0000-0000-0000F7590000}"/>
    <cellStyle name="Normal 5 3 2 3 2 3 3 3" xfId="24195" xr:uid="{00000000-0005-0000-0000-0000F8590000}"/>
    <cellStyle name="Normal 5 3 2 3 2 3 4" xfId="34406" xr:uid="{00000000-0005-0000-0000-0000F9590000}"/>
    <cellStyle name="Normal 5 3 2 3 2 3 5" xfId="19182" xr:uid="{00000000-0005-0000-0000-0000FA590000}"/>
    <cellStyle name="Normal 5 3 2 3 2 4" xfId="5733" xr:uid="{00000000-0005-0000-0000-0000FB590000}"/>
    <cellStyle name="Normal 5 3 2 3 2 4 2" xfId="15785" xr:uid="{00000000-0005-0000-0000-0000FC590000}"/>
    <cellStyle name="Normal 5 3 2 3 2 4 2 2" xfId="46107" xr:uid="{00000000-0005-0000-0000-0000FD590000}"/>
    <cellStyle name="Normal 5 3 2 3 2 4 2 3" xfId="30883" xr:uid="{00000000-0005-0000-0000-0000FE590000}"/>
    <cellStyle name="Normal 5 3 2 3 2 4 3" xfId="10765" xr:uid="{00000000-0005-0000-0000-0000FF590000}"/>
    <cellStyle name="Normal 5 3 2 3 2 4 3 2" xfId="41090" xr:uid="{00000000-0005-0000-0000-0000005A0000}"/>
    <cellStyle name="Normal 5 3 2 3 2 4 3 3" xfId="25866" xr:uid="{00000000-0005-0000-0000-0000015A0000}"/>
    <cellStyle name="Normal 5 3 2 3 2 4 4" xfId="36077" xr:uid="{00000000-0005-0000-0000-0000025A0000}"/>
    <cellStyle name="Normal 5 3 2 3 2 4 5" xfId="20853" xr:uid="{00000000-0005-0000-0000-0000035A0000}"/>
    <cellStyle name="Normal 5 3 2 3 2 5" xfId="12443" xr:uid="{00000000-0005-0000-0000-0000045A0000}"/>
    <cellStyle name="Normal 5 3 2 3 2 5 2" xfId="42765" xr:uid="{00000000-0005-0000-0000-0000055A0000}"/>
    <cellStyle name="Normal 5 3 2 3 2 5 3" xfId="27541" xr:uid="{00000000-0005-0000-0000-0000065A0000}"/>
    <cellStyle name="Normal 5 3 2 3 2 6" xfId="7422" xr:uid="{00000000-0005-0000-0000-0000075A0000}"/>
    <cellStyle name="Normal 5 3 2 3 2 6 2" xfId="37748" xr:uid="{00000000-0005-0000-0000-0000085A0000}"/>
    <cellStyle name="Normal 5 3 2 3 2 6 3" xfId="22524" xr:uid="{00000000-0005-0000-0000-0000095A0000}"/>
    <cellStyle name="Normal 5 3 2 3 2 7" xfId="32736" xr:uid="{00000000-0005-0000-0000-00000A5A0000}"/>
    <cellStyle name="Normal 5 3 2 3 2 8" xfId="17511" xr:uid="{00000000-0005-0000-0000-00000B5A0000}"/>
    <cellStyle name="Normal 5 3 2 3 3" xfId="2769" xr:uid="{00000000-0005-0000-0000-00000C5A0000}"/>
    <cellStyle name="Normal 5 3 2 3 3 2" xfId="4459" xr:uid="{00000000-0005-0000-0000-00000D5A0000}"/>
    <cellStyle name="Normal 5 3 2 3 3 2 2" xfId="14532" xr:uid="{00000000-0005-0000-0000-00000E5A0000}"/>
    <cellStyle name="Normal 5 3 2 3 3 2 2 2" xfId="44854" xr:uid="{00000000-0005-0000-0000-00000F5A0000}"/>
    <cellStyle name="Normal 5 3 2 3 3 2 2 3" xfId="29630" xr:uid="{00000000-0005-0000-0000-0000105A0000}"/>
    <cellStyle name="Normal 5 3 2 3 3 2 3" xfId="9512" xr:uid="{00000000-0005-0000-0000-0000115A0000}"/>
    <cellStyle name="Normal 5 3 2 3 3 2 3 2" xfId="39837" xr:uid="{00000000-0005-0000-0000-0000125A0000}"/>
    <cellStyle name="Normal 5 3 2 3 3 2 3 3" xfId="24613" xr:uid="{00000000-0005-0000-0000-0000135A0000}"/>
    <cellStyle name="Normal 5 3 2 3 3 2 4" xfId="34824" xr:uid="{00000000-0005-0000-0000-0000145A0000}"/>
    <cellStyle name="Normal 5 3 2 3 3 2 5" xfId="19600" xr:uid="{00000000-0005-0000-0000-0000155A0000}"/>
    <cellStyle name="Normal 5 3 2 3 3 3" xfId="6151" xr:uid="{00000000-0005-0000-0000-0000165A0000}"/>
    <cellStyle name="Normal 5 3 2 3 3 3 2" xfId="16203" xr:uid="{00000000-0005-0000-0000-0000175A0000}"/>
    <cellStyle name="Normal 5 3 2 3 3 3 2 2" xfId="46525" xr:uid="{00000000-0005-0000-0000-0000185A0000}"/>
    <cellStyle name="Normal 5 3 2 3 3 3 2 3" xfId="31301" xr:uid="{00000000-0005-0000-0000-0000195A0000}"/>
    <cellStyle name="Normal 5 3 2 3 3 3 3" xfId="11183" xr:uid="{00000000-0005-0000-0000-00001A5A0000}"/>
    <cellStyle name="Normal 5 3 2 3 3 3 3 2" xfId="41508" xr:uid="{00000000-0005-0000-0000-00001B5A0000}"/>
    <cellStyle name="Normal 5 3 2 3 3 3 3 3" xfId="26284" xr:uid="{00000000-0005-0000-0000-00001C5A0000}"/>
    <cellStyle name="Normal 5 3 2 3 3 3 4" xfId="36495" xr:uid="{00000000-0005-0000-0000-00001D5A0000}"/>
    <cellStyle name="Normal 5 3 2 3 3 3 5" xfId="21271" xr:uid="{00000000-0005-0000-0000-00001E5A0000}"/>
    <cellStyle name="Normal 5 3 2 3 3 4" xfId="12861" xr:uid="{00000000-0005-0000-0000-00001F5A0000}"/>
    <cellStyle name="Normal 5 3 2 3 3 4 2" xfId="43183" xr:uid="{00000000-0005-0000-0000-0000205A0000}"/>
    <cellStyle name="Normal 5 3 2 3 3 4 3" xfId="27959" xr:uid="{00000000-0005-0000-0000-0000215A0000}"/>
    <cellStyle name="Normal 5 3 2 3 3 5" xfId="7840" xr:uid="{00000000-0005-0000-0000-0000225A0000}"/>
    <cellStyle name="Normal 5 3 2 3 3 5 2" xfId="38166" xr:uid="{00000000-0005-0000-0000-0000235A0000}"/>
    <cellStyle name="Normal 5 3 2 3 3 5 3" xfId="22942" xr:uid="{00000000-0005-0000-0000-0000245A0000}"/>
    <cellStyle name="Normal 5 3 2 3 3 6" xfId="33154" xr:uid="{00000000-0005-0000-0000-0000255A0000}"/>
    <cellStyle name="Normal 5 3 2 3 3 7" xfId="17929" xr:uid="{00000000-0005-0000-0000-0000265A0000}"/>
    <cellStyle name="Normal 5 3 2 3 4" xfId="3622" xr:uid="{00000000-0005-0000-0000-0000275A0000}"/>
    <cellStyle name="Normal 5 3 2 3 4 2" xfId="13696" xr:uid="{00000000-0005-0000-0000-0000285A0000}"/>
    <cellStyle name="Normal 5 3 2 3 4 2 2" xfId="44018" xr:uid="{00000000-0005-0000-0000-0000295A0000}"/>
    <cellStyle name="Normal 5 3 2 3 4 2 3" xfId="28794" xr:uid="{00000000-0005-0000-0000-00002A5A0000}"/>
    <cellStyle name="Normal 5 3 2 3 4 3" xfId="8676" xr:uid="{00000000-0005-0000-0000-00002B5A0000}"/>
    <cellStyle name="Normal 5 3 2 3 4 3 2" xfId="39001" xr:uid="{00000000-0005-0000-0000-00002C5A0000}"/>
    <cellStyle name="Normal 5 3 2 3 4 3 3" xfId="23777" xr:uid="{00000000-0005-0000-0000-00002D5A0000}"/>
    <cellStyle name="Normal 5 3 2 3 4 4" xfId="33988" xr:uid="{00000000-0005-0000-0000-00002E5A0000}"/>
    <cellStyle name="Normal 5 3 2 3 4 5" xfId="18764" xr:uid="{00000000-0005-0000-0000-00002F5A0000}"/>
    <cellStyle name="Normal 5 3 2 3 5" xfId="5315" xr:uid="{00000000-0005-0000-0000-0000305A0000}"/>
    <cellStyle name="Normal 5 3 2 3 5 2" xfId="15367" xr:uid="{00000000-0005-0000-0000-0000315A0000}"/>
    <cellStyle name="Normal 5 3 2 3 5 2 2" xfId="45689" xr:uid="{00000000-0005-0000-0000-0000325A0000}"/>
    <cellStyle name="Normal 5 3 2 3 5 2 3" xfId="30465" xr:uid="{00000000-0005-0000-0000-0000335A0000}"/>
    <cellStyle name="Normal 5 3 2 3 5 3" xfId="10347" xr:uid="{00000000-0005-0000-0000-0000345A0000}"/>
    <cellStyle name="Normal 5 3 2 3 5 3 2" xfId="40672" xr:uid="{00000000-0005-0000-0000-0000355A0000}"/>
    <cellStyle name="Normal 5 3 2 3 5 3 3" xfId="25448" xr:uid="{00000000-0005-0000-0000-0000365A0000}"/>
    <cellStyle name="Normal 5 3 2 3 5 4" xfId="35659" xr:uid="{00000000-0005-0000-0000-0000375A0000}"/>
    <cellStyle name="Normal 5 3 2 3 5 5" xfId="20435" xr:uid="{00000000-0005-0000-0000-0000385A0000}"/>
    <cellStyle name="Normal 5 3 2 3 6" xfId="12025" xr:uid="{00000000-0005-0000-0000-0000395A0000}"/>
    <cellStyle name="Normal 5 3 2 3 6 2" xfId="42347" xr:uid="{00000000-0005-0000-0000-00003A5A0000}"/>
    <cellStyle name="Normal 5 3 2 3 6 3" xfId="27123" xr:uid="{00000000-0005-0000-0000-00003B5A0000}"/>
    <cellStyle name="Normal 5 3 2 3 7" xfId="7004" xr:uid="{00000000-0005-0000-0000-00003C5A0000}"/>
    <cellStyle name="Normal 5 3 2 3 7 2" xfId="37330" xr:uid="{00000000-0005-0000-0000-00003D5A0000}"/>
    <cellStyle name="Normal 5 3 2 3 7 3" xfId="22106" xr:uid="{00000000-0005-0000-0000-00003E5A0000}"/>
    <cellStyle name="Normal 5 3 2 3 8" xfId="32318" xr:uid="{00000000-0005-0000-0000-00003F5A0000}"/>
    <cellStyle name="Normal 5 3 2 3 9" xfId="17093" xr:uid="{00000000-0005-0000-0000-0000405A0000}"/>
    <cellStyle name="Normal 5 3 2 4" xfId="2140" xr:uid="{00000000-0005-0000-0000-0000415A0000}"/>
    <cellStyle name="Normal 5 3 2 4 2" xfId="2979" xr:uid="{00000000-0005-0000-0000-0000425A0000}"/>
    <cellStyle name="Normal 5 3 2 4 2 2" xfId="4669" xr:uid="{00000000-0005-0000-0000-0000435A0000}"/>
    <cellStyle name="Normal 5 3 2 4 2 2 2" xfId="14742" xr:uid="{00000000-0005-0000-0000-0000445A0000}"/>
    <cellStyle name="Normal 5 3 2 4 2 2 2 2" xfId="45064" xr:uid="{00000000-0005-0000-0000-0000455A0000}"/>
    <cellStyle name="Normal 5 3 2 4 2 2 2 3" xfId="29840" xr:uid="{00000000-0005-0000-0000-0000465A0000}"/>
    <cellStyle name="Normal 5 3 2 4 2 2 3" xfId="9722" xr:uid="{00000000-0005-0000-0000-0000475A0000}"/>
    <cellStyle name="Normal 5 3 2 4 2 2 3 2" xfId="40047" xr:uid="{00000000-0005-0000-0000-0000485A0000}"/>
    <cellStyle name="Normal 5 3 2 4 2 2 3 3" xfId="24823" xr:uid="{00000000-0005-0000-0000-0000495A0000}"/>
    <cellStyle name="Normal 5 3 2 4 2 2 4" xfId="35034" xr:uid="{00000000-0005-0000-0000-00004A5A0000}"/>
    <cellStyle name="Normal 5 3 2 4 2 2 5" xfId="19810" xr:uid="{00000000-0005-0000-0000-00004B5A0000}"/>
    <cellStyle name="Normal 5 3 2 4 2 3" xfId="6361" xr:uid="{00000000-0005-0000-0000-00004C5A0000}"/>
    <cellStyle name="Normal 5 3 2 4 2 3 2" xfId="16413" xr:uid="{00000000-0005-0000-0000-00004D5A0000}"/>
    <cellStyle name="Normal 5 3 2 4 2 3 2 2" xfId="46735" xr:uid="{00000000-0005-0000-0000-00004E5A0000}"/>
    <cellStyle name="Normal 5 3 2 4 2 3 2 3" xfId="31511" xr:uid="{00000000-0005-0000-0000-00004F5A0000}"/>
    <cellStyle name="Normal 5 3 2 4 2 3 3" xfId="11393" xr:uid="{00000000-0005-0000-0000-0000505A0000}"/>
    <cellStyle name="Normal 5 3 2 4 2 3 3 2" xfId="41718" xr:uid="{00000000-0005-0000-0000-0000515A0000}"/>
    <cellStyle name="Normal 5 3 2 4 2 3 3 3" xfId="26494" xr:uid="{00000000-0005-0000-0000-0000525A0000}"/>
    <cellStyle name="Normal 5 3 2 4 2 3 4" xfId="36705" xr:uid="{00000000-0005-0000-0000-0000535A0000}"/>
    <cellStyle name="Normal 5 3 2 4 2 3 5" xfId="21481" xr:uid="{00000000-0005-0000-0000-0000545A0000}"/>
    <cellStyle name="Normal 5 3 2 4 2 4" xfId="13071" xr:uid="{00000000-0005-0000-0000-0000555A0000}"/>
    <cellStyle name="Normal 5 3 2 4 2 4 2" xfId="43393" xr:uid="{00000000-0005-0000-0000-0000565A0000}"/>
    <cellStyle name="Normal 5 3 2 4 2 4 3" xfId="28169" xr:uid="{00000000-0005-0000-0000-0000575A0000}"/>
    <cellStyle name="Normal 5 3 2 4 2 5" xfId="8050" xr:uid="{00000000-0005-0000-0000-0000585A0000}"/>
    <cellStyle name="Normal 5 3 2 4 2 5 2" xfId="38376" xr:uid="{00000000-0005-0000-0000-0000595A0000}"/>
    <cellStyle name="Normal 5 3 2 4 2 5 3" xfId="23152" xr:uid="{00000000-0005-0000-0000-00005A5A0000}"/>
    <cellStyle name="Normal 5 3 2 4 2 6" xfId="33364" xr:uid="{00000000-0005-0000-0000-00005B5A0000}"/>
    <cellStyle name="Normal 5 3 2 4 2 7" xfId="18139" xr:uid="{00000000-0005-0000-0000-00005C5A0000}"/>
    <cellStyle name="Normal 5 3 2 4 3" xfId="3832" xr:uid="{00000000-0005-0000-0000-00005D5A0000}"/>
    <cellStyle name="Normal 5 3 2 4 3 2" xfId="13906" xr:uid="{00000000-0005-0000-0000-00005E5A0000}"/>
    <cellStyle name="Normal 5 3 2 4 3 2 2" xfId="44228" xr:uid="{00000000-0005-0000-0000-00005F5A0000}"/>
    <cellStyle name="Normal 5 3 2 4 3 2 3" xfId="29004" xr:uid="{00000000-0005-0000-0000-0000605A0000}"/>
    <cellStyle name="Normal 5 3 2 4 3 3" xfId="8886" xr:uid="{00000000-0005-0000-0000-0000615A0000}"/>
    <cellStyle name="Normal 5 3 2 4 3 3 2" xfId="39211" xr:uid="{00000000-0005-0000-0000-0000625A0000}"/>
    <cellStyle name="Normal 5 3 2 4 3 3 3" xfId="23987" xr:uid="{00000000-0005-0000-0000-0000635A0000}"/>
    <cellStyle name="Normal 5 3 2 4 3 4" xfId="34198" xr:uid="{00000000-0005-0000-0000-0000645A0000}"/>
    <cellStyle name="Normal 5 3 2 4 3 5" xfId="18974" xr:uid="{00000000-0005-0000-0000-0000655A0000}"/>
    <cellStyle name="Normal 5 3 2 4 4" xfId="5525" xr:uid="{00000000-0005-0000-0000-0000665A0000}"/>
    <cellStyle name="Normal 5 3 2 4 4 2" xfId="15577" xr:uid="{00000000-0005-0000-0000-0000675A0000}"/>
    <cellStyle name="Normal 5 3 2 4 4 2 2" xfId="45899" xr:uid="{00000000-0005-0000-0000-0000685A0000}"/>
    <cellStyle name="Normal 5 3 2 4 4 2 3" xfId="30675" xr:uid="{00000000-0005-0000-0000-0000695A0000}"/>
    <cellStyle name="Normal 5 3 2 4 4 3" xfId="10557" xr:uid="{00000000-0005-0000-0000-00006A5A0000}"/>
    <cellStyle name="Normal 5 3 2 4 4 3 2" xfId="40882" xr:uid="{00000000-0005-0000-0000-00006B5A0000}"/>
    <cellStyle name="Normal 5 3 2 4 4 3 3" xfId="25658" xr:uid="{00000000-0005-0000-0000-00006C5A0000}"/>
    <cellStyle name="Normal 5 3 2 4 4 4" xfId="35869" xr:uid="{00000000-0005-0000-0000-00006D5A0000}"/>
    <cellStyle name="Normal 5 3 2 4 4 5" xfId="20645" xr:uid="{00000000-0005-0000-0000-00006E5A0000}"/>
    <cellStyle name="Normal 5 3 2 4 5" xfId="12235" xr:uid="{00000000-0005-0000-0000-00006F5A0000}"/>
    <cellStyle name="Normal 5 3 2 4 5 2" xfId="42557" xr:uid="{00000000-0005-0000-0000-0000705A0000}"/>
    <cellStyle name="Normal 5 3 2 4 5 3" xfId="27333" xr:uid="{00000000-0005-0000-0000-0000715A0000}"/>
    <cellStyle name="Normal 5 3 2 4 6" xfId="7214" xr:uid="{00000000-0005-0000-0000-0000725A0000}"/>
    <cellStyle name="Normal 5 3 2 4 6 2" xfId="37540" xr:uid="{00000000-0005-0000-0000-0000735A0000}"/>
    <cellStyle name="Normal 5 3 2 4 6 3" xfId="22316" xr:uid="{00000000-0005-0000-0000-0000745A0000}"/>
    <cellStyle name="Normal 5 3 2 4 7" xfId="32528" xr:uid="{00000000-0005-0000-0000-0000755A0000}"/>
    <cellStyle name="Normal 5 3 2 4 8" xfId="17303" xr:uid="{00000000-0005-0000-0000-0000765A0000}"/>
    <cellStyle name="Normal 5 3 2 5" xfId="2561" xr:uid="{00000000-0005-0000-0000-0000775A0000}"/>
    <cellStyle name="Normal 5 3 2 5 2" xfId="4251" xr:uid="{00000000-0005-0000-0000-0000785A0000}"/>
    <cellStyle name="Normal 5 3 2 5 2 2" xfId="14324" xr:uid="{00000000-0005-0000-0000-0000795A0000}"/>
    <cellStyle name="Normal 5 3 2 5 2 2 2" xfId="44646" xr:uid="{00000000-0005-0000-0000-00007A5A0000}"/>
    <cellStyle name="Normal 5 3 2 5 2 2 3" xfId="29422" xr:uid="{00000000-0005-0000-0000-00007B5A0000}"/>
    <cellStyle name="Normal 5 3 2 5 2 3" xfId="9304" xr:uid="{00000000-0005-0000-0000-00007C5A0000}"/>
    <cellStyle name="Normal 5 3 2 5 2 3 2" xfId="39629" xr:uid="{00000000-0005-0000-0000-00007D5A0000}"/>
    <cellStyle name="Normal 5 3 2 5 2 3 3" xfId="24405" xr:uid="{00000000-0005-0000-0000-00007E5A0000}"/>
    <cellStyle name="Normal 5 3 2 5 2 4" xfId="34616" xr:uid="{00000000-0005-0000-0000-00007F5A0000}"/>
    <cellStyle name="Normal 5 3 2 5 2 5" xfId="19392" xr:uid="{00000000-0005-0000-0000-0000805A0000}"/>
    <cellStyle name="Normal 5 3 2 5 3" xfId="5943" xr:uid="{00000000-0005-0000-0000-0000815A0000}"/>
    <cellStyle name="Normal 5 3 2 5 3 2" xfId="15995" xr:uid="{00000000-0005-0000-0000-0000825A0000}"/>
    <cellStyle name="Normal 5 3 2 5 3 2 2" xfId="46317" xr:uid="{00000000-0005-0000-0000-0000835A0000}"/>
    <cellStyle name="Normal 5 3 2 5 3 2 3" xfId="31093" xr:uid="{00000000-0005-0000-0000-0000845A0000}"/>
    <cellStyle name="Normal 5 3 2 5 3 3" xfId="10975" xr:uid="{00000000-0005-0000-0000-0000855A0000}"/>
    <cellStyle name="Normal 5 3 2 5 3 3 2" xfId="41300" xr:uid="{00000000-0005-0000-0000-0000865A0000}"/>
    <cellStyle name="Normal 5 3 2 5 3 3 3" xfId="26076" xr:uid="{00000000-0005-0000-0000-0000875A0000}"/>
    <cellStyle name="Normal 5 3 2 5 3 4" xfId="36287" xr:uid="{00000000-0005-0000-0000-0000885A0000}"/>
    <cellStyle name="Normal 5 3 2 5 3 5" xfId="21063" xr:uid="{00000000-0005-0000-0000-0000895A0000}"/>
    <cellStyle name="Normal 5 3 2 5 4" xfId="12653" xr:uid="{00000000-0005-0000-0000-00008A5A0000}"/>
    <cellStyle name="Normal 5 3 2 5 4 2" xfId="42975" xr:uid="{00000000-0005-0000-0000-00008B5A0000}"/>
    <cellStyle name="Normal 5 3 2 5 4 3" xfId="27751" xr:uid="{00000000-0005-0000-0000-00008C5A0000}"/>
    <cellStyle name="Normal 5 3 2 5 5" xfId="7632" xr:uid="{00000000-0005-0000-0000-00008D5A0000}"/>
    <cellStyle name="Normal 5 3 2 5 5 2" xfId="37958" xr:uid="{00000000-0005-0000-0000-00008E5A0000}"/>
    <cellStyle name="Normal 5 3 2 5 5 3" xfId="22734" xr:uid="{00000000-0005-0000-0000-00008F5A0000}"/>
    <cellStyle name="Normal 5 3 2 5 6" xfId="32946" xr:uid="{00000000-0005-0000-0000-0000905A0000}"/>
    <cellStyle name="Normal 5 3 2 5 7" xfId="17721" xr:uid="{00000000-0005-0000-0000-0000915A0000}"/>
    <cellStyle name="Normal 5 3 2 6" xfId="3414" xr:uid="{00000000-0005-0000-0000-0000925A0000}"/>
    <cellStyle name="Normal 5 3 2 6 2" xfId="13488" xr:uid="{00000000-0005-0000-0000-0000935A0000}"/>
    <cellStyle name="Normal 5 3 2 6 2 2" xfId="43810" xr:uid="{00000000-0005-0000-0000-0000945A0000}"/>
    <cellStyle name="Normal 5 3 2 6 2 3" xfId="28586" xr:uid="{00000000-0005-0000-0000-0000955A0000}"/>
    <cellStyle name="Normal 5 3 2 6 3" xfId="8468" xr:uid="{00000000-0005-0000-0000-0000965A0000}"/>
    <cellStyle name="Normal 5 3 2 6 3 2" xfId="38793" xr:uid="{00000000-0005-0000-0000-0000975A0000}"/>
    <cellStyle name="Normal 5 3 2 6 3 3" xfId="23569" xr:uid="{00000000-0005-0000-0000-0000985A0000}"/>
    <cellStyle name="Normal 5 3 2 6 4" xfId="33780" xr:uid="{00000000-0005-0000-0000-0000995A0000}"/>
    <cellStyle name="Normal 5 3 2 6 5" xfId="18556" xr:uid="{00000000-0005-0000-0000-00009A5A0000}"/>
    <cellStyle name="Normal 5 3 2 7" xfId="5107" xr:uid="{00000000-0005-0000-0000-00009B5A0000}"/>
    <cellStyle name="Normal 5 3 2 7 2" xfId="15159" xr:uid="{00000000-0005-0000-0000-00009C5A0000}"/>
    <cellStyle name="Normal 5 3 2 7 2 2" xfId="45481" xr:uid="{00000000-0005-0000-0000-00009D5A0000}"/>
    <cellStyle name="Normal 5 3 2 7 2 3" xfId="30257" xr:uid="{00000000-0005-0000-0000-00009E5A0000}"/>
    <cellStyle name="Normal 5 3 2 7 3" xfId="10139" xr:uid="{00000000-0005-0000-0000-00009F5A0000}"/>
    <cellStyle name="Normal 5 3 2 7 3 2" xfId="40464" xr:uid="{00000000-0005-0000-0000-0000A05A0000}"/>
    <cellStyle name="Normal 5 3 2 7 3 3" xfId="25240" xr:uid="{00000000-0005-0000-0000-0000A15A0000}"/>
    <cellStyle name="Normal 5 3 2 7 4" xfId="35451" xr:uid="{00000000-0005-0000-0000-0000A25A0000}"/>
    <cellStyle name="Normal 5 3 2 7 5" xfId="20227" xr:uid="{00000000-0005-0000-0000-0000A35A0000}"/>
    <cellStyle name="Normal 5 3 2 8" xfId="11817" xr:uid="{00000000-0005-0000-0000-0000A45A0000}"/>
    <cellStyle name="Normal 5 3 2 8 2" xfId="42139" xr:uid="{00000000-0005-0000-0000-0000A55A0000}"/>
    <cellStyle name="Normal 5 3 2 8 3" xfId="26915" xr:uid="{00000000-0005-0000-0000-0000A65A0000}"/>
    <cellStyle name="Normal 5 3 2 9" xfId="6796" xr:uid="{00000000-0005-0000-0000-0000A75A0000}"/>
    <cellStyle name="Normal 5 3 2 9 2" xfId="37122" xr:uid="{00000000-0005-0000-0000-0000A85A0000}"/>
    <cellStyle name="Normal 5 3 2 9 3" xfId="21898" xr:uid="{00000000-0005-0000-0000-0000A95A0000}"/>
    <cellStyle name="Normal 5 3 3" xfId="724" xr:uid="{00000000-0005-0000-0000-0000AA5A0000}"/>
    <cellStyle name="Normal 5 3 3 10" xfId="16937" xr:uid="{00000000-0005-0000-0000-0000AB5A0000}"/>
    <cellStyle name="Normal 5 3 3 11" xfId="1760" xr:uid="{00000000-0005-0000-0000-0000AC5A0000}"/>
    <cellStyle name="Normal 5 3 3 2" xfId="1979" xr:uid="{00000000-0005-0000-0000-0000AD5A0000}"/>
    <cellStyle name="Normal 5 3 3 2 2" xfId="2400" xr:uid="{00000000-0005-0000-0000-0000AE5A0000}"/>
    <cellStyle name="Normal 5 3 3 2 2 2" xfId="3239" xr:uid="{00000000-0005-0000-0000-0000AF5A0000}"/>
    <cellStyle name="Normal 5 3 3 2 2 2 2" xfId="4929" xr:uid="{00000000-0005-0000-0000-0000B05A0000}"/>
    <cellStyle name="Normal 5 3 3 2 2 2 2 2" xfId="15002" xr:uid="{00000000-0005-0000-0000-0000B15A0000}"/>
    <cellStyle name="Normal 5 3 3 2 2 2 2 2 2" xfId="45324" xr:uid="{00000000-0005-0000-0000-0000B25A0000}"/>
    <cellStyle name="Normal 5 3 3 2 2 2 2 2 3" xfId="30100" xr:uid="{00000000-0005-0000-0000-0000B35A0000}"/>
    <cellStyle name="Normal 5 3 3 2 2 2 2 3" xfId="9982" xr:uid="{00000000-0005-0000-0000-0000B45A0000}"/>
    <cellStyle name="Normal 5 3 3 2 2 2 2 3 2" xfId="40307" xr:uid="{00000000-0005-0000-0000-0000B55A0000}"/>
    <cellStyle name="Normal 5 3 3 2 2 2 2 3 3" xfId="25083" xr:uid="{00000000-0005-0000-0000-0000B65A0000}"/>
    <cellStyle name="Normal 5 3 3 2 2 2 2 4" xfId="35294" xr:uid="{00000000-0005-0000-0000-0000B75A0000}"/>
    <cellStyle name="Normal 5 3 3 2 2 2 2 5" xfId="20070" xr:uid="{00000000-0005-0000-0000-0000B85A0000}"/>
    <cellStyle name="Normal 5 3 3 2 2 2 3" xfId="6621" xr:uid="{00000000-0005-0000-0000-0000B95A0000}"/>
    <cellStyle name="Normal 5 3 3 2 2 2 3 2" xfId="16673" xr:uid="{00000000-0005-0000-0000-0000BA5A0000}"/>
    <cellStyle name="Normal 5 3 3 2 2 2 3 2 2" xfId="46995" xr:uid="{00000000-0005-0000-0000-0000BB5A0000}"/>
    <cellStyle name="Normal 5 3 3 2 2 2 3 2 3" xfId="31771" xr:uid="{00000000-0005-0000-0000-0000BC5A0000}"/>
    <cellStyle name="Normal 5 3 3 2 2 2 3 3" xfId="11653" xr:uid="{00000000-0005-0000-0000-0000BD5A0000}"/>
    <cellStyle name="Normal 5 3 3 2 2 2 3 3 2" xfId="41978" xr:uid="{00000000-0005-0000-0000-0000BE5A0000}"/>
    <cellStyle name="Normal 5 3 3 2 2 2 3 3 3" xfId="26754" xr:uid="{00000000-0005-0000-0000-0000BF5A0000}"/>
    <cellStyle name="Normal 5 3 3 2 2 2 3 4" xfId="36965" xr:uid="{00000000-0005-0000-0000-0000C05A0000}"/>
    <cellStyle name="Normal 5 3 3 2 2 2 3 5" xfId="21741" xr:uid="{00000000-0005-0000-0000-0000C15A0000}"/>
    <cellStyle name="Normal 5 3 3 2 2 2 4" xfId="13331" xr:uid="{00000000-0005-0000-0000-0000C25A0000}"/>
    <cellStyle name="Normal 5 3 3 2 2 2 4 2" xfId="43653" xr:uid="{00000000-0005-0000-0000-0000C35A0000}"/>
    <cellStyle name="Normal 5 3 3 2 2 2 4 3" xfId="28429" xr:uid="{00000000-0005-0000-0000-0000C45A0000}"/>
    <cellStyle name="Normal 5 3 3 2 2 2 5" xfId="8310" xr:uid="{00000000-0005-0000-0000-0000C55A0000}"/>
    <cellStyle name="Normal 5 3 3 2 2 2 5 2" xfId="38636" xr:uid="{00000000-0005-0000-0000-0000C65A0000}"/>
    <cellStyle name="Normal 5 3 3 2 2 2 5 3" xfId="23412" xr:uid="{00000000-0005-0000-0000-0000C75A0000}"/>
    <cellStyle name="Normal 5 3 3 2 2 2 6" xfId="33624" xr:uid="{00000000-0005-0000-0000-0000C85A0000}"/>
    <cellStyle name="Normal 5 3 3 2 2 2 7" xfId="18399" xr:uid="{00000000-0005-0000-0000-0000C95A0000}"/>
    <cellStyle name="Normal 5 3 3 2 2 3" xfId="4092" xr:uid="{00000000-0005-0000-0000-0000CA5A0000}"/>
    <cellStyle name="Normal 5 3 3 2 2 3 2" xfId="14166" xr:uid="{00000000-0005-0000-0000-0000CB5A0000}"/>
    <cellStyle name="Normal 5 3 3 2 2 3 2 2" xfId="44488" xr:uid="{00000000-0005-0000-0000-0000CC5A0000}"/>
    <cellStyle name="Normal 5 3 3 2 2 3 2 3" xfId="29264" xr:uid="{00000000-0005-0000-0000-0000CD5A0000}"/>
    <cellStyle name="Normal 5 3 3 2 2 3 3" xfId="9146" xr:uid="{00000000-0005-0000-0000-0000CE5A0000}"/>
    <cellStyle name="Normal 5 3 3 2 2 3 3 2" xfId="39471" xr:uid="{00000000-0005-0000-0000-0000CF5A0000}"/>
    <cellStyle name="Normal 5 3 3 2 2 3 3 3" xfId="24247" xr:uid="{00000000-0005-0000-0000-0000D05A0000}"/>
    <cellStyle name="Normal 5 3 3 2 2 3 4" xfId="34458" xr:uid="{00000000-0005-0000-0000-0000D15A0000}"/>
    <cellStyle name="Normal 5 3 3 2 2 3 5" xfId="19234" xr:uid="{00000000-0005-0000-0000-0000D25A0000}"/>
    <cellStyle name="Normal 5 3 3 2 2 4" xfId="5785" xr:uid="{00000000-0005-0000-0000-0000D35A0000}"/>
    <cellStyle name="Normal 5 3 3 2 2 4 2" xfId="15837" xr:uid="{00000000-0005-0000-0000-0000D45A0000}"/>
    <cellStyle name="Normal 5 3 3 2 2 4 2 2" xfId="46159" xr:uid="{00000000-0005-0000-0000-0000D55A0000}"/>
    <cellStyle name="Normal 5 3 3 2 2 4 2 3" xfId="30935" xr:uid="{00000000-0005-0000-0000-0000D65A0000}"/>
    <cellStyle name="Normal 5 3 3 2 2 4 3" xfId="10817" xr:uid="{00000000-0005-0000-0000-0000D75A0000}"/>
    <cellStyle name="Normal 5 3 3 2 2 4 3 2" xfId="41142" xr:uid="{00000000-0005-0000-0000-0000D85A0000}"/>
    <cellStyle name="Normal 5 3 3 2 2 4 3 3" xfId="25918" xr:uid="{00000000-0005-0000-0000-0000D95A0000}"/>
    <cellStyle name="Normal 5 3 3 2 2 4 4" xfId="36129" xr:uid="{00000000-0005-0000-0000-0000DA5A0000}"/>
    <cellStyle name="Normal 5 3 3 2 2 4 5" xfId="20905" xr:uid="{00000000-0005-0000-0000-0000DB5A0000}"/>
    <cellStyle name="Normal 5 3 3 2 2 5" xfId="12495" xr:uid="{00000000-0005-0000-0000-0000DC5A0000}"/>
    <cellStyle name="Normal 5 3 3 2 2 5 2" xfId="42817" xr:uid="{00000000-0005-0000-0000-0000DD5A0000}"/>
    <cellStyle name="Normal 5 3 3 2 2 5 3" xfId="27593" xr:uid="{00000000-0005-0000-0000-0000DE5A0000}"/>
    <cellStyle name="Normal 5 3 3 2 2 6" xfId="7474" xr:uid="{00000000-0005-0000-0000-0000DF5A0000}"/>
    <cellStyle name="Normal 5 3 3 2 2 6 2" xfId="37800" xr:uid="{00000000-0005-0000-0000-0000E05A0000}"/>
    <cellStyle name="Normal 5 3 3 2 2 6 3" xfId="22576" xr:uid="{00000000-0005-0000-0000-0000E15A0000}"/>
    <cellStyle name="Normal 5 3 3 2 2 7" xfId="32788" xr:uid="{00000000-0005-0000-0000-0000E25A0000}"/>
    <cellStyle name="Normal 5 3 3 2 2 8" xfId="17563" xr:uid="{00000000-0005-0000-0000-0000E35A0000}"/>
    <cellStyle name="Normal 5 3 3 2 3" xfId="2821" xr:uid="{00000000-0005-0000-0000-0000E45A0000}"/>
    <cellStyle name="Normal 5 3 3 2 3 2" xfId="4511" xr:uid="{00000000-0005-0000-0000-0000E55A0000}"/>
    <cellStyle name="Normal 5 3 3 2 3 2 2" xfId="14584" xr:uid="{00000000-0005-0000-0000-0000E65A0000}"/>
    <cellStyle name="Normal 5 3 3 2 3 2 2 2" xfId="44906" xr:uid="{00000000-0005-0000-0000-0000E75A0000}"/>
    <cellStyle name="Normal 5 3 3 2 3 2 2 3" xfId="29682" xr:uid="{00000000-0005-0000-0000-0000E85A0000}"/>
    <cellStyle name="Normal 5 3 3 2 3 2 3" xfId="9564" xr:uid="{00000000-0005-0000-0000-0000E95A0000}"/>
    <cellStyle name="Normal 5 3 3 2 3 2 3 2" xfId="39889" xr:uid="{00000000-0005-0000-0000-0000EA5A0000}"/>
    <cellStyle name="Normal 5 3 3 2 3 2 3 3" xfId="24665" xr:uid="{00000000-0005-0000-0000-0000EB5A0000}"/>
    <cellStyle name="Normal 5 3 3 2 3 2 4" xfId="34876" xr:uid="{00000000-0005-0000-0000-0000EC5A0000}"/>
    <cellStyle name="Normal 5 3 3 2 3 2 5" xfId="19652" xr:uid="{00000000-0005-0000-0000-0000ED5A0000}"/>
    <cellStyle name="Normal 5 3 3 2 3 3" xfId="6203" xr:uid="{00000000-0005-0000-0000-0000EE5A0000}"/>
    <cellStyle name="Normal 5 3 3 2 3 3 2" xfId="16255" xr:uid="{00000000-0005-0000-0000-0000EF5A0000}"/>
    <cellStyle name="Normal 5 3 3 2 3 3 2 2" xfId="46577" xr:uid="{00000000-0005-0000-0000-0000F05A0000}"/>
    <cellStyle name="Normal 5 3 3 2 3 3 2 3" xfId="31353" xr:uid="{00000000-0005-0000-0000-0000F15A0000}"/>
    <cellStyle name="Normal 5 3 3 2 3 3 3" xfId="11235" xr:uid="{00000000-0005-0000-0000-0000F25A0000}"/>
    <cellStyle name="Normal 5 3 3 2 3 3 3 2" xfId="41560" xr:uid="{00000000-0005-0000-0000-0000F35A0000}"/>
    <cellStyle name="Normal 5 3 3 2 3 3 3 3" xfId="26336" xr:uid="{00000000-0005-0000-0000-0000F45A0000}"/>
    <cellStyle name="Normal 5 3 3 2 3 3 4" xfId="36547" xr:uid="{00000000-0005-0000-0000-0000F55A0000}"/>
    <cellStyle name="Normal 5 3 3 2 3 3 5" xfId="21323" xr:uid="{00000000-0005-0000-0000-0000F65A0000}"/>
    <cellStyle name="Normal 5 3 3 2 3 4" xfId="12913" xr:uid="{00000000-0005-0000-0000-0000F75A0000}"/>
    <cellStyle name="Normal 5 3 3 2 3 4 2" xfId="43235" xr:uid="{00000000-0005-0000-0000-0000F85A0000}"/>
    <cellStyle name="Normal 5 3 3 2 3 4 3" xfId="28011" xr:uid="{00000000-0005-0000-0000-0000F95A0000}"/>
    <cellStyle name="Normal 5 3 3 2 3 5" xfId="7892" xr:uid="{00000000-0005-0000-0000-0000FA5A0000}"/>
    <cellStyle name="Normal 5 3 3 2 3 5 2" xfId="38218" xr:uid="{00000000-0005-0000-0000-0000FB5A0000}"/>
    <cellStyle name="Normal 5 3 3 2 3 5 3" xfId="22994" xr:uid="{00000000-0005-0000-0000-0000FC5A0000}"/>
    <cellStyle name="Normal 5 3 3 2 3 6" xfId="33206" xr:uid="{00000000-0005-0000-0000-0000FD5A0000}"/>
    <cellStyle name="Normal 5 3 3 2 3 7" xfId="17981" xr:uid="{00000000-0005-0000-0000-0000FE5A0000}"/>
    <cellStyle name="Normal 5 3 3 2 4" xfId="3674" xr:uid="{00000000-0005-0000-0000-0000FF5A0000}"/>
    <cellStyle name="Normal 5 3 3 2 4 2" xfId="13748" xr:uid="{00000000-0005-0000-0000-0000005B0000}"/>
    <cellStyle name="Normal 5 3 3 2 4 2 2" xfId="44070" xr:uid="{00000000-0005-0000-0000-0000015B0000}"/>
    <cellStyle name="Normal 5 3 3 2 4 2 3" xfId="28846" xr:uid="{00000000-0005-0000-0000-0000025B0000}"/>
    <cellStyle name="Normal 5 3 3 2 4 3" xfId="8728" xr:uid="{00000000-0005-0000-0000-0000035B0000}"/>
    <cellStyle name="Normal 5 3 3 2 4 3 2" xfId="39053" xr:uid="{00000000-0005-0000-0000-0000045B0000}"/>
    <cellStyle name="Normal 5 3 3 2 4 3 3" xfId="23829" xr:uid="{00000000-0005-0000-0000-0000055B0000}"/>
    <cellStyle name="Normal 5 3 3 2 4 4" xfId="34040" xr:uid="{00000000-0005-0000-0000-0000065B0000}"/>
    <cellStyle name="Normal 5 3 3 2 4 5" xfId="18816" xr:uid="{00000000-0005-0000-0000-0000075B0000}"/>
    <cellStyle name="Normal 5 3 3 2 5" xfId="5367" xr:uid="{00000000-0005-0000-0000-0000085B0000}"/>
    <cellStyle name="Normal 5 3 3 2 5 2" xfId="15419" xr:uid="{00000000-0005-0000-0000-0000095B0000}"/>
    <cellStyle name="Normal 5 3 3 2 5 2 2" xfId="45741" xr:uid="{00000000-0005-0000-0000-00000A5B0000}"/>
    <cellStyle name="Normal 5 3 3 2 5 2 3" xfId="30517" xr:uid="{00000000-0005-0000-0000-00000B5B0000}"/>
    <cellStyle name="Normal 5 3 3 2 5 3" xfId="10399" xr:uid="{00000000-0005-0000-0000-00000C5B0000}"/>
    <cellStyle name="Normal 5 3 3 2 5 3 2" xfId="40724" xr:uid="{00000000-0005-0000-0000-00000D5B0000}"/>
    <cellStyle name="Normal 5 3 3 2 5 3 3" xfId="25500" xr:uid="{00000000-0005-0000-0000-00000E5B0000}"/>
    <cellStyle name="Normal 5 3 3 2 5 4" xfId="35711" xr:uid="{00000000-0005-0000-0000-00000F5B0000}"/>
    <cellStyle name="Normal 5 3 3 2 5 5" xfId="20487" xr:uid="{00000000-0005-0000-0000-0000105B0000}"/>
    <cellStyle name="Normal 5 3 3 2 6" xfId="12077" xr:uid="{00000000-0005-0000-0000-0000115B0000}"/>
    <cellStyle name="Normal 5 3 3 2 6 2" xfId="42399" xr:uid="{00000000-0005-0000-0000-0000125B0000}"/>
    <cellStyle name="Normal 5 3 3 2 6 3" xfId="27175" xr:uid="{00000000-0005-0000-0000-0000135B0000}"/>
    <cellStyle name="Normal 5 3 3 2 7" xfId="7056" xr:uid="{00000000-0005-0000-0000-0000145B0000}"/>
    <cellStyle name="Normal 5 3 3 2 7 2" xfId="37382" xr:uid="{00000000-0005-0000-0000-0000155B0000}"/>
    <cellStyle name="Normal 5 3 3 2 7 3" xfId="22158" xr:uid="{00000000-0005-0000-0000-0000165B0000}"/>
    <cellStyle name="Normal 5 3 3 2 8" xfId="32370" xr:uid="{00000000-0005-0000-0000-0000175B0000}"/>
    <cellStyle name="Normal 5 3 3 2 9" xfId="17145" xr:uid="{00000000-0005-0000-0000-0000185B0000}"/>
    <cellStyle name="Normal 5 3 3 3" xfId="2192" xr:uid="{00000000-0005-0000-0000-0000195B0000}"/>
    <cellStyle name="Normal 5 3 3 3 2" xfId="3031" xr:uid="{00000000-0005-0000-0000-00001A5B0000}"/>
    <cellStyle name="Normal 5 3 3 3 2 2" xfId="4721" xr:uid="{00000000-0005-0000-0000-00001B5B0000}"/>
    <cellStyle name="Normal 5 3 3 3 2 2 2" xfId="14794" xr:uid="{00000000-0005-0000-0000-00001C5B0000}"/>
    <cellStyle name="Normal 5 3 3 3 2 2 2 2" xfId="45116" xr:uid="{00000000-0005-0000-0000-00001D5B0000}"/>
    <cellStyle name="Normal 5 3 3 3 2 2 2 3" xfId="29892" xr:uid="{00000000-0005-0000-0000-00001E5B0000}"/>
    <cellStyle name="Normal 5 3 3 3 2 2 3" xfId="9774" xr:uid="{00000000-0005-0000-0000-00001F5B0000}"/>
    <cellStyle name="Normal 5 3 3 3 2 2 3 2" xfId="40099" xr:uid="{00000000-0005-0000-0000-0000205B0000}"/>
    <cellStyle name="Normal 5 3 3 3 2 2 3 3" xfId="24875" xr:uid="{00000000-0005-0000-0000-0000215B0000}"/>
    <cellStyle name="Normal 5 3 3 3 2 2 4" xfId="35086" xr:uid="{00000000-0005-0000-0000-0000225B0000}"/>
    <cellStyle name="Normal 5 3 3 3 2 2 5" xfId="19862" xr:uid="{00000000-0005-0000-0000-0000235B0000}"/>
    <cellStyle name="Normal 5 3 3 3 2 3" xfId="6413" xr:uid="{00000000-0005-0000-0000-0000245B0000}"/>
    <cellStyle name="Normal 5 3 3 3 2 3 2" xfId="16465" xr:uid="{00000000-0005-0000-0000-0000255B0000}"/>
    <cellStyle name="Normal 5 3 3 3 2 3 2 2" xfId="46787" xr:uid="{00000000-0005-0000-0000-0000265B0000}"/>
    <cellStyle name="Normal 5 3 3 3 2 3 2 3" xfId="31563" xr:uid="{00000000-0005-0000-0000-0000275B0000}"/>
    <cellStyle name="Normal 5 3 3 3 2 3 3" xfId="11445" xr:uid="{00000000-0005-0000-0000-0000285B0000}"/>
    <cellStyle name="Normal 5 3 3 3 2 3 3 2" xfId="41770" xr:uid="{00000000-0005-0000-0000-0000295B0000}"/>
    <cellStyle name="Normal 5 3 3 3 2 3 3 3" xfId="26546" xr:uid="{00000000-0005-0000-0000-00002A5B0000}"/>
    <cellStyle name="Normal 5 3 3 3 2 3 4" xfId="36757" xr:uid="{00000000-0005-0000-0000-00002B5B0000}"/>
    <cellStyle name="Normal 5 3 3 3 2 3 5" xfId="21533" xr:uid="{00000000-0005-0000-0000-00002C5B0000}"/>
    <cellStyle name="Normal 5 3 3 3 2 4" xfId="13123" xr:uid="{00000000-0005-0000-0000-00002D5B0000}"/>
    <cellStyle name="Normal 5 3 3 3 2 4 2" xfId="43445" xr:uid="{00000000-0005-0000-0000-00002E5B0000}"/>
    <cellStyle name="Normal 5 3 3 3 2 4 3" xfId="28221" xr:uid="{00000000-0005-0000-0000-00002F5B0000}"/>
    <cellStyle name="Normal 5 3 3 3 2 5" xfId="8102" xr:uid="{00000000-0005-0000-0000-0000305B0000}"/>
    <cellStyle name="Normal 5 3 3 3 2 5 2" xfId="38428" xr:uid="{00000000-0005-0000-0000-0000315B0000}"/>
    <cellStyle name="Normal 5 3 3 3 2 5 3" xfId="23204" xr:uid="{00000000-0005-0000-0000-0000325B0000}"/>
    <cellStyle name="Normal 5 3 3 3 2 6" xfId="33416" xr:uid="{00000000-0005-0000-0000-0000335B0000}"/>
    <cellStyle name="Normal 5 3 3 3 2 7" xfId="18191" xr:uid="{00000000-0005-0000-0000-0000345B0000}"/>
    <cellStyle name="Normal 5 3 3 3 3" xfId="3884" xr:uid="{00000000-0005-0000-0000-0000355B0000}"/>
    <cellStyle name="Normal 5 3 3 3 3 2" xfId="13958" xr:uid="{00000000-0005-0000-0000-0000365B0000}"/>
    <cellStyle name="Normal 5 3 3 3 3 2 2" xfId="44280" xr:uid="{00000000-0005-0000-0000-0000375B0000}"/>
    <cellStyle name="Normal 5 3 3 3 3 2 3" xfId="29056" xr:uid="{00000000-0005-0000-0000-0000385B0000}"/>
    <cellStyle name="Normal 5 3 3 3 3 3" xfId="8938" xr:uid="{00000000-0005-0000-0000-0000395B0000}"/>
    <cellStyle name="Normal 5 3 3 3 3 3 2" xfId="39263" xr:uid="{00000000-0005-0000-0000-00003A5B0000}"/>
    <cellStyle name="Normal 5 3 3 3 3 3 3" xfId="24039" xr:uid="{00000000-0005-0000-0000-00003B5B0000}"/>
    <cellStyle name="Normal 5 3 3 3 3 4" xfId="34250" xr:uid="{00000000-0005-0000-0000-00003C5B0000}"/>
    <cellStyle name="Normal 5 3 3 3 3 5" xfId="19026" xr:uid="{00000000-0005-0000-0000-00003D5B0000}"/>
    <cellStyle name="Normal 5 3 3 3 4" xfId="5577" xr:uid="{00000000-0005-0000-0000-00003E5B0000}"/>
    <cellStyle name="Normal 5 3 3 3 4 2" xfId="15629" xr:uid="{00000000-0005-0000-0000-00003F5B0000}"/>
    <cellStyle name="Normal 5 3 3 3 4 2 2" xfId="45951" xr:uid="{00000000-0005-0000-0000-0000405B0000}"/>
    <cellStyle name="Normal 5 3 3 3 4 2 3" xfId="30727" xr:uid="{00000000-0005-0000-0000-0000415B0000}"/>
    <cellStyle name="Normal 5 3 3 3 4 3" xfId="10609" xr:uid="{00000000-0005-0000-0000-0000425B0000}"/>
    <cellStyle name="Normal 5 3 3 3 4 3 2" xfId="40934" xr:uid="{00000000-0005-0000-0000-0000435B0000}"/>
    <cellStyle name="Normal 5 3 3 3 4 3 3" xfId="25710" xr:uid="{00000000-0005-0000-0000-0000445B0000}"/>
    <cellStyle name="Normal 5 3 3 3 4 4" xfId="35921" xr:uid="{00000000-0005-0000-0000-0000455B0000}"/>
    <cellStyle name="Normal 5 3 3 3 4 5" xfId="20697" xr:uid="{00000000-0005-0000-0000-0000465B0000}"/>
    <cellStyle name="Normal 5 3 3 3 5" xfId="12287" xr:uid="{00000000-0005-0000-0000-0000475B0000}"/>
    <cellStyle name="Normal 5 3 3 3 5 2" xfId="42609" xr:uid="{00000000-0005-0000-0000-0000485B0000}"/>
    <cellStyle name="Normal 5 3 3 3 5 3" xfId="27385" xr:uid="{00000000-0005-0000-0000-0000495B0000}"/>
    <cellStyle name="Normal 5 3 3 3 6" xfId="7266" xr:uid="{00000000-0005-0000-0000-00004A5B0000}"/>
    <cellStyle name="Normal 5 3 3 3 6 2" xfId="37592" xr:uid="{00000000-0005-0000-0000-00004B5B0000}"/>
    <cellStyle name="Normal 5 3 3 3 6 3" xfId="22368" xr:uid="{00000000-0005-0000-0000-00004C5B0000}"/>
    <cellStyle name="Normal 5 3 3 3 7" xfId="32580" xr:uid="{00000000-0005-0000-0000-00004D5B0000}"/>
    <cellStyle name="Normal 5 3 3 3 8" xfId="17355" xr:uid="{00000000-0005-0000-0000-00004E5B0000}"/>
    <cellStyle name="Normal 5 3 3 4" xfId="2613" xr:uid="{00000000-0005-0000-0000-00004F5B0000}"/>
    <cellStyle name="Normal 5 3 3 4 2" xfId="4303" xr:uid="{00000000-0005-0000-0000-0000505B0000}"/>
    <cellStyle name="Normal 5 3 3 4 2 2" xfId="14376" xr:uid="{00000000-0005-0000-0000-0000515B0000}"/>
    <cellStyle name="Normal 5 3 3 4 2 2 2" xfId="44698" xr:uid="{00000000-0005-0000-0000-0000525B0000}"/>
    <cellStyle name="Normal 5 3 3 4 2 2 3" xfId="29474" xr:uid="{00000000-0005-0000-0000-0000535B0000}"/>
    <cellStyle name="Normal 5 3 3 4 2 3" xfId="9356" xr:uid="{00000000-0005-0000-0000-0000545B0000}"/>
    <cellStyle name="Normal 5 3 3 4 2 3 2" xfId="39681" xr:uid="{00000000-0005-0000-0000-0000555B0000}"/>
    <cellStyle name="Normal 5 3 3 4 2 3 3" xfId="24457" xr:uid="{00000000-0005-0000-0000-0000565B0000}"/>
    <cellStyle name="Normal 5 3 3 4 2 4" xfId="34668" xr:uid="{00000000-0005-0000-0000-0000575B0000}"/>
    <cellStyle name="Normal 5 3 3 4 2 5" xfId="19444" xr:uid="{00000000-0005-0000-0000-0000585B0000}"/>
    <cellStyle name="Normal 5 3 3 4 3" xfId="5995" xr:uid="{00000000-0005-0000-0000-0000595B0000}"/>
    <cellStyle name="Normal 5 3 3 4 3 2" xfId="16047" xr:uid="{00000000-0005-0000-0000-00005A5B0000}"/>
    <cellStyle name="Normal 5 3 3 4 3 2 2" xfId="46369" xr:uid="{00000000-0005-0000-0000-00005B5B0000}"/>
    <cellStyle name="Normal 5 3 3 4 3 2 3" xfId="31145" xr:uid="{00000000-0005-0000-0000-00005C5B0000}"/>
    <cellStyle name="Normal 5 3 3 4 3 3" xfId="11027" xr:uid="{00000000-0005-0000-0000-00005D5B0000}"/>
    <cellStyle name="Normal 5 3 3 4 3 3 2" xfId="41352" xr:uid="{00000000-0005-0000-0000-00005E5B0000}"/>
    <cellStyle name="Normal 5 3 3 4 3 3 3" xfId="26128" xr:uid="{00000000-0005-0000-0000-00005F5B0000}"/>
    <cellStyle name="Normal 5 3 3 4 3 4" xfId="36339" xr:uid="{00000000-0005-0000-0000-0000605B0000}"/>
    <cellStyle name="Normal 5 3 3 4 3 5" xfId="21115" xr:uid="{00000000-0005-0000-0000-0000615B0000}"/>
    <cellStyle name="Normal 5 3 3 4 4" xfId="12705" xr:uid="{00000000-0005-0000-0000-0000625B0000}"/>
    <cellStyle name="Normal 5 3 3 4 4 2" xfId="43027" xr:uid="{00000000-0005-0000-0000-0000635B0000}"/>
    <cellStyle name="Normal 5 3 3 4 4 3" xfId="27803" xr:uid="{00000000-0005-0000-0000-0000645B0000}"/>
    <cellStyle name="Normal 5 3 3 4 5" xfId="7684" xr:uid="{00000000-0005-0000-0000-0000655B0000}"/>
    <cellStyle name="Normal 5 3 3 4 5 2" xfId="38010" xr:uid="{00000000-0005-0000-0000-0000665B0000}"/>
    <cellStyle name="Normal 5 3 3 4 5 3" xfId="22786" xr:uid="{00000000-0005-0000-0000-0000675B0000}"/>
    <cellStyle name="Normal 5 3 3 4 6" xfId="32998" xr:uid="{00000000-0005-0000-0000-0000685B0000}"/>
    <cellStyle name="Normal 5 3 3 4 7" xfId="17773" xr:uid="{00000000-0005-0000-0000-0000695B0000}"/>
    <cellStyle name="Normal 5 3 3 5" xfId="3466" xr:uid="{00000000-0005-0000-0000-00006A5B0000}"/>
    <cellStyle name="Normal 5 3 3 5 2" xfId="13540" xr:uid="{00000000-0005-0000-0000-00006B5B0000}"/>
    <cellStyle name="Normal 5 3 3 5 2 2" xfId="43862" xr:uid="{00000000-0005-0000-0000-00006C5B0000}"/>
    <cellStyle name="Normal 5 3 3 5 2 3" xfId="28638" xr:uid="{00000000-0005-0000-0000-00006D5B0000}"/>
    <cellStyle name="Normal 5 3 3 5 3" xfId="8520" xr:uid="{00000000-0005-0000-0000-00006E5B0000}"/>
    <cellStyle name="Normal 5 3 3 5 3 2" xfId="38845" xr:uid="{00000000-0005-0000-0000-00006F5B0000}"/>
    <cellStyle name="Normal 5 3 3 5 3 3" xfId="23621" xr:uid="{00000000-0005-0000-0000-0000705B0000}"/>
    <cellStyle name="Normal 5 3 3 5 4" xfId="33832" xr:uid="{00000000-0005-0000-0000-0000715B0000}"/>
    <cellStyle name="Normal 5 3 3 5 5" xfId="18608" xr:uid="{00000000-0005-0000-0000-0000725B0000}"/>
    <cellStyle name="Normal 5 3 3 6" xfId="5159" xr:uid="{00000000-0005-0000-0000-0000735B0000}"/>
    <cellStyle name="Normal 5 3 3 6 2" xfId="15211" xr:uid="{00000000-0005-0000-0000-0000745B0000}"/>
    <cellStyle name="Normal 5 3 3 6 2 2" xfId="45533" xr:uid="{00000000-0005-0000-0000-0000755B0000}"/>
    <cellStyle name="Normal 5 3 3 6 2 3" xfId="30309" xr:uid="{00000000-0005-0000-0000-0000765B0000}"/>
    <cellStyle name="Normal 5 3 3 6 3" xfId="10191" xr:uid="{00000000-0005-0000-0000-0000775B0000}"/>
    <cellStyle name="Normal 5 3 3 6 3 2" xfId="40516" xr:uid="{00000000-0005-0000-0000-0000785B0000}"/>
    <cellStyle name="Normal 5 3 3 6 3 3" xfId="25292" xr:uid="{00000000-0005-0000-0000-0000795B0000}"/>
    <cellStyle name="Normal 5 3 3 6 4" xfId="35503" xr:uid="{00000000-0005-0000-0000-00007A5B0000}"/>
    <cellStyle name="Normal 5 3 3 6 5" xfId="20279" xr:uid="{00000000-0005-0000-0000-00007B5B0000}"/>
    <cellStyle name="Normal 5 3 3 7" xfId="11869" xr:uid="{00000000-0005-0000-0000-00007C5B0000}"/>
    <cellStyle name="Normal 5 3 3 7 2" xfId="42191" xr:uid="{00000000-0005-0000-0000-00007D5B0000}"/>
    <cellStyle name="Normal 5 3 3 7 3" xfId="26967" xr:uid="{00000000-0005-0000-0000-00007E5B0000}"/>
    <cellStyle name="Normal 5 3 3 8" xfId="6848" xr:uid="{00000000-0005-0000-0000-00007F5B0000}"/>
    <cellStyle name="Normal 5 3 3 8 2" xfId="37174" xr:uid="{00000000-0005-0000-0000-0000805B0000}"/>
    <cellStyle name="Normal 5 3 3 8 3" xfId="21950" xr:uid="{00000000-0005-0000-0000-0000815B0000}"/>
    <cellStyle name="Normal 5 3 3 9" xfId="32164" xr:uid="{00000000-0005-0000-0000-0000825B0000}"/>
    <cellStyle name="Normal 5 3 4" xfId="745" xr:uid="{00000000-0005-0000-0000-0000835B0000}"/>
    <cellStyle name="Normal 5 3 4 10" xfId="1873" xr:uid="{00000000-0005-0000-0000-0000845B0000}"/>
    <cellStyle name="Normal 5 3 4 2" xfId="2296" xr:uid="{00000000-0005-0000-0000-0000855B0000}"/>
    <cellStyle name="Normal 5 3 4 2 2" xfId="3135" xr:uid="{00000000-0005-0000-0000-0000865B0000}"/>
    <cellStyle name="Normal 5 3 4 2 2 2" xfId="4825" xr:uid="{00000000-0005-0000-0000-0000875B0000}"/>
    <cellStyle name="Normal 5 3 4 2 2 2 2" xfId="14898" xr:uid="{00000000-0005-0000-0000-0000885B0000}"/>
    <cellStyle name="Normal 5 3 4 2 2 2 2 2" xfId="45220" xr:uid="{00000000-0005-0000-0000-0000895B0000}"/>
    <cellStyle name="Normal 5 3 4 2 2 2 2 3" xfId="29996" xr:uid="{00000000-0005-0000-0000-00008A5B0000}"/>
    <cellStyle name="Normal 5 3 4 2 2 2 3" xfId="9878" xr:uid="{00000000-0005-0000-0000-00008B5B0000}"/>
    <cellStyle name="Normal 5 3 4 2 2 2 3 2" xfId="40203" xr:uid="{00000000-0005-0000-0000-00008C5B0000}"/>
    <cellStyle name="Normal 5 3 4 2 2 2 3 3" xfId="24979" xr:uid="{00000000-0005-0000-0000-00008D5B0000}"/>
    <cellStyle name="Normal 5 3 4 2 2 2 4" xfId="35190" xr:uid="{00000000-0005-0000-0000-00008E5B0000}"/>
    <cellStyle name="Normal 5 3 4 2 2 2 5" xfId="19966" xr:uid="{00000000-0005-0000-0000-00008F5B0000}"/>
    <cellStyle name="Normal 5 3 4 2 2 3" xfId="6517" xr:uid="{00000000-0005-0000-0000-0000905B0000}"/>
    <cellStyle name="Normal 5 3 4 2 2 3 2" xfId="16569" xr:uid="{00000000-0005-0000-0000-0000915B0000}"/>
    <cellStyle name="Normal 5 3 4 2 2 3 2 2" xfId="46891" xr:uid="{00000000-0005-0000-0000-0000925B0000}"/>
    <cellStyle name="Normal 5 3 4 2 2 3 2 3" xfId="31667" xr:uid="{00000000-0005-0000-0000-0000935B0000}"/>
    <cellStyle name="Normal 5 3 4 2 2 3 3" xfId="11549" xr:uid="{00000000-0005-0000-0000-0000945B0000}"/>
    <cellStyle name="Normal 5 3 4 2 2 3 3 2" xfId="41874" xr:uid="{00000000-0005-0000-0000-0000955B0000}"/>
    <cellStyle name="Normal 5 3 4 2 2 3 3 3" xfId="26650" xr:uid="{00000000-0005-0000-0000-0000965B0000}"/>
    <cellStyle name="Normal 5 3 4 2 2 3 4" xfId="36861" xr:uid="{00000000-0005-0000-0000-0000975B0000}"/>
    <cellStyle name="Normal 5 3 4 2 2 3 5" xfId="21637" xr:uid="{00000000-0005-0000-0000-0000985B0000}"/>
    <cellStyle name="Normal 5 3 4 2 2 4" xfId="13227" xr:uid="{00000000-0005-0000-0000-0000995B0000}"/>
    <cellStyle name="Normal 5 3 4 2 2 4 2" xfId="43549" xr:uid="{00000000-0005-0000-0000-00009A5B0000}"/>
    <cellStyle name="Normal 5 3 4 2 2 4 3" xfId="28325" xr:uid="{00000000-0005-0000-0000-00009B5B0000}"/>
    <cellStyle name="Normal 5 3 4 2 2 5" xfId="8206" xr:uid="{00000000-0005-0000-0000-00009C5B0000}"/>
    <cellStyle name="Normal 5 3 4 2 2 5 2" xfId="38532" xr:uid="{00000000-0005-0000-0000-00009D5B0000}"/>
    <cellStyle name="Normal 5 3 4 2 2 5 3" xfId="23308" xr:uid="{00000000-0005-0000-0000-00009E5B0000}"/>
    <cellStyle name="Normal 5 3 4 2 2 6" xfId="33520" xr:uid="{00000000-0005-0000-0000-00009F5B0000}"/>
    <cellStyle name="Normal 5 3 4 2 2 7" xfId="18295" xr:uid="{00000000-0005-0000-0000-0000A05B0000}"/>
    <cellStyle name="Normal 5 3 4 2 3" xfId="3988" xr:uid="{00000000-0005-0000-0000-0000A15B0000}"/>
    <cellStyle name="Normal 5 3 4 2 3 2" xfId="14062" xr:uid="{00000000-0005-0000-0000-0000A25B0000}"/>
    <cellStyle name="Normal 5 3 4 2 3 2 2" xfId="44384" xr:uid="{00000000-0005-0000-0000-0000A35B0000}"/>
    <cellStyle name="Normal 5 3 4 2 3 2 3" xfId="29160" xr:uid="{00000000-0005-0000-0000-0000A45B0000}"/>
    <cellStyle name="Normal 5 3 4 2 3 3" xfId="9042" xr:uid="{00000000-0005-0000-0000-0000A55B0000}"/>
    <cellStyle name="Normal 5 3 4 2 3 3 2" xfId="39367" xr:uid="{00000000-0005-0000-0000-0000A65B0000}"/>
    <cellStyle name="Normal 5 3 4 2 3 3 3" xfId="24143" xr:uid="{00000000-0005-0000-0000-0000A75B0000}"/>
    <cellStyle name="Normal 5 3 4 2 3 4" xfId="34354" xr:uid="{00000000-0005-0000-0000-0000A85B0000}"/>
    <cellStyle name="Normal 5 3 4 2 3 5" xfId="19130" xr:uid="{00000000-0005-0000-0000-0000A95B0000}"/>
    <cellStyle name="Normal 5 3 4 2 4" xfId="5681" xr:uid="{00000000-0005-0000-0000-0000AA5B0000}"/>
    <cellStyle name="Normal 5 3 4 2 4 2" xfId="15733" xr:uid="{00000000-0005-0000-0000-0000AB5B0000}"/>
    <cellStyle name="Normal 5 3 4 2 4 2 2" xfId="46055" xr:uid="{00000000-0005-0000-0000-0000AC5B0000}"/>
    <cellStyle name="Normal 5 3 4 2 4 2 3" xfId="30831" xr:uid="{00000000-0005-0000-0000-0000AD5B0000}"/>
    <cellStyle name="Normal 5 3 4 2 4 3" xfId="10713" xr:uid="{00000000-0005-0000-0000-0000AE5B0000}"/>
    <cellStyle name="Normal 5 3 4 2 4 3 2" xfId="41038" xr:uid="{00000000-0005-0000-0000-0000AF5B0000}"/>
    <cellStyle name="Normal 5 3 4 2 4 3 3" xfId="25814" xr:uid="{00000000-0005-0000-0000-0000B05B0000}"/>
    <cellStyle name="Normal 5 3 4 2 4 4" xfId="36025" xr:uid="{00000000-0005-0000-0000-0000B15B0000}"/>
    <cellStyle name="Normal 5 3 4 2 4 5" xfId="20801" xr:uid="{00000000-0005-0000-0000-0000B25B0000}"/>
    <cellStyle name="Normal 5 3 4 2 5" xfId="12391" xr:uid="{00000000-0005-0000-0000-0000B35B0000}"/>
    <cellStyle name="Normal 5 3 4 2 5 2" xfId="42713" xr:uid="{00000000-0005-0000-0000-0000B45B0000}"/>
    <cellStyle name="Normal 5 3 4 2 5 3" xfId="27489" xr:uid="{00000000-0005-0000-0000-0000B55B0000}"/>
    <cellStyle name="Normal 5 3 4 2 6" xfId="7370" xr:uid="{00000000-0005-0000-0000-0000B65B0000}"/>
    <cellStyle name="Normal 5 3 4 2 6 2" xfId="37696" xr:uid="{00000000-0005-0000-0000-0000B75B0000}"/>
    <cellStyle name="Normal 5 3 4 2 6 3" xfId="22472" xr:uid="{00000000-0005-0000-0000-0000B85B0000}"/>
    <cellStyle name="Normal 5 3 4 2 7" xfId="32684" xr:uid="{00000000-0005-0000-0000-0000B95B0000}"/>
    <cellStyle name="Normal 5 3 4 2 8" xfId="17459" xr:uid="{00000000-0005-0000-0000-0000BA5B0000}"/>
    <cellStyle name="Normal 5 3 4 3" xfId="2717" xr:uid="{00000000-0005-0000-0000-0000BB5B0000}"/>
    <cellStyle name="Normal 5 3 4 3 2" xfId="4407" xr:uid="{00000000-0005-0000-0000-0000BC5B0000}"/>
    <cellStyle name="Normal 5 3 4 3 2 2" xfId="14480" xr:uid="{00000000-0005-0000-0000-0000BD5B0000}"/>
    <cellStyle name="Normal 5 3 4 3 2 2 2" xfId="44802" xr:uid="{00000000-0005-0000-0000-0000BE5B0000}"/>
    <cellStyle name="Normal 5 3 4 3 2 2 3" xfId="29578" xr:uid="{00000000-0005-0000-0000-0000BF5B0000}"/>
    <cellStyle name="Normal 5 3 4 3 2 3" xfId="9460" xr:uid="{00000000-0005-0000-0000-0000C05B0000}"/>
    <cellStyle name="Normal 5 3 4 3 2 3 2" xfId="39785" xr:uid="{00000000-0005-0000-0000-0000C15B0000}"/>
    <cellStyle name="Normal 5 3 4 3 2 3 3" xfId="24561" xr:uid="{00000000-0005-0000-0000-0000C25B0000}"/>
    <cellStyle name="Normal 5 3 4 3 2 4" xfId="34772" xr:uid="{00000000-0005-0000-0000-0000C35B0000}"/>
    <cellStyle name="Normal 5 3 4 3 2 5" xfId="19548" xr:uid="{00000000-0005-0000-0000-0000C45B0000}"/>
    <cellStyle name="Normal 5 3 4 3 3" xfId="6099" xr:uid="{00000000-0005-0000-0000-0000C55B0000}"/>
    <cellStyle name="Normal 5 3 4 3 3 2" xfId="16151" xr:uid="{00000000-0005-0000-0000-0000C65B0000}"/>
    <cellStyle name="Normal 5 3 4 3 3 2 2" xfId="46473" xr:uid="{00000000-0005-0000-0000-0000C75B0000}"/>
    <cellStyle name="Normal 5 3 4 3 3 2 3" xfId="31249" xr:uid="{00000000-0005-0000-0000-0000C85B0000}"/>
    <cellStyle name="Normal 5 3 4 3 3 3" xfId="11131" xr:uid="{00000000-0005-0000-0000-0000C95B0000}"/>
    <cellStyle name="Normal 5 3 4 3 3 3 2" xfId="41456" xr:uid="{00000000-0005-0000-0000-0000CA5B0000}"/>
    <cellStyle name="Normal 5 3 4 3 3 3 3" xfId="26232" xr:uid="{00000000-0005-0000-0000-0000CB5B0000}"/>
    <cellStyle name="Normal 5 3 4 3 3 4" xfId="36443" xr:uid="{00000000-0005-0000-0000-0000CC5B0000}"/>
    <cellStyle name="Normal 5 3 4 3 3 5" xfId="21219" xr:uid="{00000000-0005-0000-0000-0000CD5B0000}"/>
    <cellStyle name="Normal 5 3 4 3 4" xfId="12809" xr:uid="{00000000-0005-0000-0000-0000CE5B0000}"/>
    <cellStyle name="Normal 5 3 4 3 4 2" xfId="43131" xr:uid="{00000000-0005-0000-0000-0000CF5B0000}"/>
    <cellStyle name="Normal 5 3 4 3 4 3" xfId="27907" xr:uid="{00000000-0005-0000-0000-0000D05B0000}"/>
    <cellStyle name="Normal 5 3 4 3 5" xfId="7788" xr:uid="{00000000-0005-0000-0000-0000D15B0000}"/>
    <cellStyle name="Normal 5 3 4 3 5 2" xfId="38114" xr:uid="{00000000-0005-0000-0000-0000D25B0000}"/>
    <cellStyle name="Normal 5 3 4 3 5 3" xfId="22890" xr:uid="{00000000-0005-0000-0000-0000D35B0000}"/>
    <cellStyle name="Normal 5 3 4 3 6" xfId="33102" xr:uid="{00000000-0005-0000-0000-0000D45B0000}"/>
    <cellStyle name="Normal 5 3 4 3 7" xfId="17877" xr:uid="{00000000-0005-0000-0000-0000D55B0000}"/>
    <cellStyle name="Normal 5 3 4 4" xfId="3570" xr:uid="{00000000-0005-0000-0000-0000D65B0000}"/>
    <cellStyle name="Normal 5 3 4 4 2" xfId="13644" xr:uid="{00000000-0005-0000-0000-0000D75B0000}"/>
    <cellStyle name="Normal 5 3 4 4 2 2" xfId="43966" xr:uid="{00000000-0005-0000-0000-0000D85B0000}"/>
    <cellStyle name="Normal 5 3 4 4 2 3" xfId="28742" xr:uid="{00000000-0005-0000-0000-0000D95B0000}"/>
    <cellStyle name="Normal 5 3 4 4 3" xfId="8624" xr:uid="{00000000-0005-0000-0000-0000DA5B0000}"/>
    <cellStyle name="Normal 5 3 4 4 3 2" xfId="38949" xr:uid="{00000000-0005-0000-0000-0000DB5B0000}"/>
    <cellStyle name="Normal 5 3 4 4 3 3" xfId="23725" xr:uid="{00000000-0005-0000-0000-0000DC5B0000}"/>
    <cellStyle name="Normal 5 3 4 4 4" xfId="33936" xr:uid="{00000000-0005-0000-0000-0000DD5B0000}"/>
    <cellStyle name="Normal 5 3 4 4 5" xfId="18712" xr:uid="{00000000-0005-0000-0000-0000DE5B0000}"/>
    <cellStyle name="Normal 5 3 4 5" xfId="5263" xr:uid="{00000000-0005-0000-0000-0000DF5B0000}"/>
    <cellStyle name="Normal 5 3 4 5 2" xfId="15315" xr:uid="{00000000-0005-0000-0000-0000E05B0000}"/>
    <cellStyle name="Normal 5 3 4 5 2 2" xfId="45637" xr:uid="{00000000-0005-0000-0000-0000E15B0000}"/>
    <cellStyle name="Normal 5 3 4 5 2 3" xfId="30413" xr:uid="{00000000-0005-0000-0000-0000E25B0000}"/>
    <cellStyle name="Normal 5 3 4 5 3" xfId="10295" xr:uid="{00000000-0005-0000-0000-0000E35B0000}"/>
    <cellStyle name="Normal 5 3 4 5 3 2" xfId="40620" xr:uid="{00000000-0005-0000-0000-0000E45B0000}"/>
    <cellStyle name="Normal 5 3 4 5 3 3" xfId="25396" xr:uid="{00000000-0005-0000-0000-0000E55B0000}"/>
    <cellStyle name="Normal 5 3 4 5 4" xfId="35607" xr:uid="{00000000-0005-0000-0000-0000E65B0000}"/>
    <cellStyle name="Normal 5 3 4 5 5" xfId="20383" xr:uid="{00000000-0005-0000-0000-0000E75B0000}"/>
    <cellStyle name="Normal 5 3 4 6" xfId="11973" xr:uid="{00000000-0005-0000-0000-0000E85B0000}"/>
    <cellStyle name="Normal 5 3 4 6 2" xfId="42295" xr:uid="{00000000-0005-0000-0000-0000E95B0000}"/>
    <cellStyle name="Normal 5 3 4 6 3" xfId="27071" xr:uid="{00000000-0005-0000-0000-0000EA5B0000}"/>
    <cellStyle name="Normal 5 3 4 7" xfId="6952" xr:uid="{00000000-0005-0000-0000-0000EB5B0000}"/>
    <cellStyle name="Normal 5 3 4 7 2" xfId="37278" xr:uid="{00000000-0005-0000-0000-0000EC5B0000}"/>
    <cellStyle name="Normal 5 3 4 7 3" xfId="22054" xr:uid="{00000000-0005-0000-0000-0000ED5B0000}"/>
    <cellStyle name="Normal 5 3 4 8" xfId="32266" xr:uid="{00000000-0005-0000-0000-0000EE5B0000}"/>
    <cellStyle name="Normal 5 3 4 9" xfId="17041" xr:uid="{00000000-0005-0000-0000-0000EF5B0000}"/>
    <cellStyle name="Normal 5 3 5" xfId="2086" xr:uid="{00000000-0005-0000-0000-0000F05B0000}"/>
    <cellStyle name="Normal 5 3 5 2" xfId="2927" xr:uid="{00000000-0005-0000-0000-0000F15B0000}"/>
    <cellStyle name="Normal 5 3 5 2 2" xfId="4617" xr:uid="{00000000-0005-0000-0000-0000F25B0000}"/>
    <cellStyle name="Normal 5 3 5 2 2 2" xfId="14690" xr:uid="{00000000-0005-0000-0000-0000F35B0000}"/>
    <cellStyle name="Normal 5 3 5 2 2 2 2" xfId="45012" xr:uid="{00000000-0005-0000-0000-0000F45B0000}"/>
    <cellStyle name="Normal 5 3 5 2 2 2 3" xfId="29788" xr:uid="{00000000-0005-0000-0000-0000F55B0000}"/>
    <cellStyle name="Normal 5 3 5 2 2 3" xfId="9670" xr:uid="{00000000-0005-0000-0000-0000F65B0000}"/>
    <cellStyle name="Normal 5 3 5 2 2 3 2" xfId="39995" xr:uid="{00000000-0005-0000-0000-0000F75B0000}"/>
    <cellStyle name="Normal 5 3 5 2 2 3 3" xfId="24771" xr:uid="{00000000-0005-0000-0000-0000F85B0000}"/>
    <cellStyle name="Normal 5 3 5 2 2 4" xfId="34982" xr:uid="{00000000-0005-0000-0000-0000F95B0000}"/>
    <cellStyle name="Normal 5 3 5 2 2 5" xfId="19758" xr:uid="{00000000-0005-0000-0000-0000FA5B0000}"/>
    <cellStyle name="Normal 5 3 5 2 3" xfId="6309" xr:uid="{00000000-0005-0000-0000-0000FB5B0000}"/>
    <cellStyle name="Normal 5 3 5 2 3 2" xfId="16361" xr:uid="{00000000-0005-0000-0000-0000FC5B0000}"/>
    <cellStyle name="Normal 5 3 5 2 3 2 2" xfId="46683" xr:uid="{00000000-0005-0000-0000-0000FD5B0000}"/>
    <cellStyle name="Normal 5 3 5 2 3 2 3" xfId="31459" xr:uid="{00000000-0005-0000-0000-0000FE5B0000}"/>
    <cellStyle name="Normal 5 3 5 2 3 3" xfId="11341" xr:uid="{00000000-0005-0000-0000-0000FF5B0000}"/>
    <cellStyle name="Normal 5 3 5 2 3 3 2" xfId="41666" xr:uid="{00000000-0005-0000-0000-0000005C0000}"/>
    <cellStyle name="Normal 5 3 5 2 3 3 3" xfId="26442" xr:uid="{00000000-0005-0000-0000-0000015C0000}"/>
    <cellStyle name="Normal 5 3 5 2 3 4" xfId="36653" xr:uid="{00000000-0005-0000-0000-0000025C0000}"/>
    <cellStyle name="Normal 5 3 5 2 3 5" xfId="21429" xr:uid="{00000000-0005-0000-0000-0000035C0000}"/>
    <cellStyle name="Normal 5 3 5 2 4" xfId="13019" xr:uid="{00000000-0005-0000-0000-0000045C0000}"/>
    <cellStyle name="Normal 5 3 5 2 4 2" xfId="43341" xr:uid="{00000000-0005-0000-0000-0000055C0000}"/>
    <cellStyle name="Normal 5 3 5 2 4 3" xfId="28117" xr:uid="{00000000-0005-0000-0000-0000065C0000}"/>
    <cellStyle name="Normal 5 3 5 2 5" xfId="7998" xr:uid="{00000000-0005-0000-0000-0000075C0000}"/>
    <cellStyle name="Normal 5 3 5 2 5 2" xfId="38324" xr:uid="{00000000-0005-0000-0000-0000085C0000}"/>
    <cellStyle name="Normal 5 3 5 2 5 3" xfId="23100" xr:uid="{00000000-0005-0000-0000-0000095C0000}"/>
    <cellStyle name="Normal 5 3 5 2 6" xfId="33312" xr:uid="{00000000-0005-0000-0000-00000A5C0000}"/>
    <cellStyle name="Normal 5 3 5 2 7" xfId="18087" xr:uid="{00000000-0005-0000-0000-00000B5C0000}"/>
    <cellStyle name="Normal 5 3 5 3" xfId="3780" xr:uid="{00000000-0005-0000-0000-00000C5C0000}"/>
    <cellStyle name="Normal 5 3 5 3 2" xfId="13854" xr:uid="{00000000-0005-0000-0000-00000D5C0000}"/>
    <cellStyle name="Normal 5 3 5 3 2 2" xfId="44176" xr:uid="{00000000-0005-0000-0000-00000E5C0000}"/>
    <cellStyle name="Normal 5 3 5 3 2 3" xfId="28952" xr:uid="{00000000-0005-0000-0000-00000F5C0000}"/>
    <cellStyle name="Normal 5 3 5 3 3" xfId="8834" xr:uid="{00000000-0005-0000-0000-0000105C0000}"/>
    <cellStyle name="Normal 5 3 5 3 3 2" xfId="39159" xr:uid="{00000000-0005-0000-0000-0000115C0000}"/>
    <cellStyle name="Normal 5 3 5 3 3 3" xfId="23935" xr:uid="{00000000-0005-0000-0000-0000125C0000}"/>
    <cellStyle name="Normal 5 3 5 3 4" xfId="34146" xr:uid="{00000000-0005-0000-0000-0000135C0000}"/>
    <cellStyle name="Normal 5 3 5 3 5" xfId="18922" xr:uid="{00000000-0005-0000-0000-0000145C0000}"/>
    <cellStyle name="Normal 5 3 5 4" xfId="5473" xr:uid="{00000000-0005-0000-0000-0000155C0000}"/>
    <cellStyle name="Normal 5 3 5 4 2" xfId="15525" xr:uid="{00000000-0005-0000-0000-0000165C0000}"/>
    <cellStyle name="Normal 5 3 5 4 2 2" xfId="45847" xr:uid="{00000000-0005-0000-0000-0000175C0000}"/>
    <cellStyle name="Normal 5 3 5 4 2 3" xfId="30623" xr:uid="{00000000-0005-0000-0000-0000185C0000}"/>
    <cellStyle name="Normal 5 3 5 4 3" xfId="10505" xr:uid="{00000000-0005-0000-0000-0000195C0000}"/>
    <cellStyle name="Normal 5 3 5 4 3 2" xfId="40830" xr:uid="{00000000-0005-0000-0000-00001A5C0000}"/>
    <cellStyle name="Normal 5 3 5 4 3 3" xfId="25606" xr:uid="{00000000-0005-0000-0000-00001B5C0000}"/>
    <cellStyle name="Normal 5 3 5 4 4" xfId="35817" xr:uid="{00000000-0005-0000-0000-00001C5C0000}"/>
    <cellStyle name="Normal 5 3 5 4 5" xfId="20593" xr:uid="{00000000-0005-0000-0000-00001D5C0000}"/>
    <cellStyle name="Normal 5 3 5 5" xfId="12183" xr:uid="{00000000-0005-0000-0000-00001E5C0000}"/>
    <cellStyle name="Normal 5 3 5 5 2" xfId="42505" xr:uid="{00000000-0005-0000-0000-00001F5C0000}"/>
    <cellStyle name="Normal 5 3 5 5 3" xfId="27281" xr:uid="{00000000-0005-0000-0000-0000205C0000}"/>
    <cellStyle name="Normal 5 3 5 6" xfId="7162" xr:uid="{00000000-0005-0000-0000-0000215C0000}"/>
    <cellStyle name="Normal 5 3 5 6 2" xfId="37488" xr:uid="{00000000-0005-0000-0000-0000225C0000}"/>
    <cellStyle name="Normal 5 3 5 6 3" xfId="22264" xr:uid="{00000000-0005-0000-0000-0000235C0000}"/>
    <cellStyle name="Normal 5 3 5 7" xfId="32476" xr:uid="{00000000-0005-0000-0000-0000245C0000}"/>
    <cellStyle name="Normal 5 3 5 8" xfId="17251" xr:uid="{00000000-0005-0000-0000-0000255C0000}"/>
    <cellStyle name="Normal 5 3 6" xfId="2507" xr:uid="{00000000-0005-0000-0000-0000265C0000}"/>
    <cellStyle name="Normal 5 3 6 2" xfId="4199" xr:uid="{00000000-0005-0000-0000-0000275C0000}"/>
    <cellStyle name="Normal 5 3 6 2 2" xfId="14272" xr:uid="{00000000-0005-0000-0000-0000285C0000}"/>
    <cellStyle name="Normal 5 3 6 2 2 2" xfId="44594" xr:uid="{00000000-0005-0000-0000-0000295C0000}"/>
    <cellStyle name="Normal 5 3 6 2 2 3" xfId="29370" xr:uid="{00000000-0005-0000-0000-00002A5C0000}"/>
    <cellStyle name="Normal 5 3 6 2 3" xfId="9252" xr:uid="{00000000-0005-0000-0000-00002B5C0000}"/>
    <cellStyle name="Normal 5 3 6 2 3 2" xfId="39577" xr:uid="{00000000-0005-0000-0000-00002C5C0000}"/>
    <cellStyle name="Normal 5 3 6 2 3 3" xfId="24353" xr:uid="{00000000-0005-0000-0000-00002D5C0000}"/>
    <cellStyle name="Normal 5 3 6 2 4" xfId="34564" xr:uid="{00000000-0005-0000-0000-00002E5C0000}"/>
    <cellStyle name="Normal 5 3 6 2 5" xfId="19340" xr:uid="{00000000-0005-0000-0000-00002F5C0000}"/>
    <cellStyle name="Normal 5 3 6 3" xfId="5891" xr:uid="{00000000-0005-0000-0000-0000305C0000}"/>
    <cellStyle name="Normal 5 3 6 3 2" xfId="15943" xr:uid="{00000000-0005-0000-0000-0000315C0000}"/>
    <cellStyle name="Normal 5 3 6 3 2 2" xfId="46265" xr:uid="{00000000-0005-0000-0000-0000325C0000}"/>
    <cellStyle name="Normal 5 3 6 3 2 3" xfId="31041" xr:uid="{00000000-0005-0000-0000-0000335C0000}"/>
    <cellStyle name="Normal 5 3 6 3 3" xfId="10923" xr:uid="{00000000-0005-0000-0000-0000345C0000}"/>
    <cellStyle name="Normal 5 3 6 3 3 2" xfId="41248" xr:uid="{00000000-0005-0000-0000-0000355C0000}"/>
    <cellStyle name="Normal 5 3 6 3 3 3" xfId="26024" xr:uid="{00000000-0005-0000-0000-0000365C0000}"/>
    <cellStyle name="Normal 5 3 6 3 4" xfId="36235" xr:uid="{00000000-0005-0000-0000-0000375C0000}"/>
    <cellStyle name="Normal 5 3 6 3 5" xfId="21011" xr:uid="{00000000-0005-0000-0000-0000385C0000}"/>
    <cellStyle name="Normal 5 3 6 4" xfId="12601" xr:uid="{00000000-0005-0000-0000-0000395C0000}"/>
    <cellStyle name="Normal 5 3 6 4 2" xfId="42923" xr:uid="{00000000-0005-0000-0000-00003A5C0000}"/>
    <cellStyle name="Normal 5 3 6 4 3" xfId="27699" xr:uid="{00000000-0005-0000-0000-00003B5C0000}"/>
    <cellStyle name="Normal 5 3 6 5" xfId="7580" xr:uid="{00000000-0005-0000-0000-00003C5C0000}"/>
    <cellStyle name="Normal 5 3 6 5 2" xfId="37906" xr:uid="{00000000-0005-0000-0000-00003D5C0000}"/>
    <cellStyle name="Normal 5 3 6 5 3" xfId="22682" xr:uid="{00000000-0005-0000-0000-00003E5C0000}"/>
    <cellStyle name="Normal 5 3 6 6" xfId="32894" xr:uid="{00000000-0005-0000-0000-00003F5C0000}"/>
    <cellStyle name="Normal 5 3 6 7" xfId="17669" xr:uid="{00000000-0005-0000-0000-0000405C0000}"/>
    <cellStyle name="Normal 5 3 7" xfId="3353" xr:uid="{00000000-0005-0000-0000-0000415C0000}"/>
    <cellStyle name="Normal 5 3 7 2" xfId="13436" xr:uid="{00000000-0005-0000-0000-0000425C0000}"/>
    <cellStyle name="Normal 5 3 7 2 2" xfId="43758" xr:uid="{00000000-0005-0000-0000-0000435C0000}"/>
    <cellStyle name="Normal 5 3 7 2 3" xfId="28534" xr:uid="{00000000-0005-0000-0000-0000445C0000}"/>
    <cellStyle name="Normal 5 3 7 3" xfId="8415" xr:uid="{00000000-0005-0000-0000-0000455C0000}"/>
    <cellStyle name="Normal 5 3 7 3 2" xfId="38741" xr:uid="{00000000-0005-0000-0000-0000465C0000}"/>
    <cellStyle name="Normal 5 3 7 3 3" xfId="23517" xr:uid="{00000000-0005-0000-0000-0000475C0000}"/>
    <cellStyle name="Normal 5 3 7 4" xfId="33728" xr:uid="{00000000-0005-0000-0000-0000485C0000}"/>
    <cellStyle name="Normal 5 3 7 5" xfId="18504" xr:uid="{00000000-0005-0000-0000-0000495C0000}"/>
    <cellStyle name="Normal 5 3 8" xfId="5051" xr:uid="{00000000-0005-0000-0000-00004A5C0000}"/>
    <cellStyle name="Normal 5 3 8 2" xfId="15107" xr:uid="{00000000-0005-0000-0000-00004B5C0000}"/>
    <cellStyle name="Normal 5 3 8 2 2" xfId="45429" xr:uid="{00000000-0005-0000-0000-00004C5C0000}"/>
    <cellStyle name="Normal 5 3 8 2 3" xfId="30205" xr:uid="{00000000-0005-0000-0000-00004D5C0000}"/>
    <cellStyle name="Normal 5 3 8 3" xfId="10087" xr:uid="{00000000-0005-0000-0000-00004E5C0000}"/>
    <cellStyle name="Normal 5 3 8 3 2" xfId="40412" xr:uid="{00000000-0005-0000-0000-00004F5C0000}"/>
    <cellStyle name="Normal 5 3 8 3 3" xfId="25188" xr:uid="{00000000-0005-0000-0000-0000505C0000}"/>
    <cellStyle name="Normal 5 3 8 4" xfId="35399" xr:uid="{00000000-0005-0000-0000-0000515C0000}"/>
    <cellStyle name="Normal 5 3 8 5" xfId="20175" xr:uid="{00000000-0005-0000-0000-0000525C0000}"/>
    <cellStyle name="Normal 5 3 9" xfId="11763" xr:uid="{00000000-0005-0000-0000-0000535C0000}"/>
    <cellStyle name="Normal 5 3 9 2" xfId="42087" xr:uid="{00000000-0005-0000-0000-0000545C0000}"/>
    <cellStyle name="Normal 5 3 9 3" xfId="26863" xr:uid="{00000000-0005-0000-0000-0000555C0000}"/>
    <cellStyle name="Normal 5 4" xfId="708" xr:uid="{00000000-0005-0000-0000-0000565C0000}"/>
    <cellStyle name="Normal 5 4 2" xfId="729" xr:uid="{00000000-0005-0000-0000-0000575C0000}"/>
    <cellStyle name="Normal 5 4 3" xfId="750" xr:uid="{00000000-0005-0000-0000-0000585C0000}"/>
    <cellStyle name="Normal 5 4 4" xfId="31926" xr:uid="{00000000-0005-0000-0000-0000595C0000}"/>
    <cellStyle name="Normal 5 5" xfId="720" xr:uid="{00000000-0005-0000-0000-00005A5C0000}"/>
    <cellStyle name="Normal 5 5 2" xfId="31958" xr:uid="{00000000-0005-0000-0000-00005B5C0000}"/>
    <cellStyle name="Normal 5 6" xfId="741" xr:uid="{00000000-0005-0000-0000-00005C5C0000}"/>
    <cellStyle name="Normal 5 6 2" xfId="31917" xr:uid="{00000000-0005-0000-0000-00005D5C0000}"/>
    <cellStyle name="Normal 5 7" xfId="781" xr:uid="{00000000-0005-0000-0000-00005E5C0000}"/>
    <cellStyle name="Normal 5 8" xfId="488" xr:uid="{00000000-0005-0000-0000-00005F5C0000}"/>
    <cellStyle name="Normal 5 9" xfId="972" xr:uid="{00000000-0005-0000-0000-0000605C0000}"/>
    <cellStyle name="Normal 50" xfId="1053" xr:uid="{00000000-0005-0000-0000-0000615C0000}"/>
    <cellStyle name="Normal 50 2" xfId="1450" xr:uid="{00000000-0005-0000-0000-0000625C0000}"/>
    <cellStyle name="Normal 51" xfId="1451" xr:uid="{00000000-0005-0000-0000-0000635C0000}"/>
    <cellStyle name="Normal 51 10" xfId="6772" xr:uid="{00000000-0005-0000-0000-0000645C0000}"/>
    <cellStyle name="Normal 51 10 2" xfId="37100" xr:uid="{00000000-0005-0000-0000-0000655C0000}"/>
    <cellStyle name="Normal 51 10 3" xfId="21876" xr:uid="{00000000-0005-0000-0000-0000665C0000}"/>
    <cellStyle name="Normal 51 11" xfId="32091" xr:uid="{00000000-0005-0000-0000-0000675C0000}"/>
    <cellStyle name="Normal 51 12" xfId="16861" xr:uid="{00000000-0005-0000-0000-0000685C0000}"/>
    <cellStyle name="Normal 51 13" xfId="47117" xr:uid="{00000000-0005-0000-0000-0000695C0000}"/>
    <cellStyle name="Normal 51 14" xfId="47302" xr:uid="{00000000-0005-0000-0000-00006A5C0000}"/>
    <cellStyle name="Normal 51 2" xfId="1736" xr:uid="{00000000-0005-0000-0000-00006B5C0000}"/>
    <cellStyle name="Normal 51 2 10" xfId="32143" xr:uid="{00000000-0005-0000-0000-00006C5C0000}"/>
    <cellStyle name="Normal 51 2 11" xfId="16915" xr:uid="{00000000-0005-0000-0000-00006D5C0000}"/>
    <cellStyle name="Normal 51 2 2" xfId="1844" xr:uid="{00000000-0005-0000-0000-00006E5C0000}"/>
    <cellStyle name="Normal 51 2 2 10" xfId="17019" xr:uid="{00000000-0005-0000-0000-00006F5C0000}"/>
    <cellStyle name="Normal 51 2 2 2" xfId="2061" xr:uid="{00000000-0005-0000-0000-0000705C0000}"/>
    <cellStyle name="Normal 51 2 2 2 2" xfId="2482" xr:uid="{00000000-0005-0000-0000-0000715C0000}"/>
    <cellStyle name="Normal 51 2 2 2 2 2" xfId="3321" xr:uid="{00000000-0005-0000-0000-0000725C0000}"/>
    <cellStyle name="Normal 51 2 2 2 2 2 2" xfId="5011" xr:uid="{00000000-0005-0000-0000-0000735C0000}"/>
    <cellStyle name="Normal 51 2 2 2 2 2 2 2" xfId="15084" xr:uid="{00000000-0005-0000-0000-0000745C0000}"/>
    <cellStyle name="Normal 51 2 2 2 2 2 2 2 2" xfId="45406" xr:uid="{00000000-0005-0000-0000-0000755C0000}"/>
    <cellStyle name="Normal 51 2 2 2 2 2 2 2 3" xfId="30182" xr:uid="{00000000-0005-0000-0000-0000765C0000}"/>
    <cellStyle name="Normal 51 2 2 2 2 2 2 3" xfId="10064" xr:uid="{00000000-0005-0000-0000-0000775C0000}"/>
    <cellStyle name="Normal 51 2 2 2 2 2 2 3 2" xfId="40389" xr:uid="{00000000-0005-0000-0000-0000785C0000}"/>
    <cellStyle name="Normal 51 2 2 2 2 2 2 3 3" xfId="25165" xr:uid="{00000000-0005-0000-0000-0000795C0000}"/>
    <cellStyle name="Normal 51 2 2 2 2 2 2 4" xfId="35376" xr:uid="{00000000-0005-0000-0000-00007A5C0000}"/>
    <cellStyle name="Normal 51 2 2 2 2 2 2 5" xfId="20152" xr:uid="{00000000-0005-0000-0000-00007B5C0000}"/>
    <cellStyle name="Normal 51 2 2 2 2 2 3" xfId="6703" xr:uid="{00000000-0005-0000-0000-00007C5C0000}"/>
    <cellStyle name="Normal 51 2 2 2 2 2 3 2" xfId="16755" xr:uid="{00000000-0005-0000-0000-00007D5C0000}"/>
    <cellStyle name="Normal 51 2 2 2 2 2 3 2 2" xfId="47077" xr:uid="{00000000-0005-0000-0000-00007E5C0000}"/>
    <cellStyle name="Normal 51 2 2 2 2 2 3 2 3" xfId="31853" xr:uid="{00000000-0005-0000-0000-00007F5C0000}"/>
    <cellStyle name="Normal 51 2 2 2 2 2 3 3" xfId="11735" xr:uid="{00000000-0005-0000-0000-0000805C0000}"/>
    <cellStyle name="Normal 51 2 2 2 2 2 3 3 2" xfId="42060" xr:uid="{00000000-0005-0000-0000-0000815C0000}"/>
    <cellStyle name="Normal 51 2 2 2 2 2 3 3 3" xfId="26836" xr:uid="{00000000-0005-0000-0000-0000825C0000}"/>
    <cellStyle name="Normal 51 2 2 2 2 2 3 4" xfId="37047" xr:uid="{00000000-0005-0000-0000-0000835C0000}"/>
    <cellStyle name="Normal 51 2 2 2 2 2 3 5" xfId="21823" xr:uid="{00000000-0005-0000-0000-0000845C0000}"/>
    <cellStyle name="Normal 51 2 2 2 2 2 4" xfId="13413" xr:uid="{00000000-0005-0000-0000-0000855C0000}"/>
    <cellStyle name="Normal 51 2 2 2 2 2 4 2" xfId="43735" xr:uid="{00000000-0005-0000-0000-0000865C0000}"/>
    <cellStyle name="Normal 51 2 2 2 2 2 4 3" xfId="28511" xr:uid="{00000000-0005-0000-0000-0000875C0000}"/>
    <cellStyle name="Normal 51 2 2 2 2 2 5" xfId="8392" xr:uid="{00000000-0005-0000-0000-0000885C0000}"/>
    <cellStyle name="Normal 51 2 2 2 2 2 5 2" xfId="38718" xr:uid="{00000000-0005-0000-0000-0000895C0000}"/>
    <cellStyle name="Normal 51 2 2 2 2 2 5 3" xfId="23494" xr:uid="{00000000-0005-0000-0000-00008A5C0000}"/>
    <cellStyle name="Normal 51 2 2 2 2 2 6" xfId="33706" xr:uid="{00000000-0005-0000-0000-00008B5C0000}"/>
    <cellStyle name="Normal 51 2 2 2 2 2 7" xfId="18481" xr:uid="{00000000-0005-0000-0000-00008C5C0000}"/>
    <cellStyle name="Normal 51 2 2 2 2 3" xfId="4174" xr:uid="{00000000-0005-0000-0000-00008D5C0000}"/>
    <cellStyle name="Normal 51 2 2 2 2 3 2" xfId="14248" xr:uid="{00000000-0005-0000-0000-00008E5C0000}"/>
    <cellStyle name="Normal 51 2 2 2 2 3 2 2" xfId="44570" xr:uid="{00000000-0005-0000-0000-00008F5C0000}"/>
    <cellStyle name="Normal 51 2 2 2 2 3 2 3" xfId="29346" xr:uid="{00000000-0005-0000-0000-0000905C0000}"/>
    <cellStyle name="Normal 51 2 2 2 2 3 3" xfId="9228" xr:uid="{00000000-0005-0000-0000-0000915C0000}"/>
    <cellStyle name="Normal 51 2 2 2 2 3 3 2" xfId="39553" xr:uid="{00000000-0005-0000-0000-0000925C0000}"/>
    <cellStyle name="Normal 51 2 2 2 2 3 3 3" xfId="24329" xr:uid="{00000000-0005-0000-0000-0000935C0000}"/>
    <cellStyle name="Normal 51 2 2 2 2 3 4" xfId="34540" xr:uid="{00000000-0005-0000-0000-0000945C0000}"/>
    <cellStyle name="Normal 51 2 2 2 2 3 5" xfId="19316" xr:uid="{00000000-0005-0000-0000-0000955C0000}"/>
    <cellStyle name="Normal 51 2 2 2 2 4" xfId="5867" xr:uid="{00000000-0005-0000-0000-0000965C0000}"/>
    <cellStyle name="Normal 51 2 2 2 2 4 2" xfId="15919" xr:uid="{00000000-0005-0000-0000-0000975C0000}"/>
    <cellStyle name="Normal 51 2 2 2 2 4 2 2" xfId="46241" xr:uid="{00000000-0005-0000-0000-0000985C0000}"/>
    <cellStyle name="Normal 51 2 2 2 2 4 2 3" xfId="31017" xr:uid="{00000000-0005-0000-0000-0000995C0000}"/>
    <cellStyle name="Normal 51 2 2 2 2 4 3" xfId="10899" xr:uid="{00000000-0005-0000-0000-00009A5C0000}"/>
    <cellStyle name="Normal 51 2 2 2 2 4 3 2" xfId="41224" xr:uid="{00000000-0005-0000-0000-00009B5C0000}"/>
    <cellStyle name="Normal 51 2 2 2 2 4 3 3" xfId="26000" xr:uid="{00000000-0005-0000-0000-00009C5C0000}"/>
    <cellStyle name="Normal 51 2 2 2 2 4 4" xfId="36211" xr:uid="{00000000-0005-0000-0000-00009D5C0000}"/>
    <cellStyle name="Normal 51 2 2 2 2 4 5" xfId="20987" xr:uid="{00000000-0005-0000-0000-00009E5C0000}"/>
    <cellStyle name="Normal 51 2 2 2 2 5" xfId="12577" xr:uid="{00000000-0005-0000-0000-00009F5C0000}"/>
    <cellStyle name="Normal 51 2 2 2 2 5 2" xfId="42899" xr:uid="{00000000-0005-0000-0000-0000A05C0000}"/>
    <cellStyle name="Normal 51 2 2 2 2 5 3" xfId="27675" xr:uid="{00000000-0005-0000-0000-0000A15C0000}"/>
    <cellStyle name="Normal 51 2 2 2 2 6" xfId="7556" xr:uid="{00000000-0005-0000-0000-0000A25C0000}"/>
    <cellStyle name="Normal 51 2 2 2 2 6 2" xfId="37882" xr:uid="{00000000-0005-0000-0000-0000A35C0000}"/>
    <cellStyle name="Normal 51 2 2 2 2 6 3" xfId="22658" xr:uid="{00000000-0005-0000-0000-0000A45C0000}"/>
    <cellStyle name="Normal 51 2 2 2 2 7" xfId="32870" xr:uid="{00000000-0005-0000-0000-0000A55C0000}"/>
    <cellStyle name="Normal 51 2 2 2 2 8" xfId="17645" xr:uid="{00000000-0005-0000-0000-0000A65C0000}"/>
    <cellStyle name="Normal 51 2 2 2 3" xfId="2903" xr:uid="{00000000-0005-0000-0000-0000A75C0000}"/>
    <cellStyle name="Normal 51 2 2 2 3 2" xfId="4593" xr:uid="{00000000-0005-0000-0000-0000A85C0000}"/>
    <cellStyle name="Normal 51 2 2 2 3 2 2" xfId="14666" xr:uid="{00000000-0005-0000-0000-0000A95C0000}"/>
    <cellStyle name="Normal 51 2 2 2 3 2 2 2" xfId="44988" xr:uid="{00000000-0005-0000-0000-0000AA5C0000}"/>
    <cellStyle name="Normal 51 2 2 2 3 2 2 3" xfId="29764" xr:uid="{00000000-0005-0000-0000-0000AB5C0000}"/>
    <cellStyle name="Normal 51 2 2 2 3 2 3" xfId="9646" xr:uid="{00000000-0005-0000-0000-0000AC5C0000}"/>
    <cellStyle name="Normal 51 2 2 2 3 2 3 2" xfId="39971" xr:uid="{00000000-0005-0000-0000-0000AD5C0000}"/>
    <cellStyle name="Normal 51 2 2 2 3 2 3 3" xfId="24747" xr:uid="{00000000-0005-0000-0000-0000AE5C0000}"/>
    <cellStyle name="Normal 51 2 2 2 3 2 4" xfId="34958" xr:uid="{00000000-0005-0000-0000-0000AF5C0000}"/>
    <cellStyle name="Normal 51 2 2 2 3 2 5" xfId="19734" xr:uid="{00000000-0005-0000-0000-0000B05C0000}"/>
    <cellStyle name="Normal 51 2 2 2 3 3" xfId="6285" xr:uid="{00000000-0005-0000-0000-0000B15C0000}"/>
    <cellStyle name="Normal 51 2 2 2 3 3 2" xfId="16337" xr:uid="{00000000-0005-0000-0000-0000B25C0000}"/>
    <cellStyle name="Normal 51 2 2 2 3 3 2 2" xfId="46659" xr:uid="{00000000-0005-0000-0000-0000B35C0000}"/>
    <cellStyle name="Normal 51 2 2 2 3 3 2 3" xfId="31435" xr:uid="{00000000-0005-0000-0000-0000B45C0000}"/>
    <cellStyle name="Normal 51 2 2 2 3 3 3" xfId="11317" xr:uid="{00000000-0005-0000-0000-0000B55C0000}"/>
    <cellStyle name="Normal 51 2 2 2 3 3 3 2" xfId="41642" xr:uid="{00000000-0005-0000-0000-0000B65C0000}"/>
    <cellStyle name="Normal 51 2 2 2 3 3 3 3" xfId="26418" xr:uid="{00000000-0005-0000-0000-0000B75C0000}"/>
    <cellStyle name="Normal 51 2 2 2 3 3 4" xfId="36629" xr:uid="{00000000-0005-0000-0000-0000B85C0000}"/>
    <cellStyle name="Normal 51 2 2 2 3 3 5" xfId="21405" xr:uid="{00000000-0005-0000-0000-0000B95C0000}"/>
    <cellStyle name="Normal 51 2 2 2 3 4" xfId="12995" xr:uid="{00000000-0005-0000-0000-0000BA5C0000}"/>
    <cellStyle name="Normal 51 2 2 2 3 4 2" xfId="43317" xr:uid="{00000000-0005-0000-0000-0000BB5C0000}"/>
    <cellStyle name="Normal 51 2 2 2 3 4 3" xfId="28093" xr:uid="{00000000-0005-0000-0000-0000BC5C0000}"/>
    <cellStyle name="Normal 51 2 2 2 3 5" xfId="7974" xr:uid="{00000000-0005-0000-0000-0000BD5C0000}"/>
    <cellStyle name="Normal 51 2 2 2 3 5 2" xfId="38300" xr:uid="{00000000-0005-0000-0000-0000BE5C0000}"/>
    <cellStyle name="Normal 51 2 2 2 3 5 3" xfId="23076" xr:uid="{00000000-0005-0000-0000-0000BF5C0000}"/>
    <cellStyle name="Normal 51 2 2 2 3 6" xfId="33288" xr:uid="{00000000-0005-0000-0000-0000C05C0000}"/>
    <cellStyle name="Normal 51 2 2 2 3 7" xfId="18063" xr:uid="{00000000-0005-0000-0000-0000C15C0000}"/>
    <cellStyle name="Normal 51 2 2 2 4" xfId="3756" xr:uid="{00000000-0005-0000-0000-0000C25C0000}"/>
    <cellStyle name="Normal 51 2 2 2 4 2" xfId="13830" xr:uid="{00000000-0005-0000-0000-0000C35C0000}"/>
    <cellStyle name="Normal 51 2 2 2 4 2 2" xfId="44152" xr:uid="{00000000-0005-0000-0000-0000C45C0000}"/>
    <cellStyle name="Normal 51 2 2 2 4 2 3" xfId="28928" xr:uid="{00000000-0005-0000-0000-0000C55C0000}"/>
    <cellStyle name="Normal 51 2 2 2 4 3" xfId="8810" xr:uid="{00000000-0005-0000-0000-0000C65C0000}"/>
    <cellStyle name="Normal 51 2 2 2 4 3 2" xfId="39135" xr:uid="{00000000-0005-0000-0000-0000C75C0000}"/>
    <cellStyle name="Normal 51 2 2 2 4 3 3" xfId="23911" xr:uid="{00000000-0005-0000-0000-0000C85C0000}"/>
    <cellStyle name="Normal 51 2 2 2 4 4" xfId="34122" xr:uid="{00000000-0005-0000-0000-0000C95C0000}"/>
    <cellStyle name="Normal 51 2 2 2 4 5" xfId="18898" xr:uid="{00000000-0005-0000-0000-0000CA5C0000}"/>
    <cellStyle name="Normal 51 2 2 2 5" xfId="5449" xr:uid="{00000000-0005-0000-0000-0000CB5C0000}"/>
    <cellStyle name="Normal 51 2 2 2 5 2" xfId="15501" xr:uid="{00000000-0005-0000-0000-0000CC5C0000}"/>
    <cellStyle name="Normal 51 2 2 2 5 2 2" xfId="45823" xr:uid="{00000000-0005-0000-0000-0000CD5C0000}"/>
    <cellStyle name="Normal 51 2 2 2 5 2 3" xfId="30599" xr:uid="{00000000-0005-0000-0000-0000CE5C0000}"/>
    <cellStyle name="Normal 51 2 2 2 5 3" xfId="10481" xr:uid="{00000000-0005-0000-0000-0000CF5C0000}"/>
    <cellStyle name="Normal 51 2 2 2 5 3 2" xfId="40806" xr:uid="{00000000-0005-0000-0000-0000D05C0000}"/>
    <cellStyle name="Normal 51 2 2 2 5 3 3" xfId="25582" xr:uid="{00000000-0005-0000-0000-0000D15C0000}"/>
    <cellStyle name="Normal 51 2 2 2 5 4" xfId="35793" xr:uid="{00000000-0005-0000-0000-0000D25C0000}"/>
    <cellStyle name="Normal 51 2 2 2 5 5" xfId="20569" xr:uid="{00000000-0005-0000-0000-0000D35C0000}"/>
    <cellStyle name="Normal 51 2 2 2 6" xfId="12159" xr:uid="{00000000-0005-0000-0000-0000D45C0000}"/>
    <cellStyle name="Normal 51 2 2 2 6 2" xfId="42481" xr:uid="{00000000-0005-0000-0000-0000D55C0000}"/>
    <cellStyle name="Normal 51 2 2 2 6 3" xfId="27257" xr:uid="{00000000-0005-0000-0000-0000D65C0000}"/>
    <cellStyle name="Normal 51 2 2 2 7" xfId="7138" xr:uid="{00000000-0005-0000-0000-0000D75C0000}"/>
    <cellStyle name="Normal 51 2 2 2 7 2" xfId="37464" xr:uid="{00000000-0005-0000-0000-0000D85C0000}"/>
    <cellStyle name="Normal 51 2 2 2 7 3" xfId="22240" xr:uid="{00000000-0005-0000-0000-0000D95C0000}"/>
    <cellStyle name="Normal 51 2 2 2 8" xfId="32452" xr:uid="{00000000-0005-0000-0000-0000DA5C0000}"/>
    <cellStyle name="Normal 51 2 2 2 9" xfId="17227" xr:uid="{00000000-0005-0000-0000-0000DB5C0000}"/>
    <cellStyle name="Normal 51 2 2 3" xfId="2274" xr:uid="{00000000-0005-0000-0000-0000DC5C0000}"/>
    <cellStyle name="Normal 51 2 2 3 2" xfId="3113" xr:uid="{00000000-0005-0000-0000-0000DD5C0000}"/>
    <cellStyle name="Normal 51 2 2 3 2 2" xfId="4803" xr:uid="{00000000-0005-0000-0000-0000DE5C0000}"/>
    <cellStyle name="Normal 51 2 2 3 2 2 2" xfId="14876" xr:uid="{00000000-0005-0000-0000-0000DF5C0000}"/>
    <cellStyle name="Normal 51 2 2 3 2 2 2 2" xfId="45198" xr:uid="{00000000-0005-0000-0000-0000E05C0000}"/>
    <cellStyle name="Normal 51 2 2 3 2 2 2 3" xfId="29974" xr:uid="{00000000-0005-0000-0000-0000E15C0000}"/>
    <cellStyle name="Normal 51 2 2 3 2 2 3" xfId="9856" xr:uid="{00000000-0005-0000-0000-0000E25C0000}"/>
    <cellStyle name="Normal 51 2 2 3 2 2 3 2" xfId="40181" xr:uid="{00000000-0005-0000-0000-0000E35C0000}"/>
    <cellStyle name="Normal 51 2 2 3 2 2 3 3" xfId="24957" xr:uid="{00000000-0005-0000-0000-0000E45C0000}"/>
    <cellStyle name="Normal 51 2 2 3 2 2 4" xfId="35168" xr:uid="{00000000-0005-0000-0000-0000E55C0000}"/>
    <cellStyle name="Normal 51 2 2 3 2 2 5" xfId="19944" xr:uid="{00000000-0005-0000-0000-0000E65C0000}"/>
    <cellStyle name="Normal 51 2 2 3 2 3" xfId="6495" xr:uid="{00000000-0005-0000-0000-0000E75C0000}"/>
    <cellStyle name="Normal 51 2 2 3 2 3 2" xfId="16547" xr:uid="{00000000-0005-0000-0000-0000E85C0000}"/>
    <cellStyle name="Normal 51 2 2 3 2 3 2 2" xfId="46869" xr:uid="{00000000-0005-0000-0000-0000E95C0000}"/>
    <cellStyle name="Normal 51 2 2 3 2 3 2 3" xfId="31645" xr:uid="{00000000-0005-0000-0000-0000EA5C0000}"/>
    <cellStyle name="Normal 51 2 2 3 2 3 3" xfId="11527" xr:uid="{00000000-0005-0000-0000-0000EB5C0000}"/>
    <cellStyle name="Normal 51 2 2 3 2 3 3 2" xfId="41852" xr:uid="{00000000-0005-0000-0000-0000EC5C0000}"/>
    <cellStyle name="Normal 51 2 2 3 2 3 3 3" xfId="26628" xr:uid="{00000000-0005-0000-0000-0000ED5C0000}"/>
    <cellStyle name="Normal 51 2 2 3 2 3 4" xfId="36839" xr:uid="{00000000-0005-0000-0000-0000EE5C0000}"/>
    <cellStyle name="Normal 51 2 2 3 2 3 5" xfId="21615" xr:uid="{00000000-0005-0000-0000-0000EF5C0000}"/>
    <cellStyle name="Normal 51 2 2 3 2 4" xfId="13205" xr:uid="{00000000-0005-0000-0000-0000F05C0000}"/>
    <cellStyle name="Normal 51 2 2 3 2 4 2" xfId="43527" xr:uid="{00000000-0005-0000-0000-0000F15C0000}"/>
    <cellStyle name="Normal 51 2 2 3 2 4 3" xfId="28303" xr:uid="{00000000-0005-0000-0000-0000F25C0000}"/>
    <cellStyle name="Normal 51 2 2 3 2 5" xfId="8184" xr:uid="{00000000-0005-0000-0000-0000F35C0000}"/>
    <cellStyle name="Normal 51 2 2 3 2 5 2" xfId="38510" xr:uid="{00000000-0005-0000-0000-0000F45C0000}"/>
    <cellStyle name="Normal 51 2 2 3 2 5 3" xfId="23286" xr:uid="{00000000-0005-0000-0000-0000F55C0000}"/>
    <cellStyle name="Normal 51 2 2 3 2 6" xfId="33498" xr:uid="{00000000-0005-0000-0000-0000F65C0000}"/>
    <cellStyle name="Normal 51 2 2 3 2 7" xfId="18273" xr:uid="{00000000-0005-0000-0000-0000F75C0000}"/>
    <cellStyle name="Normal 51 2 2 3 3" xfId="3966" xr:uid="{00000000-0005-0000-0000-0000F85C0000}"/>
    <cellStyle name="Normal 51 2 2 3 3 2" xfId="14040" xr:uid="{00000000-0005-0000-0000-0000F95C0000}"/>
    <cellStyle name="Normal 51 2 2 3 3 2 2" xfId="44362" xr:uid="{00000000-0005-0000-0000-0000FA5C0000}"/>
    <cellStyle name="Normal 51 2 2 3 3 2 3" xfId="29138" xr:uid="{00000000-0005-0000-0000-0000FB5C0000}"/>
    <cellStyle name="Normal 51 2 2 3 3 3" xfId="9020" xr:uid="{00000000-0005-0000-0000-0000FC5C0000}"/>
    <cellStyle name="Normal 51 2 2 3 3 3 2" xfId="39345" xr:uid="{00000000-0005-0000-0000-0000FD5C0000}"/>
    <cellStyle name="Normal 51 2 2 3 3 3 3" xfId="24121" xr:uid="{00000000-0005-0000-0000-0000FE5C0000}"/>
    <cellStyle name="Normal 51 2 2 3 3 4" xfId="34332" xr:uid="{00000000-0005-0000-0000-0000FF5C0000}"/>
    <cellStyle name="Normal 51 2 2 3 3 5" xfId="19108" xr:uid="{00000000-0005-0000-0000-0000005D0000}"/>
    <cellStyle name="Normal 51 2 2 3 4" xfId="5659" xr:uid="{00000000-0005-0000-0000-0000015D0000}"/>
    <cellStyle name="Normal 51 2 2 3 4 2" xfId="15711" xr:uid="{00000000-0005-0000-0000-0000025D0000}"/>
    <cellStyle name="Normal 51 2 2 3 4 2 2" xfId="46033" xr:uid="{00000000-0005-0000-0000-0000035D0000}"/>
    <cellStyle name="Normal 51 2 2 3 4 2 3" xfId="30809" xr:uid="{00000000-0005-0000-0000-0000045D0000}"/>
    <cellStyle name="Normal 51 2 2 3 4 3" xfId="10691" xr:uid="{00000000-0005-0000-0000-0000055D0000}"/>
    <cellStyle name="Normal 51 2 2 3 4 3 2" xfId="41016" xr:uid="{00000000-0005-0000-0000-0000065D0000}"/>
    <cellStyle name="Normal 51 2 2 3 4 3 3" xfId="25792" xr:uid="{00000000-0005-0000-0000-0000075D0000}"/>
    <cellStyle name="Normal 51 2 2 3 4 4" xfId="36003" xr:uid="{00000000-0005-0000-0000-0000085D0000}"/>
    <cellStyle name="Normal 51 2 2 3 4 5" xfId="20779" xr:uid="{00000000-0005-0000-0000-0000095D0000}"/>
    <cellStyle name="Normal 51 2 2 3 5" xfId="12369" xr:uid="{00000000-0005-0000-0000-00000A5D0000}"/>
    <cellStyle name="Normal 51 2 2 3 5 2" xfId="42691" xr:uid="{00000000-0005-0000-0000-00000B5D0000}"/>
    <cellStyle name="Normal 51 2 2 3 5 3" xfId="27467" xr:uid="{00000000-0005-0000-0000-00000C5D0000}"/>
    <cellStyle name="Normal 51 2 2 3 6" xfId="7348" xr:uid="{00000000-0005-0000-0000-00000D5D0000}"/>
    <cellStyle name="Normal 51 2 2 3 6 2" xfId="37674" xr:uid="{00000000-0005-0000-0000-00000E5D0000}"/>
    <cellStyle name="Normal 51 2 2 3 6 3" xfId="22450" xr:uid="{00000000-0005-0000-0000-00000F5D0000}"/>
    <cellStyle name="Normal 51 2 2 3 7" xfId="32662" xr:uid="{00000000-0005-0000-0000-0000105D0000}"/>
    <cellStyle name="Normal 51 2 2 3 8" xfId="17437" xr:uid="{00000000-0005-0000-0000-0000115D0000}"/>
    <cellStyle name="Normal 51 2 2 4" xfId="2695" xr:uid="{00000000-0005-0000-0000-0000125D0000}"/>
    <cellStyle name="Normal 51 2 2 4 2" xfId="4385" xr:uid="{00000000-0005-0000-0000-0000135D0000}"/>
    <cellStyle name="Normal 51 2 2 4 2 2" xfId="14458" xr:uid="{00000000-0005-0000-0000-0000145D0000}"/>
    <cellStyle name="Normal 51 2 2 4 2 2 2" xfId="44780" xr:uid="{00000000-0005-0000-0000-0000155D0000}"/>
    <cellStyle name="Normal 51 2 2 4 2 2 3" xfId="29556" xr:uid="{00000000-0005-0000-0000-0000165D0000}"/>
    <cellStyle name="Normal 51 2 2 4 2 3" xfId="9438" xr:uid="{00000000-0005-0000-0000-0000175D0000}"/>
    <cellStyle name="Normal 51 2 2 4 2 3 2" xfId="39763" xr:uid="{00000000-0005-0000-0000-0000185D0000}"/>
    <cellStyle name="Normal 51 2 2 4 2 3 3" xfId="24539" xr:uid="{00000000-0005-0000-0000-0000195D0000}"/>
    <cellStyle name="Normal 51 2 2 4 2 4" xfId="34750" xr:uid="{00000000-0005-0000-0000-00001A5D0000}"/>
    <cellStyle name="Normal 51 2 2 4 2 5" xfId="19526" xr:uid="{00000000-0005-0000-0000-00001B5D0000}"/>
    <cellStyle name="Normal 51 2 2 4 3" xfId="6077" xr:uid="{00000000-0005-0000-0000-00001C5D0000}"/>
    <cellStyle name="Normal 51 2 2 4 3 2" xfId="16129" xr:uid="{00000000-0005-0000-0000-00001D5D0000}"/>
    <cellStyle name="Normal 51 2 2 4 3 2 2" xfId="46451" xr:uid="{00000000-0005-0000-0000-00001E5D0000}"/>
    <cellStyle name="Normal 51 2 2 4 3 2 3" xfId="31227" xr:uid="{00000000-0005-0000-0000-00001F5D0000}"/>
    <cellStyle name="Normal 51 2 2 4 3 3" xfId="11109" xr:uid="{00000000-0005-0000-0000-0000205D0000}"/>
    <cellStyle name="Normal 51 2 2 4 3 3 2" xfId="41434" xr:uid="{00000000-0005-0000-0000-0000215D0000}"/>
    <cellStyle name="Normal 51 2 2 4 3 3 3" xfId="26210" xr:uid="{00000000-0005-0000-0000-0000225D0000}"/>
    <cellStyle name="Normal 51 2 2 4 3 4" xfId="36421" xr:uid="{00000000-0005-0000-0000-0000235D0000}"/>
    <cellStyle name="Normal 51 2 2 4 3 5" xfId="21197" xr:uid="{00000000-0005-0000-0000-0000245D0000}"/>
    <cellStyle name="Normal 51 2 2 4 4" xfId="12787" xr:uid="{00000000-0005-0000-0000-0000255D0000}"/>
    <cellStyle name="Normal 51 2 2 4 4 2" xfId="43109" xr:uid="{00000000-0005-0000-0000-0000265D0000}"/>
    <cellStyle name="Normal 51 2 2 4 4 3" xfId="27885" xr:uid="{00000000-0005-0000-0000-0000275D0000}"/>
    <cellStyle name="Normal 51 2 2 4 5" xfId="7766" xr:uid="{00000000-0005-0000-0000-0000285D0000}"/>
    <cellStyle name="Normal 51 2 2 4 5 2" xfId="38092" xr:uid="{00000000-0005-0000-0000-0000295D0000}"/>
    <cellStyle name="Normal 51 2 2 4 5 3" xfId="22868" xr:uid="{00000000-0005-0000-0000-00002A5D0000}"/>
    <cellStyle name="Normal 51 2 2 4 6" xfId="33080" xr:uid="{00000000-0005-0000-0000-00002B5D0000}"/>
    <cellStyle name="Normal 51 2 2 4 7" xfId="17855" xr:uid="{00000000-0005-0000-0000-00002C5D0000}"/>
    <cellStyle name="Normal 51 2 2 5" xfId="3548" xr:uid="{00000000-0005-0000-0000-00002D5D0000}"/>
    <cellStyle name="Normal 51 2 2 5 2" xfId="13622" xr:uid="{00000000-0005-0000-0000-00002E5D0000}"/>
    <cellStyle name="Normal 51 2 2 5 2 2" xfId="43944" xr:uid="{00000000-0005-0000-0000-00002F5D0000}"/>
    <cellStyle name="Normal 51 2 2 5 2 3" xfId="28720" xr:uid="{00000000-0005-0000-0000-0000305D0000}"/>
    <cellStyle name="Normal 51 2 2 5 3" xfId="8602" xr:uid="{00000000-0005-0000-0000-0000315D0000}"/>
    <cellStyle name="Normal 51 2 2 5 3 2" xfId="38927" xr:uid="{00000000-0005-0000-0000-0000325D0000}"/>
    <cellStyle name="Normal 51 2 2 5 3 3" xfId="23703" xr:uid="{00000000-0005-0000-0000-0000335D0000}"/>
    <cellStyle name="Normal 51 2 2 5 4" xfId="33914" xr:uid="{00000000-0005-0000-0000-0000345D0000}"/>
    <cellStyle name="Normal 51 2 2 5 5" xfId="18690" xr:uid="{00000000-0005-0000-0000-0000355D0000}"/>
    <cellStyle name="Normal 51 2 2 6" xfId="5241" xr:uid="{00000000-0005-0000-0000-0000365D0000}"/>
    <cellStyle name="Normal 51 2 2 6 2" xfId="15293" xr:uid="{00000000-0005-0000-0000-0000375D0000}"/>
    <cellStyle name="Normal 51 2 2 6 2 2" xfId="45615" xr:uid="{00000000-0005-0000-0000-0000385D0000}"/>
    <cellStyle name="Normal 51 2 2 6 2 3" xfId="30391" xr:uid="{00000000-0005-0000-0000-0000395D0000}"/>
    <cellStyle name="Normal 51 2 2 6 3" xfId="10273" xr:uid="{00000000-0005-0000-0000-00003A5D0000}"/>
    <cellStyle name="Normal 51 2 2 6 3 2" xfId="40598" xr:uid="{00000000-0005-0000-0000-00003B5D0000}"/>
    <cellStyle name="Normal 51 2 2 6 3 3" xfId="25374" xr:uid="{00000000-0005-0000-0000-00003C5D0000}"/>
    <cellStyle name="Normal 51 2 2 6 4" xfId="35585" xr:uid="{00000000-0005-0000-0000-00003D5D0000}"/>
    <cellStyle name="Normal 51 2 2 6 5" xfId="20361" xr:uid="{00000000-0005-0000-0000-00003E5D0000}"/>
    <cellStyle name="Normal 51 2 2 7" xfId="11951" xr:uid="{00000000-0005-0000-0000-00003F5D0000}"/>
    <cellStyle name="Normal 51 2 2 7 2" xfId="42273" xr:uid="{00000000-0005-0000-0000-0000405D0000}"/>
    <cellStyle name="Normal 51 2 2 7 3" xfId="27049" xr:uid="{00000000-0005-0000-0000-0000415D0000}"/>
    <cellStyle name="Normal 51 2 2 8" xfId="6930" xr:uid="{00000000-0005-0000-0000-0000425D0000}"/>
    <cellStyle name="Normal 51 2 2 8 2" xfId="37256" xr:uid="{00000000-0005-0000-0000-0000435D0000}"/>
    <cellStyle name="Normal 51 2 2 8 3" xfId="22032" xr:uid="{00000000-0005-0000-0000-0000445D0000}"/>
    <cellStyle name="Normal 51 2 2 9" xfId="32244" xr:uid="{00000000-0005-0000-0000-0000455D0000}"/>
    <cellStyle name="Normal 51 2 3" xfId="1957" xr:uid="{00000000-0005-0000-0000-0000465D0000}"/>
    <cellStyle name="Normal 51 2 3 2" xfId="2378" xr:uid="{00000000-0005-0000-0000-0000475D0000}"/>
    <cellStyle name="Normal 51 2 3 2 2" xfId="3217" xr:uid="{00000000-0005-0000-0000-0000485D0000}"/>
    <cellStyle name="Normal 51 2 3 2 2 2" xfId="4907" xr:uid="{00000000-0005-0000-0000-0000495D0000}"/>
    <cellStyle name="Normal 51 2 3 2 2 2 2" xfId="14980" xr:uid="{00000000-0005-0000-0000-00004A5D0000}"/>
    <cellStyle name="Normal 51 2 3 2 2 2 2 2" xfId="45302" xr:uid="{00000000-0005-0000-0000-00004B5D0000}"/>
    <cellStyle name="Normal 51 2 3 2 2 2 2 3" xfId="30078" xr:uid="{00000000-0005-0000-0000-00004C5D0000}"/>
    <cellStyle name="Normal 51 2 3 2 2 2 3" xfId="9960" xr:uid="{00000000-0005-0000-0000-00004D5D0000}"/>
    <cellStyle name="Normal 51 2 3 2 2 2 3 2" xfId="40285" xr:uid="{00000000-0005-0000-0000-00004E5D0000}"/>
    <cellStyle name="Normal 51 2 3 2 2 2 3 3" xfId="25061" xr:uid="{00000000-0005-0000-0000-00004F5D0000}"/>
    <cellStyle name="Normal 51 2 3 2 2 2 4" xfId="35272" xr:uid="{00000000-0005-0000-0000-0000505D0000}"/>
    <cellStyle name="Normal 51 2 3 2 2 2 5" xfId="20048" xr:uid="{00000000-0005-0000-0000-0000515D0000}"/>
    <cellStyle name="Normal 51 2 3 2 2 3" xfId="6599" xr:uid="{00000000-0005-0000-0000-0000525D0000}"/>
    <cellStyle name="Normal 51 2 3 2 2 3 2" xfId="16651" xr:uid="{00000000-0005-0000-0000-0000535D0000}"/>
    <cellStyle name="Normal 51 2 3 2 2 3 2 2" xfId="46973" xr:uid="{00000000-0005-0000-0000-0000545D0000}"/>
    <cellStyle name="Normal 51 2 3 2 2 3 2 3" xfId="31749" xr:uid="{00000000-0005-0000-0000-0000555D0000}"/>
    <cellStyle name="Normal 51 2 3 2 2 3 3" xfId="11631" xr:uid="{00000000-0005-0000-0000-0000565D0000}"/>
    <cellStyle name="Normal 51 2 3 2 2 3 3 2" xfId="41956" xr:uid="{00000000-0005-0000-0000-0000575D0000}"/>
    <cellStyle name="Normal 51 2 3 2 2 3 3 3" xfId="26732" xr:uid="{00000000-0005-0000-0000-0000585D0000}"/>
    <cellStyle name="Normal 51 2 3 2 2 3 4" xfId="36943" xr:uid="{00000000-0005-0000-0000-0000595D0000}"/>
    <cellStyle name="Normal 51 2 3 2 2 3 5" xfId="21719" xr:uid="{00000000-0005-0000-0000-00005A5D0000}"/>
    <cellStyle name="Normal 51 2 3 2 2 4" xfId="13309" xr:uid="{00000000-0005-0000-0000-00005B5D0000}"/>
    <cellStyle name="Normal 51 2 3 2 2 4 2" xfId="43631" xr:uid="{00000000-0005-0000-0000-00005C5D0000}"/>
    <cellStyle name="Normal 51 2 3 2 2 4 3" xfId="28407" xr:uid="{00000000-0005-0000-0000-00005D5D0000}"/>
    <cellStyle name="Normal 51 2 3 2 2 5" xfId="8288" xr:uid="{00000000-0005-0000-0000-00005E5D0000}"/>
    <cellStyle name="Normal 51 2 3 2 2 5 2" xfId="38614" xr:uid="{00000000-0005-0000-0000-00005F5D0000}"/>
    <cellStyle name="Normal 51 2 3 2 2 5 3" xfId="23390" xr:uid="{00000000-0005-0000-0000-0000605D0000}"/>
    <cellStyle name="Normal 51 2 3 2 2 6" xfId="33602" xr:uid="{00000000-0005-0000-0000-0000615D0000}"/>
    <cellStyle name="Normal 51 2 3 2 2 7" xfId="18377" xr:uid="{00000000-0005-0000-0000-0000625D0000}"/>
    <cellStyle name="Normal 51 2 3 2 3" xfId="4070" xr:uid="{00000000-0005-0000-0000-0000635D0000}"/>
    <cellStyle name="Normal 51 2 3 2 3 2" xfId="14144" xr:uid="{00000000-0005-0000-0000-0000645D0000}"/>
    <cellStyle name="Normal 51 2 3 2 3 2 2" xfId="44466" xr:uid="{00000000-0005-0000-0000-0000655D0000}"/>
    <cellStyle name="Normal 51 2 3 2 3 2 3" xfId="29242" xr:uid="{00000000-0005-0000-0000-0000665D0000}"/>
    <cellStyle name="Normal 51 2 3 2 3 3" xfId="9124" xr:uid="{00000000-0005-0000-0000-0000675D0000}"/>
    <cellStyle name="Normal 51 2 3 2 3 3 2" xfId="39449" xr:uid="{00000000-0005-0000-0000-0000685D0000}"/>
    <cellStyle name="Normal 51 2 3 2 3 3 3" xfId="24225" xr:uid="{00000000-0005-0000-0000-0000695D0000}"/>
    <cellStyle name="Normal 51 2 3 2 3 4" xfId="34436" xr:uid="{00000000-0005-0000-0000-00006A5D0000}"/>
    <cellStyle name="Normal 51 2 3 2 3 5" xfId="19212" xr:uid="{00000000-0005-0000-0000-00006B5D0000}"/>
    <cellStyle name="Normal 51 2 3 2 4" xfId="5763" xr:uid="{00000000-0005-0000-0000-00006C5D0000}"/>
    <cellStyle name="Normal 51 2 3 2 4 2" xfId="15815" xr:uid="{00000000-0005-0000-0000-00006D5D0000}"/>
    <cellStyle name="Normal 51 2 3 2 4 2 2" xfId="46137" xr:uid="{00000000-0005-0000-0000-00006E5D0000}"/>
    <cellStyle name="Normal 51 2 3 2 4 2 3" xfId="30913" xr:uid="{00000000-0005-0000-0000-00006F5D0000}"/>
    <cellStyle name="Normal 51 2 3 2 4 3" xfId="10795" xr:uid="{00000000-0005-0000-0000-0000705D0000}"/>
    <cellStyle name="Normal 51 2 3 2 4 3 2" xfId="41120" xr:uid="{00000000-0005-0000-0000-0000715D0000}"/>
    <cellStyle name="Normal 51 2 3 2 4 3 3" xfId="25896" xr:uid="{00000000-0005-0000-0000-0000725D0000}"/>
    <cellStyle name="Normal 51 2 3 2 4 4" xfId="36107" xr:uid="{00000000-0005-0000-0000-0000735D0000}"/>
    <cellStyle name="Normal 51 2 3 2 4 5" xfId="20883" xr:uid="{00000000-0005-0000-0000-0000745D0000}"/>
    <cellStyle name="Normal 51 2 3 2 5" xfId="12473" xr:uid="{00000000-0005-0000-0000-0000755D0000}"/>
    <cellStyle name="Normal 51 2 3 2 5 2" xfId="42795" xr:uid="{00000000-0005-0000-0000-0000765D0000}"/>
    <cellStyle name="Normal 51 2 3 2 5 3" xfId="27571" xr:uid="{00000000-0005-0000-0000-0000775D0000}"/>
    <cellStyle name="Normal 51 2 3 2 6" xfId="7452" xr:uid="{00000000-0005-0000-0000-0000785D0000}"/>
    <cellStyle name="Normal 51 2 3 2 6 2" xfId="37778" xr:uid="{00000000-0005-0000-0000-0000795D0000}"/>
    <cellStyle name="Normal 51 2 3 2 6 3" xfId="22554" xr:uid="{00000000-0005-0000-0000-00007A5D0000}"/>
    <cellStyle name="Normal 51 2 3 2 7" xfId="32766" xr:uid="{00000000-0005-0000-0000-00007B5D0000}"/>
    <cellStyle name="Normal 51 2 3 2 8" xfId="17541" xr:uid="{00000000-0005-0000-0000-00007C5D0000}"/>
    <cellStyle name="Normal 51 2 3 3" xfId="2799" xr:uid="{00000000-0005-0000-0000-00007D5D0000}"/>
    <cellStyle name="Normal 51 2 3 3 2" xfId="4489" xr:uid="{00000000-0005-0000-0000-00007E5D0000}"/>
    <cellStyle name="Normal 51 2 3 3 2 2" xfId="14562" xr:uid="{00000000-0005-0000-0000-00007F5D0000}"/>
    <cellStyle name="Normal 51 2 3 3 2 2 2" xfId="44884" xr:uid="{00000000-0005-0000-0000-0000805D0000}"/>
    <cellStyle name="Normal 51 2 3 3 2 2 3" xfId="29660" xr:uid="{00000000-0005-0000-0000-0000815D0000}"/>
    <cellStyle name="Normal 51 2 3 3 2 3" xfId="9542" xr:uid="{00000000-0005-0000-0000-0000825D0000}"/>
    <cellStyle name="Normal 51 2 3 3 2 3 2" xfId="39867" xr:uid="{00000000-0005-0000-0000-0000835D0000}"/>
    <cellStyle name="Normal 51 2 3 3 2 3 3" xfId="24643" xr:uid="{00000000-0005-0000-0000-0000845D0000}"/>
    <cellStyle name="Normal 51 2 3 3 2 4" xfId="34854" xr:uid="{00000000-0005-0000-0000-0000855D0000}"/>
    <cellStyle name="Normal 51 2 3 3 2 5" xfId="19630" xr:uid="{00000000-0005-0000-0000-0000865D0000}"/>
    <cellStyle name="Normal 51 2 3 3 3" xfId="6181" xr:uid="{00000000-0005-0000-0000-0000875D0000}"/>
    <cellStyle name="Normal 51 2 3 3 3 2" xfId="16233" xr:uid="{00000000-0005-0000-0000-0000885D0000}"/>
    <cellStyle name="Normal 51 2 3 3 3 2 2" xfId="46555" xr:uid="{00000000-0005-0000-0000-0000895D0000}"/>
    <cellStyle name="Normal 51 2 3 3 3 2 3" xfId="31331" xr:uid="{00000000-0005-0000-0000-00008A5D0000}"/>
    <cellStyle name="Normal 51 2 3 3 3 3" xfId="11213" xr:uid="{00000000-0005-0000-0000-00008B5D0000}"/>
    <cellStyle name="Normal 51 2 3 3 3 3 2" xfId="41538" xr:uid="{00000000-0005-0000-0000-00008C5D0000}"/>
    <cellStyle name="Normal 51 2 3 3 3 3 3" xfId="26314" xr:uid="{00000000-0005-0000-0000-00008D5D0000}"/>
    <cellStyle name="Normal 51 2 3 3 3 4" xfId="36525" xr:uid="{00000000-0005-0000-0000-00008E5D0000}"/>
    <cellStyle name="Normal 51 2 3 3 3 5" xfId="21301" xr:uid="{00000000-0005-0000-0000-00008F5D0000}"/>
    <cellStyle name="Normal 51 2 3 3 4" xfId="12891" xr:uid="{00000000-0005-0000-0000-0000905D0000}"/>
    <cellStyle name="Normal 51 2 3 3 4 2" xfId="43213" xr:uid="{00000000-0005-0000-0000-0000915D0000}"/>
    <cellStyle name="Normal 51 2 3 3 4 3" xfId="27989" xr:uid="{00000000-0005-0000-0000-0000925D0000}"/>
    <cellStyle name="Normal 51 2 3 3 5" xfId="7870" xr:uid="{00000000-0005-0000-0000-0000935D0000}"/>
    <cellStyle name="Normal 51 2 3 3 5 2" xfId="38196" xr:uid="{00000000-0005-0000-0000-0000945D0000}"/>
    <cellStyle name="Normal 51 2 3 3 5 3" xfId="22972" xr:uid="{00000000-0005-0000-0000-0000955D0000}"/>
    <cellStyle name="Normal 51 2 3 3 6" xfId="33184" xr:uid="{00000000-0005-0000-0000-0000965D0000}"/>
    <cellStyle name="Normal 51 2 3 3 7" xfId="17959" xr:uid="{00000000-0005-0000-0000-0000975D0000}"/>
    <cellStyle name="Normal 51 2 3 4" xfId="3652" xr:uid="{00000000-0005-0000-0000-0000985D0000}"/>
    <cellStyle name="Normal 51 2 3 4 2" xfId="13726" xr:uid="{00000000-0005-0000-0000-0000995D0000}"/>
    <cellStyle name="Normal 51 2 3 4 2 2" xfId="44048" xr:uid="{00000000-0005-0000-0000-00009A5D0000}"/>
    <cellStyle name="Normal 51 2 3 4 2 3" xfId="28824" xr:uid="{00000000-0005-0000-0000-00009B5D0000}"/>
    <cellStyle name="Normal 51 2 3 4 3" xfId="8706" xr:uid="{00000000-0005-0000-0000-00009C5D0000}"/>
    <cellStyle name="Normal 51 2 3 4 3 2" xfId="39031" xr:uid="{00000000-0005-0000-0000-00009D5D0000}"/>
    <cellStyle name="Normal 51 2 3 4 3 3" xfId="23807" xr:uid="{00000000-0005-0000-0000-00009E5D0000}"/>
    <cellStyle name="Normal 51 2 3 4 4" xfId="34018" xr:uid="{00000000-0005-0000-0000-00009F5D0000}"/>
    <cellStyle name="Normal 51 2 3 4 5" xfId="18794" xr:uid="{00000000-0005-0000-0000-0000A05D0000}"/>
    <cellStyle name="Normal 51 2 3 5" xfId="5345" xr:uid="{00000000-0005-0000-0000-0000A15D0000}"/>
    <cellStyle name="Normal 51 2 3 5 2" xfId="15397" xr:uid="{00000000-0005-0000-0000-0000A25D0000}"/>
    <cellStyle name="Normal 51 2 3 5 2 2" xfId="45719" xr:uid="{00000000-0005-0000-0000-0000A35D0000}"/>
    <cellStyle name="Normal 51 2 3 5 2 3" xfId="30495" xr:uid="{00000000-0005-0000-0000-0000A45D0000}"/>
    <cellStyle name="Normal 51 2 3 5 3" xfId="10377" xr:uid="{00000000-0005-0000-0000-0000A55D0000}"/>
    <cellStyle name="Normal 51 2 3 5 3 2" xfId="40702" xr:uid="{00000000-0005-0000-0000-0000A65D0000}"/>
    <cellStyle name="Normal 51 2 3 5 3 3" xfId="25478" xr:uid="{00000000-0005-0000-0000-0000A75D0000}"/>
    <cellStyle name="Normal 51 2 3 5 4" xfId="35689" xr:uid="{00000000-0005-0000-0000-0000A85D0000}"/>
    <cellStyle name="Normal 51 2 3 5 5" xfId="20465" xr:uid="{00000000-0005-0000-0000-0000A95D0000}"/>
    <cellStyle name="Normal 51 2 3 6" xfId="12055" xr:uid="{00000000-0005-0000-0000-0000AA5D0000}"/>
    <cellStyle name="Normal 51 2 3 6 2" xfId="42377" xr:uid="{00000000-0005-0000-0000-0000AB5D0000}"/>
    <cellStyle name="Normal 51 2 3 6 3" xfId="27153" xr:uid="{00000000-0005-0000-0000-0000AC5D0000}"/>
    <cellStyle name="Normal 51 2 3 7" xfId="7034" xr:uid="{00000000-0005-0000-0000-0000AD5D0000}"/>
    <cellStyle name="Normal 51 2 3 7 2" xfId="37360" xr:uid="{00000000-0005-0000-0000-0000AE5D0000}"/>
    <cellStyle name="Normal 51 2 3 7 3" xfId="22136" xr:uid="{00000000-0005-0000-0000-0000AF5D0000}"/>
    <cellStyle name="Normal 51 2 3 8" xfId="32348" xr:uid="{00000000-0005-0000-0000-0000B05D0000}"/>
    <cellStyle name="Normal 51 2 3 9" xfId="17123" xr:uid="{00000000-0005-0000-0000-0000B15D0000}"/>
    <cellStyle name="Normal 51 2 4" xfId="2170" xr:uid="{00000000-0005-0000-0000-0000B25D0000}"/>
    <cellStyle name="Normal 51 2 4 2" xfId="3009" xr:uid="{00000000-0005-0000-0000-0000B35D0000}"/>
    <cellStyle name="Normal 51 2 4 2 2" xfId="4699" xr:uid="{00000000-0005-0000-0000-0000B45D0000}"/>
    <cellStyle name="Normal 51 2 4 2 2 2" xfId="14772" xr:uid="{00000000-0005-0000-0000-0000B55D0000}"/>
    <cellStyle name="Normal 51 2 4 2 2 2 2" xfId="45094" xr:uid="{00000000-0005-0000-0000-0000B65D0000}"/>
    <cellStyle name="Normal 51 2 4 2 2 2 3" xfId="29870" xr:uid="{00000000-0005-0000-0000-0000B75D0000}"/>
    <cellStyle name="Normal 51 2 4 2 2 3" xfId="9752" xr:uid="{00000000-0005-0000-0000-0000B85D0000}"/>
    <cellStyle name="Normal 51 2 4 2 2 3 2" xfId="40077" xr:uid="{00000000-0005-0000-0000-0000B95D0000}"/>
    <cellStyle name="Normal 51 2 4 2 2 3 3" xfId="24853" xr:uid="{00000000-0005-0000-0000-0000BA5D0000}"/>
    <cellStyle name="Normal 51 2 4 2 2 4" xfId="35064" xr:uid="{00000000-0005-0000-0000-0000BB5D0000}"/>
    <cellStyle name="Normal 51 2 4 2 2 5" xfId="19840" xr:uid="{00000000-0005-0000-0000-0000BC5D0000}"/>
    <cellStyle name="Normal 51 2 4 2 3" xfId="6391" xr:uid="{00000000-0005-0000-0000-0000BD5D0000}"/>
    <cellStyle name="Normal 51 2 4 2 3 2" xfId="16443" xr:uid="{00000000-0005-0000-0000-0000BE5D0000}"/>
    <cellStyle name="Normal 51 2 4 2 3 2 2" xfId="46765" xr:uid="{00000000-0005-0000-0000-0000BF5D0000}"/>
    <cellStyle name="Normal 51 2 4 2 3 2 3" xfId="31541" xr:uid="{00000000-0005-0000-0000-0000C05D0000}"/>
    <cellStyle name="Normal 51 2 4 2 3 3" xfId="11423" xr:uid="{00000000-0005-0000-0000-0000C15D0000}"/>
    <cellStyle name="Normal 51 2 4 2 3 3 2" xfId="41748" xr:uid="{00000000-0005-0000-0000-0000C25D0000}"/>
    <cellStyle name="Normal 51 2 4 2 3 3 3" xfId="26524" xr:uid="{00000000-0005-0000-0000-0000C35D0000}"/>
    <cellStyle name="Normal 51 2 4 2 3 4" xfId="36735" xr:uid="{00000000-0005-0000-0000-0000C45D0000}"/>
    <cellStyle name="Normal 51 2 4 2 3 5" xfId="21511" xr:uid="{00000000-0005-0000-0000-0000C55D0000}"/>
    <cellStyle name="Normal 51 2 4 2 4" xfId="13101" xr:uid="{00000000-0005-0000-0000-0000C65D0000}"/>
    <cellStyle name="Normal 51 2 4 2 4 2" xfId="43423" xr:uid="{00000000-0005-0000-0000-0000C75D0000}"/>
    <cellStyle name="Normal 51 2 4 2 4 3" xfId="28199" xr:uid="{00000000-0005-0000-0000-0000C85D0000}"/>
    <cellStyle name="Normal 51 2 4 2 5" xfId="8080" xr:uid="{00000000-0005-0000-0000-0000C95D0000}"/>
    <cellStyle name="Normal 51 2 4 2 5 2" xfId="38406" xr:uid="{00000000-0005-0000-0000-0000CA5D0000}"/>
    <cellStyle name="Normal 51 2 4 2 5 3" xfId="23182" xr:uid="{00000000-0005-0000-0000-0000CB5D0000}"/>
    <cellStyle name="Normal 51 2 4 2 6" xfId="33394" xr:uid="{00000000-0005-0000-0000-0000CC5D0000}"/>
    <cellStyle name="Normal 51 2 4 2 7" xfId="18169" xr:uid="{00000000-0005-0000-0000-0000CD5D0000}"/>
    <cellStyle name="Normal 51 2 4 3" xfId="3862" xr:uid="{00000000-0005-0000-0000-0000CE5D0000}"/>
    <cellStyle name="Normal 51 2 4 3 2" xfId="13936" xr:uid="{00000000-0005-0000-0000-0000CF5D0000}"/>
    <cellStyle name="Normal 51 2 4 3 2 2" xfId="44258" xr:uid="{00000000-0005-0000-0000-0000D05D0000}"/>
    <cellStyle name="Normal 51 2 4 3 2 3" xfId="29034" xr:uid="{00000000-0005-0000-0000-0000D15D0000}"/>
    <cellStyle name="Normal 51 2 4 3 3" xfId="8916" xr:uid="{00000000-0005-0000-0000-0000D25D0000}"/>
    <cellStyle name="Normal 51 2 4 3 3 2" xfId="39241" xr:uid="{00000000-0005-0000-0000-0000D35D0000}"/>
    <cellStyle name="Normal 51 2 4 3 3 3" xfId="24017" xr:uid="{00000000-0005-0000-0000-0000D45D0000}"/>
    <cellStyle name="Normal 51 2 4 3 4" xfId="34228" xr:uid="{00000000-0005-0000-0000-0000D55D0000}"/>
    <cellStyle name="Normal 51 2 4 3 5" xfId="19004" xr:uid="{00000000-0005-0000-0000-0000D65D0000}"/>
    <cellStyle name="Normal 51 2 4 4" xfId="5555" xr:uid="{00000000-0005-0000-0000-0000D75D0000}"/>
    <cellStyle name="Normal 51 2 4 4 2" xfId="15607" xr:uid="{00000000-0005-0000-0000-0000D85D0000}"/>
    <cellStyle name="Normal 51 2 4 4 2 2" xfId="45929" xr:uid="{00000000-0005-0000-0000-0000D95D0000}"/>
    <cellStyle name="Normal 51 2 4 4 2 3" xfId="30705" xr:uid="{00000000-0005-0000-0000-0000DA5D0000}"/>
    <cellStyle name="Normal 51 2 4 4 3" xfId="10587" xr:uid="{00000000-0005-0000-0000-0000DB5D0000}"/>
    <cellStyle name="Normal 51 2 4 4 3 2" xfId="40912" xr:uid="{00000000-0005-0000-0000-0000DC5D0000}"/>
    <cellStyle name="Normal 51 2 4 4 3 3" xfId="25688" xr:uid="{00000000-0005-0000-0000-0000DD5D0000}"/>
    <cellStyle name="Normal 51 2 4 4 4" xfId="35899" xr:uid="{00000000-0005-0000-0000-0000DE5D0000}"/>
    <cellStyle name="Normal 51 2 4 4 5" xfId="20675" xr:uid="{00000000-0005-0000-0000-0000DF5D0000}"/>
    <cellStyle name="Normal 51 2 4 5" xfId="12265" xr:uid="{00000000-0005-0000-0000-0000E05D0000}"/>
    <cellStyle name="Normal 51 2 4 5 2" xfId="42587" xr:uid="{00000000-0005-0000-0000-0000E15D0000}"/>
    <cellStyle name="Normal 51 2 4 5 3" xfId="27363" xr:uid="{00000000-0005-0000-0000-0000E25D0000}"/>
    <cellStyle name="Normal 51 2 4 6" xfId="7244" xr:uid="{00000000-0005-0000-0000-0000E35D0000}"/>
    <cellStyle name="Normal 51 2 4 6 2" xfId="37570" xr:uid="{00000000-0005-0000-0000-0000E45D0000}"/>
    <cellStyle name="Normal 51 2 4 6 3" xfId="22346" xr:uid="{00000000-0005-0000-0000-0000E55D0000}"/>
    <cellStyle name="Normal 51 2 4 7" xfId="32558" xr:uid="{00000000-0005-0000-0000-0000E65D0000}"/>
    <cellStyle name="Normal 51 2 4 8" xfId="17333" xr:uid="{00000000-0005-0000-0000-0000E75D0000}"/>
    <cellStyle name="Normal 51 2 5" xfId="2591" xr:uid="{00000000-0005-0000-0000-0000E85D0000}"/>
    <cellStyle name="Normal 51 2 5 2" xfId="4281" xr:uid="{00000000-0005-0000-0000-0000E95D0000}"/>
    <cellStyle name="Normal 51 2 5 2 2" xfId="14354" xr:uid="{00000000-0005-0000-0000-0000EA5D0000}"/>
    <cellStyle name="Normal 51 2 5 2 2 2" xfId="44676" xr:uid="{00000000-0005-0000-0000-0000EB5D0000}"/>
    <cellStyle name="Normal 51 2 5 2 2 3" xfId="29452" xr:uid="{00000000-0005-0000-0000-0000EC5D0000}"/>
    <cellStyle name="Normal 51 2 5 2 3" xfId="9334" xr:uid="{00000000-0005-0000-0000-0000ED5D0000}"/>
    <cellStyle name="Normal 51 2 5 2 3 2" xfId="39659" xr:uid="{00000000-0005-0000-0000-0000EE5D0000}"/>
    <cellStyle name="Normal 51 2 5 2 3 3" xfId="24435" xr:uid="{00000000-0005-0000-0000-0000EF5D0000}"/>
    <cellStyle name="Normal 51 2 5 2 4" xfId="34646" xr:uid="{00000000-0005-0000-0000-0000F05D0000}"/>
    <cellStyle name="Normal 51 2 5 2 5" xfId="19422" xr:uid="{00000000-0005-0000-0000-0000F15D0000}"/>
    <cellStyle name="Normal 51 2 5 3" xfId="5973" xr:uid="{00000000-0005-0000-0000-0000F25D0000}"/>
    <cellStyle name="Normal 51 2 5 3 2" xfId="16025" xr:uid="{00000000-0005-0000-0000-0000F35D0000}"/>
    <cellStyle name="Normal 51 2 5 3 2 2" xfId="46347" xr:uid="{00000000-0005-0000-0000-0000F45D0000}"/>
    <cellStyle name="Normal 51 2 5 3 2 3" xfId="31123" xr:uid="{00000000-0005-0000-0000-0000F55D0000}"/>
    <cellStyle name="Normal 51 2 5 3 3" xfId="11005" xr:uid="{00000000-0005-0000-0000-0000F65D0000}"/>
    <cellStyle name="Normal 51 2 5 3 3 2" xfId="41330" xr:uid="{00000000-0005-0000-0000-0000F75D0000}"/>
    <cellStyle name="Normal 51 2 5 3 3 3" xfId="26106" xr:uid="{00000000-0005-0000-0000-0000F85D0000}"/>
    <cellStyle name="Normal 51 2 5 3 4" xfId="36317" xr:uid="{00000000-0005-0000-0000-0000F95D0000}"/>
    <cellStyle name="Normal 51 2 5 3 5" xfId="21093" xr:uid="{00000000-0005-0000-0000-0000FA5D0000}"/>
    <cellStyle name="Normal 51 2 5 4" xfId="12683" xr:uid="{00000000-0005-0000-0000-0000FB5D0000}"/>
    <cellStyle name="Normal 51 2 5 4 2" xfId="43005" xr:uid="{00000000-0005-0000-0000-0000FC5D0000}"/>
    <cellStyle name="Normal 51 2 5 4 3" xfId="27781" xr:uid="{00000000-0005-0000-0000-0000FD5D0000}"/>
    <cellStyle name="Normal 51 2 5 5" xfId="7662" xr:uid="{00000000-0005-0000-0000-0000FE5D0000}"/>
    <cellStyle name="Normal 51 2 5 5 2" xfId="37988" xr:uid="{00000000-0005-0000-0000-0000FF5D0000}"/>
    <cellStyle name="Normal 51 2 5 5 3" xfId="22764" xr:uid="{00000000-0005-0000-0000-0000005E0000}"/>
    <cellStyle name="Normal 51 2 5 6" xfId="32976" xr:uid="{00000000-0005-0000-0000-0000015E0000}"/>
    <cellStyle name="Normal 51 2 5 7" xfId="17751" xr:uid="{00000000-0005-0000-0000-0000025E0000}"/>
    <cellStyle name="Normal 51 2 6" xfId="3444" xr:uid="{00000000-0005-0000-0000-0000035E0000}"/>
    <cellStyle name="Normal 51 2 6 2" xfId="13518" xr:uid="{00000000-0005-0000-0000-0000045E0000}"/>
    <cellStyle name="Normal 51 2 6 2 2" xfId="43840" xr:uid="{00000000-0005-0000-0000-0000055E0000}"/>
    <cellStyle name="Normal 51 2 6 2 3" xfId="28616" xr:uid="{00000000-0005-0000-0000-0000065E0000}"/>
    <cellStyle name="Normal 51 2 6 3" xfId="8498" xr:uid="{00000000-0005-0000-0000-0000075E0000}"/>
    <cellStyle name="Normal 51 2 6 3 2" xfId="38823" xr:uid="{00000000-0005-0000-0000-0000085E0000}"/>
    <cellStyle name="Normal 51 2 6 3 3" xfId="23599" xr:uid="{00000000-0005-0000-0000-0000095E0000}"/>
    <cellStyle name="Normal 51 2 6 4" xfId="33810" xr:uid="{00000000-0005-0000-0000-00000A5E0000}"/>
    <cellStyle name="Normal 51 2 6 5" xfId="18586" xr:uid="{00000000-0005-0000-0000-00000B5E0000}"/>
    <cellStyle name="Normal 51 2 7" xfId="5137" xr:uid="{00000000-0005-0000-0000-00000C5E0000}"/>
    <cellStyle name="Normal 51 2 7 2" xfId="15189" xr:uid="{00000000-0005-0000-0000-00000D5E0000}"/>
    <cellStyle name="Normal 51 2 7 2 2" xfId="45511" xr:uid="{00000000-0005-0000-0000-00000E5E0000}"/>
    <cellStyle name="Normal 51 2 7 2 3" xfId="30287" xr:uid="{00000000-0005-0000-0000-00000F5E0000}"/>
    <cellStyle name="Normal 51 2 7 3" xfId="10169" xr:uid="{00000000-0005-0000-0000-0000105E0000}"/>
    <cellStyle name="Normal 51 2 7 3 2" xfId="40494" xr:uid="{00000000-0005-0000-0000-0000115E0000}"/>
    <cellStyle name="Normal 51 2 7 3 3" xfId="25270" xr:uid="{00000000-0005-0000-0000-0000125E0000}"/>
    <cellStyle name="Normal 51 2 7 4" xfId="35481" xr:uid="{00000000-0005-0000-0000-0000135E0000}"/>
    <cellStyle name="Normal 51 2 7 5" xfId="20257" xr:uid="{00000000-0005-0000-0000-0000145E0000}"/>
    <cellStyle name="Normal 51 2 8" xfId="11847" xr:uid="{00000000-0005-0000-0000-0000155E0000}"/>
    <cellStyle name="Normal 51 2 8 2" xfId="42169" xr:uid="{00000000-0005-0000-0000-0000165E0000}"/>
    <cellStyle name="Normal 51 2 8 3" xfId="26945" xr:uid="{00000000-0005-0000-0000-0000175E0000}"/>
    <cellStyle name="Normal 51 2 9" xfId="6826" xr:uid="{00000000-0005-0000-0000-0000185E0000}"/>
    <cellStyle name="Normal 51 2 9 2" xfId="37152" xr:uid="{00000000-0005-0000-0000-0000195E0000}"/>
    <cellStyle name="Normal 51 2 9 3" xfId="21928" xr:uid="{00000000-0005-0000-0000-00001A5E0000}"/>
    <cellStyle name="Normal 51 3" xfId="1790" xr:uid="{00000000-0005-0000-0000-00001B5E0000}"/>
    <cellStyle name="Normal 51 3 10" xfId="16967" xr:uid="{00000000-0005-0000-0000-00001C5E0000}"/>
    <cellStyle name="Normal 51 3 2" xfId="2009" xr:uid="{00000000-0005-0000-0000-00001D5E0000}"/>
    <cellStyle name="Normal 51 3 2 2" xfId="2430" xr:uid="{00000000-0005-0000-0000-00001E5E0000}"/>
    <cellStyle name="Normal 51 3 2 2 2" xfId="3269" xr:uid="{00000000-0005-0000-0000-00001F5E0000}"/>
    <cellStyle name="Normal 51 3 2 2 2 2" xfId="4959" xr:uid="{00000000-0005-0000-0000-0000205E0000}"/>
    <cellStyle name="Normal 51 3 2 2 2 2 2" xfId="15032" xr:uid="{00000000-0005-0000-0000-0000215E0000}"/>
    <cellStyle name="Normal 51 3 2 2 2 2 2 2" xfId="45354" xr:uid="{00000000-0005-0000-0000-0000225E0000}"/>
    <cellStyle name="Normal 51 3 2 2 2 2 2 3" xfId="30130" xr:uid="{00000000-0005-0000-0000-0000235E0000}"/>
    <cellStyle name="Normal 51 3 2 2 2 2 3" xfId="10012" xr:uid="{00000000-0005-0000-0000-0000245E0000}"/>
    <cellStyle name="Normal 51 3 2 2 2 2 3 2" xfId="40337" xr:uid="{00000000-0005-0000-0000-0000255E0000}"/>
    <cellStyle name="Normal 51 3 2 2 2 2 3 3" xfId="25113" xr:uid="{00000000-0005-0000-0000-0000265E0000}"/>
    <cellStyle name="Normal 51 3 2 2 2 2 4" xfId="35324" xr:uid="{00000000-0005-0000-0000-0000275E0000}"/>
    <cellStyle name="Normal 51 3 2 2 2 2 5" xfId="20100" xr:uid="{00000000-0005-0000-0000-0000285E0000}"/>
    <cellStyle name="Normal 51 3 2 2 2 3" xfId="6651" xr:uid="{00000000-0005-0000-0000-0000295E0000}"/>
    <cellStyle name="Normal 51 3 2 2 2 3 2" xfId="16703" xr:uid="{00000000-0005-0000-0000-00002A5E0000}"/>
    <cellStyle name="Normal 51 3 2 2 2 3 2 2" xfId="47025" xr:uid="{00000000-0005-0000-0000-00002B5E0000}"/>
    <cellStyle name="Normal 51 3 2 2 2 3 2 3" xfId="31801" xr:uid="{00000000-0005-0000-0000-00002C5E0000}"/>
    <cellStyle name="Normal 51 3 2 2 2 3 3" xfId="11683" xr:uid="{00000000-0005-0000-0000-00002D5E0000}"/>
    <cellStyle name="Normal 51 3 2 2 2 3 3 2" xfId="42008" xr:uid="{00000000-0005-0000-0000-00002E5E0000}"/>
    <cellStyle name="Normal 51 3 2 2 2 3 3 3" xfId="26784" xr:uid="{00000000-0005-0000-0000-00002F5E0000}"/>
    <cellStyle name="Normal 51 3 2 2 2 3 4" xfId="36995" xr:uid="{00000000-0005-0000-0000-0000305E0000}"/>
    <cellStyle name="Normal 51 3 2 2 2 3 5" xfId="21771" xr:uid="{00000000-0005-0000-0000-0000315E0000}"/>
    <cellStyle name="Normal 51 3 2 2 2 4" xfId="13361" xr:uid="{00000000-0005-0000-0000-0000325E0000}"/>
    <cellStyle name="Normal 51 3 2 2 2 4 2" xfId="43683" xr:uid="{00000000-0005-0000-0000-0000335E0000}"/>
    <cellStyle name="Normal 51 3 2 2 2 4 3" xfId="28459" xr:uid="{00000000-0005-0000-0000-0000345E0000}"/>
    <cellStyle name="Normal 51 3 2 2 2 5" xfId="8340" xr:uid="{00000000-0005-0000-0000-0000355E0000}"/>
    <cellStyle name="Normal 51 3 2 2 2 5 2" xfId="38666" xr:uid="{00000000-0005-0000-0000-0000365E0000}"/>
    <cellStyle name="Normal 51 3 2 2 2 5 3" xfId="23442" xr:uid="{00000000-0005-0000-0000-0000375E0000}"/>
    <cellStyle name="Normal 51 3 2 2 2 6" xfId="33654" xr:uid="{00000000-0005-0000-0000-0000385E0000}"/>
    <cellStyle name="Normal 51 3 2 2 2 7" xfId="18429" xr:uid="{00000000-0005-0000-0000-0000395E0000}"/>
    <cellStyle name="Normal 51 3 2 2 3" xfId="4122" xr:uid="{00000000-0005-0000-0000-00003A5E0000}"/>
    <cellStyle name="Normal 51 3 2 2 3 2" xfId="14196" xr:uid="{00000000-0005-0000-0000-00003B5E0000}"/>
    <cellStyle name="Normal 51 3 2 2 3 2 2" xfId="44518" xr:uid="{00000000-0005-0000-0000-00003C5E0000}"/>
    <cellStyle name="Normal 51 3 2 2 3 2 3" xfId="29294" xr:uid="{00000000-0005-0000-0000-00003D5E0000}"/>
    <cellStyle name="Normal 51 3 2 2 3 3" xfId="9176" xr:uid="{00000000-0005-0000-0000-00003E5E0000}"/>
    <cellStyle name="Normal 51 3 2 2 3 3 2" xfId="39501" xr:uid="{00000000-0005-0000-0000-00003F5E0000}"/>
    <cellStyle name="Normal 51 3 2 2 3 3 3" xfId="24277" xr:uid="{00000000-0005-0000-0000-0000405E0000}"/>
    <cellStyle name="Normal 51 3 2 2 3 4" xfId="34488" xr:uid="{00000000-0005-0000-0000-0000415E0000}"/>
    <cellStyle name="Normal 51 3 2 2 3 5" xfId="19264" xr:uid="{00000000-0005-0000-0000-0000425E0000}"/>
    <cellStyle name="Normal 51 3 2 2 4" xfId="5815" xr:uid="{00000000-0005-0000-0000-0000435E0000}"/>
    <cellStyle name="Normal 51 3 2 2 4 2" xfId="15867" xr:uid="{00000000-0005-0000-0000-0000445E0000}"/>
    <cellStyle name="Normal 51 3 2 2 4 2 2" xfId="46189" xr:uid="{00000000-0005-0000-0000-0000455E0000}"/>
    <cellStyle name="Normal 51 3 2 2 4 2 3" xfId="30965" xr:uid="{00000000-0005-0000-0000-0000465E0000}"/>
    <cellStyle name="Normal 51 3 2 2 4 3" xfId="10847" xr:uid="{00000000-0005-0000-0000-0000475E0000}"/>
    <cellStyle name="Normal 51 3 2 2 4 3 2" xfId="41172" xr:uid="{00000000-0005-0000-0000-0000485E0000}"/>
    <cellStyle name="Normal 51 3 2 2 4 3 3" xfId="25948" xr:uid="{00000000-0005-0000-0000-0000495E0000}"/>
    <cellStyle name="Normal 51 3 2 2 4 4" xfId="36159" xr:uid="{00000000-0005-0000-0000-00004A5E0000}"/>
    <cellStyle name="Normal 51 3 2 2 4 5" xfId="20935" xr:uid="{00000000-0005-0000-0000-00004B5E0000}"/>
    <cellStyle name="Normal 51 3 2 2 5" xfId="12525" xr:uid="{00000000-0005-0000-0000-00004C5E0000}"/>
    <cellStyle name="Normal 51 3 2 2 5 2" xfId="42847" xr:uid="{00000000-0005-0000-0000-00004D5E0000}"/>
    <cellStyle name="Normal 51 3 2 2 5 3" xfId="27623" xr:uid="{00000000-0005-0000-0000-00004E5E0000}"/>
    <cellStyle name="Normal 51 3 2 2 6" xfId="7504" xr:uid="{00000000-0005-0000-0000-00004F5E0000}"/>
    <cellStyle name="Normal 51 3 2 2 6 2" xfId="37830" xr:uid="{00000000-0005-0000-0000-0000505E0000}"/>
    <cellStyle name="Normal 51 3 2 2 6 3" xfId="22606" xr:uid="{00000000-0005-0000-0000-0000515E0000}"/>
    <cellStyle name="Normal 51 3 2 2 7" xfId="32818" xr:uid="{00000000-0005-0000-0000-0000525E0000}"/>
    <cellStyle name="Normal 51 3 2 2 8" xfId="17593" xr:uid="{00000000-0005-0000-0000-0000535E0000}"/>
    <cellStyle name="Normal 51 3 2 3" xfId="2851" xr:uid="{00000000-0005-0000-0000-0000545E0000}"/>
    <cellStyle name="Normal 51 3 2 3 2" xfId="4541" xr:uid="{00000000-0005-0000-0000-0000555E0000}"/>
    <cellStyle name="Normal 51 3 2 3 2 2" xfId="14614" xr:uid="{00000000-0005-0000-0000-0000565E0000}"/>
    <cellStyle name="Normal 51 3 2 3 2 2 2" xfId="44936" xr:uid="{00000000-0005-0000-0000-0000575E0000}"/>
    <cellStyle name="Normal 51 3 2 3 2 2 3" xfId="29712" xr:uid="{00000000-0005-0000-0000-0000585E0000}"/>
    <cellStyle name="Normal 51 3 2 3 2 3" xfId="9594" xr:uid="{00000000-0005-0000-0000-0000595E0000}"/>
    <cellStyle name="Normal 51 3 2 3 2 3 2" xfId="39919" xr:uid="{00000000-0005-0000-0000-00005A5E0000}"/>
    <cellStyle name="Normal 51 3 2 3 2 3 3" xfId="24695" xr:uid="{00000000-0005-0000-0000-00005B5E0000}"/>
    <cellStyle name="Normal 51 3 2 3 2 4" xfId="34906" xr:uid="{00000000-0005-0000-0000-00005C5E0000}"/>
    <cellStyle name="Normal 51 3 2 3 2 5" xfId="19682" xr:uid="{00000000-0005-0000-0000-00005D5E0000}"/>
    <cellStyle name="Normal 51 3 2 3 3" xfId="6233" xr:uid="{00000000-0005-0000-0000-00005E5E0000}"/>
    <cellStyle name="Normal 51 3 2 3 3 2" xfId="16285" xr:uid="{00000000-0005-0000-0000-00005F5E0000}"/>
    <cellStyle name="Normal 51 3 2 3 3 2 2" xfId="46607" xr:uid="{00000000-0005-0000-0000-0000605E0000}"/>
    <cellStyle name="Normal 51 3 2 3 3 2 3" xfId="31383" xr:uid="{00000000-0005-0000-0000-0000615E0000}"/>
    <cellStyle name="Normal 51 3 2 3 3 3" xfId="11265" xr:uid="{00000000-0005-0000-0000-0000625E0000}"/>
    <cellStyle name="Normal 51 3 2 3 3 3 2" xfId="41590" xr:uid="{00000000-0005-0000-0000-0000635E0000}"/>
    <cellStyle name="Normal 51 3 2 3 3 3 3" xfId="26366" xr:uid="{00000000-0005-0000-0000-0000645E0000}"/>
    <cellStyle name="Normal 51 3 2 3 3 4" xfId="36577" xr:uid="{00000000-0005-0000-0000-0000655E0000}"/>
    <cellStyle name="Normal 51 3 2 3 3 5" xfId="21353" xr:uid="{00000000-0005-0000-0000-0000665E0000}"/>
    <cellStyle name="Normal 51 3 2 3 4" xfId="12943" xr:uid="{00000000-0005-0000-0000-0000675E0000}"/>
    <cellStyle name="Normal 51 3 2 3 4 2" xfId="43265" xr:uid="{00000000-0005-0000-0000-0000685E0000}"/>
    <cellStyle name="Normal 51 3 2 3 4 3" xfId="28041" xr:uid="{00000000-0005-0000-0000-0000695E0000}"/>
    <cellStyle name="Normal 51 3 2 3 5" xfId="7922" xr:uid="{00000000-0005-0000-0000-00006A5E0000}"/>
    <cellStyle name="Normal 51 3 2 3 5 2" xfId="38248" xr:uid="{00000000-0005-0000-0000-00006B5E0000}"/>
    <cellStyle name="Normal 51 3 2 3 5 3" xfId="23024" xr:uid="{00000000-0005-0000-0000-00006C5E0000}"/>
    <cellStyle name="Normal 51 3 2 3 6" xfId="33236" xr:uid="{00000000-0005-0000-0000-00006D5E0000}"/>
    <cellStyle name="Normal 51 3 2 3 7" xfId="18011" xr:uid="{00000000-0005-0000-0000-00006E5E0000}"/>
    <cellStyle name="Normal 51 3 2 4" xfId="3704" xr:uid="{00000000-0005-0000-0000-00006F5E0000}"/>
    <cellStyle name="Normal 51 3 2 4 2" xfId="13778" xr:uid="{00000000-0005-0000-0000-0000705E0000}"/>
    <cellStyle name="Normal 51 3 2 4 2 2" xfId="44100" xr:uid="{00000000-0005-0000-0000-0000715E0000}"/>
    <cellStyle name="Normal 51 3 2 4 2 3" xfId="28876" xr:uid="{00000000-0005-0000-0000-0000725E0000}"/>
    <cellStyle name="Normal 51 3 2 4 3" xfId="8758" xr:uid="{00000000-0005-0000-0000-0000735E0000}"/>
    <cellStyle name="Normal 51 3 2 4 3 2" xfId="39083" xr:uid="{00000000-0005-0000-0000-0000745E0000}"/>
    <cellStyle name="Normal 51 3 2 4 3 3" xfId="23859" xr:uid="{00000000-0005-0000-0000-0000755E0000}"/>
    <cellStyle name="Normal 51 3 2 4 4" xfId="34070" xr:uid="{00000000-0005-0000-0000-0000765E0000}"/>
    <cellStyle name="Normal 51 3 2 4 5" xfId="18846" xr:uid="{00000000-0005-0000-0000-0000775E0000}"/>
    <cellStyle name="Normal 51 3 2 5" xfId="5397" xr:uid="{00000000-0005-0000-0000-0000785E0000}"/>
    <cellStyle name="Normal 51 3 2 5 2" xfId="15449" xr:uid="{00000000-0005-0000-0000-0000795E0000}"/>
    <cellStyle name="Normal 51 3 2 5 2 2" xfId="45771" xr:uid="{00000000-0005-0000-0000-00007A5E0000}"/>
    <cellStyle name="Normal 51 3 2 5 2 3" xfId="30547" xr:uid="{00000000-0005-0000-0000-00007B5E0000}"/>
    <cellStyle name="Normal 51 3 2 5 3" xfId="10429" xr:uid="{00000000-0005-0000-0000-00007C5E0000}"/>
    <cellStyle name="Normal 51 3 2 5 3 2" xfId="40754" xr:uid="{00000000-0005-0000-0000-00007D5E0000}"/>
    <cellStyle name="Normal 51 3 2 5 3 3" xfId="25530" xr:uid="{00000000-0005-0000-0000-00007E5E0000}"/>
    <cellStyle name="Normal 51 3 2 5 4" xfId="35741" xr:uid="{00000000-0005-0000-0000-00007F5E0000}"/>
    <cellStyle name="Normal 51 3 2 5 5" xfId="20517" xr:uid="{00000000-0005-0000-0000-0000805E0000}"/>
    <cellStyle name="Normal 51 3 2 6" xfId="12107" xr:uid="{00000000-0005-0000-0000-0000815E0000}"/>
    <cellStyle name="Normal 51 3 2 6 2" xfId="42429" xr:uid="{00000000-0005-0000-0000-0000825E0000}"/>
    <cellStyle name="Normal 51 3 2 6 3" xfId="27205" xr:uid="{00000000-0005-0000-0000-0000835E0000}"/>
    <cellStyle name="Normal 51 3 2 7" xfId="7086" xr:uid="{00000000-0005-0000-0000-0000845E0000}"/>
    <cellStyle name="Normal 51 3 2 7 2" xfId="37412" xr:uid="{00000000-0005-0000-0000-0000855E0000}"/>
    <cellStyle name="Normal 51 3 2 7 3" xfId="22188" xr:uid="{00000000-0005-0000-0000-0000865E0000}"/>
    <cellStyle name="Normal 51 3 2 8" xfId="32400" xr:uid="{00000000-0005-0000-0000-0000875E0000}"/>
    <cellStyle name="Normal 51 3 2 9" xfId="17175" xr:uid="{00000000-0005-0000-0000-0000885E0000}"/>
    <cellStyle name="Normal 51 3 3" xfId="2222" xr:uid="{00000000-0005-0000-0000-0000895E0000}"/>
    <cellStyle name="Normal 51 3 3 2" xfId="3061" xr:uid="{00000000-0005-0000-0000-00008A5E0000}"/>
    <cellStyle name="Normal 51 3 3 2 2" xfId="4751" xr:uid="{00000000-0005-0000-0000-00008B5E0000}"/>
    <cellStyle name="Normal 51 3 3 2 2 2" xfId="14824" xr:uid="{00000000-0005-0000-0000-00008C5E0000}"/>
    <cellStyle name="Normal 51 3 3 2 2 2 2" xfId="45146" xr:uid="{00000000-0005-0000-0000-00008D5E0000}"/>
    <cellStyle name="Normal 51 3 3 2 2 2 3" xfId="29922" xr:uid="{00000000-0005-0000-0000-00008E5E0000}"/>
    <cellStyle name="Normal 51 3 3 2 2 3" xfId="9804" xr:uid="{00000000-0005-0000-0000-00008F5E0000}"/>
    <cellStyle name="Normal 51 3 3 2 2 3 2" xfId="40129" xr:uid="{00000000-0005-0000-0000-0000905E0000}"/>
    <cellStyle name="Normal 51 3 3 2 2 3 3" xfId="24905" xr:uid="{00000000-0005-0000-0000-0000915E0000}"/>
    <cellStyle name="Normal 51 3 3 2 2 4" xfId="35116" xr:uid="{00000000-0005-0000-0000-0000925E0000}"/>
    <cellStyle name="Normal 51 3 3 2 2 5" xfId="19892" xr:uid="{00000000-0005-0000-0000-0000935E0000}"/>
    <cellStyle name="Normal 51 3 3 2 3" xfId="6443" xr:uid="{00000000-0005-0000-0000-0000945E0000}"/>
    <cellStyle name="Normal 51 3 3 2 3 2" xfId="16495" xr:uid="{00000000-0005-0000-0000-0000955E0000}"/>
    <cellStyle name="Normal 51 3 3 2 3 2 2" xfId="46817" xr:uid="{00000000-0005-0000-0000-0000965E0000}"/>
    <cellStyle name="Normal 51 3 3 2 3 2 3" xfId="31593" xr:uid="{00000000-0005-0000-0000-0000975E0000}"/>
    <cellStyle name="Normal 51 3 3 2 3 3" xfId="11475" xr:uid="{00000000-0005-0000-0000-0000985E0000}"/>
    <cellStyle name="Normal 51 3 3 2 3 3 2" xfId="41800" xr:uid="{00000000-0005-0000-0000-0000995E0000}"/>
    <cellStyle name="Normal 51 3 3 2 3 3 3" xfId="26576" xr:uid="{00000000-0005-0000-0000-00009A5E0000}"/>
    <cellStyle name="Normal 51 3 3 2 3 4" xfId="36787" xr:uid="{00000000-0005-0000-0000-00009B5E0000}"/>
    <cellStyle name="Normal 51 3 3 2 3 5" xfId="21563" xr:uid="{00000000-0005-0000-0000-00009C5E0000}"/>
    <cellStyle name="Normal 51 3 3 2 4" xfId="13153" xr:uid="{00000000-0005-0000-0000-00009D5E0000}"/>
    <cellStyle name="Normal 51 3 3 2 4 2" xfId="43475" xr:uid="{00000000-0005-0000-0000-00009E5E0000}"/>
    <cellStyle name="Normal 51 3 3 2 4 3" xfId="28251" xr:uid="{00000000-0005-0000-0000-00009F5E0000}"/>
    <cellStyle name="Normal 51 3 3 2 5" xfId="8132" xr:uid="{00000000-0005-0000-0000-0000A05E0000}"/>
    <cellStyle name="Normal 51 3 3 2 5 2" xfId="38458" xr:uid="{00000000-0005-0000-0000-0000A15E0000}"/>
    <cellStyle name="Normal 51 3 3 2 5 3" xfId="23234" xr:uid="{00000000-0005-0000-0000-0000A25E0000}"/>
    <cellStyle name="Normal 51 3 3 2 6" xfId="33446" xr:uid="{00000000-0005-0000-0000-0000A35E0000}"/>
    <cellStyle name="Normal 51 3 3 2 7" xfId="18221" xr:uid="{00000000-0005-0000-0000-0000A45E0000}"/>
    <cellStyle name="Normal 51 3 3 3" xfId="3914" xr:uid="{00000000-0005-0000-0000-0000A55E0000}"/>
    <cellStyle name="Normal 51 3 3 3 2" xfId="13988" xr:uid="{00000000-0005-0000-0000-0000A65E0000}"/>
    <cellStyle name="Normal 51 3 3 3 2 2" xfId="44310" xr:uid="{00000000-0005-0000-0000-0000A75E0000}"/>
    <cellStyle name="Normal 51 3 3 3 2 3" xfId="29086" xr:uid="{00000000-0005-0000-0000-0000A85E0000}"/>
    <cellStyle name="Normal 51 3 3 3 3" xfId="8968" xr:uid="{00000000-0005-0000-0000-0000A95E0000}"/>
    <cellStyle name="Normal 51 3 3 3 3 2" xfId="39293" xr:uid="{00000000-0005-0000-0000-0000AA5E0000}"/>
    <cellStyle name="Normal 51 3 3 3 3 3" xfId="24069" xr:uid="{00000000-0005-0000-0000-0000AB5E0000}"/>
    <cellStyle name="Normal 51 3 3 3 4" xfId="34280" xr:uid="{00000000-0005-0000-0000-0000AC5E0000}"/>
    <cellStyle name="Normal 51 3 3 3 5" xfId="19056" xr:uid="{00000000-0005-0000-0000-0000AD5E0000}"/>
    <cellStyle name="Normal 51 3 3 4" xfId="5607" xr:uid="{00000000-0005-0000-0000-0000AE5E0000}"/>
    <cellStyle name="Normal 51 3 3 4 2" xfId="15659" xr:uid="{00000000-0005-0000-0000-0000AF5E0000}"/>
    <cellStyle name="Normal 51 3 3 4 2 2" xfId="45981" xr:uid="{00000000-0005-0000-0000-0000B05E0000}"/>
    <cellStyle name="Normal 51 3 3 4 2 3" xfId="30757" xr:uid="{00000000-0005-0000-0000-0000B15E0000}"/>
    <cellStyle name="Normal 51 3 3 4 3" xfId="10639" xr:uid="{00000000-0005-0000-0000-0000B25E0000}"/>
    <cellStyle name="Normal 51 3 3 4 3 2" xfId="40964" xr:uid="{00000000-0005-0000-0000-0000B35E0000}"/>
    <cellStyle name="Normal 51 3 3 4 3 3" xfId="25740" xr:uid="{00000000-0005-0000-0000-0000B45E0000}"/>
    <cellStyle name="Normal 51 3 3 4 4" xfId="35951" xr:uid="{00000000-0005-0000-0000-0000B55E0000}"/>
    <cellStyle name="Normal 51 3 3 4 5" xfId="20727" xr:uid="{00000000-0005-0000-0000-0000B65E0000}"/>
    <cellStyle name="Normal 51 3 3 5" xfId="12317" xr:uid="{00000000-0005-0000-0000-0000B75E0000}"/>
    <cellStyle name="Normal 51 3 3 5 2" xfId="42639" xr:uid="{00000000-0005-0000-0000-0000B85E0000}"/>
    <cellStyle name="Normal 51 3 3 5 3" xfId="27415" xr:uid="{00000000-0005-0000-0000-0000B95E0000}"/>
    <cellStyle name="Normal 51 3 3 6" xfId="7296" xr:uid="{00000000-0005-0000-0000-0000BA5E0000}"/>
    <cellStyle name="Normal 51 3 3 6 2" xfId="37622" xr:uid="{00000000-0005-0000-0000-0000BB5E0000}"/>
    <cellStyle name="Normal 51 3 3 6 3" xfId="22398" xr:uid="{00000000-0005-0000-0000-0000BC5E0000}"/>
    <cellStyle name="Normal 51 3 3 7" xfId="32610" xr:uid="{00000000-0005-0000-0000-0000BD5E0000}"/>
    <cellStyle name="Normal 51 3 3 8" xfId="17385" xr:uid="{00000000-0005-0000-0000-0000BE5E0000}"/>
    <cellStyle name="Normal 51 3 4" xfId="2643" xr:uid="{00000000-0005-0000-0000-0000BF5E0000}"/>
    <cellStyle name="Normal 51 3 4 2" xfId="4333" xr:uid="{00000000-0005-0000-0000-0000C05E0000}"/>
    <cellStyle name="Normal 51 3 4 2 2" xfId="14406" xr:uid="{00000000-0005-0000-0000-0000C15E0000}"/>
    <cellStyle name="Normal 51 3 4 2 2 2" xfId="44728" xr:uid="{00000000-0005-0000-0000-0000C25E0000}"/>
    <cellStyle name="Normal 51 3 4 2 2 3" xfId="29504" xr:uid="{00000000-0005-0000-0000-0000C35E0000}"/>
    <cellStyle name="Normal 51 3 4 2 3" xfId="9386" xr:uid="{00000000-0005-0000-0000-0000C45E0000}"/>
    <cellStyle name="Normal 51 3 4 2 3 2" xfId="39711" xr:uid="{00000000-0005-0000-0000-0000C55E0000}"/>
    <cellStyle name="Normal 51 3 4 2 3 3" xfId="24487" xr:uid="{00000000-0005-0000-0000-0000C65E0000}"/>
    <cellStyle name="Normal 51 3 4 2 4" xfId="34698" xr:uid="{00000000-0005-0000-0000-0000C75E0000}"/>
    <cellStyle name="Normal 51 3 4 2 5" xfId="19474" xr:uid="{00000000-0005-0000-0000-0000C85E0000}"/>
    <cellStyle name="Normal 51 3 4 3" xfId="6025" xr:uid="{00000000-0005-0000-0000-0000C95E0000}"/>
    <cellStyle name="Normal 51 3 4 3 2" xfId="16077" xr:uid="{00000000-0005-0000-0000-0000CA5E0000}"/>
    <cellStyle name="Normal 51 3 4 3 2 2" xfId="46399" xr:uid="{00000000-0005-0000-0000-0000CB5E0000}"/>
    <cellStyle name="Normal 51 3 4 3 2 3" xfId="31175" xr:uid="{00000000-0005-0000-0000-0000CC5E0000}"/>
    <cellStyle name="Normal 51 3 4 3 3" xfId="11057" xr:uid="{00000000-0005-0000-0000-0000CD5E0000}"/>
    <cellStyle name="Normal 51 3 4 3 3 2" xfId="41382" xr:uid="{00000000-0005-0000-0000-0000CE5E0000}"/>
    <cellStyle name="Normal 51 3 4 3 3 3" xfId="26158" xr:uid="{00000000-0005-0000-0000-0000CF5E0000}"/>
    <cellStyle name="Normal 51 3 4 3 4" xfId="36369" xr:uid="{00000000-0005-0000-0000-0000D05E0000}"/>
    <cellStyle name="Normal 51 3 4 3 5" xfId="21145" xr:uid="{00000000-0005-0000-0000-0000D15E0000}"/>
    <cellStyle name="Normal 51 3 4 4" xfId="12735" xr:uid="{00000000-0005-0000-0000-0000D25E0000}"/>
    <cellStyle name="Normal 51 3 4 4 2" xfId="43057" xr:uid="{00000000-0005-0000-0000-0000D35E0000}"/>
    <cellStyle name="Normal 51 3 4 4 3" xfId="27833" xr:uid="{00000000-0005-0000-0000-0000D45E0000}"/>
    <cellStyle name="Normal 51 3 4 5" xfId="7714" xr:uid="{00000000-0005-0000-0000-0000D55E0000}"/>
    <cellStyle name="Normal 51 3 4 5 2" xfId="38040" xr:uid="{00000000-0005-0000-0000-0000D65E0000}"/>
    <cellStyle name="Normal 51 3 4 5 3" xfId="22816" xr:uid="{00000000-0005-0000-0000-0000D75E0000}"/>
    <cellStyle name="Normal 51 3 4 6" xfId="33028" xr:uid="{00000000-0005-0000-0000-0000D85E0000}"/>
    <cellStyle name="Normal 51 3 4 7" xfId="17803" xr:uid="{00000000-0005-0000-0000-0000D95E0000}"/>
    <cellStyle name="Normal 51 3 5" xfId="3496" xr:uid="{00000000-0005-0000-0000-0000DA5E0000}"/>
    <cellStyle name="Normal 51 3 5 2" xfId="13570" xr:uid="{00000000-0005-0000-0000-0000DB5E0000}"/>
    <cellStyle name="Normal 51 3 5 2 2" xfId="43892" xr:uid="{00000000-0005-0000-0000-0000DC5E0000}"/>
    <cellStyle name="Normal 51 3 5 2 3" xfId="28668" xr:uid="{00000000-0005-0000-0000-0000DD5E0000}"/>
    <cellStyle name="Normal 51 3 5 3" xfId="8550" xr:uid="{00000000-0005-0000-0000-0000DE5E0000}"/>
    <cellStyle name="Normal 51 3 5 3 2" xfId="38875" xr:uid="{00000000-0005-0000-0000-0000DF5E0000}"/>
    <cellStyle name="Normal 51 3 5 3 3" xfId="23651" xr:uid="{00000000-0005-0000-0000-0000E05E0000}"/>
    <cellStyle name="Normal 51 3 5 4" xfId="33862" xr:uid="{00000000-0005-0000-0000-0000E15E0000}"/>
    <cellStyle name="Normal 51 3 5 5" xfId="18638" xr:uid="{00000000-0005-0000-0000-0000E25E0000}"/>
    <cellStyle name="Normal 51 3 6" xfId="5189" xr:uid="{00000000-0005-0000-0000-0000E35E0000}"/>
    <cellStyle name="Normal 51 3 6 2" xfId="15241" xr:uid="{00000000-0005-0000-0000-0000E45E0000}"/>
    <cellStyle name="Normal 51 3 6 2 2" xfId="45563" xr:uid="{00000000-0005-0000-0000-0000E55E0000}"/>
    <cellStyle name="Normal 51 3 6 2 3" xfId="30339" xr:uid="{00000000-0005-0000-0000-0000E65E0000}"/>
    <cellStyle name="Normal 51 3 6 3" xfId="10221" xr:uid="{00000000-0005-0000-0000-0000E75E0000}"/>
    <cellStyle name="Normal 51 3 6 3 2" xfId="40546" xr:uid="{00000000-0005-0000-0000-0000E85E0000}"/>
    <cellStyle name="Normal 51 3 6 3 3" xfId="25322" xr:uid="{00000000-0005-0000-0000-0000E95E0000}"/>
    <cellStyle name="Normal 51 3 6 4" xfId="35533" xr:uid="{00000000-0005-0000-0000-0000EA5E0000}"/>
    <cellStyle name="Normal 51 3 6 5" xfId="20309" xr:uid="{00000000-0005-0000-0000-0000EB5E0000}"/>
    <cellStyle name="Normal 51 3 7" xfId="11899" xr:uid="{00000000-0005-0000-0000-0000EC5E0000}"/>
    <cellStyle name="Normal 51 3 7 2" xfId="42221" xr:uid="{00000000-0005-0000-0000-0000ED5E0000}"/>
    <cellStyle name="Normal 51 3 7 3" xfId="26997" xr:uid="{00000000-0005-0000-0000-0000EE5E0000}"/>
    <cellStyle name="Normal 51 3 8" xfId="6878" xr:uid="{00000000-0005-0000-0000-0000EF5E0000}"/>
    <cellStyle name="Normal 51 3 8 2" xfId="37204" xr:uid="{00000000-0005-0000-0000-0000F05E0000}"/>
    <cellStyle name="Normal 51 3 8 3" xfId="21980" xr:uid="{00000000-0005-0000-0000-0000F15E0000}"/>
    <cellStyle name="Normal 51 3 9" xfId="32193" xr:uid="{00000000-0005-0000-0000-0000F25E0000}"/>
    <cellStyle name="Normal 51 4" xfId="1903" xr:uid="{00000000-0005-0000-0000-0000F35E0000}"/>
    <cellStyle name="Normal 51 4 2" xfId="2326" xr:uid="{00000000-0005-0000-0000-0000F45E0000}"/>
    <cellStyle name="Normal 51 4 2 2" xfId="3165" xr:uid="{00000000-0005-0000-0000-0000F55E0000}"/>
    <cellStyle name="Normal 51 4 2 2 2" xfId="4855" xr:uid="{00000000-0005-0000-0000-0000F65E0000}"/>
    <cellStyle name="Normal 51 4 2 2 2 2" xfId="14928" xr:uid="{00000000-0005-0000-0000-0000F75E0000}"/>
    <cellStyle name="Normal 51 4 2 2 2 2 2" xfId="45250" xr:uid="{00000000-0005-0000-0000-0000F85E0000}"/>
    <cellStyle name="Normal 51 4 2 2 2 2 3" xfId="30026" xr:uid="{00000000-0005-0000-0000-0000F95E0000}"/>
    <cellStyle name="Normal 51 4 2 2 2 3" xfId="9908" xr:uid="{00000000-0005-0000-0000-0000FA5E0000}"/>
    <cellStyle name="Normal 51 4 2 2 2 3 2" xfId="40233" xr:uid="{00000000-0005-0000-0000-0000FB5E0000}"/>
    <cellStyle name="Normal 51 4 2 2 2 3 3" xfId="25009" xr:uid="{00000000-0005-0000-0000-0000FC5E0000}"/>
    <cellStyle name="Normal 51 4 2 2 2 4" xfId="35220" xr:uid="{00000000-0005-0000-0000-0000FD5E0000}"/>
    <cellStyle name="Normal 51 4 2 2 2 5" xfId="19996" xr:uid="{00000000-0005-0000-0000-0000FE5E0000}"/>
    <cellStyle name="Normal 51 4 2 2 3" xfId="6547" xr:uid="{00000000-0005-0000-0000-0000FF5E0000}"/>
    <cellStyle name="Normal 51 4 2 2 3 2" xfId="16599" xr:uid="{00000000-0005-0000-0000-0000005F0000}"/>
    <cellStyle name="Normal 51 4 2 2 3 2 2" xfId="46921" xr:uid="{00000000-0005-0000-0000-0000015F0000}"/>
    <cellStyle name="Normal 51 4 2 2 3 2 3" xfId="31697" xr:uid="{00000000-0005-0000-0000-0000025F0000}"/>
    <cellStyle name="Normal 51 4 2 2 3 3" xfId="11579" xr:uid="{00000000-0005-0000-0000-0000035F0000}"/>
    <cellStyle name="Normal 51 4 2 2 3 3 2" xfId="41904" xr:uid="{00000000-0005-0000-0000-0000045F0000}"/>
    <cellStyle name="Normal 51 4 2 2 3 3 3" xfId="26680" xr:uid="{00000000-0005-0000-0000-0000055F0000}"/>
    <cellStyle name="Normal 51 4 2 2 3 4" xfId="36891" xr:uid="{00000000-0005-0000-0000-0000065F0000}"/>
    <cellStyle name="Normal 51 4 2 2 3 5" xfId="21667" xr:uid="{00000000-0005-0000-0000-0000075F0000}"/>
    <cellStyle name="Normal 51 4 2 2 4" xfId="13257" xr:uid="{00000000-0005-0000-0000-0000085F0000}"/>
    <cellStyle name="Normal 51 4 2 2 4 2" xfId="43579" xr:uid="{00000000-0005-0000-0000-0000095F0000}"/>
    <cellStyle name="Normal 51 4 2 2 4 3" xfId="28355" xr:uid="{00000000-0005-0000-0000-00000A5F0000}"/>
    <cellStyle name="Normal 51 4 2 2 5" xfId="8236" xr:uid="{00000000-0005-0000-0000-00000B5F0000}"/>
    <cellStyle name="Normal 51 4 2 2 5 2" xfId="38562" xr:uid="{00000000-0005-0000-0000-00000C5F0000}"/>
    <cellStyle name="Normal 51 4 2 2 5 3" xfId="23338" xr:uid="{00000000-0005-0000-0000-00000D5F0000}"/>
    <cellStyle name="Normal 51 4 2 2 6" xfId="33550" xr:uid="{00000000-0005-0000-0000-00000E5F0000}"/>
    <cellStyle name="Normal 51 4 2 2 7" xfId="18325" xr:uid="{00000000-0005-0000-0000-00000F5F0000}"/>
    <cellStyle name="Normal 51 4 2 3" xfId="4018" xr:uid="{00000000-0005-0000-0000-0000105F0000}"/>
    <cellStyle name="Normal 51 4 2 3 2" xfId="14092" xr:uid="{00000000-0005-0000-0000-0000115F0000}"/>
    <cellStyle name="Normal 51 4 2 3 2 2" xfId="44414" xr:uid="{00000000-0005-0000-0000-0000125F0000}"/>
    <cellStyle name="Normal 51 4 2 3 2 3" xfId="29190" xr:uid="{00000000-0005-0000-0000-0000135F0000}"/>
    <cellStyle name="Normal 51 4 2 3 3" xfId="9072" xr:uid="{00000000-0005-0000-0000-0000145F0000}"/>
    <cellStyle name="Normal 51 4 2 3 3 2" xfId="39397" xr:uid="{00000000-0005-0000-0000-0000155F0000}"/>
    <cellStyle name="Normal 51 4 2 3 3 3" xfId="24173" xr:uid="{00000000-0005-0000-0000-0000165F0000}"/>
    <cellStyle name="Normal 51 4 2 3 4" xfId="34384" xr:uid="{00000000-0005-0000-0000-0000175F0000}"/>
    <cellStyle name="Normal 51 4 2 3 5" xfId="19160" xr:uid="{00000000-0005-0000-0000-0000185F0000}"/>
    <cellStyle name="Normal 51 4 2 4" xfId="5711" xr:uid="{00000000-0005-0000-0000-0000195F0000}"/>
    <cellStyle name="Normal 51 4 2 4 2" xfId="15763" xr:uid="{00000000-0005-0000-0000-00001A5F0000}"/>
    <cellStyle name="Normal 51 4 2 4 2 2" xfId="46085" xr:uid="{00000000-0005-0000-0000-00001B5F0000}"/>
    <cellStyle name="Normal 51 4 2 4 2 3" xfId="30861" xr:uid="{00000000-0005-0000-0000-00001C5F0000}"/>
    <cellStyle name="Normal 51 4 2 4 3" xfId="10743" xr:uid="{00000000-0005-0000-0000-00001D5F0000}"/>
    <cellStyle name="Normal 51 4 2 4 3 2" xfId="41068" xr:uid="{00000000-0005-0000-0000-00001E5F0000}"/>
    <cellStyle name="Normal 51 4 2 4 3 3" xfId="25844" xr:uid="{00000000-0005-0000-0000-00001F5F0000}"/>
    <cellStyle name="Normal 51 4 2 4 4" xfId="36055" xr:uid="{00000000-0005-0000-0000-0000205F0000}"/>
    <cellStyle name="Normal 51 4 2 4 5" xfId="20831" xr:uid="{00000000-0005-0000-0000-0000215F0000}"/>
    <cellStyle name="Normal 51 4 2 5" xfId="12421" xr:uid="{00000000-0005-0000-0000-0000225F0000}"/>
    <cellStyle name="Normal 51 4 2 5 2" xfId="42743" xr:uid="{00000000-0005-0000-0000-0000235F0000}"/>
    <cellStyle name="Normal 51 4 2 5 3" xfId="27519" xr:uid="{00000000-0005-0000-0000-0000245F0000}"/>
    <cellStyle name="Normal 51 4 2 6" xfId="7400" xr:uid="{00000000-0005-0000-0000-0000255F0000}"/>
    <cellStyle name="Normal 51 4 2 6 2" xfId="37726" xr:uid="{00000000-0005-0000-0000-0000265F0000}"/>
    <cellStyle name="Normal 51 4 2 6 3" xfId="22502" xr:uid="{00000000-0005-0000-0000-0000275F0000}"/>
    <cellStyle name="Normal 51 4 2 7" xfId="32714" xr:uid="{00000000-0005-0000-0000-0000285F0000}"/>
    <cellStyle name="Normal 51 4 2 8" xfId="17489" xr:uid="{00000000-0005-0000-0000-0000295F0000}"/>
    <cellStyle name="Normal 51 4 3" xfId="2747" xr:uid="{00000000-0005-0000-0000-00002A5F0000}"/>
    <cellStyle name="Normal 51 4 3 2" xfId="4437" xr:uid="{00000000-0005-0000-0000-00002B5F0000}"/>
    <cellStyle name="Normal 51 4 3 2 2" xfId="14510" xr:uid="{00000000-0005-0000-0000-00002C5F0000}"/>
    <cellStyle name="Normal 51 4 3 2 2 2" xfId="44832" xr:uid="{00000000-0005-0000-0000-00002D5F0000}"/>
    <cellStyle name="Normal 51 4 3 2 2 3" xfId="29608" xr:uid="{00000000-0005-0000-0000-00002E5F0000}"/>
    <cellStyle name="Normal 51 4 3 2 3" xfId="9490" xr:uid="{00000000-0005-0000-0000-00002F5F0000}"/>
    <cellStyle name="Normal 51 4 3 2 3 2" xfId="39815" xr:uid="{00000000-0005-0000-0000-0000305F0000}"/>
    <cellStyle name="Normal 51 4 3 2 3 3" xfId="24591" xr:uid="{00000000-0005-0000-0000-0000315F0000}"/>
    <cellStyle name="Normal 51 4 3 2 4" xfId="34802" xr:uid="{00000000-0005-0000-0000-0000325F0000}"/>
    <cellStyle name="Normal 51 4 3 2 5" xfId="19578" xr:uid="{00000000-0005-0000-0000-0000335F0000}"/>
    <cellStyle name="Normal 51 4 3 3" xfId="6129" xr:uid="{00000000-0005-0000-0000-0000345F0000}"/>
    <cellStyle name="Normal 51 4 3 3 2" xfId="16181" xr:uid="{00000000-0005-0000-0000-0000355F0000}"/>
    <cellStyle name="Normal 51 4 3 3 2 2" xfId="46503" xr:uid="{00000000-0005-0000-0000-0000365F0000}"/>
    <cellStyle name="Normal 51 4 3 3 2 3" xfId="31279" xr:uid="{00000000-0005-0000-0000-0000375F0000}"/>
    <cellStyle name="Normal 51 4 3 3 3" xfId="11161" xr:uid="{00000000-0005-0000-0000-0000385F0000}"/>
    <cellStyle name="Normal 51 4 3 3 3 2" xfId="41486" xr:uid="{00000000-0005-0000-0000-0000395F0000}"/>
    <cellStyle name="Normal 51 4 3 3 3 3" xfId="26262" xr:uid="{00000000-0005-0000-0000-00003A5F0000}"/>
    <cellStyle name="Normal 51 4 3 3 4" xfId="36473" xr:uid="{00000000-0005-0000-0000-00003B5F0000}"/>
    <cellStyle name="Normal 51 4 3 3 5" xfId="21249" xr:uid="{00000000-0005-0000-0000-00003C5F0000}"/>
    <cellStyle name="Normal 51 4 3 4" xfId="12839" xr:uid="{00000000-0005-0000-0000-00003D5F0000}"/>
    <cellStyle name="Normal 51 4 3 4 2" xfId="43161" xr:uid="{00000000-0005-0000-0000-00003E5F0000}"/>
    <cellStyle name="Normal 51 4 3 4 3" xfId="27937" xr:uid="{00000000-0005-0000-0000-00003F5F0000}"/>
    <cellStyle name="Normal 51 4 3 5" xfId="7818" xr:uid="{00000000-0005-0000-0000-0000405F0000}"/>
    <cellStyle name="Normal 51 4 3 5 2" xfId="38144" xr:uid="{00000000-0005-0000-0000-0000415F0000}"/>
    <cellStyle name="Normal 51 4 3 5 3" xfId="22920" xr:uid="{00000000-0005-0000-0000-0000425F0000}"/>
    <cellStyle name="Normal 51 4 3 6" xfId="33132" xr:uid="{00000000-0005-0000-0000-0000435F0000}"/>
    <cellStyle name="Normal 51 4 3 7" xfId="17907" xr:uid="{00000000-0005-0000-0000-0000445F0000}"/>
    <cellStyle name="Normal 51 4 4" xfId="3600" xr:uid="{00000000-0005-0000-0000-0000455F0000}"/>
    <cellStyle name="Normal 51 4 4 2" xfId="13674" xr:uid="{00000000-0005-0000-0000-0000465F0000}"/>
    <cellStyle name="Normal 51 4 4 2 2" xfId="43996" xr:uid="{00000000-0005-0000-0000-0000475F0000}"/>
    <cellStyle name="Normal 51 4 4 2 3" xfId="28772" xr:uid="{00000000-0005-0000-0000-0000485F0000}"/>
    <cellStyle name="Normal 51 4 4 3" xfId="8654" xr:uid="{00000000-0005-0000-0000-0000495F0000}"/>
    <cellStyle name="Normal 51 4 4 3 2" xfId="38979" xr:uid="{00000000-0005-0000-0000-00004A5F0000}"/>
    <cellStyle name="Normal 51 4 4 3 3" xfId="23755" xr:uid="{00000000-0005-0000-0000-00004B5F0000}"/>
    <cellStyle name="Normal 51 4 4 4" xfId="33966" xr:uid="{00000000-0005-0000-0000-00004C5F0000}"/>
    <cellStyle name="Normal 51 4 4 5" xfId="18742" xr:uid="{00000000-0005-0000-0000-00004D5F0000}"/>
    <cellStyle name="Normal 51 4 5" xfId="5293" xr:uid="{00000000-0005-0000-0000-00004E5F0000}"/>
    <cellStyle name="Normal 51 4 5 2" xfId="15345" xr:uid="{00000000-0005-0000-0000-00004F5F0000}"/>
    <cellStyle name="Normal 51 4 5 2 2" xfId="45667" xr:uid="{00000000-0005-0000-0000-0000505F0000}"/>
    <cellStyle name="Normal 51 4 5 2 3" xfId="30443" xr:uid="{00000000-0005-0000-0000-0000515F0000}"/>
    <cellStyle name="Normal 51 4 5 3" xfId="10325" xr:uid="{00000000-0005-0000-0000-0000525F0000}"/>
    <cellStyle name="Normal 51 4 5 3 2" xfId="40650" xr:uid="{00000000-0005-0000-0000-0000535F0000}"/>
    <cellStyle name="Normal 51 4 5 3 3" xfId="25426" xr:uid="{00000000-0005-0000-0000-0000545F0000}"/>
    <cellStyle name="Normal 51 4 5 4" xfId="35637" xr:uid="{00000000-0005-0000-0000-0000555F0000}"/>
    <cellStyle name="Normal 51 4 5 5" xfId="20413" xr:uid="{00000000-0005-0000-0000-0000565F0000}"/>
    <cellStyle name="Normal 51 4 6" xfId="12003" xr:uid="{00000000-0005-0000-0000-0000575F0000}"/>
    <cellStyle name="Normal 51 4 6 2" xfId="42325" xr:uid="{00000000-0005-0000-0000-0000585F0000}"/>
    <cellStyle name="Normal 51 4 6 3" xfId="27101" xr:uid="{00000000-0005-0000-0000-0000595F0000}"/>
    <cellStyle name="Normal 51 4 7" xfId="6982" xr:uid="{00000000-0005-0000-0000-00005A5F0000}"/>
    <cellStyle name="Normal 51 4 7 2" xfId="37308" xr:uid="{00000000-0005-0000-0000-00005B5F0000}"/>
    <cellStyle name="Normal 51 4 7 3" xfId="22084" xr:uid="{00000000-0005-0000-0000-00005C5F0000}"/>
    <cellStyle name="Normal 51 4 8" xfId="32296" xr:uid="{00000000-0005-0000-0000-00005D5F0000}"/>
    <cellStyle name="Normal 51 4 9" xfId="17071" xr:uid="{00000000-0005-0000-0000-00005E5F0000}"/>
    <cellStyle name="Normal 51 5" xfId="2116" xr:uid="{00000000-0005-0000-0000-00005F5F0000}"/>
    <cellStyle name="Normal 51 5 2" xfId="2957" xr:uid="{00000000-0005-0000-0000-0000605F0000}"/>
    <cellStyle name="Normal 51 5 2 2" xfId="4647" xr:uid="{00000000-0005-0000-0000-0000615F0000}"/>
    <cellStyle name="Normal 51 5 2 2 2" xfId="14720" xr:uid="{00000000-0005-0000-0000-0000625F0000}"/>
    <cellStyle name="Normal 51 5 2 2 2 2" xfId="45042" xr:uid="{00000000-0005-0000-0000-0000635F0000}"/>
    <cellStyle name="Normal 51 5 2 2 2 3" xfId="29818" xr:uid="{00000000-0005-0000-0000-0000645F0000}"/>
    <cellStyle name="Normal 51 5 2 2 3" xfId="9700" xr:uid="{00000000-0005-0000-0000-0000655F0000}"/>
    <cellStyle name="Normal 51 5 2 2 3 2" xfId="40025" xr:uid="{00000000-0005-0000-0000-0000665F0000}"/>
    <cellStyle name="Normal 51 5 2 2 3 3" xfId="24801" xr:uid="{00000000-0005-0000-0000-0000675F0000}"/>
    <cellStyle name="Normal 51 5 2 2 4" xfId="35012" xr:uid="{00000000-0005-0000-0000-0000685F0000}"/>
    <cellStyle name="Normal 51 5 2 2 5" xfId="19788" xr:uid="{00000000-0005-0000-0000-0000695F0000}"/>
    <cellStyle name="Normal 51 5 2 3" xfId="6339" xr:uid="{00000000-0005-0000-0000-00006A5F0000}"/>
    <cellStyle name="Normal 51 5 2 3 2" xfId="16391" xr:uid="{00000000-0005-0000-0000-00006B5F0000}"/>
    <cellStyle name="Normal 51 5 2 3 2 2" xfId="46713" xr:uid="{00000000-0005-0000-0000-00006C5F0000}"/>
    <cellStyle name="Normal 51 5 2 3 2 3" xfId="31489" xr:uid="{00000000-0005-0000-0000-00006D5F0000}"/>
    <cellStyle name="Normal 51 5 2 3 3" xfId="11371" xr:uid="{00000000-0005-0000-0000-00006E5F0000}"/>
    <cellStyle name="Normal 51 5 2 3 3 2" xfId="41696" xr:uid="{00000000-0005-0000-0000-00006F5F0000}"/>
    <cellStyle name="Normal 51 5 2 3 3 3" xfId="26472" xr:uid="{00000000-0005-0000-0000-0000705F0000}"/>
    <cellStyle name="Normal 51 5 2 3 4" xfId="36683" xr:uid="{00000000-0005-0000-0000-0000715F0000}"/>
    <cellStyle name="Normal 51 5 2 3 5" xfId="21459" xr:uid="{00000000-0005-0000-0000-0000725F0000}"/>
    <cellStyle name="Normal 51 5 2 4" xfId="13049" xr:uid="{00000000-0005-0000-0000-0000735F0000}"/>
    <cellStyle name="Normal 51 5 2 4 2" xfId="43371" xr:uid="{00000000-0005-0000-0000-0000745F0000}"/>
    <cellStyle name="Normal 51 5 2 4 3" xfId="28147" xr:uid="{00000000-0005-0000-0000-0000755F0000}"/>
    <cellStyle name="Normal 51 5 2 5" xfId="8028" xr:uid="{00000000-0005-0000-0000-0000765F0000}"/>
    <cellStyle name="Normal 51 5 2 5 2" xfId="38354" xr:uid="{00000000-0005-0000-0000-0000775F0000}"/>
    <cellStyle name="Normal 51 5 2 5 3" xfId="23130" xr:uid="{00000000-0005-0000-0000-0000785F0000}"/>
    <cellStyle name="Normal 51 5 2 6" xfId="33342" xr:uid="{00000000-0005-0000-0000-0000795F0000}"/>
    <cellStyle name="Normal 51 5 2 7" xfId="18117" xr:uid="{00000000-0005-0000-0000-00007A5F0000}"/>
    <cellStyle name="Normal 51 5 3" xfId="3810" xr:uid="{00000000-0005-0000-0000-00007B5F0000}"/>
    <cellStyle name="Normal 51 5 3 2" xfId="13884" xr:uid="{00000000-0005-0000-0000-00007C5F0000}"/>
    <cellStyle name="Normal 51 5 3 2 2" xfId="44206" xr:uid="{00000000-0005-0000-0000-00007D5F0000}"/>
    <cellStyle name="Normal 51 5 3 2 3" xfId="28982" xr:uid="{00000000-0005-0000-0000-00007E5F0000}"/>
    <cellStyle name="Normal 51 5 3 3" xfId="8864" xr:uid="{00000000-0005-0000-0000-00007F5F0000}"/>
    <cellStyle name="Normal 51 5 3 3 2" xfId="39189" xr:uid="{00000000-0005-0000-0000-0000805F0000}"/>
    <cellStyle name="Normal 51 5 3 3 3" xfId="23965" xr:uid="{00000000-0005-0000-0000-0000815F0000}"/>
    <cellStyle name="Normal 51 5 3 4" xfId="34176" xr:uid="{00000000-0005-0000-0000-0000825F0000}"/>
    <cellStyle name="Normal 51 5 3 5" xfId="18952" xr:uid="{00000000-0005-0000-0000-0000835F0000}"/>
    <cellStyle name="Normal 51 5 4" xfId="5503" xr:uid="{00000000-0005-0000-0000-0000845F0000}"/>
    <cellStyle name="Normal 51 5 4 2" xfId="15555" xr:uid="{00000000-0005-0000-0000-0000855F0000}"/>
    <cellStyle name="Normal 51 5 4 2 2" xfId="45877" xr:uid="{00000000-0005-0000-0000-0000865F0000}"/>
    <cellStyle name="Normal 51 5 4 2 3" xfId="30653" xr:uid="{00000000-0005-0000-0000-0000875F0000}"/>
    <cellStyle name="Normal 51 5 4 3" xfId="10535" xr:uid="{00000000-0005-0000-0000-0000885F0000}"/>
    <cellStyle name="Normal 51 5 4 3 2" xfId="40860" xr:uid="{00000000-0005-0000-0000-0000895F0000}"/>
    <cellStyle name="Normal 51 5 4 3 3" xfId="25636" xr:uid="{00000000-0005-0000-0000-00008A5F0000}"/>
    <cellStyle name="Normal 51 5 4 4" xfId="35847" xr:uid="{00000000-0005-0000-0000-00008B5F0000}"/>
    <cellStyle name="Normal 51 5 4 5" xfId="20623" xr:uid="{00000000-0005-0000-0000-00008C5F0000}"/>
    <cellStyle name="Normal 51 5 5" xfId="12213" xr:uid="{00000000-0005-0000-0000-00008D5F0000}"/>
    <cellStyle name="Normal 51 5 5 2" xfId="42535" xr:uid="{00000000-0005-0000-0000-00008E5F0000}"/>
    <cellStyle name="Normal 51 5 5 3" xfId="27311" xr:uid="{00000000-0005-0000-0000-00008F5F0000}"/>
    <cellStyle name="Normal 51 5 6" xfId="7192" xr:uid="{00000000-0005-0000-0000-0000905F0000}"/>
    <cellStyle name="Normal 51 5 6 2" xfId="37518" xr:uid="{00000000-0005-0000-0000-0000915F0000}"/>
    <cellStyle name="Normal 51 5 6 3" xfId="22294" xr:uid="{00000000-0005-0000-0000-0000925F0000}"/>
    <cellStyle name="Normal 51 5 7" xfId="32506" xr:uid="{00000000-0005-0000-0000-0000935F0000}"/>
    <cellStyle name="Normal 51 5 8" xfId="17281" xr:uid="{00000000-0005-0000-0000-0000945F0000}"/>
    <cellStyle name="Normal 51 6" xfId="2537" xr:uid="{00000000-0005-0000-0000-0000955F0000}"/>
    <cellStyle name="Normal 51 6 2" xfId="4229" xr:uid="{00000000-0005-0000-0000-0000965F0000}"/>
    <cellStyle name="Normal 51 6 2 2" xfId="14302" xr:uid="{00000000-0005-0000-0000-0000975F0000}"/>
    <cellStyle name="Normal 51 6 2 2 2" xfId="44624" xr:uid="{00000000-0005-0000-0000-0000985F0000}"/>
    <cellStyle name="Normal 51 6 2 2 3" xfId="29400" xr:uid="{00000000-0005-0000-0000-0000995F0000}"/>
    <cellStyle name="Normal 51 6 2 3" xfId="9282" xr:uid="{00000000-0005-0000-0000-00009A5F0000}"/>
    <cellStyle name="Normal 51 6 2 3 2" xfId="39607" xr:uid="{00000000-0005-0000-0000-00009B5F0000}"/>
    <cellStyle name="Normal 51 6 2 3 3" xfId="24383" xr:uid="{00000000-0005-0000-0000-00009C5F0000}"/>
    <cellStyle name="Normal 51 6 2 4" xfId="34594" xr:uid="{00000000-0005-0000-0000-00009D5F0000}"/>
    <cellStyle name="Normal 51 6 2 5" xfId="19370" xr:uid="{00000000-0005-0000-0000-00009E5F0000}"/>
    <cellStyle name="Normal 51 6 3" xfId="5921" xr:uid="{00000000-0005-0000-0000-00009F5F0000}"/>
    <cellStyle name="Normal 51 6 3 2" xfId="15973" xr:uid="{00000000-0005-0000-0000-0000A05F0000}"/>
    <cellStyle name="Normal 51 6 3 2 2" xfId="46295" xr:uid="{00000000-0005-0000-0000-0000A15F0000}"/>
    <cellStyle name="Normal 51 6 3 2 3" xfId="31071" xr:uid="{00000000-0005-0000-0000-0000A25F0000}"/>
    <cellStyle name="Normal 51 6 3 3" xfId="10953" xr:uid="{00000000-0005-0000-0000-0000A35F0000}"/>
    <cellStyle name="Normal 51 6 3 3 2" xfId="41278" xr:uid="{00000000-0005-0000-0000-0000A45F0000}"/>
    <cellStyle name="Normal 51 6 3 3 3" xfId="26054" xr:uid="{00000000-0005-0000-0000-0000A55F0000}"/>
    <cellStyle name="Normal 51 6 3 4" xfId="36265" xr:uid="{00000000-0005-0000-0000-0000A65F0000}"/>
    <cellStyle name="Normal 51 6 3 5" xfId="21041" xr:uid="{00000000-0005-0000-0000-0000A75F0000}"/>
    <cellStyle name="Normal 51 6 4" xfId="12631" xr:uid="{00000000-0005-0000-0000-0000A85F0000}"/>
    <cellStyle name="Normal 51 6 4 2" xfId="42953" xr:uid="{00000000-0005-0000-0000-0000A95F0000}"/>
    <cellStyle name="Normal 51 6 4 3" xfId="27729" xr:uid="{00000000-0005-0000-0000-0000AA5F0000}"/>
    <cellStyle name="Normal 51 6 5" xfId="7610" xr:uid="{00000000-0005-0000-0000-0000AB5F0000}"/>
    <cellStyle name="Normal 51 6 5 2" xfId="37936" xr:uid="{00000000-0005-0000-0000-0000AC5F0000}"/>
    <cellStyle name="Normal 51 6 5 3" xfId="22712" xr:uid="{00000000-0005-0000-0000-0000AD5F0000}"/>
    <cellStyle name="Normal 51 6 6" xfId="32924" xr:uid="{00000000-0005-0000-0000-0000AE5F0000}"/>
    <cellStyle name="Normal 51 6 7" xfId="17699" xr:uid="{00000000-0005-0000-0000-0000AF5F0000}"/>
    <cellStyle name="Normal 51 7" xfId="3388" xr:uid="{00000000-0005-0000-0000-0000B05F0000}"/>
    <cellStyle name="Normal 51 7 2" xfId="13466" xr:uid="{00000000-0005-0000-0000-0000B15F0000}"/>
    <cellStyle name="Normal 51 7 2 2" xfId="43788" xr:uid="{00000000-0005-0000-0000-0000B25F0000}"/>
    <cellStyle name="Normal 51 7 2 3" xfId="28564" xr:uid="{00000000-0005-0000-0000-0000B35F0000}"/>
    <cellStyle name="Normal 51 7 3" xfId="8446" xr:uid="{00000000-0005-0000-0000-0000B45F0000}"/>
    <cellStyle name="Normal 51 7 3 2" xfId="38771" xr:uid="{00000000-0005-0000-0000-0000B55F0000}"/>
    <cellStyle name="Normal 51 7 3 3" xfId="23547" xr:uid="{00000000-0005-0000-0000-0000B65F0000}"/>
    <cellStyle name="Normal 51 7 4" xfId="33758" xr:uid="{00000000-0005-0000-0000-0000B75F0000}"/>
    <cellStyle name="Normal 51 7 5" xfId="18534" xr:uid="{00000000-0005-0000-0000-0000B85F0000}"/>
    <cellStyle name="Normal 51 8" xfId="5082" xr:uid="{00000000-0005-0000-0000-0000B95F0000}"/>
    <cellStyle name="Normal 51 8 2" xfId="15137" xr:uid="{00000000-0005-0000-0000-0000BA5F0000}"/>
    <cellStyle name="Normal 51 8 2 2" xfId="45459" xr:uid="{00000000-0005-0000-0000-0000BB5F0000}"/>
    <cellStyle name="Normal 51 8 2 3" xfId="30235" xr:uid="{00000000-0005-0000-0000-0000BC5F0000}"/>
    <cellStyle name="Normal 51 8 3" xfId="10117" xr:uid="{00000000-0005-0000-0000-0000BD5F0000}"/>
    <cellStyle name="Normal 51 8 3 2" xfId="40442" xr:uid="{00000000-0005-0000-0000-0000BE5F0000}"/>
    <cellStyle name="Normal 51 8 3 3" xfId="25218" xr:uid="{00000000-0005-0000-0000-0000BF5F0000}"/>
    <cellStyle name="Normal 51 8 4" xfId="35429" xr:uid="{00000000-0005-0000-0000-0000C05F0000}"/>
    <cellStyle name="Normal 51 8 5" xfId="20205" xr:uid="{00000000-0005-0000-0000-0000C15F0000}"/>
    <cellStyle name="Normal 51 9" xfId="11793" xr:uid="{00000000-0005-0000-0000-0000C25F0000}"/>
    <cellStyle name="Normal 51 9 2" xfId="42117" xr:uid="{00000000-0005-0000-0000-0000C35F0000}"/>
    <cellStyle name="Normal 51 9 3" xfId="26893" xr:uid="{00000000-0005-0000-0000-0000C45F0000}"/>
    <cellStyle name="Normal 52" xfId="1452" xr:uid="{00000000-0005-0000-0000-0000C55F0000}"/>
    <cellStyle name="Normal 52 10" xfId="6773" xr:uid="{00000000-0005-0000-0000-0000C65F0000}"/>
    <cellStyle name="Normal 52 10 2" xfId="37101" xr:uid="{00000000-0005-0000-0000-0000C75F0000}"/>
    <cellStyle name="Normal 52 10 3" xfId="21877" xr:uid="{00000000-0005-0000-0000-0000C85F0000}"/>
    <cellStyle name="Normal 52 11" xfId="32092" xr:uid="{00000000-0005-0000-0000-0000C95F0000}"/>
    <cellStyle name="Normal 52 12" xfId="16862" xr:uid="{00000000-0005-0000-0000-0000CA5F0000}"/>
    <cellStyle name="Normal 52 13" xfId="47118" xr:uid="{00000000-0005-0000-0000-0000CB5F0000}"/>
    <cellStyle name="Normal 52 14" xfId="47303" xr:uid="{00000000-0005-0000-0000-0000CC5F0000}"/>
    <cellStyle name="Normal 52 2" xfId="1737" xr:uid="{00000000-0005-0000-0000-0000CD5F0000}"/>
    <cellStyle name="Normal 52 2 10" xfId="32144" xr:uid="{00000000-0005-0000-0000-0000CE5F0000}"/>
    <cellStyle name="Normal 52 2 11" xfId="16916" xr:uid="{00000000-0005-0000-0000-0000CF5F0000}"/>
    <cellStyle name="Normal 52 2 2" xfId="1845" xr:uid="{00000000-0005-0000-0000-0000D05F0000}"/>
    <cellStyle name="Normal 52 2 2 10" xfId="17020" xr:uid="{00000000-0005-0000-0000-0000D15F0000}"/>
    <cellStyle name="Normal 52 2 2 2" xfId="2062" xr:uid="{00000000-0005-0000-0000-0000D25F0000}"/>
    <cellStyle name="Normal 52 2 2 2 2" xfId="2483" xr:uid="{00000000-0005-0000-0000-0000D35F0000}"/>
    <cellStyle name="Normal 52 2 2 2 2 2" xfId="3322" xr:uid="{00000000-0005-0000-0000-0000D45F0000}"/>
    <cellStyle name="Normal 52 2 2 2 2 2 2" xfId="5012" xr:uid="{00000000-0005-0000-0000-0000D55F0000}"/>
    <cellStyle name="Normal 52 2 2 2 2 2 2 2" xfId="15085" xr:uid="{00000000-0005-0000-0000-0000D65F0000}"/>
    <cellStyle name="Normal 52 2 2 2 2 2 2 2 2" xfId="45407" xr:uid="{00000000-0005-0000-0000-0000D75F0000}"/>
    <cellStyle name="Normal 52 2 2 2 2 2 2 2 3" xfId="30183" xr:uid="{00000000-0005-0000-0000-0000D85F0000}"/>
    <cellStyle name="Normal 52 2 2 2 2 2 2 3" xfId="10065" xr:uid="{00000000-0005-0000-0000-0000D95F0000}"/>
    <cellStyle name="Normal 52 2 2 2 2 2 2 3 2" xfId="40390" xr:uid="{00000000-0005-0000-0000-0000DA5F0000}"/>
    <cellStyle name="Normal 52 2 2 2 2 2 2 3 3" xfId="25166" xr:uid="{00000000-0005-0000-0000-0000DB5F0000}"/>
    <cellStyle name="Normal 52 2 2 2 2 2 2 4" xfId="35377" xr:uid="{00000000-0005-0000-0000-0000DC5F0000}"/>
    <cellStyle name="Normal 52 2 2 2 2 2 2 5" xfId="20153" xr:uid="{00000000-0005-0000-0000-0000DD5F0000}"/>
    <cellStyle name="Normal 52 2 2 2 2 2 3" xfId="6704" xr:uid="{00000000-0005-0000-0000-0000DE5F0000}"/>
    <cellStyle name="Normal 52 2 2 2 2 2 3 2" xfId="16756" xr:uid="{00000000-0005-0000-0000-0000DF5F0000}"/>
    <cellStyle name="Normal 52 2 2 2 2 2 3 2 2" xfId="47078" xr:uid="{00000000-0005-0000-0000-0000E05F0000}"/>
    <cellStyle name="Normal 52 2 2 2 2 2 3 2 3" xfId="31854" xr:uid="{00000000-0005-0000-0000-0000E15F0000}"/>
    <cellStyle name="Normal 52 2 2 2 2 2 3 3" xfId="11736" xr:uid="{00000000-0005-0000-0000-0000E25F0000}"/>
    <cellStyle name="Normal 52 2 2 2 2 2 3 3 2" xfId="42061" xr:uid="{00000000-0005-0000-0000-0000E35F0000}"/>
    <cellStyle name="Normal 52 2 2 2 2 2 3 3 3" xfId="26837" xr:uid="{00000000-0005-0000-0000-0000E45F0000}"/>
    <cellStyle name="Normal 52 2 2 2 2 2 3 4" xfId="37048" xr:uid="{00000000-0005-0000-0000-0000E55F0000}"/>
    <cellStyle name="Normal 52 2 2 2 2 2 3 5" xfId="21824" xr:uid="{00000000-0005-0000-0000-0000E65F0000}"/>
    <cellStyle name="Normal 52 2 2 2 2 2 4" xfId="13414" xr:uid="{00000000-0005-0000-0000-0000E75F0000}"/>
    <cellStyle name="Normal 52 2 2 2 2 2 4 2" xfId="43736" xr:uid="{00000000-0005-0000-0000-0000E85F0000}"/>
    <cellStyle name="Normal 52 2 2 2 2 2 4 3" xfId="28512" xr:uid="{00000000-0005-0000-0000-0000E95F0000}"/>
    <cellStyle name="Normal 52 2 2 2 2 2 5" xfId="8393" xr:uid="{00000000-0005-0000-0000-0000EA5F0000}"/>
    <cellStyle name="Normal 52 2 2 2 2 2 5 2" xfId="38719" xr:uid="{00000000-0005-0000-0000-0000EB5F0000}"/>
    <cellStyle name="Normal 52 2 2 2 2 2 5 3" xfId="23495" xr:uid="{00000000-0005-0000-0000-0000EC5F0000}"/>
    <cellStyle name="Normal 52 2 2 2 2 2 6" xfId="33707" xr:uid="{00000000-0005-0000-0000-0000ED5F0000}"/>
    <cellStyle name="Normal 52 2 2 2 2 2 7" xfId="18482" xr:uid="{00000000-0005-0000-0000-0000EE5F0000}"/>
    <cellStyle name="Normal 52 2 2 2 2 3" xfId="4175" xr:uid="{00000000-0005-0000-0000-0000EF5F0000}"/>
    <cellStyle name="Normal 52 2 2 2 2 3 2" xfId="14249" xr:uid="{00000000-0005-0000-0000-0000F05F0000}"/>
    <cellStyle name="Normal 52 2 2 2 2 3 2 2" xfId="44571" xr:uid="{00000000-0005-0000-0000-0000F15F0000}"/>
    <cellStyle name="Normal 52 2 2 2 2 3 2 3" xfId="29347" xr:uid="{00000000-0005-0000-0000-0000F25F0000}"/>
    <cellStyle name="Normal 52 2 2 2 2 3 3" xfId="9229" xr:uid="{00000000-0005-0000-0000-0000F35F0000}"/>
    <cellStyle name="Normal 52 2 2 2 2 3 3 2" xfId="39554" xr:uid="{00000000-0005-0000-0000-0000F45F0000}"/>
    <cellStyle name="Normal 52 2 2 2 2 3 3 3" xfId="24330" xr:uid="{00000000-0005-0000-0000-0000F55F0000}"/>
    <cellStyle name="Normal 52 2 2 2 2 3 4" xfId="34541" xr:uid="{00000000-0005-0000-0000-0000F65F0000}"/>
    <cellStyle name="Normal 52 2 2 2 2 3 5" xfId="19317" xr:uid="{00000000-0005-0000-0000-0000F75F0000}"/>
    <cellStyle name="Normal 52 2 2 2 2 4" xfId="5868" xr:uid="{00000000-0005-0000-0000-0000F85F0000}"/>
    <cellStyle name="Normal 52 2 2 2 2 4 2" xfId="15920" xr:uid="{00000000-0005-0000-0000-0000F95F0000}"/>
    <cellStyle name="Normal 52 2 2 2 2 4 2 2" xfId="46242" xr:uid="{00000000-0005-0000-0000-0000FA5F0000}"/>
    <cellStyle name="Normal 52 2 2 2 2 4 2 3" xfId="31018" xr:uid="{00000000-0005-0000-0000-0000FB5F0000}"/>
    <cellStyle name="Normal 52 2 2 2 2 4 3" xfId="10900" xr:uid="{00000000-0005-0000-0000-0000FC5F0000}"/>
    <cellStyle name="Normal 52 2 2 2 2 4 3 2" xfId="41225" xr:uid="{00000000-0005-0000-0000-0000FD5F0000}"/>
    <cellStyle name="Normal 52 2 2 2 2 4 3 3" xfId="26001" xr:uid="{00000000-0005-0000-0000-0000FE5F0000}"/>
    <cellStyle name="Normal 52 2 2 2 2 4 4" xfId="36212" xr:uid="{00000000-0005-0000-0000-0000FF5F0000}"/>
    <cellStyle name="Normal 52 2 2 2 2 4 5" xfId="20988" xr:uid="{00000000-0005-0000-0000-000000600000}"/>
    <cellStyle name="Normal 52 2 2 2 2 5" xfId="12578" xr:uid="{00000000-0005-0000-0000-000001600000}"/>
    <cellStyle name="Normal 52 2 2 2 2 5 2" xfId="42900" xr:uid="{00000000-0005-0000-0000-000002600000}"/>
    <cellStyle name="Normal 52 2 2 2 2 5 3" xfId="27676" xr:uid="{00000000-0005-0000-0000-000003600000}"/>
    <cellStyle name="Normal 52 2 2 2 2 6" xfId="7557" xr:uid="{00000000-0005-0000-0000-000004600000}"/>
    <cellStyle name="Normal 52 2 2 2 2 6 2" xfId="37883" xr:uid="{00000000-0005-0000-0000-000005600000}"/>
    <cellStyle name="Normal 52 2 2 2 2 6 3" xfId="22659" xr:uid="{00000000-0005-0000-0000-000006600000}"/>
    <cellStyle name="Normal 52 2 2 2 2 7" xfId="32871" xr:uid="{00000000-0005-0000-0000-000007600000}"/>
    <cellStyle name="Normal 52 2 2 2 2 8" xfId="17646" xr:uid="{00000000-0005-0000-0000-000008600000}"/>
    <cellStyle name="Normal 52 2 2 2 3" xfId="2904" xr:uid="{00000000-0005-0000-0000-000009600000}"/>
    <cellStyle name="Normal 52 2 2 2 3 2" xfId="4594" xr:uid="{00000000-0005-0000-0000-00000A600000}"/>
    <cellStyle name="Normal 52 2 2 2 3 2 2" xfId="14667" xr:uid="{00000000-0005-0000-0000-00000B600000}"/>
    <cellStyle name="Normal 52 2 2 2 3 2 2 2" xfId="44989" xr:uid="{00000000-0005-0000-0000-00000C600000}"/>
    <cellStyle name="Normal 52 2 2 2 3 2 2 3" xfId="29765" xr:uid="{00000000-0005-0000-0000-00000D600000}"/>
    <cellStyle name="Normal 52 2 2 2 3 2 3" xfId="9647" xr:uid="{00000000-0005-0000-0000-00000E600000}"/>
    <cellStyle name="Normal 52 2 2 2 3 2 3 2" xfId="39972" xr:uid="{00000000-0005-0000-0000-00000F600000}"/>
    <cellStyle name="Normal 52 2 2 2 3 2 3 3" xfId="24748" xr:uid="{00000000-0005-0000-0000-000010600000}"/>
    <cellStyle name="Normal 52 2 2 2 3 2 4" xfId="34959" xr:uid="{00000000-0005-0000-0000-000011600000}"/>
    <cellStyle name="Normal 52 2 2 2 3 2 5" xfId="19735" xr:uid="{00000000-0005-0000-0000-000012600000}"/>
    <cellStyle name="Normal 52 2 2 2 3 3" xfId="6286" xr:uid="{00000000-0005-0000-0000-000013600000}"/>
    <cellStyle name="Normal 52 2 2 2 3 3 2" xfId="16338" xr:uid="{00000000-0005-0000-0000-000014600000}"/>
    <cellStyle name="Normal 52 2 2 2 3 3 2 2" xfId="46660" xr:uid="{00000000-0005-0000-0000-000015600000}"/>
    <cellStyle name="Normal 52 2 2 2 3 3 2 3" xfId="31436" xr:uid="{00000000-0005-0000-0000-000016600000}"/>
    <cellStyle name="Normal 52 2 2 2 3 3 3" xfId="11318" xr:uid="{00000000-0005-0000-0000-000017600000}"/>
    <cellStyle name="Normal 52 2 2 2 3 3 3 2" xfId="41643" xr:uid="{00000000-0005-0000-0000-000018600000}"/>
    <cellStyle name="Normal 52 2 2 2 3 3 3 3" xfId="26419" xr:uid="{00000000-0005-0000-0000-000019600000}"/>
    <cellStyle name="Normal 52 2 2 2 3 3 4" xfId="36630" xr:uid="{00000000-0005-0000-0000-00001A600000}"/>
    <cellStyle name="Normal 52 2 2 2 3 3 5" xfId="21406" xr:uid="{00000000-0005-0000-0000-00001B600000}"/>
    <cellStyle name="Normal 52 2 2 2 3 4" xfId="12996" xr:uid="{00000000-0005-0000-0000-00001C600000}"/>
    <cellStyle name="Normal 52 2 2 2 3 4 2" xfId="43318" xr:uid="{00000000-0005-0000-0000-00001D600000}"/>
    <cellStyle name="Normal 52 2 2 2 3 4 3" xfId="28094" xr:uid="{00000000-0005-0000-0000-00001E600000}"/>
    <cellStyle name="Normal 52 2 2 2 3 5" xfId="7975" xr:uid="{00000000-0005-0000-0000-00001F600000}"/>
    <cellStyle name="Normal 52 2 2 2 3 5 2" xfId="38301" xr:uid="{00000000-0005-0000-0000-000020600000}"/>
    <cellStyle name="Normal 52 2 2 2 3 5 3" xfId="23077" xr:uid="{00000000-0005-0000-0000-000021600000}"/>
    <cellStyle name="Normal 52 2 2 2 3 6" xfId="33289" xr:uid="{00000000-0005-0000-0000-000022600000}"/>
    <cellStyle name="Normal 52 2 2 2 3 7" xfId="18064" xr:uid="{00000000-0005-0000-0000-000023600000}"/>
    <cellStyle name="Normal 52 2 2 2 4" xfId="3757" xr:uid="{00000000-0005-0000-0000-000024600000}"/>
    <cellStyle name="Normal 52 2 2 2 4 2" xfId="13831" xr:uid="{00000000-0005-0000-0000-000025600000}"/>
    <cellStyle name="Normal 52 2 2 2 4 2 2" xfId="44153" xr:uid="{00000000-0005-0000-0000-000026600000}"/>
    <cellStyle name="Normal 52 2 2 2 4 2 3" xfId="28929" xr:uid="{00000000-0005-0000-0000-000027600000}"/>
    <cellStyle name="Normal 52 2 2 2 4 3" xfId="8811" xr:uid="{00000000-0005-0000-0000-000028600000}"/>
    <cellStyle name="Normal 52 2 2 2 4 3 2" xfId="39136" xr:uid="{00000000-0005-0000-0000-000029600000}"/>
    <cellStyle name="Normal 52 2 2 2 4 3 3" xfId="23912" xr:uid="{00000000-0005-0000-0000-00002A600000}"/>
    <cellStyle name="Normal 52 2 2 2 4 4" xfId="34123" xr:uid="{00000000-0005-0000-0000-00002B600000}"/>
    <cellStyle name="Normal 52 2 2 2 4 5" xfId="18899" xr:uid="{00000000-0005-0000-0000-00002C600000}"/>
    <cellStyle name="Normal 52 2 2 2 5" xfId="5450" xr:uid="{00000000-0005-0000-0000-00002D600000}"/>
    <cellStyle name="Normal 52 2 2 2 5 2" xfId="15502" xr:uid="{00000000-0005-0000-0000-00002E600000}"/>
    <cellStyle name="Normal 52 2 2 2 5 2 2" xfId="45824" xr:uid="{00000000-0005-0000-0000-00002F600000}"/>
    <cellStyle name="Normal 52 2 2 2 5 2 3" xfId="30600" xr:uid="{00000000-0005-0000-0000-000030600000}"/>
    <cellStyle name="Normal 52 2 2 2 5 3" xfId="10482" xr:uid="{00000000-0005-0000-0000-000031600000}"/>
    <cellStyle name="Normal 52 2 2 2 5 3 2" xfId="40807" xr:uid="{00000000-0005-0000-0000-000032600000}"/>
    <cellStyle name="Normal 52 2 2 2 5 3 3" xfId="25583" xr:uid="{00000000-0005-0000-0000-000033600000}"/>
    <cellStyle name="Normal 52 2 2 2 5 4" xfId="35794" xr:uid="{00000000-0005-0000-0000-000034600000}"/>
    <cellStyle name="Normal 52 2 2 2 5 5" xfId="20570" xr:uid="{00000000-0005-0000-0000-000035600000}"/>
    <cellStyle name="Normal 52 2 2 2 6" xfId="12160" xr:uid="{00000000-0005-0000-0000-000036600000}"/>
    <cellStyle name="Normal 52 2 2 2 6 2" xfId="42482" xr:uid="{00000000-0005-0000-0000-000037600000}"/>
    <cellStyle name="Normal 52 2 2 2 6 3" xfId="27258" xr:uid="{00000000-0005-0000-0000-000038600000}"/>
    <cellStyle name="Normal 52 2 2 2 7" xfId="7139" xr:uid="{00000000-0005-0000-0000-000039600000}"/>
    <cellStyle name="Normal 52 2 2 2 7 2" xfId="37465" xr:uid="{00000000-0005-0000-0000-00003A600000}"/>
    <cellStyle name="Normal 52 2 2 2 7 3" xfId="22241" xr:uid="{00000000-0005-0000-0000-00003B600000}"/>
    <cellStyle name="Normal 52 2 2 2 8" xfId="32453" xr:uid="{00000000-0005-0000-0000-00003C600000}"/>
    <cellStyle name="Normal 52 2 2 2 9" xfId="17228" xr:uid="{00000000-0005-0000-0000-00003D600000}"/>
    <cellStyle name="Normal 52 2 2 3" xfId="2275" xr:uid="{00000000-0005-0000-0000-00003E600000}"/>
    <cellStyle name="Normal 52 2 2 3 2" xfId="3114" xr:uid="{00000000-0005-0000-0000-00003F600000}"/>
    <cellStyle name="Normal 52 2 2 3 2 2" xfId="4804" xr:uid="{00000000-0005-0000-0000-000040600000}"/>
    <cellStyle name="Normal 52 2 2 3 2 2 2" xfId="14877" xr:uid="{00000000-0005-0000-0000-000041600000}"/>
    <cellStyle name="Normal 52 2 2 3 2 2 2 2" xfId="45199" xr:uid="{00000000-0005-0000-0000-000042600000}"/>
    <cellStyle name="Normal 52 2 2 3 2 2 2 3" xfId="29975" xr:uid="{00000000-0005-0000-0000-000043600000}"/>
    <cellStyle name="Normal 52 2 2 3 2 2 3" xfId="9857" xr:uid="{00000000-0005-0000-0000-000044600000}"/>
    <cellStyle name="Normal 52 2 2 3 2 2 3 2" xfId="40182" xr:uid="{00000000-0005-0000-0000-000045600000}"/>
    <cellStyle name="Normal 52 2 2 3 2 2 3 3" xfId="24958" xr:uid="{00000000-0005-0000-0000-000046600000}"/>
    <cellStyle name="Normal 52 2 2 3 2 2 4" xfId="35169" xr:uid="{00000000-0005-0000-0000-000047600000}"/>
    <cellStyle name="Normal 52 2 2 3 2 2 5" xfId="19945" xr:uid="{00000000-0005-0000-0000-000048600000}"/>
    <cellStyle name="Normal 52 2 2 3 2 3" xfId="6496" xr:uid="{00000000-0005-0000-0000-000049600000}"/>
    <cellStyle name="Normal 52 2 2 3 2 3 2" xfId="16548" xr:uid="{00000000-0005-0000-0000-00004A600000}"/>
    <cellStyle name="Normal 52 2 2 3 2 3 2 2" xfId="46870" xr:uid="{00000000-0005-0000-0000-00004B600000}"/>
    <cellStyle name="Normal 52 2 2 3 2 3 2 3" xfId="31646" xr:uid="{00000000-0005-0000-0000-00004C600000}"/>
    <cellStyle name="Normal 52 2 2 3 2 3 3" xfId="11528" xr:uid="{00000000-0005-0000-0000-00004D600000}"/>
    <cellStyle name="Normal 52 2 2 3 2 3 3 2" xfId="41853" xr:uid="{00000000-0005-0000-0000-00004E600000}"/>
    <cellStyle name="Normal 52 2 2 3 2 3 3 3" xfId="26629" xr:uid="{00000000-0005-0000-0000-00004F600000}"/>
    <cellStyle name="Normal 52 2 2 3 2 3 4" xfId="36840" xr:uid="{00000000-0005-0000-0000-000050600000}"/>
    <cellStyle name="Normal 52 2 2 3 2 3 5" xfId="21616" xr:uid="{00000000-0005-0000-0000-000051600000}"/>
    <cellStyle name="Normal 52 2 2 3 2 4" xfId="13206" xr:uid="{00000000-0005-0000-0000-000052600000}"/>
    <cellStyle name="Normal 52 2 2 3 2 4 2" xfId="43528" xr:uid="{00000000-0005-0000-0000-000053600000}"/>
    <cellStyle name="Normal 52 2 2 3 2 4 3" xfId="28304" xr:uid="{00000000-0005-0000-0000-000054600000}"/>
    <cellStyle name="Normal 52 2 2 3 2 5" xfId="8185" xr:uid="{00000000-0005-0000-0000-000055600000}"/>
    <cellStyle name="Normal 52 2 2 3 2 5 2" xfId="38511" xr:uid="{00000000-0005-0000-0000-000056600000}"/>
    <cellStyle name="Normal 52 2 2 3 2 5 3" xfId="23287" xr:uid="{00000000-0005-0000-0000-000057600000}"/>
    <cellStyle name="Normal 52 2 2 3 2 6" xfId="33499" xr:uid="{00000000-0005-0000-0000-000058600000}"/>
    <cellStyle name="Normal 52 2 2 3 2 7" xfId="18274" xr:uid="{00000000-0005-0000-0000-000059600000}"/>
    <cellStyle name="Normal 52 2 2 3 3" xfId="3967" xr:uid="{00000000-0005-0000-0000-00005A600000}"/>
    <cellStyle name="Normal 52 2 2 3 3 2" xfId="14041" xr:uid="{00000000-0005-0000-0000-00005B600000}"/>
    <cellStyle name="Normal 52 2 2 3 3 2 2" xfId="44363" xr:uid="{00000000-0005-0000-0000-00005C600000}"/>
    <cellStyle name="Normal 52 2 2 3 3 2 3" xfId="29139" xr:uid="{00000000-0005-0000-0000-00005D600000}"/>
    <cellStyle name="Normal 52 2 2 3 3 3" xfId="9021" xr:uid="{00000000-0005-0000-0000-00005E600000}"/>
    <cellStyle name="Normal 52 2 2 3 3 3 2" xfId="39346" xr:uid="{00000000-0005-0000-0000-00005F600000}"/>
    <cellStyle name="Normal 52 2 2 3 3 3 3" xfId="24122" xr:uid="{00000000-0005-0000-0000-000060600000}"/>
    <cellStyle name="Normal 52 2 2 3 3 4" xfId="34333" xr:uid="{00000000-0005-0000-0000-000061600000}"/>
    <cellStyle name="Normal 52 2 2 3 3 5" xfId="19109" xr:uid="{00000000-0005-0000-0000-000062600000}"/>
    <cellStyle name="Normal 52 2 2 3 4" xfId="5660" xr:uid="{00000000-0005-0000-0000-000063600000}"/>
    <cellStyle name="Normal 52 2 2 3 4 2" xfId="15712" xr:uid="{00000000-0005-0000-0000-000064600000}"/>
    <cellStyle name="Normal 52 2 2 3 4 2 2" xfId="46034" xr:uid="{00000000-0005-0000-0000-000065600000}"/>
    <cellStyle name="Normal 52 2 2 3 4 2 3" xfId="30810" xr:uid="{00000000-0005-0000-0000-000066600000}"/>
    <cellStyle name="Normal 52 2 2 3 4 3" xfId="10692" xr:uid="{00000000-0005-0000-0000-000067600000}"/>
    <cellStyle name="Normal 52 2 2 3 4 3 2" xfId="41017" xr:uid="{00000000-0005-0000-0000-000068600000}"/>
    <cellStyle name="Normal 52 2 2 3 4 3 3" xfId="25793" xr:uid="{00000000-0005-0000-0000-000069600000}"/>
    <cellStyle name="Normal 52 2 2 3 4 4" xfId="36004" xr:uid="{00000000-0005-0000-0000-00006A600000}"/>
    <cellStyle name="Normal 52 2 2 3 4 5" xfId="20780" xr:uid="{00000000-0005-0000-0000-00006B600000}"/>
    <cellStyle name="Normal 52 2 2 3 5" xfId="12370" xr:uid="{00000000-0005-0000-0000-00006C600000}"/>
    <cellStyle name="Normal 52 2 2 3 5 2" xfId="42692" xr:uid="{00000000-0005-0000-0000-00006D600000}"/>
    <cellStyle name="Normal 52 2 2 3 5 3" xfId="27468" xr:uid="{00000000-0005-0000-0000-00006E600000}"/>
    <cellStyle name="Normal 52 2 2 3 6" xfId="7349" xr:uid="{00000000-0005-0000-0000-00006F600000}"/>
    <cellStyle name="Normal 52 2 2 3 6 2" xfId="37675" xr:uid="{00000000-0005-0000-0000-000070600000}"/>
    <cellStyle name="Normal 52 2 2 3 6 3" xfId="22451" xr:uid="{00000000-0005-0000-0000-000071600000}"/>
    <cellStyle name="Normal 52 2 2 3 7" xfId="32663" xr:uid="{00000000-0005-0000-0000-000072600000}"/>
    <cellStyle name="Normal 52 2 2 3 8" xfId="17438" xr:uid="{00000000-0005-0000-0000-000073600000}"/>
    <cellStyle name="Normal 52 2 2 4" xfId="2696" xr:uid="{00000000-0005-0000-0000-000074600000}"/>
    <cellStyle name="Normal 52 2 2 4 2" xfId="4386" xr:uid="{00000000-0005-0000-0000-000075600000}"/>
    <cellStyle name="Normal 52 2 2 4 2 2" xfId="14459" xr:uid="{00000000-0005-0000-0000-000076600000}"/>
    <cellStyle name="Normal 52 2 2 4 2 2 2" xfId="44781" xr:uid="{00000000-0005-0000-0000-000077600000}"/>
    <cellStyle name="Normal 52 2 2 4 2 2 3" xfId="29557" xr:uid="{00000000-0005-0000-0000-000078600000}"/>
    <cellStyle name="Normal 52 2 2 4 2 3" xfId="9439" xr:uid="{00000000-0005-0000-0000-000079600000}"/>
    <cellStyle name="Normal 52 2 2 4 2 3 2" xfId="39764" xr:uid="{00000000-0005-0000-0000-00007A600000}"/>
    <cellStyle name="Normal 52 2 2 4 2 3 3" xfId="24540" xr:uid="{00000000-0005-0000-0000-00007B600000}"/>
    <cellStyle name="Normal 52 2 2 4 2 4" xfId="34751" xr:uid="{00000000-0005-0000-0000-00007C600000}"/>
    <cellStyle name="Normal 52 2 2 4 2 5" xfId="19527" xr:uid="{00000000-0005-0000-0000-00007D600000}"/>
    <cellStyle name="Normal 52 2 2 4 3" xfId="6078" xr:uid="{00000000-0005-0000-0000-00007E600000}"/>
    <cellStyle name="Normal 52 2 2 4 3 2" xfId="16130" xr:uid="{00000000-0005-0000-0000-00007F600000}"/>
    <cellStyle name="Normal 52 2 2 4 3 2 2" xfId="46452" xr:uid="{00000000-0005-0000-0000-000080600000}"/>
    <cellStyle name="Normal 52 2 2 4 3 2 3" xfId="31228" xr:uid="{00000000-0005-0000-0000-000081600000}"/>
    <cellStyle name="Normal 52 2 2 4 3 3" xfId="11110" xr:uid="{00000000-0005-0000-0000-000082600000}"/>
    <cellStyle name="Normal 52 2 2 4 3 3 2" xfId="41435" xr:uid="{00000000-0005-0000-0000-000083600000}"/>
    <cellStyle name="Normal 52 2 2 4 3 3 3" xfId="26211" xr:uid="{00000000-0005-0000-0000-000084600000}"/>
    <cellStyle name="Normal 52 2 2 4 3 4" xfId="36422" xr:uid="{00000000-0005-0000-0000-000085600000}"/>
    <cellStyle name="Normal 52 2 2 4 3 5" xfId="21198" xr:uid="{00000000-0005-0000-0000-000086600000}"/>
    <cellStyle name="Normal 52 2 2 4 4" xfId="12788" xr:uid="{00000000-0005-0000-0000-000087600000}"/>
    <cellStyle name="Normal 52 2 2 4 4 2" xfId="43110" xr:uid="{00000000-0005-0000-0000-000088600000}"/>
    <cellStyle name="Normal 52 2 2 4 4 3" xfId="27886" xr:uid="{00000000-0005-0000-0000-000089600000}"/>
    <cellStyle name="Normal 52 2 2 4 5" xfId="7767" xr:uid="{00000000-0005-0000-0000-00008A600000}"/>
    <cellStyle name="Normal 52 2 2 4 5 2" xfId="38093" xr:uid="{00000000-0005-0000-0000-00008B600000}"/>
    <cellStyle name="Normal 52 2 2 4 5 3" xfId="22869" xr:uid="{00000000-0005-0000-0000-00008C600000}"/>
    <cellStyle name="Normal 52 2 2 4 6" xfId="33081" xr:uid="{00000000-0005-0000-0000-00008D600000}"/>
    <cellStyle name="Normal 52 2 2 4 7" xfId="17856" xr:uid="{00000000-0005-0000-0000-00008E600000}"/>
    <cellStyle name="Normal 52 2 2 5" xfId="3549" xr:uid="{00000000-0005-0000-0000-00008F600000}"/>
    <cellStyle name="Normal 52 2 2 5 2" xfId="13623" xr:uid="{00000000-0005-0000-0000-000090600000}"/>
    <cellStyle name="Normal 52 2 2 5 2 2" xfId="43945" xr:uid="{00000000-0005-0000-0000-000091600000}"/>
    <cellStyle name="Normal 52 2 2 5 2 3" xfId="28721" xr:uid="{00000000-0005-0000-0000-000092600000}"/>
    <cellStyle name="Normal 52 2 2 5 3" xfId="8603" xr:uid="{00000000-0005-0000-0000-000093600000}"/>
    <cellStyle name="Normal 52 2 2 5 3 2" xfId="38928" xr:uid="{00000000-0005-0000-0000-000094600000}"/>
    <cellStyle name="Normal 52 2 2 5 3 3" xfId="23704" xr:uid="{00000000-0005-0000-0000-000095600000}"/>
    <cellStyle name="Normal 52 2 2 5 4" xfId="33915" xr:uid="{00000000-0005-0000-0000-000096600000}"/>
    <cellStyle name="Normal 52 2 2 5 5" xfId="18691" xr:uid="{00000000-0005-0000-0000-000097600000}"/>
    <cellStyle name="Normal 52 2 2 6" xfId="5242" xr:uid="{00000000-0005-0000-0000-000098600000}"/>
    <cellStyle name="Normal 52 2 2 6 2" xfId="15294" xr:uid="{00000000-0005-0000-0000-000099600000}"/>
    <cellStyle name="Normal 52 2 2 6 2 2" xfId="45616" xr:uid="{00000000-0005-0000-0000-00009A600000}"/>
    <cellStyle name="Normal 52 2 2 6 2 3" xfId="30392" xr:uid="{00000000-0005-0000-0000-00009B600000}"/>
    <cellStyle name="Normal 52 2 2 6 3" xfId="10274" xr:uid="{00000000-0005-0000-0000-00009C600000}"/>
    <cellStyle name="Normal 52 2 2 6 3 2" xfId="40599" xr:uid="{00000000-0005-0000-0000-00009D600000}"/>
    <cellStyle name="Normal 52 2 2 6 3 3" xfId="25375" xr:uid="{00000000-0005-0000-0000-00009E600000}"/>
    <cellStyle name="Normal 52 2 2 6 4" xfId="35586" xr:uid="{00000000-0005-0000-0000-00009F600000}"/>
    <cellStyle name="Normal 52 2 2 6 5" xfId="20362" xr:uid="{00000000-0005-0000-0000-0000A0600000}"/>
    <cellStyle name="Normal 52 2 2 7" xfId="11952" xr:uid="{00000000-0005-0000-0000-0000A1600000}"/>
    <cellStyle name="Normal 52 2 2 7 2" xfId="42274" xr:uid="{00000000-0005-0000-0000-0000A2600000}"/>
    <cellStyle name="Normal 52 2 2 7 3" xfId="27050" xr:uid="{00000000-0005-0000-0000-0000A3600000}"/>
    <cellStyle name="Normal 52 2 2 8" xfId="6931" xr:uid="{00000000-0005-0000-0000-0000A4600000}"/>
    <cellStyle name="Normal 52 2 2 8 2" xfId="37257" xr:uid="{00000000-0005-0000-0000-0000A5600000}"/>
    <cellStyle name="Normal 52 2 2 8 3" xfId="22033" xr:uid="{00000000-0005-0000-0000-0000A6600000}"/>
    <cellStyle name="Normal 52 2 2 9" xfId="32245" xr:uid="{00000000-0005-0000-0000-0000A7600000}"/>
    <cellStyle name="Normal 52 2 3" xfId="1958" xr:uid="{00000000-0005-0000-0000-0000A8600000}"/>
    <cellStyle name="Normal 52 2 3 2" xfId="2379" xr:uid="{00000000-0005-0000-0000-0000A9600000}"/>
    <cellStyle name="Normal 52 2 3 2 2" xfId="3218" xr:uid="{00000000-0005-0000-0000-0000AA600000}"/>
    <cellStyle name="Normal 52 2 3 2 2 2" xfId="4908" xr:uid="{00000000-0005-0000-0000-0000AB600000}"/>
    <cellStyle name="Normal 52 2 3 2 2 2 2" xfId="14981" xr:uid="{00000000-0005-0000-0000-0000AC600000}"/>
    <cellStyle name="Normal 52 2 3 2 2 2 2 2" xfId="45303" xr:uid="{00000000-0005-0000-0000-0000AD600000}"/>
    <cellStyle name="Normal 52 2 3 2 2 2 2 3" xfId="30079" xr:uid="{00000000-0005-0000-0000-0000AE600000}"/>
    <cellStyle name="Normal 52 2 3 2 2 2 3" xfId="9961" xr:uid="{00000000-0005-0000-0000-0000AF600000}"/>
    <cellStyle name="Normal 52 2 3 2 2 2 3 2" xfId="40286" xr:uid="{00000000-0005-0000-0000-0000B0600000}"/>
    <cellStyle name="Normal 52 2 3 2 2 2 3 3" xfId="25062" xr:uid="{00000000-0005-0000-0000-0000B1600000}"/>
    <cellStyle name="Normal 52 2 3 2 2 2 4" xfId="35273" xr:uid="{00000000-0005-0000-0000-0000B2600000}"/>
    <cellStyle name="Normal 52 2 3 2 2 2 5" xfId="20049" xr:uid="{00000000-0005-0000-0000-0000B3600000}"/>
    <cellStyle name="Normal 52 2 3 2 2 3" xfId="6600" xr:uid="{00000000-0005-0000-0000-0000B4600000}"/>
    <cellStyle name="Normal 52 2 3 2 2 3 2" xfId="16652" xr:uid="{00000000-0005-0000-0000-0000B5600000}"/>
    <cellStyle name="Normal 52 2 3 2 2 3 2 2" xfId="46974" xr:uid="{00000000-0005-0000-0000-0000B6600000}"/>
    <cellStyle name="Normal 52 2 3 2 2 3 2 3" xfId="31750" xr:uid="{00000000-0005-0000-0000-0000B7600000}"/>
    <cellStyle name="Normal 52 2 3 2 2 3 3" xfId="11632" xr:uid="{00000000-0005-0000-0000-0000B8600000}"/>
    <cellStyle name="Normal 52 2 3 2 2 3 3 2" xfId="41957" xr:uid="{00000000-0005-0000-0000-0000B9600000}"/>
    <cellStyle name="Normal 52 2 3 2 2 3 3 3" xfId="26733" xr:uid="{00000000-0005-0000-0000-0000BA600000}"/>
    <cellStyle name="Normal 52 2 3 2 2 3 4" xfId="36944" xr:uid="{00000000-0005-0000-0000-0000BB600000}"/>
    <cellStyle name="Normal 52 2 3 2 2 3 5" xfId="21720" xr:uid="{00000000-0005-0000-0000-0000BC600000}"/>
    <cellStyle name="Normal 52 2 3 2 2 4" xfId="13310" xr:uid="{00000000-0005-0000-0000-0000BD600000}"/>
    <cellStyle name="Normal 52 2 3 2 2 4 2" xfId="43632" xr:uid="{00000000-0005-0000-0000-0000BE600000}"/>
    <cellStyle name="Normal 52 2 3 2 2 4 3" xfId="28408" xr:uid="{00000000-0005-0000-0000-0000BF600000}"/>
    <cellStyle name="Normal 52 2 3 2 2 5" xfId="8289" xr:uid="{00000000-0005-0000-0000-0000C0600000}"/>
    <cellStyle name="Normal 52 2 3 2 2 5 2" xfId="38615" xr:uid="{00000000-0005-0000-0000-0000C1600000}"/>
    <cellStyle name="Normal 52 2 3 2 2 5 3" xfId="23391" xr:uid="{00000000-0005-0000-0000-0000C2600000}"/>
    <cellStyle name="Normal 52 2 3 2 2 6" xfId="33603" xr:uid="{00000000-0005-0000-0000-0000C3600000}"/>
    <cellStyle name="Normal 52 2 3 2 2 7" xfId="18378" xr:uid="{00000000-0005-0000-0000-0000C4600000}"/>
    <cellStyle name="Normal 52 2 3 2 3" xfId="4071" xr:uid="{00000000-0005-0000-0000-0000C5600000}"/>
    <cellStyle name="Normal 52 2 3 2 3 2" xfId="14145" xr:uid="{00000000-0005-0000-0000-0000C6600000}"/>
    <cellStyle name="Normal 52 2 3 2 3 2 2" xfId="44467" xr:uid="{00000000-0005-0000-0000-0000C7600000}"/>
    <cellStyle name="Normal 52 2 3 2 3 2 3" xfId="29243" xr:uid="{00000000-0005-0000-0000-0000C8600000}"/>
    <cellStyle name="Normal 52 2 3 2 3 3" xfId="9125" xr:uid="{00000000-0005-0000-0000-0000C9600000}"/>
    <cellStyle name="Normal 52 2 3 2 3 3 2" xfId="39450" xr:uid="{00000000-0005-0000-0000-0000CA600000}"/>
    <cellStyle name="Normal 52 2 3 2 3 3 3" xfId="24226" xr:uid="{00000000-0005-0000-0000-0000CB600000}"/>
    <cellStyle name="Normal 52 2 3 2 3 4" xfId="34437" xr:uid="{00000000-0005-0000-0000-0000CC600000}"/>
    <cellStyle name="Normal 52 2 3 2 3 5" xfId="19213" xr:uid="{00000000-0005-0000-0000-0000CD600000}"/>
    <cellStyle name="Normal 52 2 3 2 4" xfId="5764" xr:uid="{00000000-0005-0000-0000-0000CE600000}"/>
    <cellStyle name="Normal 52 2 3 2 4 2" xfId="15816" xr:uid="{00000000-0005-0000-0000-0000CF600000}"/>
    <cellStyle name="Normal 52 2 3 2 4 2 2" xfId="46138" xr:uid="{00000000-0005-0000-0000-0000D0600000}"/>
    <cellStyle name="Normal 52 2 3 2 4 2 3" xfId="30914" xr:uid="{00000000-0005-0000-0000-0000D1600000}"/>
    <cellStyle name="Normal 52 2 3 2 4 3" xfId="10796" xr:uid="{00000000-0005-0000-0000-0000D2600000}"/>
    <cellStyle name="Normal 52 2 3 2 4 3 2" xfId="41121" xr:uid="{00000000-0005-0000-0000-0000D3600000}"/>
    <cellStyle name="Normal 52 2 3 2 4 3 3" xfId="25897" xr:uid="{00000000-0005-0000-0000-0000D4600000}"/>
    <cellStyle name="Normal 52 2 3 2 4 4" xfId="36108" xr:uid="{00000000-0005-0000-0000-0000D5600000}"/>
    <cellStyle name="Normal 52 2 3 2 4 5" xfId="20884" xr:uid="{00000000-0005-0000-0000-0000D6600000}"/>
    <cellStyle name="Normal 52 2 3 2 5" xfId="12474" xr:uid="{00000000-0005-0000-0000-0000D7600000}"/>
    <cellStyle name="Normal 52 2 3 2 5 2" xfId="42796" xr:uid="{00000000-0005-0000-0000-0000D8600000}"/>
    <cellStyle name="Normal 52 2 3 2 5 3" xfId="27572" xr:uid="{00000000-0005-0000-0000-0000D9600000}"/>
    <cellStyle name="Normal 52 2 3 2 6" xfId="7453" xr:uid="{00000000-0005-0000-0000-0000DA600000}"/>
    <cellStyle name="Normal 52 2 3 2 6 2" xfId="37779" xr:uid="{00000000-0005-0000-0000-0000DB600000}"/>
    <cellStyle name="Normal 52 2 3 2 6 3" xfId="22555" xr:uid="{00000000-0005-0000-0000-0000DC600000}"/>
    <cellStyle name="Normal 52 2 3 2 7" xfId="32767" xr:uid="{00000000-0005-0000-0000-0000DD600000}"/>
    <cellStyle name="Normal 52 2 3 2 8" xfId="17542" xr:uid="{00000000-0005-0000-0000-0000DE600000}"/>
    <cellStyle name="Normal 52 2 3 3" xfId="2800" xr:uid="{00000000-0005-0000-0000-0000DF600000}"/>
    <cellStyle name="Normal 52 2 3 3 2" xfId="4490" xr:uid="{00000000-0005-0000-0000-0000E0600000}"/>
    <cellStyle name="Normal 52 2 3 3 2 2" xfId="14563" xr:uid="{00000000-0005-0000-0000-0000E1600000}"/>
    <cellStyle name="Normal 52 2 3 3 2 2 2" xfId="44885" xr:uid="{00000000-0005-0000-0000-0000E2600000}"/>
    <cellStyle name="Normal 52 2 3 3 2 2 3" xfId="29661" xr:uid="{00000000-0005-0000-0000-0000E3600000}"/>
    <cellStyle name="Normal 52 2 3 3 2 3" xfId="9543" xr:uid="{00000000-0005-0000-0000-0000E4600000}"/>
    <cellStyle name="Normal 52 2 3 3 2 3 2" xfId="39868" xr:uid="{00000000-0005-0000-0000-0000E5600000}"/>
    <cellStyle name="Normal 52 2 3 3 2 3 3" xfId="24644" xr:uid="{00000000-0005-0000-0000-0000E6600000}"/>
    <cellStyle name="Normal 52 2 3 3 2 4" xfId="34855" xr:uid="{00000000-0005-0000-0000-0000E7600000}"/>
    <cellStyle name="Normal 52 2 3 3 2 5" xfId="19631" xr:uid="{00000000-0005-0000-0000-0000E8600000}"/>
    <cellStyle name="Normal 52 2 3 3 3" xfId="6182" xr:uid="{00000000-0005-0000-0000-0000E9600000}"/>
    <cellStyle name="Normal 52 2 3 3 3 2" xfId="16234" xr:uid="{00000000-0005-0000-0000-0000EA600000}"/>
    <cellStyle name="Normal 52 2 3 3 3 2 2" xfId="46556" xr:uid="{00000000-0005-0000-0000-0000EB600000}"/>
    <cellStyle name="Normal 52 2 3 3 3 2 3" xfId="31332" xr:uid="{00000000-0005-0000-0000-0000EC600000}"/>
    <cellStyle name="Normal 52 2 3 3 3 3" xfId="11214" xr:uid="{00000000-0005-0000-0000-0000ED600000}"/>
    <cellStyle name="Normal 52 2 3 3 3 3 2" xfId="41539" xr:uid="{00000000-0005-0000-0000-0000EE600000}"/>
    <cellStyle name="Normal 52 2 3 3 3 3 3" xfId="26315" xr:uid="{00000000-0005-0000-0000-0000EF600000}"/>
    <cellStyle name="Normal 52 2 3 3 3 4" xfId="36526" xr:uid="{00000000-0005-0000-0000-0000F0600000}"/>
    <cellStyle name="Normal 52 2 3 3 3 5" xfId="21302" xr:uid="{00000000-0005-0000-0000-0000F1600000}"/>
    <cellStyle name="Normal 52 2 3 3 4" xfId="12892" xr:uid="{00000000-0005-0000-0000-0000F2600000}"/>
    <cellStyle name="Normal 52 2 3 3 4 2" xfId="43214" xr:uid="{00000000-0005-0000-0000-0000F3600000}"/>
    <cellStyle name="Normal 52 2 3 3 4 3" xfId="27990" xr:uid="{00000000-0005-0000-0000-0000F4600000}"/>
    <cellStyle name="Normal 52 2 3 3 5" xfId="7871" xr:uid="{00000000-0005-0000-0000-0000F5600000}"/>
    <cellStyle name="Normal 52 2 3 3 5 2" xfId="38197" xr:uid="{00000000-0005-0000-0000-0000F6600000}"/>
    <cellStyle name="Normal 52 2 3 3 5 3" xfId="22973" xr:uid="{00000000-0005-0000-0000-0000F7600000}"/>
    <cellStyle name="Normal 52 2 3 3 6" xfId="33185" xr:uid="{00000000-0005-0000-0000-0000F8600000}"/>
    <cellStyle name="Normal 52 2 3 3 7" xfId="17960" xr:uid="{00000000-0005-0000-0000-0000F9600000}"/>
    <cellStyle name="Normal 52 2 3 4" xfId="3653" xr:uid="{00000000-0005-0000-0000-0000FA600000}"/>
    <cellStyle name="Normal 52 2 3 4 2" xfId="13727" xr:uid="{00000000-0005-0000-0000-0000FB600000}"/>
    <cellStyle name="Normal 52 2 3 4 2 2" xfId="44049" xr:uid="{00000000-0005-0000-0000-0000FC600000}"/>
    <cellStyle name="Normal 52 2 3 4 2 3" xfId="28825" xr:uid="{00000000-0005-0000-0000-0000FD600000}"/>
    <cellStyle name="Normal 52 2 3 4 3" xfId="8707" xr:uid="{00000000-0005-0000-0000-0000FE600000}"/>
    <cellStyle name="Normal 52 2 3 4 3 2" xfId="39032" xr:uid="{00000000-0005-0000-0000-0000FF600000}"/>
    <cellStyle name="Normal 52 2 3 4 3 3" xfId="23808" xr:uid="{00000000-0005-0000-0000-000000610000}"/>
    <cellStyle name="Normal 52 2 3 4 4" xfId="34019" xr:uid="{00000000-0005-0000-0000-000001610000}"/>
    <cellStyle name="Normal 52 2 3 4 5" xfId="18795" xr:uid="{00000000-0005-0000-0000-000002610000}"/>
    <cellStyle name="Normal 52 2 3 5" xfId="5346" xr:uid="{00000000-0005-0000-0000-000003610000}"/>
    <cellStyle name="Normal 52 2 3 5 2" xfId="15398" xr:uid="{00000000-0005-0000-0000-000004610000}"/>
    <cellStyle name="Normal 52 2 3 5 2 2" xfId="45720" xr:uid="{00000000-0005-0000-0000-000005610000}"/>
    <cellStyle name="Normal 52 2 3 5 2 3" xfId="30496" xr:uid="{00000000-0005-0000-0000-000006610000}"/>
    <cellStyle name="Normal 52 2 3 5 3" xfId="10378" xr:uid="{00000000-0005-0000-0000-000007610000}"/>
    <cellStyle name="Normal 52 2 3 5 3 2" xfId="40703" xr:uid="{00000000-0005-0000-0000-000008610000}"/>
    <cellStyle name="Normal 52 2 3 5 3 3" xfId="25479" xr:uid="{00000000-0005-0000-0000-000009610000}"/>
    <cellStyle name="Normal 52 2 3 5 4" xfId="35690" xr:uid="{00000000-0005-0000-0000-00000A610000}"/>
    <cellStyle name="Normal 52 2 3 5 5" xfId="20466" xr:uid="{00000000-0005-0000-0000-00000B610000}"/>
    <cellStyle name="Normal 52 2 3 6" xfId="12056" xr:uid="{00000000-0005-0000-0000-00000C610000}"/>
    <cellStyle name="Normal 52 2 3 6 2" xfId="42378" xr:uid="{00000000-0005-0000-0000-00000D610000}"/>
    <cellStyle name="Normal 52 2 3 6 3" xfId="27154" xr:uid="{00000000-0005-0000-0000-00000E610000}"/>
    <cellStyle name="Normal 52 2 3 7" xfId="7035" xr:uid="{00000000-0005-0000-0000-00000F610000}"/>
    <cellStyle name="Normal 52 2 3 7 2" xfId="37361" xr:uid="{00000000-0005-0000-0000-000010610000}"/>
    <cellStyle name="Normal 52 2 3 7 3" xfId="22137" xr:uid="{00000000-0005-0000-0000-000011610000}"/>
    <cellStyle name="Normal 52 2 3 8" xfId="32349" xr:uid="{00000000-0005-0000-0000-000012610000}"/>
    <cellStyle name="Normal 52 2 3 9" xfId="17124" xr:uid="{00000000-0005-0000-0000-000013610000}"/>
    <cellStyle name="Normal 52 2 4" xfId="2171" xr:uid="{00000000-0005-0000-0000-000014610000}"/>
    <cellStyle name="Normal 52 2 4 2" xfId="3010" xr:uid="{00000000-0005-0000-0000-000015610000}"/>
    <cellStyle name="Normal 52 2 4 2 2" xfId="4700" xr:uid="{00000000-0005-0000-0000-000016610000}"/>
    <cellStyle name="Normal 52 2 4 2 2 2" xfId="14773" xr:uid="{00000000-0005-0000-0000-000017610000}"/>
    <cellStyle name="Normal 52 2 4 2 2 2 2" xfId="45095" xr:uid="{00000000-0005-0000-0000-000018610000}"/>
    <cellStyle name="Normal 52 2 4 2 2 2 3" xfId="29871" xr:uid="{00000000-0005-0000-0000-000019610000}"/>
    <cellStyle name="Normal 52 2 4 2 2 3" xfId="9753" xr:uid="{00000000-0005-0000-0000-00001A610000}"/>
    <cellStyle name="Normal 52 2 4 2 2 3 2" xfId="40078" xr:uid="{00000000-0005-0000-0000-00001B610000}"/>
    <cellStyle name="Normal 52 2 4 2 2 3 3" xfId="24854" xr:uid="{00000000-0005-0000-0000-00001C610000}"/>
    <cellStyle name="Normal 52 2 4 2 2 4" xfId="35065" xr:uid="{00000000-0005-0000-0000-00001D610000}"/>
    <cellStyle name="Normal 52 2 4 2 2 5" xfId="19841" xr:uid="{00000000-0005-0000-0000-00001E610000}"/>
    <cellStyle name="Normal 52 2 4 2 3" xfId="6392" xr:uid="{00000000-0005-0000-0000-00001F610000}"/>
    <cellStyle name="Normal 52 2 4 2 3 2" xfId="16444" xr:uid="{00000000-0005-0000-0000-000020610000}"/>
    <cellStyle name="Normal 52 2 4 2 3 2 2" xfId="46766" xr:uid="{00000000-0005-0000-0000-000021610000}"/>
    <cellStyle name="Normal 52 2 4 2 3 2 3" xfId="31542" xr:uid="{00000000-0005-0000-0000-000022610000}"/>
    <cellStyle name="Normal 52 2 4 2 3 3" xfId="11424" xr:uid="{00000000-0005-0000-0000-000023610000}"/>
    <cellStyle name="Normal 52 2 4 2 3 3 2" xfId="41749" xr:uid="{00000000-0005-0000-0000-000024610000}"/>
    <cellStyle name="Normal 52 2 4 2 3 3 3" xfId="26525" xr:uid="{00000000-0005-0000-0000-000025610000}"/>
    <cellStyle name="Normal 52 2 4 2 3 4" xfId="36736" xr:uid="{00000000-0005-0000-0000-000026610000}"/>
    <cellStyle name="Normal 52 2 4 2 3 5" xfId="21512" xr:uid="{00000000-0005-0000-0000-000027610000}"/>
    <cellStyle name="Normal 52 2 4 2 4" xfId="13102" xr:uid="{00000000-0005-0000-0000-000028610000}"/>
    <cellStyle name="Normal 52 2 4 2 4 2" xfId="43424" xr:uid="{00000000-0005-0000-0000-000029610000}"/>
    <cellStyle name="Normal 52 2 4 2 4 3" xfId="28200" xr:uid="{00000000-0005-0000-0000-00002A610000}"/>
    <cellStyle name="Normal 52 2 4 2 5" xfId="8081" xr:uid="{00000000-0005-0000-0000-00002B610000}"/>
    <cellStyle name="Normal 52 2 4 2 5 2" xfId="38407" xr:uid="{00000000-0005-0000-0000-00002C610000}"/>
    <cellStyle name="Normal 52 2 4 2 5 3" xfId="23183" xr:uid="{00000000-0005-0000-0000-00002D610000}"/>
    <cellStyle name="Normal 52 2 4 2 6" xfId="33395" xr:uid="{00000000-0005-0000-0000-00002E610000}"/>
    <cellStyle name="Normal 52 2 4 2 7" xfId="18170" xr:uid="{00000000-0005-0000-0000-00002F610000}"/>
    <cellStyle name="Normal 52 2 4 3" xfId="3863" xr:uid="{00000000-0005-0000-0000-000030610000}"/>
    <cellStyle name="Normal 52 2 4 3 2" xfId="13937" xr:uid="{00000000-0005-0000-0000-000031610000}"/>
    <cellStyle name="Normal 52 2 4 3 2 2" xfId="44259" xr:uid="{00000000-0005-0000-0000-000032610000}"/>
    <cellStyle name="Normal 52 2 4 3 2 3" xfId="29035" xr:uid="{00000000-0005-0000-0000-000033610000}"/>
    <cellStyle name="Normal 52 2 4 3 3" xfId="8917" xr:uid="{00000000-0005-0000-0000-000034610000}"/>
    <cellStyle name="Normal 52 2 4 3 3 2" xfId="39242" xr:uid="{00000000-0005-0000-0000-000035610000}"/>
    <cellStyle name="Normal 52 2 4 3 3 3" xfId="24018" xr:uid="{00000000-0005-0000-0000-000036610000}"/>
    <cellStyle name="Normal 52 2 4 3 4" xfId="34229" xr:uid="{00000000-0005-0000-0000-000037610000}"/>
    <cellStyle name="Normal 52 2 4 3 5" xfId="19005" xr:uid="{00000000-0005-0000-0000-000038610000}"/>
    <cellStyle name="Normal 52 2 4 4" xfId="5556" xr:uid="{00000000-0005-0000-0000-000039610000}"/>
    <cellStyle name="Normal 52 2 4 4 2" xfId="15608" xr:uid="{00000000-0005-0000-0000-00003A610000}"/>
    <cellStyle name="Normal 52 2 4 4 2 2" xfId="45930" xr:uid="{00000000-0005-0000-0000-00003B610000}"/>
    <cellStyle name="Normal 52 2 4 4 2 3" xfId="30706" xr:uid="{00000000-0005-0000-0000-00003C610000}"/>
    <cellStyle name="Normal 52 2 4 4 3" xfId="10588" xr:uid="{00000000-0005-0000-0000-00003D610000}"/>
    <cellStyle name="Normal 52 2 4 4 3 2" xfId="40913" xr:uid="{00000000-0005-0000-0000-00003E610000}"/>
    <cellStyle name="Normal 52 2 4 4 3 3" xfId="25689" xr:uid="{00000000-0005-0000-0000-00003F610000}"/>
    <cellStyle name="Normal 52 2 4 4 4" xfId="35900" xr:uid="{00000000-0005-0000-0000-000040610000}"/>
    <cellStyle name="Normal 52 2 4 4 5" xfId="20676" xr:uid="{00000000-0005-0000-0000-000041610000}"/>
    <cellStyle name="Normal 52 2 4 5" xfId="12266" xr:uid="{00000000-0005-0000-0000-000042610000}"/>
    <cellStyle name="Normal 52 2 4 5 2" xfId="42588" xr:uid="{00000000-0005-0000-0000-000043610000}"/>
    <cellStyle name="Normal 52 2 4 5 3" xfId="27364" xr:uid="{00000000-0005-0000-0000-000044610000}"/>
    <cellStyle name="Normal 52 2 4 6" xfId="7245" xr:uid="{00000000-0005-0000-0000-000045610000}"/>
    <cellStyle name="Normal 52 2 4 6 2" xfId="37571" xr:uid="{00000000-0005-0000-0000-000046610000}"/>
    <cellStyle name="Normal 52 2 4 6 3" xfId="22347" xr:uid="{00000000-0005-0000-0000-000047610000}"/>
    <cellStyle name="Normal 52 2 4 7" xfId="32559" xr:uid="{00000000-0005-0000-0000-000048610000}"/>
    <cellStyle name="Normal 52 2 4 8" xfId="17334" xr:uid="{00000000-0005-0000-0000-000049610000}"/>
    <cellStyle name="Normal 52 2 5" xfId="2592" xr:uid="{00000000-0005-0000-0000-00004A610000}"/>
    <cellStyle name="Normal 52 2 5 2" xfId="4282" xr:uid="{00000000-0005-0000-0000-00004B610000}"/>
    <cellStyle name="Normal 52 2 5 2 2" xfId="14355" xr:uid="{00000000-0005-0000-0000-00004C610000}"/>
    <cellStyle name="Normal 52 2 5 2 2 2" xfId="44677" xr:uid="{00000000-0005-0000-0000-00004D610000}"/>
    <cellStyle name="Normal 52 2 5 2 2 3" xfId="29453" xr:uid="{00000000-0005-0000-0000-00004E610000}"/>
    <cellStyle name="Normal 52 2 5 2 3" xfId="9335" xr:uid="{00000000-0005-0000-0000-00004F610000}"/>
    <cellStyle name="Normal 52 2 5 2 3 2" xfId="39660" xr:uid="{00000000-0005-0000-0000-000050610000}"/>
    <cellStyle name="Normal 52 2 5 2 3 3" xfId="24436" xr:uid="{00000000-0005-0000-0000-000051610000}"/>
    <cellStyle name="Normal 52 2 5 2 4" xfId="34647" xr:uid="{00000000-0005-0000-0000-000052610000}"/>
    <cellStyle name="Normal 52 2 5 2 5" xfId="19423" xr:uid="{00000000-0005-0000-0000-000053610000}"/>
    <cellStyle name="Normal 52 2 5 3" xfId="5974" xr:uid="{00000000-0005-0000-0000-000054610000}"/>
    <cellStyle name="Normal 52 2 5 3 2" xfId="16026" xr:uid="{00000000-0005-0000-0000-000055610000}"/>
    <cellStyle name="Normal 52 2 5 3 2 2" xfId="46348" xr:uid="{00000000-0005-0000-0000-000056610000}"/>
    <cellStyle name="Normal 52 2 5 3 2 3" xfId="31124" xr:uid="{00000000-0005-0000-0000-000057610000}"/>
    <cellStyle name="Normal 52 2 5 3 3" xfId="11006" xr:uid="{00000000-0005-0000-0000-000058610000}"/>
    <cellStyle name="Normal 52 2 5 3 3 2" xfId="41331" xr:uid="{00000000-0005-0000-0000-000059610000}"/>
    <cellStyle name="Normal 52 2 5 3 3 3" xfId="26107" xr:uid="{00000000-0005-0000-0000-00005A610000}"/>
    <cellStyle name="Normal 52 2 5 3 4" xfId="36318" xr:uid="{00000000-0005-0000-0000-00005B610000}"/>
    <cellStyle name="Normal 52 2 5 3 5" xfId="21094" xr:uid="{00000000-0005-0000-0000-00005C610000}"/>
    <cellStyle name="Normal 52 2 5 4" xfId="12684" xr:uid="{00000000-0005-0000-0000-00005D610000}"/>
    <cellStyle name="Normal 52 2 5 4 2" xfId="43006" xr:uid="{00000000-0005-0000-0000-00005E610000}"/>
    <cellStyle name="Normal 52 2 5 4 3" xfId="27782" xr:uid="{00000000-0005-0000-0000-00005F610000}"/>
    <cellStyle name="Normal 52 2 5 5" xfId="7663" xr:uid="{00000000-0005-0000-0000-000060610000}"/>
    <cellStyle name="Normal 52 2 5 5 2" xfId="37989" xr:uid="{00000000-0005-0000-0000-000061610000}"/>
    <cellStyle name="Normal 52 2 5 5 3" xfId="22765" xr:uid="{00000000-0005-0000-0000-000062610000}"/>
    <cellStyle name="Normal 52 2 5 6" xfId="32977" xr:uid="{00000000-0005-0000-0000-000063610000}"/>
    <cellStyle name="Normal 52 2 5 7" xfId="17752" xr:uid="{00000000-0005-0000-0000-000064610000}"/>
    <cellStyle name="Normal 52 2 6" xfId="3445" xr:uid="{00000000-0005-0000-0000-000065610000}"/>
    <cellStyle name="Normal 52 2 6 2" xfId="13519" xr:uid="{00000000-0005-0000-0000-000066610000}"/>
    <cellStyle name="Normal 52 2 6 2 2" xfId="43841" xr:uid="{00000000-0005-0000-0000-000067610000}"/>
    <cellStyle name="Normal 52 2 6 2 3" xfId="28617" xr:uid="{00000000-0005-0000-0000-000068610000}"/>
    <cellStyle name="Normal 52 2 6 3" xfId="8499" xr:uid="{00000000-0005-0000-0000-000069610000}"/>
    <cellStyle name="Normal 52 2 6 3 2" xfId="38824" xr:uid="{00000000-0005-0000-0000-00006A610000}"/>
    <cellStyle name="Normal 52 2 6 3 3" xfId="23600" xr:uid="{00000000-0005-0000-0000-00006B610000}"/>
    <cellStyle name="Normal 52 2 6 4" xfId="33811" xr:uid="{00000000-0005-0000-0000-00006C610000}"/>
    <cellStyle name="Normal 52 2 6 5" xfId="18587" xr:uid="{00000000-0005-0000-0000-00006D610000}"/>
    <cellStyle name="Normal 52 2 7" xfId="5138" xr:uid="{00000000-0005-0000-0000-00006E610000}"/>
    <cellStyle name="Normal 52 2 7 2" xfId="15190" xr:uid="{00000000-0005-0000-0000-00006F610000}"/>
    <cellStyle name="Normal 52 2 7 2 2" xfId="45512" xr:uid="{00000000-0005-0000-0000-000070610000}"/>
    <cellStyle name="Normal 52 2 7 2 3" xfId="30288" xr:uid="{00000000-0005-0000-0000-000071610000}"/>
    <cellStyle name="Normal 52 2 7 3" xfId="10170" xr:uid="{00000000-0005-0000-0000-000072610000}"/>
    <cellStyle name="Normal 52 2 7 3 2" xfId="40495" xr:uid="{00000000-0005-0000-0000-000073610000}"/>
    <cellStyle name="Normal 52 2 7 3 3" xfId="25271" xr:uid="{00000000-0005-0000-0000-000074610000}"/>
    <cellStyle name="Normal 52 2 7 4" xfId="35482" xr:uid="{00000000-0005-0000-0000-000075610000}"/>
    <cellStyle name="Normal 52 2 7 5" xfId="20258" xr:uid="{00000000-0005-0000-0000-000076610000}"/>
    <cellStyle name="Normal 52 2 8" xfId="11848" xr:uid="{00000000-0005-0000-0000-000077610000}"/>
    <cellStyle name="Normal 52 2 8 2" xfId="42170" xr:uid="{00000000-0005-0000-0000-000078610000}"/>
    <cellStyle name="Normal 52 2 8 3" xfId="26946" xr:uid="{00000000-0005-0000-0000-000079610000}"/>
    <cellStyle name="Normal 52 2 9" xfId="6827" xr:uid="{00000000-0005-0000-0000-00007A610000}"/>
    <cellStyle name="Normal 52 2 9 2" xfId="37153" xr:uid="{00000000-0005-0000-0000-00007B610000}"/>
    <cellStyle name="Normal 52 2 9 3" xfId="21929" xr:uid="{00000000-0005-0000-0000-00007C610000}"/>
    <cellStyle name="Normal 52 3" xfId="1791" xr:uid="{00000000-0005-0000-0000-00007D610000}"/>
    <cellStyle name="Normal 52 3 10" xfId="16968" xr:uid="{00000000-0005-0000-0000-00007E610000}"/>
    <cellStyle name="Normal 52 3 2" xfId="2010" xr:uid="{00000000-0005-0000-0000-00007F610000}"/>
    <cellStyle name="Normal 52 3 2 2" xfId="2431" xr:uid="{00000000-0005-0000-0000-000080610000}"/>
    <cellStyle name="Normal 52 3 2 2 2" xfId="3270" xr:uid="{00000000-0005-0000-0000-000081610000}"/>
    <cellStyle name="Normal 52 3 2 2 2 2" xfId="4960" xr:uid="{00000000-0005-0000-0000-000082610000}"/>
    <cellStyle name="Normal 52 3 2 2 2 2 2" xfId="15033" xr:uid="{00000000-0005-0000-0000-000083610000}"/>
    <cellStyle name="Normal 52 3 2 2 2 2 2 2" xfId="45355" xr:uid="{00000000-0005-0000-0000-000084610000}"/>
    <cellStyle name="Normal 52 3 2 2 2 2 2 3" xfId="30131" xr:uid="{00000000-0005-0000-0000-000085610000}"/>
    <cellStyle name="Normal 52 3 2 2 2 2 3" xfId="10013" xr:uid="{00000000-0005-0000-0000-000086610000}"/>
    <cellStyle name="Normal 52 3 2 2 2 2 3 2" xfId="40338" xr:uid="{00000000-0005-0000-0000-000087610000}"/>
    <cellStyle name="Normal 52 3 2 2 2 2 3 3" xfId="25114" xr:uid="{00000000-0005-0000-0000-000088610000}"/>
    <cellStyle name="Normal 52 3 2 2 2 2 4" xfId="35325" xr:uid="{00000000-0005-0000-0000-000089610000}"/>
    <cellStyle name="Normal 52 3 2 2 2 2 5" xfId="20101" xr:uid="{00000000-0005-0000-0000-00008A610000}"/>
    <cellStyle name="Normal 52 3 2 2 2 3" xfId="6652" xr:uid="{00000000-0005-0000-0000-00008B610000}"/>
    <cellStyle name="Normal 52 3 2 2 2 3 2" xfId="16704" xr:uid="{00000000-0005-0000-0000-00008C610000}"/>
    <cellStyle name="Normal 52 3 2 2 2 3 2 2" xfId="47026" xr:uid="{00000000-0005-0000-0000-00008D610000}"/>
    <cellStyle name="Normal 52 3 2 2 2 3 2 3" xfId="31802" xr:uid="{00000000-0005-0000-0000-00008E610000}"/>
    <cellStyle name="Normal 52 3 2 2 2 3 3" xfId="11684" xr:uid="{00000000-0005-0000-0000-00008F610000}"/>
    <cellStyle name="Normal 52 3 2 2 2 3 3 2" xfId="42009" xr:uid="{00000000-0005-0000-0000-000090610000}"/>
    <cellStyle name="Normal 52 3 2 2 2 3 3 3" xfId="26785" xr:uid="{00000000-0005-0000-0000-000091610000}"/>
    <cellStyle name="Normal 52 3 2 2 2 3 4" xfId="36996" xr:uid="{00000000-0005-0000-0000-000092610000}"/>
    <cellStyle name="Normal 52 3 2 2 2 3 5" xfId="21772" xr:uid="{00000000-0005-0000-0000-000093610000}"/>
    <cellStyle name="Normal 52 3 2 2 2 4" xfId="13362" xr:uid="{00000000-0005-0000-0000-000094610000}"/>
    <cellStyle name="Normal 52 3 2 2 2 4 2" xfId="43684" xr:uid="{00000000-0005-0000-0000-000095610000}"/>
    <cellStyle name="Normal 52 3 2 2 2 4 3" xfId="28460" xr:uid="{00000000-0005-0000-0000-000096610000}"/>
    <cellStyle name="Normal 52 3 2 2 2 5" xfId="8341" xr:uid="{00000000-0005-0000-0000-000097610000}"/>
    <cellStyle name="Normal 52 3 2 2 2 5 2" xfId="38667" xr:uid="{00000000-0005-0000-0000-000098610000}"/>
    <cellStyle name="Normal 52 3 2 2 2 5 3" xfId="23443" xr:uid="{00000000-0005-0000-0000-000099610000}"/>
    <cellStyle name="Normal 52 3 2 2 2 6" xfId="33655" xr:uid="{00000000-0005-0000-0000-00009A610000}"/>
    <cellStyle name="Normal 52 3 2 2 2 7" xfId="18430" xr:uid="{00000000-0005-0000-0000-00009B610000}"/>
    <cellStyle name="Normal 52 3 2 2 3" xfId="4123" xr:uid="{00000000-0005-0000-0000-00009C610000}"/>
    <cellStyle name="Normal 52 3 2 2 3 2" xfId="14197" xr:uid="{00000000-0005-0000-0000-00009D610000}"/>
    <cellStyle name="Normal 52 3 2 2 3 2 2" xfId="44519" xr:uid="{00000000-0005-0000-0000-00009E610000}"/>
    <cellStyle name="Normal 52 3 2 2 3 2 3" xfId="29295" xr:uid="{00000000-0005-0000-0000-00009F610000}"/>
    <cellStyle name="Normal 52 3 2 2 3 3" xfId="9177" xr:uid="{00000000-0005-0000-0000-0000A0610000}"/>
    <cellStyle name="Normal 52 3 2 2 3 3 2" xfId="39502" xr:uid="{00000000-0005-0000-0000-0000A1610000}"/>
    <cellStyle name="Normal 52 3 2 2 3 3 3" xfId="24278" xr:uid="{00000000-0005-0000-0000-0000A2610000}"/>
    <cellStyle name="Normal 52 3 2 2 3 4" xfId="34489" xr:uid="{00000000-0005-0000-0000-0000A3610000}"/>
    <cellStyle name="Normal 52 3 2 2 3 5" xfId="19265" xr:uid="{00000000-0005-0000-0000-0000A4610000}"/>
    <cellStyle name="Normal 52 3 2 2 4" xfId="5816" xr:uid="{00000000-0005-0000-0000-0000A5610000}"/>
    <cellStyle name="Normal 52 3 2 2 4 2" xfId="15868" xr:uid="{00000000-0005-0000-0000-0000A6610000}"/>
    <cellStyle name="Normal 52 3 2 2 4 2 2" xfId="46190" xr:uid="{00000000-0005-0000-0000-0000A7610000}"/>
    <cellStyle name="Normal 52 3 2 2 4 2 3" xfId="30966" xr:uid="{00000000-0005-0000-0000-0000A8610000}"/>
    <cellStyle name="Normal 52 3 2 2 4 3" xfId="10848" xr:uid="{00000000-0005-0000-0000-0000A9610000}"/>
    <cellStyle name="Normal 52 3 2 2 4 3 2" xfId="41173" xr:uid="{00000000-0005-0000-0000-0000AA610000}"/>
    <cellStyle name="Normal 52 3 2 2 4 3 3" xfId="25949" xr:uid="{00000000-0005-0000-0000-0000AB610000}"/>
    <cellStyle name="Normal 52 3 2 2 4 4" xfId="36160" xr:uid="{00000000-0005-0000-0000-0000AC610000}"/>
    <cellStyle name="Normal 52 3 2 2 4 5" xfId="20936" xr:uid="{00000000-0005-0000-0000-0000AD610000}"/>
    <cellStyle name="Normal 52 3 2 2 5" xfId="12526" xr:uid="{00000000-0005-0000-0000-0000AE610000}"/>
    <cellStyle name="Normal 52 3 2 2 5 2" xfId="42848" xr:uid="{00000000-0005-0000-0000-0000AF610000}"/>
    <cellStyle name="Normal 52 3 2 2 5 3" xfId="27624" xr:uid="{00000000-0005-0000-0000-0000B0610000}"/>
    <cellStyle name="Normal 52 3 2 2 6" xfId="7505" xr:uid="{00000000-0005-0000-0000-0000B1610000}"/>
    <cellStyle name="Normal 52 3 2 2 6 2" xfId="37831" xr:uid="{00000000-0005-0000-0000-0000B2610000}"/>
    <cellStyle name="Normal 52 3 2 2 6 3" xfId="22607" xr:uid="{00000000-0005-0000-0000-0000B3610000}"/>
    <cellStyle name="Normal 52 3 2 2 7" xfId="32819" xr:uid="{00000000-0005-0000-0000-0000B4610000}"/>
    <cellStyle name="Normal 52 3 2 2 8" xfId="17594" xr:uid="{00000000-0005-0000-0000-0000B5610000}"/>
    <cellStyle name="Normal 52 3 2 3" xfId="2852" xr:uid="{00000000-0005-0000-0000-0000B6610000}"/>
    <cellStyle name="Normal 52 3 2 3 2" xfId="4542" xr:uid="{00000000-0005-0000-0000-0000B7610000}"/>
    <cellStyle name="Normal 52 3 2 3 2 2" xfId="14615" xr:uid="{00000000-0005-0000-0000-0000B8610000}"/>
    <cellStyle name="Normal 52 3 2 3 2 2 2" xfId="44937" xr:uid="{00000000-0005-0000-0000-0000B9610000}"/>
    <cellStyle name="Normal 52 3 2 3 2 2 3" xfId="29713" xr:uid="{00000000-0005-0000-0000-0000BA610000}"/>
    <cellStyle name="Normal 52 3 2 3 2 3" xfId="9595" xr:uid="{00000000-0005-0000-0000-0000BB610000}"/>
    <cellStyle name="Normal 52 3 2 3 2 3 2" xfId="39920" xr:uid="{00000000-0005-0000-0000-0000BC610000}"/>
    <cellStyle name="Normal 52 3 2 3 2 3 3" xfId="24696" xr:uid="{00000000-0005-0000-0000-0000BD610000}"/>
    <cellStyle name="Normal 52 3 2 3 2 4" xfId="34907" xr:uid="{00000000-0005-0000-0000-0000BE610000}"/>
    <cellStyle name="Normal 52 3 2 3 2 5" xfId="19683" xr:uid="{00000000-0005-0000-0000-0000BF610000}"/>
    <cellStyle name="Normal 52 3 2 3 3" xfId="6234" xr:uid="{00000000-0005-0000-0000-0000C0610000}"/>
    <cellStyle name="Normal 52 3 2 3 3 2" xfId="16286" xr:uid="{00000000-0005-0000-0000-0000C1610000}"/>
    <cellStyle name="Normal 52 3 2 3 3 2 2" xfId="46608" xr:uid="{00000000-0005-0000-0000-0000C2610000}"/>
    <cellStyle name="Normal 52 3 2 3 3 2 3" xfId="31384" xr:uid="{00000000-0005-0000-0000-0000C3610000}"/>
    <cellStyle name="Normal 52 3 2 3 3 3" xfId="11266" xr:uid="{00000000-0005-0000-0000-0000C4610000}"/>
    <cellStyle name="Normal 52 3 2 3 3 3 2" xfId="41591" xr:uid="{00000000-0005-0000-0000-0000C5610000}"/>
    <cellStyle name="Normal 52 3 2 3 3 3 3" xfId="26367" xr:uid="{00000000-0005-0000-0000-0000C6610000}"/>
    <cellStyle name="Normal 52 3 2 3 3 4" xfId="36578" xr:uid="{00000000-0005-0000-0000-0000C7610000}"/>
    <cellStyle name="Normal 52 3 2 3 3 5" xfId="21354" xr:uid="{00000000-0005-0000-0000-0000C8610000}"/>
    <cellStyle name="Normal 52 3 2 3 4" xfId="12944" xr:uid="{00000000-0005-0000-0000-0000C9610000}"/>
    <cellStyle name="Normal 52 3 2 3 4 2" xfId="43266" xr:uid="{00000000-0005-0000-0000-0000CA610000}"/>
    <cellStyle name="Normal 52 3 2 3 4 3" xfId="28042" xr:uid="{00000000-0005-0000-0000-0000CB610000}"/>
    <cellStyle name="Normal 52 3 2 3 5" xfId="7923" xr:uid="{00000000-0005-0000-0000-0000CC610000}"/>
    <cellStyle name="Normal 52 3 2 3 5 2" xfId="38249" xr:uid="{00000000-0005-0000-0000-0000CD610000}"/>
    <cellStyle name="Normal 52 3 2 3 5 3" xfId="23025" xr:uid="{00000000-0005-0000-0000-0000CE610000}"/>
    <cellStyle name="Normal 52 3 2 3 6" xfId="33237" xr:uid="{00000000-0005-0000-0000-0000CF610000}"/>
    <cellStyle name="Normal 52 3 2 3 7" xfId="18012" xr:uid="{00000000-0005-0000-0000-0000D0610000}"/>
    <cellStyle name="Normal 52 3 2 4" xfId="3705" xr:uid="{00000000-0005-0000-0000-0000D1610000}"/>
    <cellStyle name="Normal 52 3 2 4 2" xfId="13779" xr:uid="{00000000-0005-0000-0000-0000D2610000}"/>
    <cellStyle name="Normal 52 3 2 4 2 2" xfId="44101" xr:uid="{00000000-0005-0000-0000-0000D3610000}"/>
    <cellStyle name="Normal 52 3 2 4 2 3" xfId="28877" xr:uid="{00000000-0005-0000-0000-0000D4610000}"/>
    <cellStyle name="Normal 52 3 2 4 3" xfId="8759" xr:uid="{00000000-0005-0000-0000-0000D5610000}"/>
    <cellStyle name="Normal 52 3 2 4 3 2" xfId="39084" xr:uid="{00000000-0005-0000-0000-0000D6610000}"/>
    <cellStyle name="Normal 52 3 2 4 3 3" xfId="23860" xr:uid="{00000000-0005-0000-0000-0000D7610000}"/>
    <cellStyle name="Normal 52 3 2 4 4" xfId="34071" xr:uid="{00000000-0005-0000-0000-0000D8610000}"/>
    <cellStyle name="Normal 52 3 2 4 5" xfId="18847" xr:uid="{00000000-0005-0000-0000-0000D9610000}"/>
    <cellStyle name="Normal 52 3 2 5" xfId="5398" xr:uid="{00000000-0005-0000-0000-0000DA610000}"/>
    <cellStyle name="Normal 52 3 2 5 2" xfId="15450" xr:uid="{00000000-0005-0000-0000-0000DB610000}"/>
    <cellStyle name="Normal 52 3 2 5 2 2" xfId="45772" xr:uid="{00000000-0005-0000-0000-0000DC610000}"/>
    <cellStyle name="Normal 52 3 2 5 2 3" xfId="30548" xr:uid="{00000000-0005-0000-0000-0000DD610000}"/>
    <cellStyle name="Normal 52 3 2 5 3" xfId="10430" xr:uid="{00000000-0005-0000-0000-0000DE610000}"/>
    <cellStyle name="Normal 52 3 2 5 3 2" xfId="40755" xr:uid="{00000000-0005-0000-0000-0000DF610000}"/>
    <cellStyle name="Normal 52 3 2 5 3 3" xfId="25531" xr:uid="{00000000-0005-0000-0000-0000E0610000}"/>
    <cellStyle name="Normal 52 3 2 5 4" xfId="35742" xr:uid="{00000000-0005-0000-0000-0000E1610000}"/>
    <cellStyle name="Normal 52 3 2 5 5" xfId="20518" xr:uid="{00000000-0005-0000-0000-0000E2610000}"/>
    <cellStyle name="Normal 52 3 2 6" xfId="12108" xr:uid="{00000000-0005-0000-0000-0000E3610000}"/>
    <cellStyle name="Normal 52 3 2 6 2" xfId="42430" xr:uid="{00000000-0005-0000-0000-0000E4610000}"/>
    <cellStyle name="Normal 52 3 2 6 3" xfId="27206" xr:uid="{00000000-0005-0000-0000-0000E5610000}"/>
    <cellStyle name="Normal 52 3 2 7" xfId="7087" xr:uid="{00000000-0005-0000-0000-0000E6610000}"/>
    <cellStyle name="Normal 52 3 2 7 2" xfId="37413" xr:uid="{00000000-0005-0000-0000-0000E7610000}"/>
    <cellStyle name="Normal 52 3 2 7 3" xfId="22189" xr:uid="{00000000-0005-0000-0000-0000E8610000}"/>
    <cellStyle name="Normal 52 3 2 8" xfId="32401" xr:uid="{00000000-0005-0000-0000-0000E9610000}"/>
    <cellStyle name="Normal 52 3 2 9" xfId="17176" xr:uid="{00000000-0005-0000-0000-0000EA610000}"/>
    <cellStyle name="Normal 52 3 3" xfId="2223" xr:uid="{00000000-0005-0000-0000-0000EB610000}"/>
    <cellStyle name="Normal 52 3 3 2" xfId="3062" xr:uid="{00000000-0005-0000-0000-0000EC610000}"/>
    <cellStyle name="Normal 52 3 3 2 2" xfId="4752" xr:uid="{00000000-0005-0000-0000-0000ED610000}"/>
    <cellStyle name="Normal 52 3 3 2 2 2" xfId="14825" xr:uid="{00000000-0005-0000-0000-0000EE610000}"/>
    <cellStyle name="Normal 52 3 3 2 2 2 2" xfId="45147" xr:uid="{00000000-0005-0000-0000-0000EF610000}"/>
    <cellStyle name="Normal 52 3 3 2 2 2 3" xfId="29923" xr:uid="{00000000-0005-0000-0000-0000F0610000}"/>
    <cellStyle name="Normal 52 3 3 2 2 3" xfId="9805" xr:uid="{00000000-0005-0000-0000-0000F1610000}"/>
    <cellStyle name="Normal 52 3 3 2 2 3 2" xfId="40130" xr:uid="{00000000-0005-0000-0000-0000F2610000}"/>
    <cellStyle name="Normal 52 3 3 2 2 3 3" xfId="24906" xr:uid="{00000000-0005-0000-0000-0000F3610000}"/>
    <cellStyle name="Normal 52 3 3 2 2 4" xfId="35117" xr:uid="{00000000-0005-0000-0000-0000F4610000}"/>
    <cellStyle name="Normal 52 3 3 2 2 5" xfId="19893" xr:uid="{00000000-0005-0000-0000-0000F5610000}"/>
    <cellStyle name="Normal 52 3 3 2 3" xfId="6444" xr:uid="{00000000-0005-0000-0000-0000F6610000}"/>
    <cellStyle name="Normal 52 3 3 2 3 2" xfId="16496" xr:uid="{00000000-0005-0000-0000-0000F7610000}"/>
    <cellStyle name="Normal 52 3 3 2 3 2 2" xfId="46818" xr:uid="{00000000-0005-0000-0000-0000F8610000}"/>
    <cellStyle name="Normal 52 3 3 2 3 2 3" xfId="31594" xr:uid="{00000000-0005-0000-0000-0000F9610000}"/>
    <cellStyle name="Normal 52 3 3 2 3 3" xfId="11476" xr:uid="{00000000-0005-0000-0000-0000FA610000}"/>
    <cellStyle name="Normal 52 3 3 2 3 3 2" xfId="41801" xr:uid="{00000000-0005-0000-0000-0000FB610000}"/>
    <cellStyle name="Normal 52 3 3 2 3 3 3" xfId="26577" xr:uid="{00000000-0005-0000-0000-0000FC610000}"/>
    <cellStyle name="Normal 52 3 3 2 3 4" xfId="36788" xr:uid="{00000000-0005-0000-0000-0000FD610000}"/>
    <cellStyle name="Normal 52 3 3 2 3 5" xfId="21564" xr:uid="{00000000-0005-0000-0000-0000FE610000}"/>
    <cellStyle name="Normal 52 3 3 2 4" xfId="13154" xr:uid="{00000000-0005-0000-0000-0000FF610000}"/>
    <cellStyle name="Normal 52 3 3 2 4 2" xfId="43476" xr:uid="{00000000-0005-0000-0000-000000620000}"/>
    <cellStyle name="Normal 52 3 3 2 4 3" xfId="28252" xr:uid="{00000000-0005-0000-0000-000001620000}"/>
    <cellStyle name="Normal 52 3 3 2 5" xfId="8133" xr:uid="{00000000-0005-0000-0000-000002620000}"/>
    <cellStyle name="Normal 52 3 3 2 5 2" xfId="38459" xr:uid="{00000000-0005-0000-0000-000003620000}"/>
    <cellStyle name="Normal 52 3 3 2 5 3" xfId="23235" xr:uid="{00000000-0005-0000-0000-000004620000}"/>
    <cellStyle name="Normal 52 3 3 2 6" xfId="33447" xr:uid="{00000000-0005-0000-0000-000005620000}"/>
    <cellStyle name="Normal 52 3 3 2 7" xfId="18222" xr:uid="{00000000-0005-0000-0000-000006620000}"/>
    <cellStyle name="Normal 52 3 3 3" xfId="3915" xr:uid="{00000000-0005-0000-0000-000007620000}"/>
    <cellStyle name="Normal 52 3 3 3 2" xfId="13989" xr:uid="{00000000-0005-0000-0000-000008620000}"/>
    <cellStyle name="Normal 52 3 3 3 2 2" xfId="44311" xr:uid="{00000000-0005-0000-0000-000009620000}"/>
    <cellStyle name="Normal 52 3 3 3 2 3" xfId="29087" xr:uid="{00000000-0005-0000-0000-00000A620000}"/>
    <cellStyle name="Normal 52 3 3 3 3" xfId="8969" xr:uid="{00000000-0005-0000-0000-00000B620000}"/>
    <cellStyle name="Normal 52 3 3 3 3 2" xfId="39294" xr:uid="{00000000-0005-0000-0000-00000C620000}"/>
    <cellStyle name="Normal 52 3 3 3 3 3" xfId="24070" xr:uid="{00000000-0005-0000-0000-00000D620000}"/>
    <cellStyle name="Normal 52 3 3 3 4" xfId="34281" xr:uid="{00000000-0005-0000-0000-00000E620000}"/>
    <cellStyle name="Normal 52 3 3 3 5" xfId="19057" xr:uid="{00000000-0005-0000-0000-00000F620000}"/>
    <cellStyle name="Normal 52 3 3 4" xfId="5608" xr:uid="{00000000-0005-0000-0000-000010620000}"/>
    <cellStyle name="Normal 52 3 3 4 2" xfId="15660" xr:uid="{00000000-0005-0000-0000-000011620000}"/>
    <cellStyle name="Normal 52 3 3 4 2 2" xfId="45982" xr:uid="{00000000-0005-0000-0000-000012620000}"/>
    <cellStyle name="Normal 52 3 3 4 2 3" xfId="30758" xr:uid="{00000000-0005-0000-0000-000013620000}"/>
    <cellStyle name="Normal 52 3 3 4 3" xfId="10640" xr:uid="{00000000-0005-0000-0000-000014620000}"/>
    <cellStyle name="Normal 52 3 3 4 3 2" xfId="40965" xr:uid="{00000000-0005-0000-0000-000015620000}"/>
    <cellStyle name="Normal 52 3 3 4 3 3" xfId="25741" xr:uid="{00000000-0005-0000-0000-000016620000}"/>
    <cellStyle name="Normal 52 3 3 4 4" xfId="35952" xr:uid="{00000000-0005-0000-0000-000017620000}"/>
    <cellStyle name="Normal 52 3 3 4 5" xfId="20728" xr:uid="{00000000-0005-0000-0000-000018620000}"/>
    <cellStyle name="Normal 52 3 3 5" xfId="12318" xr:uid="{00000000-0005-0000-0000-000019620000}"/>
    <cellStyle name="Normal 52 3 3 5 2" xfId="42640" xr:uid="{00000000-0005-0000-0000-00001A620000}"/>
    <cellStyle name="Normal 52 3 3 5 3" xfId="27416" xr:uid="{00000000-0005-0000-0000-00001B620000}"/>
    <cellStyle name="Normal 52 3 3 6" xfId="7297" xr:uid="{00000000-0005-0000-0000-00001C620000}"/>
    <cellStyle name="Normal 52 3 3 6 2" xfId="37623" xr:uid="{00000000-0005-0000-0000-00001D620000}"/>
    <cellStyle name="Normal 52 3 3 6 3" xfId="22399" xr:uid="{00000000-0005-0000-0000-00001E620000}"/>
    <cellStyle name="Normal 52 3 3 7" xfId="32611" xr:uid="{00000000-0005-0000-0000-00001F620000}"/>
    <cellStyle name="Normal 52 3 3 8" xfId="17386" xr:uid="{00000000-0005-0000-0000-000020620000}"/>
    <cellStyle name="Normal 52 3 4" xfId="2644" xr:uid="{00000000-0005-0000-0000-000021620000}"/>
    <cellStyle name="Normal 52 3 4 2" xfId="4334" xr:uid="{00000000-0005-0000-0000-000022620000}"/>
    <cellStyle name="Normal 52 3 4 2 2" xfId="14407" xr:uid="{00000000-0005-0000-0000-000023620000}"/>
    <cellStyle name="Normal 52 3 4 2 2 2" xfId="44729" xr:uid="{00000000-0005-0000-0000-000024620000}"/>
    <cellStyle name="Normal 52 3 4 2 2 3" xfId="29505" xr:uid="{00000000-0005-0000-0000-000025620000}"/>
    <cellStyle name="Normal 52 3 4 2 3" xfId="9387" xr:uid="{00000000-0005-0000-0000-000026620000}"/>
    <cellStyle name="Normal 52 3 4 2 3 2" xfId="39712" xr:uid="{00000000-0005-0000-0000-000027620000}"/>
    <cellStyle name="Normal 52 3 4 2 3 3" xfId="24488" xr:uid="{00000000-0005-0000-0000-000028620000}"/>
    <cellStyle name="Normal 52 3 4 2 4" xfId="34699" xr:uid="{00000000-0005-0000-0000-000029620000}"/>
    <cellStyle name="Normal 52 3 4 2 5" xfId="19475" xr:uid="{00000000-0005-0000-0000-00002A620000}"/>
    <cellStyle name="Normal 52 3 4 3" xfId="6026" xr:uid="{00000000-0005-0000-0000-00002B620000}"/>
    <cellStyle name="Normal 52 3 4 3 2" xfId="16078" xr:uid="{00000000-0005-0000-0000-00002C620000}"/>
    <cellStyle name="Normal 52 3 4 3 2 2" xfId="46400" xr:uid="{00000000-0005-0000-0000-00002D620000}"/>
    <cellStyle name="Normal 52 3 4 3 2 3" xfId="31176" xr:uid="{00000000-0005-0000-0000-00002E620000}"/>
    <cellStyle name="Normal 52 3 4 3 3" xfId="11058" xr:uid="{00000000-0005-0000-0000-00002F620000}"/>
    <cellStyle name="Normal 52 3 4 3 3 2" xfId="41383" xr:uid="{00000000-0005-0000-0000-000030620000}"/>
    <cellStyle name="Normal 52 3 4 3 3 3" xfId="26159" xr:uid="{00000000-0005-0000-0000-000031620000}"/>
    <cellStyle name="Normal 52 3 4 3 4" xfId="36370" xr:uid="{00000000-0005-0000-0000-000032620000}"/>
    <cellStyle name="Normal 52 3 4 3 5" xfId="21146" xr:uid="{00000000-0005-0000-0000-000033620000}"/>
    <cellStyle name="Normal 52 3 4 4" xfId="12736" xr:uid="{00000000-0005-0000-0000-000034620000}"/>
    <cellStyle name="Normal 52 3 4 4 2" xfId="43058" xr:uid="{00000000-0005-0000-0000-000035620000}"/>
    <cellStyle name="Normal 52 3 4 4 3" xfId="27834" xr:uid="{00000000-0005-0000-0000-000036620000}"/>
    <cellStyle name="Normal 52 3 4 5" xfId="7715" xr:uid="{00000000-0005-0000-0000-000037620000}"/>
    <cellStyle name="Normal 52 3 4 5 2" xfId="38041" xr:uid="{00000000-0005-0000-0000-000038620000}"/>
    <cellStyle name="Normal 52 3 4 5 3" xfId="22817" xr:uid="{00000000-0005-0000-0000-000039620000}"/>
    <cellStyle name="Normal 52 3 4 6" xfId="33029" xr:uid="{00000000-0005-0000-0000-00003A620000}"/>
    <cellStyle name="Normal 52 3 4 7" xfId="17804" xr:uid="{00000000-0005-0000-0000-00003B620000}"/>
    <cellStyle name="Normal 52 3 5" xfId="3497" xr:uid="{00000000-0005-0000-0000-00003C620000}"/>
    <cellStyle name="Normal 52 3 5 2" xfId="13571" xr:uid="{00000000-0005-0000-0000-00003D620000}"/>
    <cellStyle name="Normal 52 3 5 2 2" xfId="43893" xr:uid="{00000000-0005-0000-0000-00003E620000}"/>
    <cellStyle name="Normal 52 3 5 2 3" xfId="28669" xr:uid="{00000000-0005-0000-0000-00003F620000}"/>
    <cellStyle name="Normal 52 3 5 3" xfId="8551" xr:uid="{00000000-0005-0000-0000-000040620000}"/>
    <cellStyle name="Normal 52 3 5 3 2" xfId="38876" xr:uid="{00000000-0005-0000-0000-000041620000}"/>
    <cellStyle name="Normal 52 3 5 3 3" xfId="23652" xr:uid="{00000000-0005-0000-0000-000042620000}"/>
    <cellStyle name="Normal 52 3 5 4" xfId="33863" xr:uid="{00000000-0005-0000-0000-000043620000}"/>
    <cellStyle name="Normal 52 3 5 5" xfId="18639" xr:uid="{00000000-0005-0000-0000-000044620000}"/>
    <cellStyle name="Normal 52 3 6" xfId="5190" xr:uid="{00000000-0005-0000-0000-000045620000}"/>
    <cellStyle name="Normal 52 3 6 2" xfId="15242" xr:uid="{00000000-0005-0000-0000-000046620000}"/>
    <cellStyle name="Normal 52 3 6 2 2" xfId="45564" xr:uid="{00000000-0005-0000-0000-000047620000}"/>
    <cellStyle name="Normal 52 3 6 2 3" xfId="30340" xr:uid="{00000000-0005-0000-0000-000048620000}"/>
    <cellStyle name="Normal 52 3 6 3" xfId="10222" xr:uid="{00000000-0005-0000-0000-000049620000}"/>
    <cellStyle name="Normal 52 3 6 3 2" xfId="40547" xr:uid="{00000000-0005-0000-0000-00004A620000}"/>
    <cellStyle name="Normal 52 3 6 3 3" xfId="25323" xr:uid="{00000000-0005-0000-0000-00004B620000}"/>
    <cellStyle name="Normal 52 3 6 4" xfId="35534" xr:uid="{00000000-0005-0000-0000-00004C620000}"/>
    <cellStyle name="Normal 52 3 6 5" xfId="20310" xr:uid="{00000000-0005-0000-0000-00004D620000}"/>
    <cellStyle name="Normal 52 3 7" xfId="11900" xr:uid="{00000000-0005-0000-0000-00004E620000}"/>
    <cellStyle name="Normal 52 3 7 2" xfId="42222" xr:uid="{00000000-0005-0000-0000-00004F620000}"/>
    <cellStyle name="Normal 52 3 7 3" xfId="26998" xr:uid="{00000000-0005-0000-0000-000050620000}"/>
    <cellStyle name="Normal 52 3 8" xfId="6879" xr:uid="{00000000-0005-0000-0000-000051620000}"/>
    <cellStyle name="Normal 52 3 8 2" xfId="37205" xr:uid="{00000000-0005-0000-0000-000052620000}"/>
    <cellStyle name="Normal 52 3 8 3" xfId="21981" xr:uid="{00000000-0005-0000-0000-000053620000}"/>
    <cellStyle name="Normal 52 3 9" xfId="32194" xr:uid="{00000000-0005-0000-0000-000054620000}"/>
    <cellStyle name="Normal 52 4" xfId="1904" xr:uid="{00000000-0005-0000-0000-000055620000}"/>
    <cellStyle name="Normal 52 4 2" xfId="2327" xr:uid="{00000000-0005-0000-0000-000056620000}"/>
    <cellStyle name="Normal 52 4 2 2" xfId="3166" xr:uid="{00000000-0005-0000-0000-000057620000}"/>
    <cellStyle name="Normal 52 4 2 2 2" xfId="4856" xr:uid="{00000000-0005-0000-0000-000058620000}"/>
    <cellStyle name="Normal 52 4 2 2 2 2" xfId="14929" xr:uid="{00000000-0005-0000-0000-000059620000}"/>
    <cellStyle name="Normal 52 4 2 2 2 2 2" xfId="45251" xr:uid="{00000000-0005-0000-0000-00005A620000}"/>
    <cellStyle name="Normal 52 4 2 2 2 2 3" xfId="30027" xr:uid="{00000000-0005-0000-0000-00005B620000}"/>
    <cellStyle name="Normal 52 4 2 2 2 3" xfId="9909" xr:uid="{00000000-0005-0000-0000-00005C620000}"/>
    <cellStyle name="Normal 52 4 2 2 2 3 2" xfId="40234" xr:uid="{00000000-0005-0000-0000-00005D620000}"/>
    <cellStyle name="Normal 52 4 2 2 2 3 3" xfId="25010" xr:uid="{00000000-0005-0000-0000-00005E620000}"/>
    <cellStyle name="Normal 52 4 2 2 2 4" xfId="35221" xr:uid="{00000000-0005-0000-0000-00005F620000}"/>
    <cellStyle name="Normal 52 4 2 2 2 5" xfId="19997" xr:uid="{00000000-0005-0000-0000-000060620000}"/>
    <cellStyle name="Normal 52 4 2 2 3" xfId="6548" xr:uid="{00000000-0005-0000-0000-000061620000}"/>
    <cellStyle name="Normal 52 4 2 2 3 2" xfId="16600" xr:uid="{00000000-0005-0000-0000-000062620000}"/>
    <cellStyle name="Normal 52 4 2 2 3 2 2" xfId="46922" xr:uid="{00000000-0005-0000-0000-000063620000}"/>
    <cellStyle name="Normal 52 4 2 2 3 2 3" xfId="31698" xr:uid="{00000000-0005-0000-0000-000064620000}"/>
    <cellStyle name="Normal 52 4 2 2 3 3" xfId="11580" xr:uid="{00000000-0005-0000-0000-000065620000}"/>
    <cellStyle name="Normal 52 4 2 2 3 3 2" xfId="41905" xr:uid="{00000000-0005-0000-0000-000066620000}"/>
    <cellStyle name="Normal 52 4 2 2 3 3 3" xfId="26681" xr:uid="{00000000-0005-0000-0000-000067620000}"/>
    <cellStyle name="Normal 52 4 2 2 3 4" xfId="36892" xr:uid="{00000000-0005-0000-0000-000068620000}"/>
    <cellStyle name="Normal 52 4 2 2 3 5" xfId="21668" xr:uid="{00000000-0005-0000-0000-000069620000}"/>
    <cellStyle name="Normal 52 4 2 2 4" xfId="13258" xr:uid="{00000000-0005-0000-0000-00006A620000}"/>
    <cellStyle name="Normal 52 4 2 2 4 2" xfId="43580" xr:uid="{00000000-0005-0000-0000-00006B620000}"/>
    <cellStyle name="Normal 52 4 2 2 4 3" xfId="28356" xr:uid="{00000000-0005-0000-0000-00006C620000}"/>
    <cellStyle name="Normal 52 4 2 2 5" xfId="8237" xr:uid="{00000000-0005-0000-0000-00006D620000}"/>
    <cellStyle name="Normal 52 4 2 2 5 2" xfId="38563" xr:uid="{00000000-0005-0000-0000-00006E620000}"/>
    <cellStyle name="Normal 52 4 2 2 5 3" xfId="23339" xr:uid="{00000000-0005-0000-0000-00006F620000}"/>
    <cellStyle name="Normal 52 4 2 2 6" xfId="33551" xr:uid="{00000000-0005-0000-0000-000070620000}"/>
    <cellStyle name="Normal 52 4 2 2 7" xfId="18326" xr:uid="{00000000-0005-0000-0000-000071620000}"/>
    <cellStyle name="Normal 52 4 2 3" xfId="4019" xr:uid="{00000000-0005-0000-0000-000072620000}"/>
    <cellStyle name="Normal 52 4 2 3 2" xfId="14093" xr:uid="{00000000-0005-0000-0000-000073620000}"/>
    <cellStyle name="Normal 52 4 2 3 2 2" xfId="44415" xr:uid="{00000000-0005-0000-0000-000074620000}"/>
    <cellStyle name="Normal 52 4 2 3 2 3" xfId="29191" xr:uid="{00000000-0005-0000-0000-000075620000}"/>
    <cellStyle name="Normal 52 4 2 3 3" xfId="9073" xr:uid="{00000000-0005-0000-0000-000076620000}"/>
    <cellStyle name="Normal 52 4 2 3 3 2" xfId="39398" xr:uid="{00000000-0005-0000-0000-000077620000}"/>
    <cellStyle name="Normal 52 4 2 3 3 3" xfId="24174" xr:uid="{00000000-0005-0000-0000-000078620000}"/>
    <cellStyle name="Normal 52 4 2 3 4" xfId="34385" xr:uid="{00000000-0005-0000-0000-000079620000}"/>
    <cellStyle name="Normal 52 4 2 3 5" xfId="19161" xr:uid="{00000000-0005-0000-0000-00007A620000}"/>
    <cellStyle name="Normal 52 4 2 4" xfId="5712" xr:uid="{00000000-0005-0000-0000-00007B620000}"/>
    <cellStyle name="Normal 52 4 2 4 2" xfId="15764" xr:uid="{00000000-0005-0000-0000-00007C620000}"/>
    <cellStyle name="Normal 52 4 2 4 2 2" xfId="46086" xr:uid="{00000000-0005-0000-0000-00007D620000}"/>
    <cellStyle name="Normal 52 4 2 4 2 3" xfId="30862" xr:uid="{00000000-0005-0000-0000-00007E620000}"/>
    <cellStyle name="Normal 52 4 2 4 3" xfId="10744" xr:uid="{00000000-0005-0000-0000-00007F620000}"/>
    <cellStyle name="Normal 52 4 2 4 3 2" xfId="41069" xr:uid="{00000000-0005-0000-0000-000080620000}"/>
    <cellStyle name="Normal 52 4 2 4 3 3" xfId="25845" xr:uid="{00000000-0005-0000-0000-000081620000}"/>
    <cellStyle name="Normal 52 4 2 4 4" xfId="36056" xr:uid="{00000000-0005-0000-0000-000082620000}"/>
    <cellStyle name="Normal 52 4 2 4 5" xfId="20832" xr:uid="{00000000-0005-0000-0000-000083620000}"/>
    <cellStyle name="Normal 52 4 2 5" xfId="12422" xr:uid="{00000000-0005-0000-0000-000084620000}"/>
    <cellStyle name="Normal 52 4 2 5 2" xfId="42744" xr:uid="{00000000-0005-0000-0000-000085620000}"/>
    <cellStyle name="Normal 52 4 2 5 3" xfId="27520" xr:uid="{00000000-0005-0000-0000-000086620000}"/>
    <cellStyle name="Normal 52 4 2 6" xfId="7401" xr:uid="{00000000-0005-0000-0000-000087620000}"/>
    <cellStyle name="Normal 52 4 2 6 2" xfId="37727" xr:uid="{00000000-0005-0000-0000-000088620000}"/>
    <cellStyle name="Normal 52 4 2 6 3" xfId="22503" xr:uid="{00000000-0005-0000-0000-000089620000}"/>
    <cellStyle name="Normal 52 4 2 7" xfId="32715" xr:uid="{00000000-0005-0000-0000-00008A620000}"/>
    <cellStyle name="Normal 52 4 2 8" xfId="17490" xr:uid="{00000000-0005-0000-0000-00008B620000}"/>
    <cellStyle name="Normal 52 4 3" xfId="2748" xr:uid="{00000000-0005-0000-0000-00008C620000}"/>
    <cellStyle name="Normal 52 4 3 2" xfId="4438" xr:uid="{00000000-0005-0000-0000-00008D620000}"/>
    <cellStyle name="Normal 52 4 3 2 2" xfId="14511" xr:uid="{00000000-0005-0000-0000-00008E620000}"/>
    <cellStyle name="Normal 52 4 3 2 2 2" xfId="44833" xr:uid="{00000000-0005-0000-0000-00008F620000}"/>
    <cellStyle name="Normal 52 4 3 2 2 3" xfId="29609" xr:uid="{00000000-0005-0000-0000-000090620000}"/>
    <cellStyle name="Normal 52 4 3 2 3" xfId="9491" xr:uid="{00000000-0005-0000-0000-000091620000}"/>
    <cellStyle name="Normal 52 4 3 2 3 2" xfId="39816" xr:uid="{00000000-0005-0000-0000-000092620000}"/>
    <cellStyle name="Normal 52 4 3 2 3 3" xfId="24592" xr:uid="{00000000-0005-0000-0000-000093620000}"/>
    <cellStyle name="Normal 52 4 3 2 4" xfId="34803" xr:uid="{00000000-0005-0000-0000-000094620000}"/>
    <cellStyle name="Normal 52 4 3 2 5" xfId="19579" xr:uid="{00000000-0005-0000-0000-000095620000}"/>
    <cellStyle name="Normal 52 4 3 3" xfId="6130" xr:uid="{00000000-0005-0000-0000-000096620000}"/>
    <cellStyle name="Normal 52 4 3 3 2" xfId="16182" xr:uid="{00000000-0005-0000-0000-000097620000}"/>
    <cellStyle name="Normal 52 4 3 3 2 2" xfId="46504" xr:uid="{00000000-0005-0000-0000-000098620000}"/>
    <cellStyle name="Normal 52 4 3 3 2 3" xfId="31280" xr:uid="{00000000-0005-0000-0000-000099620000}"/>
    <cellStyle name="Normal 52 4 3 3 3" xfId="11162" xr:uid="{00000000-0005-0000-0000-00009A620000}"/>
    <cellStyle name="Normal 52 4 3 3 3 2" xfId="41487" xr:uid="{00000000-0005-0000-0000-00009B620000}"/>
    <cellStyle name="Normal 52 4 3 3 3 3" xfId="26263" xr:uid="{00000000-0005-0000-0000-00009C620000}"/>
    <cellStyle name="Normal 52 4 3 3 4" xfId="36474" xr:uid="{00000000-0005-0000-0000-00009D620000}"/>
    <cellStyle name="Normal 52 4 3 3 5" xfId="21250" xr:uid="{00000000-0005-0000-0000-00009E620000}"/>
    <cellStyle name="Normal 52 4 3 4" xfId="12840" xr:uid="{00000000-0005-0000-0000-00009F620000}"/>
    <cellStyle name="Normal 52 4 3 4 2" xfId="43162" xr:uid="{00000000-0005-0000-0000-0000A0620000}"/>
    <cellStyle name="Normal 52 4 3 4 3" xfId="27938" xr:uid="{00000000-0005-0000-0000-0000A1620000}"/>
    <cellStyle name="Normal 52 4 3 5" xfId="7819" xr:uid="{00000000-0005-0000-0000-0000A2620000}"/>
    <cellStyle name="Normal 52 4 3 5 2" xfId="38145" xr:uid="{00000000-0005-0000-0000-0000A3620000}"/>
    <cellStyle name="Normal 52 4 3 5 3" xfId="22921" xr:uid="{00000000-0005-0000-0000-0000A4620000}"/>
    <cellStyle name="Normal 52 4 3 6" xfId="33133" xr:uid="{00000000-0005-0000-0000-0000A5620000}"/>
    <cellStyle name="Normal 52 4 3 7" xfId="17908" xr:uid="{00000000-0005-0000-0000-0000A6620000}"/>
    <cellStyle name="Normal 52 4 4" xfId="3601" xr:uid="{00000000-0005-0000-0000-0000A7620000}"/>
    <cellStyle name="Normal 52 4 4 2" xfId="13675" xr:uid="{00000000-0005-0000-0000-0000A8620000}"/>
    <cellStyle name="Normal 52 4 4 2 2" xfId="43997" xr:uid="{00000000-0005-0000-0000-0000A9620000}"/>
    <cellStyle name="Normal 52 4 4 2 3" xfId="28773" xr:uid="{00000000-0005-0000-0000-0000AA620000}"/>
    <cellStyle name="Normal 52 4 4 3" xfId="8655" xr:uid="{00000000-0005-0000-0000-0000AB620000}"/>
    <cellStyle name="Normal 52 4 4 3 2" xfId="38980" xr:uid="{00000000-0005-0000-0000-0000AC620000}"/>
    <cellStyle name="Normal 52 4 4 3 3" xfId="23756" xr:uid="{00000000-0005-0000-0000-0000AD620000}"/>
    <cellStyle name="Normal 52 4 4 4" xfId="33967" xr:uid="{00000000-0005-0000-0000-0000AE620000}"/>
    <cellStyle name="Normal 52 4 4 5" xfId="18743" xr:uid="{00000000-0005-0000-0000-0000AF620000}"/>
    <cellStyle name="Normal 52 4 5" xfId="5294" xr:uid="{00000000-0005-0000-0000-0000B0620000}"/>
    <cellStyle name="Normal 52 4 5 2" xfId="15346" xr:uid="{00000000-0005-0000-0000-0000B1620000}"/>
    <cellStyle name="Normal 52 4 5 2 2" xfId="45668" xr:uid="{00000000-0005-0000-0000-0000B2620000}"/>
    <cellStyle name="Normal 52 4 5 2 3" xfId="30444" xr:uid="{00000000-0005-0000-0000-0000B3620000}"/>
    <cellStyle name="Normal 52 4 5 3" xfId="10326" xr:uid="{00000000-0005-0000-0000-0000B4620000}"/>
    <cellStyle name="Normal 52 4 5 3 2" xfId="40651" xr:uid="{00000000-0005-0000-0000-0000B5620000}"/>
    <cellStyle name="Normal 52 4 5 3 3" xfId="25427" xr:uid="{00000000-0005-0000-0000-0000B6620000}"/>
    <cellStyle name="Normal 52 4 5 4" xfId="35638" xr:uid="{00000000-0005-0000-0000-0000B7620000}"/>
    <cellStyle name="Normal 52 4 5 5" xfId="20414" xr:uid="{00000000-0005-0000-0000-0000B8620000}"/>
    <cellStyle name="Normal 52 4 6" xfId="12004" xr:uid="{00000000-0005-0000-0000-0000B9620000}"/>
    <cellStyle name="Normal 52 4 6 2" xfId="42326" xr:uid="{00000000-0005-0000-0000-0000BA620000}"/>
    <cellStyle name="Normal 52 4 6 3" xfId="27102" xr:uid="{00000000-0005-0000-0000-0000BB620000}"/>
    <cellStyle name="Normal 52 4 7" xfId="6983" xr:uid="{00000000-0005-0000-0000-0000BC620000}"/>
    <cellStyle name="Normal 52 4 7 2" xfId="37309" xr:uid="{00000000-0005-0000-0000-0000BD620000}"/>
    <cellStyle name="Normal 52 4 7 3" xfId="22085" xr:uid="{00000000-0005-0000-0000-0000BE620000}"/>
    <cellStyle name="Normal 52 4 8" xfId="32297" xr:uid="{00000000-0005-0000-0000-0000BF620000}"/>
    <cellStyle name="Normal 52 4 9" xfId="17072" xr:uid="{00000000-0005-0000-0000-0000C0620000}"/>
    <cellStyle name="Normal 52 5" xfId="2117" xr:uid="{00000000-0005-0000-0000-0000C1620000}"/>
    <cellStyle name="Normal 52 5 2" xfId="2958" xr:uid="{00000000-0005-0000-0000-0000C2620000}"/>
    <cellStyle name="Normal 52 5 2 2" xfId="4648" xr:uid="{00000000-0005-0000-0000-0000C3620000}"/>
    <cellStyle name="Normal 52 5 2 2 2" xfId="14721" xr:uid="{00000000-0005-0000-0000-0000C4620000}"/>
    <cellStyle name="Normal 52 5 2 2 2 2" xfId="45043" xr:uid="{00000000-0005-0000-0000-0000C5620000}"/>
    <cellStyle name="Normal 52 5 2 2 2 3" xfId="29819" xr:uid="{00000000-0005-0000-0000-0000C6620000}"/>
    <cellStyle name="Normal 52 5 2 2 3" xfId="9701" xr:uid="{00000000-0005-0000-0000-0000C7620000}"/>
    <cellStyle name="Normal 52 5 2 2 3 2" xfId="40026" xr:uid="{00000000-0005-0000-0000-0000C8620000}"/>
    <cellStyle name="Normal 52 5 2 2 3 3" xfId="24802" xr:uid="{00000000-0005-0000-0000-0000C9620000}"/>
    <cellStyle name="Normal 52 5 2 2 4" xfId="35013" xr:uid="{00000000-0005-0000-0000-0000CA620000}"/>
    <cellStyle name="Normal 52 5 2 2 5" xfId="19789" xr:uid="{00000000-0005-0000-0000-0000CB620000}"/>
    <cellStyle name="Normal 52 5 2 3" xfId="6340" xr:uid="{00000000-0005-0000-0000-0000CC620000}"/>
    <cellStyle name="Normal 52 5 2 3 2" xfId="16392" xr:uid="{00000000-0005-0000-0000-0000CD620000}"/>
    <cellStyle name="Normal 52 5 2 3 2 2" xfId="46714" xr:uid="{00000000-0005-0000-0000-0000CE620000}"/>
    <cellStyle name="Normal 52 5 2 3 2 3" xfId="31490" xr:uid="{00000000-0005-0000-0000-0000CF620000}"/>
    <cellStyle name="Normal 52 5 2 3 3" xfId="11372" xr:uid="{00000000-0005-0000-0000-0000D0620000}"/>
    <cellStyle name="Normal 52 5 2 3 3 2" xfId="41697" xr:uid="{00000000-0005-0000-0000-0000D1620000}"/>
    <cellStyle name="Normal 52 5 2 3 3 3" xfId="26473" xr:uid="{00000000-0005-0000-0000-0000D2620000}"/>
    <cellStyle name="Normal 52 5 2 3 4" xfId="36684" xr:uid="{00000000-0005-0000-0000-0000D3620000}"/>
    <cellStyle name="Normal 52 5 2 3 5" xfId="21460" xr:uid="{00000000-0005-0000-0000-0000D4620000}"/>
    <cellStyle name="Normal 52 5 2 4" xfId="13050" xr:uid="{00000000-0005-0000-0000-0000D5620000}"/>
    <cellStyle name="Normal 52 5 2 4 2" xfId="43372" xr:uid="{00000000-0005-0000-0000-0000D6620000}"/>
    <cellStyle name="Normal 52 5 2 4 3" xfId="28148" xr:uid="{00000000-0005-0000-0000-0000D7620000}"/>
    <cellStyle name="Normal 52 5 2 5" xfId="8029" xr:uid="{00000000-0005-0000-0000-0000D8620000}"/>
    <cellStyle name="Normal 52 5 2 5 2" xfId="38355" xr:uid="{00000000-0005-0000-0000-0000D9620000}"/>
    <cellStyle name="Normal 52 5 2 5 3" xfId="23131" xr:uid="{00000000-0005-0000-0000-0000DA620000}"/>
    <cellStyle name="Normal 52 5 2 6" xfId="33343" xr:uid="{00000000-0005-0000-0000-0000DB620000}"/>
    <cellStyle name="Normal 52 5 2 7" xfId="18118" xr:uid="{00000000-0005-0000-0000-0000DC620000}"/>
    <cellStyle name="Normal 52 5 3" xfId="3811" xr:uid="{00000000-0005-0000-0000-0000DD620000}"/>
    <cellStyle name="Normal 52 5 3 2" xfId="13885" xr:uid="{00000000-0005-0000-0000-0000DE620000}"/>
    <cellStyle name="Normal 52 5 3 2 2" xfId="44207" xr:uid="{00000000-0005-0000-0000-0000DF620000}"/>
    <cellStyle name="Normal 52 5 3 2 3" xfId="28983" xr:uid="{00000000-0005-0000-0000-0000E0620000}"/>
    <cellStyle name="Normal 52 5 3 3" xfId="8865" xr:uid="{00000000-0005-0000-0000-0000E1620000}"/>
    <cellStyle name="Normal 52 5 3 3 2" xfId="39190" xr:uid="{00000000-0005-0000-0000-0000E2620000}"/>
    <cellStyle name="Normal 52 5 3 3 3" xfId="23966" xr:uid="{00000000-0005-0000-0000-0000E3620000}"/>
    <cellStyle name="Normal 52 5 3 4" xfId="34177" xr:uid="{00000000-0005-0000-0000-0000E4620000}"/>
    <cellStyle name="Normal 52 5 3 5" xfId="18953" xr:uid="{00000000-0005-0000-0000-0000E5620000}"/>
    <cellStyle name="Normal 52 5 4" xfId="5504" xr:uid="{00000000-0005-0000-0000-0000E6620000}"/>
    <cellStyle name="Normal 52 5 4 2" xfId="15556" xr:uid="{00000000-0005-0000-0000-0000E7620000}"/>
    <cellStyle name="Normal 52 5 4 2 2" xfId="45878" xr:uid="{00000000-0005-0000-0000-0000E8620000}"/>
    <cellStyle name="Normal 52 5 4 2 3" xfId="30654" xr:uid="{00000000-0005-0000-0000-0000E9620000}"/>
    <cellStyle name="Normal 52 5 4 3" xfId="10536" xr:uid="{00000000-0005-0000-0000-0000EA620000}"/>
    <cellStyle name="Normal 52 5 4 3 2" xfId="40861" xr:uid="{00000000-0005-0000-0000-0000EB620000}"/>
    <cellStyle name="Normal 52 5 4 3 3" xfId="25637" xr:uid="{00000000-0005-0000-0000-0000EC620000}"/>
    <cellStyle name="Normal 52 5 4 4" xfId="35848" xr:uid="{00000000-0005-0000-0000-0000ED620000}"/>
    <cellStyle name="Normal 52 5 4 5" xfId="20624" xr:uid="{00000000-0005-0000-0000-0000EE620000}"/>
    <cellStyle name="Normal 52 5 5" xfId="12214" xr:uid="{00000000-0005-0000-0000-0000EF620000}"/>
    <cellStyle name="Normal 52 5 5 2" xfId="42536" xr:uid="{00000000-0005-0000-0000-0000F0620000}"/>
    <cellStyle name="Normal 52 5 5 3" xfId="27312" xr:uid="{00000000-0005-0000-0000-0000F1620000}"/>
    <cellStyle name="Normal 52 5 6" xfId="7193" xr:uid="{00000000-0005-0000-0000-0000F2620000}"/>
    <cellStyle name="Normal 52 5 6 2" xfId="37519" xr:uid="{00000000-0005-0000-0000-0000F3620000}"/>
    <cellStyle name="Normal 52 5 6 3" xfId="22295" xr:uid="{00000000-0005-0000-0000-0000F4620000}"/>
    <cellStyle name="Normal 52 5 7" xfId="32507" xr:uid="{00000000-0005-0000-0000-0000F5620000}"/>
    <cellStyle name="Normal 52 5 8" xfId="17282" xr:uid="{00000000-0005-0000-0000-0000F6620000}"/>
    <cellStyle name="Normal 52 6" xfId="2538" xr:uid="{00000000-0005-0000-0000-0000F7620000}"/>
    <cellStyle name="Normal 52 6 2" xfId="4230" xr:uid="{00000000-0005-0000-0000-0000F8620000}"/>
    <cellStyle name="Normal 52 6 2 2" xfId="14303" xr:uid="{00000000-0005-0000-0000-0000F9620000}"/>
    <cellStyle name="Normal 52 6 2 2 2" xfId="44625" xr:uid="{00000000-0005-0000-0000-0000FA620000}"/>
    <cellStyle name="Normal 52 6 2 2 3" xfId="29401" xr:uid="{00000000-0005-0000-0000-0000FB620000}"/>
    <cellStyle name="Normal 52 6 2 3" xfId="9283" xr:uid="{00000000-0005-0000-0000-0000FC620000}"/>
    <cellStyle name="Normal 52 6 2 3 2" xfId="39608" xr:uid="{00000000-0005-0000-0000-0000FD620000}"/>
    <cellStyle name="Normal 52 6 2 3 3" xfId="24384" xr:uid="{00000000-0005-0000-0000-0000FE620000}"/>
    <cellStyle name="Normal 52 6 2 4" xfId="34595" xr:uid="{00000000-0005-0000-0000-0000FF620000}"/>
    <cellStyle name="Normal 52 6 2 5" xfId="19371" xr:uid="{00000000-0005-0000-0000-000000630000}"/>
    <cellStyle name="Normal 52 6 3" xfId="5922" xr:uid="{00000000-0005-0000-0000-000001630000}"/>
    <cellStyle name="Normal 52 6 3 2" xfId="15974" xr:uid="{00000000-0005-0000-0000-000002630000}"/>
    <cellStyle name="Normal 52 6 3 2 2" xfId="46296" xr:uid="{00000000-0005-0000-0000-000003630000}"/>
    <cellStyle name="Normal 52 6 3 2 3" xfId="31072" xr:uid="{00000000-0005-0000-0000-000004630000}"/>
    <cellStyle name="Normal 52 6 3 3" xfId="10954" xr:uid="{00000000-0005-0000-0000-000005630000}"/>
    <cellStyle name="Normal 52 6 3 3 2" xfId="41279" xr:uid="{00000000-0005-0000-0000-000006630000}"/>
    <cellStyle name="Normal 52 6 3 3 3" xfId="26055" xr:uid="{00000000-0005-0000-0000-000007630000}"/>
    <cellStyle name="Normal 52 6 3 4" xfId="36266" xr:uid="{00000000-0005-0000-0000-000008630000}"/>
    <cellStyle name="Normal 52 6 3 5" xfId="21042" xr:uid="{00000000-0005-0000-0000-000009630000}"/>
    <cellStyle name="Normal 52 6 4" xfId="12632" xr:uid="{00000000-0005-0000-0000-00000A630000}"/>
    <cellStyle name="Normal 52 6 4 2" xfId="42954" xr:uid="{00000000-0005-0000-0000-00000B630000}"/>
    <cellStyle name="Normal 52 6 4 3" xfId="27730" xr:uid="{00000000-0005-0000-0000-00000C630000}"/>
    <cellStyle name="Normal 52 6 5" xfId="7611" xr:uid="{00000000-0005-0000-0000-00000D630000}"/>
    <cellStyle name="Normal 52 6 5 2" xfId="37937" xr:uid="{00000000-0005-0000-0000-00000E630000}"/>
    <cellStyle name="Normal 52 6 5 3" xfId="22713" xr:uid="{00000000-0005-0000-0000-00000F630000}"/>
    <cellStyle name="Normal 52 6 6" xfId="32925" xr:uid="{00000000-0005-0000-0000-000010630000}"/>
    <cellStyle name="Normal 52 6 7" xfId="17700" xr:uid="{00000000-0005-0000-0000-000011630000}"/>
    <cellStyle name="Normal 52 7" xfId="3389" xr:uid="{00000000-0005-0000-0000-000012630000}"/>
    <cellStyle name="Normal 52 7 2" xfId="13467" xr:uid="{00000000-0005-0000-0000-000013630000}"/>
    <cellStyle name="Normal 52 7 2 2" xfId="43789" xr:uid="{00000000-0005-0000-0000-000014630000}"/>
    <cellStyle name="Normal 52 7 2 3" xfId="28565" xr:uid="{00000000-0005-0000-0000-000015630000}"/>
    <cellStyle name="Normal 52 7 3" xfId="8447" xr:uid="{00000000-0005-0000-0000-000016630000}"/>
    <cellStyle name="Normal 52 7 3 2" xfId="38772" xr:uid="{00000000-0005-0000-0000-000017630000}"/>
    <cellStyle name="Normal 52 7 3 3" xfId="23548" xr:uid="{00000000-0005-0000-0000-000018630000}"/>
    <cellStyle name="Normal 52 7 4" xfId="33759" xr:uid="{00000000-0005-0000-0000-000019630000}"/>
    <cellStyle name="Normal 52 7 5" xfId="18535" xr:uid="{00000000-0005-0000-0000-00001A630000}"/>
    <cellStyle name="Normal 52 8" xfId="5083" xr:uid="{00000000-0005-0000-0000-00001B630000}"/>
    <cellStyle name="Normal 52 8 2" xfId="15138" xr:uid="{00000000-0005-0000-0000-00001C630000}"/>
    <cellStyle name="Normal 52 8 2 2" xfId="45460" xr:uid="{00000000-0005-0000-0000-00001D630000}"/>
    <cellStyle name="Normal 52 8 2 3" xfId="30236" xr:uid="{00000000-0005-0000-0000-00001E630000}"/>
    <cellStyle name="Normal 52 8 3" xfId="10118" xr:uid="{00000000-0005-0000-0000-00001F630000}"/>
    <cellStyle name="Normal 52 8 3 2" xfId="40443" xr:uid="{00000000-0005-0000-0000-000020630000}"/>
    <cellStyle name="Normal 52 8 3 3" xfId="25219" xr:uid="{00000000-0005-0000-0000-000021630000}"/>
    <cellStyle name="Normal 52 8 4" xfId="35430" xr:uid="{00000000-0005-0000-0000-000022630000}"/>
    <cellStyle name="Normal 52 8 5" xfId="20206" xr:uid="{00000000-0005-0000-0000-000023630000}"/>
    <cellStyle name="Normal 52 9" xfId="11794" xr:uid="{00000000-0005-0000-0000-000024630000}"/>
    <cellStyle name="Normal 52 9 2" xfId="42118" xr:uid="{00000000-0005-0000-0000-000025630000}"/>
    <cellStyle name="Normal 52 9 3" xfId="26894" xr:uid="{00000000-0005-0000-0000-000026630000}"/>
    <cellStyle name="Normal 53" xfId="1453" xr:uid="{00000000-0005-0000-0000-000027630000}"/>
    <cellStyle name="Normal 53 10" xfId="6774" xr:uid="{00000000-0005-0000-0000-000028630000}"/>
    <cellStyle name="Normal 53 10 2" xfId="37102" xr:uid="{00000000-0005-0000-0000-000029630000}"/>
    <cellStyle name="Normal 53 10 3" xfId="21878" xr:uid="{00000000-0005-0000-0000-00002A630000}"/>
    <cellStyle name="Normal 53 11" xfId="32093" xr:uid="{00000000-0005-0000-0000-00002B630000}"/>
    <cellStyle name="Normal 53 12" xfId="16863" xr:uid="{00000000-0005-0000-0000-00002C630000}"/>
    <cellStyle name="Normal 53 13" xfId="47304" xr:uid="{00000000-0005-0000-0000-00002D630000}"/>
    <cellStyle name="Normal 53 2" xfId="1738" xr:uid="{00000000-0005-0000-0000-00002E630000}"/>
    <cellStyle name="Normal 53 2 10" xfId="32145" xr:uid="{00000000-0005-0000-0000-00002F630000}"/>
    <cellStyle name="Normal 53 2 11" xfId="16917" xr:uid="{00000000-0005-0000-0000-000030630000}"/>
    <cellStyle name="Normal 53 2 2" xfId="1846" xr:uid="{00000000-0005-0000-0000-000031630000}"/>
    <cellStyle name="Normal 53 2 2 10" xfId="17021" xr:uid="{00000000-0005-0000-0000-000032630000}"/>
    <cellStyle name="Normal 53 2 2 2" xfId="2063" xr:uid="{00000000-0005-0000-0000-000033630000}"/>
    <cellStyle name="Normal 53 2 2 2 2" xfId="2484" xr:uid="{00000000-0005-0000-0000-000034630000}"/>
    <cellStyle name="Normal 53 2 2 2 2 2" xfId="3323" xr:uid="{00000000-0005-0000-0000-000035630000}"/>
    <cellStyle name="Normal 53 2 2 2 2 2 2" xfId="5013" xr:uid="{00000000-0005-0000-0000-000036630000}"/>
    <cellStyle name="Normal 53 2 2 2 2 2 2 2" xfId="15086" xr:uid="{00000000-0005-0000-0000-000037630000}"/>
    <cellStyle name="Normal 53 2 2 2 2 2 2 2 2" xfId="45408" xr:uid="{00000000-0005-0000-0000-000038630000}"/>
    <cellStyle name="Normal 53 2 2 2 2 2 2 2 3" xfId="30184" xr:uid="{00000000-0005-0000-0000-000039630000}"/>
    <cellStyle name="Normal 53 2 2 2 2 2 2 3" xfId="10066" xr:uid="{00000000-0005-0000-0000-00003A630000}"/>
    <cellStyle name="Normal 53 2 2 2 2 2 2 3 2" xfId="40391" xr:uid="{00000000-0005-0000-0000-00003B630000}"/>
    <cellStyle name="Normal 53 2 2 2 2 2 2 3 3" xfId="25167" xr:uid="{00000000-0005-0000-0000-00003C630000}"/>
    <cellStyle name="Normal 53 2 2 2 2 2 2 4" xfId="35378" xr:uid="{00000000-0005-0000-0000-00003D630000}"/>
    <cellStyle name="Normal 53 2 2 2 2 2 2 5" xfId="20154" xr:uid="{00000000-0005-0000-0000-00003E630000}"/>
    <cellStyle name="Normal 53 2 2 2 2 2 3" xfId="6705" xr:uid="{00000000-0005-0000-0000-00003F630000}"/>
    <cellStyle name="Normal 53 2 2 2 2 2 3 2" xfId="16757" xr:uid="{00000000-0005-0000-0000-000040630000}"/>
    <cellStyle name="Normal 53 2 2 2 2 2 3 2 2" xfId="47079" xr:uid="{00000000-0005-0000-0000-000041630000}"/>
    <cellStyle name="Normal 53 2 2 2 2 2 3 2 3" xfId="31855" xr:uid="{00000000-0005-0000-0000-000042630000}"/>
    <cellStyle name="Normal 53 2 2 2 2 2 3 3" xfId="11737" xr:uid="{00000000-0005-0000-0000-000043630000}"/>
    <cellStyle name="Normal 53 2 2 2 2 2 3 3 2" xfId="42062" xr:uid="{00000000-0005-0000-0000-000044630000}"/>
    <cellStyle name="Normal 53 2 2 2 2 2 3 3 3" xfId="26838" xr:uid="{00000000-0005-0000-0000-000045630000}"/>
    <cellStyle name="Normal 53 2 2 2 2 2 3 4" xfId="37049" xr:uid="{00000000-0005-0000-0000-000046630000}"/>
    <cellStyle name="Normal 53 2 2 2 2 2 3 5" xfId="21825" xr:uid="{00000000-0005-0000-0000-000047630000}"/>
    <cellStyle name="Normal 53 2 2 2 2 2 4" xfId="13415" xr:uid="{00000000-0005-0000-0000-000048630000}"/>
    <cellStyle name="Normal 53 2 2 2 2 2 4 2" xfId="43737" xr:uid="{00000000-0005-0000-0000-000049630000}"/>
    <cellStyle name="Normal 53 2 2 2 2 2 4 3" xfId="28513" xr:uid="{00000000-0005-0000-0000-00004A630000}"/>
    <cellStyle name="Normal 53 2 2 2 2 2 5" xfId="8394" xr:uid="{00000000-0005-0000-0000-00004B630000}"/>
    <cellStyle name="Normal 53 2 2 2 2 2 5 2" xfId="38720" xr:uid="{00000000-0005-0000-0000-00004C630000}"/>
    <cellStyle name="Normal 53 2 2 2 2 2 5 3" xfId="23496" xr:uid="{00000000-0005-0000-0000-00004D630000}"/>
    <cellStyle name="Normal 53 2 2 2 2 2 6" xfId="33708" xr:uid="{00000000-0005-0000-0000-00004E630000}"/>
    <cellStyle name="Normal 53 2 2 2 2 2 7" xfId="18483" xr:uid="{00000000-0005-0000-0000-00004F630000}"/>
    <cellStyle name="Normal 53 2 2 2 2 3" xfId="4176" xr:uid="{00000000-0005-0000-0000-000050630000}"/>
    <cellStyle name="Normal 53 2 2 2 2 3 2" xfId="14250" xr:uid="{00000000-0005-0000-0000-000051630000}"/>
    <cellStyle name="Normal 53 2 2 2 2 3 2 2" xfId="44572" xr:uid="{00000000-0005-0000-0000-000052630000}"/>
    <cellStyle name="Normal 53 2 2 2 2 3 2 3" xfId="29348" xr:uid="{00000000-0005-0000-0000-000053630000}"/>
    <cellStyle name="Normal 53 2 2 2 2 3 3" xfId="9230" xr:uid="{00000000-0005-0000-0000-000054630000}"/>
    <cellStyle name="Normal 53 2 2 2 2 3 3 2" xfId="39555" xr:uid="{00000000-0005-0000-0000-000055630000}"/>
    <cellStyle name="Normal 53 2 2 2 2 3 3 3" xfId="24331" xr:uid="{00000000-0005-0000-0000-000056630000}"/>
    <cellStyle name="Normal 53 2 2 2 2 3 4" xfId="34542" xr:uid="{00000000-0005-0000-0000-000057630000}"/>
    <cellStyle name="Normal 53 2 2 2 2 3 5" xfId="19318" xr:uid="{00000000-0005-0000-0000-000058630000}"/>
    <cellStyle name="Normal 53 2 2 2 2 4" xfId="5869" xr:uid="{00000000-0005-0000-0000-000059630000}"/>
    <cellStyle name="Normal 53 2 2 2 2 4 2" xfId="15921" xr:uid="{00000000-0005-0000-0000-00005A630000}"/>
    <cellStyle name="Normal 53 2 2 2 2 4 2 2" xfId="46243" xr:uid="{00000000-0005-0000-0000-00005B630000}"/>
    <cellStyle name="Normal 53 2 2 2 2 4 2 3" xfId="31019" xr:uid="{00000000-0005-0000-0000-00005C630000}"/>
    <cellStyle name="Normal 53 2 2 2 2 4 3" xfId="10901" xr:uid="{00000000-0005-0000-0000-00005D630000}"/>
    <cellStyle name="Normal 53 2 2 2 2 4 3 2" xfId="41226" xr:uid="{00000000-0005-0000-0000-00005E630000}"/>
    <cellStyle name="Normal 53 2 2 2 2 4 3 3" xfId="26002" xr:uid="{00000000-0005-0000-0000-00005F630000}"/>
    <cellStyle name="Normal 53 2 2 2 2 4 4" xfId="36213" xr:uid="{00000000-0005-0000-0000-000060630000}"/>
    <cellStyle name="Normal 53 2 2 2 2 4 5" xfId="20989" xr:uid="{00000000-0005-0000-0000-000061630000}"/>
    <cellStyle name="Normal 53 2 2 2 2 5" xfId="12579" xr:uid="{00000000-0005-0000-0000-000062630000}"/>
    <cellStyle name="Normal 53 2 2 2 2 5 2" xfId="42901" xr:uid="{00000000-0005-0000-0000-000063630000}"/>
    <cellStyle name="Normal 53 2 2 2 2 5 3" xfId="27677" xr:uid="{00000000-0005-0000-0000-000064630000}"/>
    <cellStyle name="Normal 53 2 2 2 2 6" xfId="7558" xr:uid="{00000000-0005-0000-0000-000065630000}"/>
    <cellStyle name="Normal 53 2 2 2 2 6 2" xfId="37884" xr:uid="{00000000-0005-0000-0000-000066630000}"/>
    <cellStyle name="Normal 53 2 2 2 2 6 3" xfId="22660" xr:uid="{00000000-0005-0000-0000-000067630000}"/>
    <cellStyle name="Normal 53 2 2 2 2 7" xfId="32872" xr:uid="{00000000-0005-0000-0000-000068630000}"/>
    <cellStyle name="Normal 53 2 2 2 2 8" xfId="17647" xr:uid="{00000000-0005-0000-0000-000069630000}"/>
    <cellStyle name="Normal 53 2 2 2 3" xfId="2905" xr:uid="{00000000-0005-0000-0000-00006A630000}"/>
    <cellStyle name="Normal 53 2 2 2 3 2" xfId="4595" xr:uid="{00000000-0005-0000-0000-00006B630000}"/>
    <cellStyle name="Normal 53 2 2 2 3 2 2" xfId="14668" xr:uid="{00000000-0005-0000-0000-00006C630000}"/>
    <cellStyle name="Normal 53 2 2 2 3 2 2 2" xfId="44990" xr:uid="{00000000-0005-0000-0000-00006D630000}"/>
    <cellStyle name="Normal 53 2 2 2 3 2 2 3" xfId="29766" xr:uid="{00000000-0005-0000-0000-00006E630000}"/>
    <cellStyle name="Normal 53 2 2 2 3 2 3" xfId="9648" xr:uid="{00000000-0005-0000-0000-00006F630000}"/>
    <cellStyle name="Normal 53 2 2 2 3 2 3 2" xfId="39973" xr:uid="{00000000-0005-0000-0000-000070630000}"/>
    <cellStyle name="Normal 53 2 2 2 3 2 3 3" xfId="24749" xr:uid="{00000000-0005-0000-0000-000071630000}"/>
    <cellStyle name="Normal 53 2 2 2 3 2 4" xfId="34960" xr:uid="{00000000-0005-0000-0000-000072630000}"/>
    <cellStyle name="Normal 53 2 2 2 3 2 5" xfId="19736" xr:uid="{00000000-0005-0000-0000-000073630000}"/>
    <cellStyle name="Normal 53 2 2 2 3 3" xfId="6287" xr:uid="{00000000-0005-0000-0000-000074630000}"/>
    <cellStyle name="Normal 53 2 2 2 3 3 2" xfId="16339" xr:uid="{00000000-0005-0000-0000-000075630000}"/>
    <cellStyle name="Normal 53 2 2 2 3 3 2 2" xfId="46661" xr:uid="{00000000-0005-0000-0000-000076630000}"/>
    <cellStyle name="Normal 53 2 2 2 3 3 2 3" xfId="31437" xr:uid="{00000000-0005-0000-0000-000077630000}"/>
    <cellStyle name="Normal 53 2 2 2 3 3 3" xfId="11319" xr:uid="{00000000-0005-0000-0000-000078630000}"/>
    <cellStyle name="Normal 53 2 2 2 3 3 3 2" xfId="41644" xr:uid="{00000000-0005-0000-0000-000079630000}"/>
    <cellStyle name="Normal 53 2 2 2 3 3 3 3" xfId="26420" xr:uid="{00000000-0005-0000-0000-00007A630000}"/>
    <cellStyle name="Normal 53 2 2 2 3 3 4" xfId="36631" xr:uid="{00000000-0005-0000-0000-00007B630000}"/>
    <cellStyle name="Normal 53 2 2 2 3 3 5" xfId="21407" xr:uid="{00000000-0005-0000-0000-00007C630000}"/>
    <cellStyle name="Normal 53 2 2 2 3 4" xfId="12997" xr:uid="{00000000-0005-0000-0000-00007D630000}"/>
    <cellStyle name="Normal 53 2 2 2 3 4 2" xfId="43319" xr:uid="{00000000-0005-0000-0000-00007E630000}"/>
    <cellStyle name="Normal 53 2 2 2 3 4 3" xfId="28095" xr:uid="{00000000-0005-0000-0000-00007F630000}"/>
    <cellStyle name="Normal 53 2 2 2 3 5" xfId="7976" xr:uid="{00000000-0005-0000-0000-000080630000}"/>
    <cellStyle name="Normal 53 2 2 2 3 5 2" xfId="38302" xr:uid="{00000000-0005-0000-0000-000081630000}"/>
    <cellStyle name="Normal 53 2 2 2 3 5 3" xfId="23078" xr:uid="{00000000-0005-0000-0000-000082630000}"/>
    <cellStyle name="Normal 53 2 2 2 3 6" xfId="33290" xr:uid="{00000000-0005-0000-0000-000083630000}"/>
    <cellStyle name="Normal 53 2 2 2 3 7" xfId="18065" xr:uid="{00000000-0005-0000-0000-000084630000}"/>
    <cellStyle name="Normal 53 2 2 2 4" xfId="3758" xr:uid="{00000000-0005-0000-0000-000085630000}"/>
    <cellStyle name="Normal 53 2 2 2 4 2" xfId="13832" xr:uid="{00000000-0005-0000-0000-000086630000}"/>
    <cellStyle name="Normal 53 2 2 2 4 2 2" xfId="44154" xr:uid="{00000000-0005-0000-0000-000087630000}"/>
    <cellStyle name="Normal 53 2 2 2 4 2 3" xfId="28930" xr:uid="{00000000-0005-0000-0000-000088630000}"/>
    <cellStyle name="Normal 53 2 2 2 4 3" xfId="8812" xr:uid="{00000000-0005-0000-0000-000089630000}"/>
    <cellStyle name="Normal 53 2 2 2 4 3 2" xfId="39137" xr:uid="{00000000-0005-0000-0000-00008A630000}"/>
    <cellStyle name="Normal 53 2 2 2 4 3 3" xfId="23913" xr:uid="{00000000-0005-0000-0000-00008B630000}"/>
    <cellStyle name="Normal 53 2 2 2 4 4" xfId="34124" xr:uid="{00000000-0005-0000-0000-00008C630000}"/>
    <cellStyle name="Normal 53 2 2 2 4 5" xfId="18900" xr:uid="{00000000-0005-0000-0000-00008D630000}"/>
    <cellStyle name="Normal 53 2 2 2 5" xfId="5451" xr:uid="{00000000-0005-0000-0000-00008E630000}"/>
    <cellStyle name="Normal 53 2 2 2 5 2" xfId="15503" xr:uid="{00000000-0005-0000-0000-00008F630000}"/>
    <cellStyle name="Normal 53 2 2 2 5 2 2" xfId="45825" xr:uid="{00000000-0005-0000-0000-000090630000}"/>
    <cellStyle name="Normal 53 2 2 2 5 2 3" xfId="30601" xr:uid="{00000000-0005-0000-0000-000091630000}"/>
    <cellStyle name="Normal 53 2 2 2 5 3" xfId="10483" xr:uid="{00000000-0005-0000-0000-000092630000}"/>
    <cellStyle name="Normal 53 2 2 2 5 3 2" xfId="40808" xr:uid="{00000000-0005-0000-0000-000093630000}"/>
    <cellStyle name="Normal 53 2 2 2 5 3 3" xfId="25584" xr:uid="{00000000-0005-0000-0000-000094630000}"/>
    <cellStyle name="Normal 53 2 2 2 5 4" xfId="35795" xr:uid="{00000000-0005-0000-0000-000095630000}"/>
    <cellStyle name="Normal 53 2 2 2 5 5" xfId="20571" xr:uid="{00000000-0005-0000-0000-000096630000}"/>
    <cellStyle name="Normal 53 2 2 2 6" xfId="12161" xr:uid="{00000000-0005-0000-0000-000097630000}"/>
    <cellStyle name="Normal 53 2 2 2 6 2" xfId="42483" xr:uid="{00000000-0005-0000-0000-000098630000}"/>
    <cellStyle name="Normal 53 2 2 2 6 3" xfId="27259" xr:uid="{00000000-0005-0000-0000-000099630000}"/>
    <cellStyle name="Normal 53 2 2 2 7" xfId="7140" xr:uid="{00000000-0005-0000-0000-00009A630000}"/>
    <cellStyle name="Normal 53 2 2 2 7 2" xfId="37466" xr:uid="{00000000-0005-0000-0000-00009B630000}"/>
    <cellStyle name="Normal 53 2 2 2 7 3" xfId="22242" xr:uid="{00000000-0005-0000-0000-00009C630000}"/>
    <cellStyle name="Normal 53 2 2 2 8" xfId="32454" xr:uid="{00000000-0005-0000-0000-00009D630000}"/>
    <cellStyle name="Normal 53 2 2 2 9" xfId="17229" xr:uid="{00000000-0005-0000-0000-00009E630000}"/>
    <cellStyle name="Normal 53 2 2 3" xfId="2276" xr:uid="{00000000-0005-0000-0000-00009F630000}"/>
    <cellStyle name="Normal 53 2 2 3 2" xfId="3115" xr:uid="{00000000-0005-0000-0000-0000A0630000}"/>
    <cellStyle name="Normal 53 2 2 3 2 2" xfId="4805" xr:uid="{00000000-0005-0000-0000-0000A1630000}"/>
    <cellStyle name="Normal 53 2 2 3 2 2 2" xfId="14878" xr:uid="{00000000-0005-0000-0000-0000A2630000}"/>
    <cellStyle name="Normal 53 2 2 3 2 2 2 2" xfId="45200" xr:uid="{00000000-0005-0000-0000-0000A3630000}"/>
    <cellStyle name="Normal 53 2 2 3 2 2 2 3" xfId="29976" xr:uid="{00000000-0005-0000-0000-0000A4630000}"/>
    <cellStyle name="Normal 53 2 2 3 2 2 3" xfId="9858" xr:uid="{00000000-0005-0000-0000-0000A5630000}"/>
    <cellStyle name="Normal 53 2 2 3 2 2 3 2" xfId="40183" xr:uid="{00000000-0005-0000-0000-0000A6630000}"/>
    <cellStyle name="Normal 53 2 2 3 2 2 3 3" xfId="24959" xr:uid="{00000000-0005-0000-0000-0000A7630000}"/>
    <cellStyle name="Normal 53 2 2 3 2 2 4" xfId="35170" xr:uid="{00000000-0005-0000-0000-0000A8630000}"/>
    <cellStyle name="Normal 53 2 2 3 2 2 5" xfId="19946" xr:uid="{00000000-0005-0000-0000-0000A9630000}"/>
    <cellStyle name="Normal 53 2 2 3 2 3" xfId="6497" xr:uid="{00000000-0005-0000-0000-0000AA630000}"/>
    <cellStyle name="Normal 53 2 2 3 2 3 2" xfId="16549" xr:uid="{00000000-0005-0000-0000-0000AB630000}"/>
    <cellStyle name="Normal 53 2 2 3 2 3 2 2" xfId="46871" xr:uid="{00000000-0005-0000-0000-0000AC630000}"/>
    <cellStyle name="Normal 53 2 2 3 2 3 2 3" xfId="31647" xr:uid="{00000000-0005-0000-0000-0000AD630000}"/>
    <cellStyle name="Normal 53 2 2 3 2 3 3" xfId="11529" xr:uid="{00000000-0005-0000-0000-0000AE630000}"/>
    <cellStyle name="Normal 53 2 2 3 2 3 3 2" xfId="41854" xr:uid="{00000000-0005-0000-0000-0000AF630000}"/>
    <cellStyle name="Normal 53 2 2 3 2 3 3 3" xfId="26630" xr:uid="{00000000-0005-0000-0000-0000B0630000}"/>
    <cellStyle name="Normal 53 2 2 3 2 3 4" xfId="36841" xr:uid="{00000000-0005-0000-0000-0000B1630000}"/>
    <cellStyle name="Normal 53 2 2 3 2 3 5" xfId="21617" xr:uid="{00000000-0005-0000-0000-0000B2630000}"/>
    <cellStyle name="Normal 53 2 2 3 2 4" xfId="13207" xr:uid="{00000000-0005-0000-0000-0000B3630000}"/>
    <cellStyle name="Normal 53 2 2 3 2 4 2" xfId="43529" xr:uid="{00000000-0005-0000-0000-0000B4630000}"/>
    <cellStyle name="Normal 53 2 2 3 2 4 3" xfId="28305" xr:uid="{00000000-0005-0000-0000-0000B5630000}"/>
    <cellStyle name="Normal 53 2 2 3 2 5" xfId="8186" xr:uid="{00000000-0005-0000-0000-0000B6630000}"/>
    <cellStyle name="Normal 53 2 2 3 2 5 2" xfId="38512" xr:uid="{00000000-0005-0000-0000-0000B7630000}"/>
    <cellStyle name="Normal 53 2 2 3 2 5 3" xfId="23288" xr:uid="{00000000-0005-0000-0000-0000B8630000}"/>
    <cellStyle name="Normal 53 2 2 3 2 6" xfId="33500" xr:uid="{00000000-0005-0000-0000-0000B9630000}"/>
    <cellStyle name="Normal 53 2 2 3 2 7" xfId="18275" xr:uid="{00000000-0005-0000-0000-0000BA630000}"/>
    <cellStyle name="Normal 53 2 2 3 3" xfId="3968" xr:uid="{00000000-0005-0000-0000-0000BB630000}"/>
    <cellStyle name="Normal 53 2 2 3 3 2" xfId="14042" xr:uid="{00000000-0005-0000-0000-0000BC630000}"/>
    <cellStyle name="Normal 53 2 2 3 3 2 2" xfId="44364" xr:uid="{00000000-0005-0000-0000-0000BD630000}"/>
    <cellStyle name="Normal 53 2 2 3 3 2 3" xfId="29140" xr:uid="{00000000-0005-0000-0000-0000BE630000}"/>
    <cellStyle name="Normal 53 2 2 3 3 3" xfId="9022" xr:uid="{00000000-0005-0000-0000-0000BF630000}"/>
    <cellStyle name="Normal 53 2 2 3 3 3 2" xfId="39347" xr:uid="{00000000-0005-0000-0000-0000C0630000}"/>
    <cellStyle name="Normal 53 2 2 3 3 3 3" xfId="24123" xr:uid="{00000000-0005-0000-0000-0000C1630000}"/>
    <cellStyle name="Normal 53 2 2 3 3 4" xfId="34334" xr:uid="{00000000-0005-0000-0000-0000C2630000}"/>
    <cellStyle name="Normal 53 2 2 3 3 5" xfId="19110" xr:uid="{00000000-0005-0000-0000-0000C3630000}"/>
    <cellStyle name="Normal 53 2 2 3 4" xfId="5661" xr:uid="{00000000-0005-0000-0000-0000C4630000}"/>
    <cellStyle name="Normal 53 2 2 3 4 2" xfId="15713" xr:uid="{00000000-0005-0000-0000-0000C5630000}"/>
    <cellStyle name="Normal 53 2 2 3 4 2 2" xfId="46035" xr:uid="{00000000-0005-0000-0000-0000C6630000}"/>
    <cellStyle name="Normal 53 2 2 3 4 2 3" xfId="30811" xr:uid="{00000000-0005-0000-0000-0000C7630000}"/>
    <cellStyle name="Normal 53 2 2 3 4 3" xfId="10693" xr:uid="{00000000-0005-0000-0000-0000C8630000}"/>
    <cellStyle name="Normal 53 2 2 3 4 3 2" xfId="41018" xr:uid="{00000000-0005-0000-0000-0000C9630000}"/>
    <cellStyle name="Normal 53 2 2 3 4 3 3" xfId="25794" xr:uid="{00000000-0005-0000-0000-0000CA630000}"/>
    <cellStyle name="Normal 53 2 2 3 4 4" xfId="36005" xr:uid="{00000000-0005-0000-0000-0000CB630000}"/>
    <cellStyle name="Normal 53 2 2 3 4 5" xfId="20781" xr:uid="{00000000-0005-0000-0000-0000CC630000}"/>
    <cellStyle name="Normal 53 2 2 3 5" xfId="12371" xr:uid="{00000000-0005-0000-0000-0000CD630000}"/>
    <cellStyle name="Normal 53 2 2 3 5 2" xfId="42693" xr:uid="{00000000-0005-0000-0000-0000CE630000}"/>
    <cellStyle name="Normal 53 2 2 3 5 3" xfId="27469" xr:uid="{00000000-0005-0000-0000-0000CF630000}"/>
    <cellStyle name="Normal 53 2 2 3 6" xfId="7350" xr:uid="{00000000-0005-0000-0000-0000D0630000}"/>
    <cellStyle name="Normal 53 2 2 3 6 2" xfId="37676" xr:uid="{00000000-0005-0000-0000-0000D1630000}"/>
    <cellStyle name="Normal 53 2 2 3 6 3" xfId="22452" xr:uid="{00000000-0005-0000-0000-0000D2630000}"/>
    <cellStyle name="Normal 53 2 2 3 7" xfId="32664" xr:uid="{00000000-0005-0000-0000-0000D3630000}"/>
    <cellStyle name="Normal 53 2 2 3 8" xfId="17439" xr:uid="{00000000-0005-0000-0000-0000D4630000}"/>
    <cellStyle name="Normal 53 2 2 4" xfId="2697" xr:uid="{00000000-0005-0000-0000-0000D5630000}"/>
    <cellStyle name="Normal 53 2 2 4 2" xfId="4387" xr:uid="{00000000-0005-0000-0000-0000D6630000}"/>
    <cellStyle name="Normal 53 2 2 4 2 2" xfId="14460" xr:uid="{00000000-0005-0000-0000-0000D7630000}"/>
    <cellStyle name="Normal 53 2 2 4 2 2 2" xfId="44782" xr:uid="{00000000-0005-0000-0000-0000D8630000}"/>
    <cellStyle name="Normal 53 2 2 4 2 2 3" xfId="29558" xr:uid="{00000000-0005-0000-0000-0000D9630000}"/>
    <cellStyle name="Normal 53 2 2 4 2 3" xfId="9440" xr:uid="{00000000-0005-0000-0000-0000DA630000}"/>
    <cellStyle name="Normal 53 2 2 4 2 3 2" xfId="39765" xr:uid="{00000000-0005-0000-0000-0000DB630000}"/>
    <cellStyle name="Normal 53 2 2 4 2 3 3" xfId="24541" xr:uid="{00000000-0005-0000-0000-0000DC630000}"/>
    <cellStyle name="Normal 53 2 2 4 2 4" xfId="34752" xr:uid="{00000000-0005-0000-0000-0000DD630000}"/>
    <cellStyle name="Normal 53 2 2 4 2 5" xfId="19528" xr:uid="{00000000-0005-0000-0000-0000DE630000}"/>
    <cellStyle name="Normal 53 2 2 4 3" xfId="6079" xr:uid="{00000000-0005-0000-0000-0000DF630000}"/>
    <cellStyle name="Normal 53 2 2 4 3 2" xfId="16131" xr:uid="{00000000-0005-0000-0000-0000E0630000}"/>
    <cellStyle name="Normal 53 2 2 4 3 2 2" xfId="46453" xr:uid="{00000000-0005-0000-0000-0000E1630000}"/>
    <cellStyle name="Normal 53 2 2 4 3 2 3" xfId="31229" xr:uid="{00000000-0005-0000-0000-0000E2630000}"/>
    <cellStyle name="Normal 53 2 2 4 3 3" xfId="11111" xr:uid="{00000000-0005-0000-0000-0000E3630000}"/>
    <cellStyle name="Normal 53 2 2 4 3 3 2" xfId="41436" xr:uid="{00000000-0005-0000-0000-0000E4630000}"/>
    <cellStyle name="Normal 53 2 2 4 3 3 3" xfId="26212" xr:uid="{00000000-0005-0000-0000-0000E5630000}"/>
    <cellStyle name="Normal 53 2 2 4 3 4" xfId="36423" xr:uid="{00000000-0005-0000-0000-0000E6630000}"/>
    <cellStyle name="Normal 53 2 2 4 3 5" xfId="21199" xr:uid="{00000000-0005-0000-0000-0000E7630000}"/>
    <cellStyle name="Normal 53 2 2 4 4" xfId="12789" xr:uid="{00000000-0005-0000-0000-0000E8630000}"/>
    <cellStyle name="Normal 53 2 2 4 4 2" xfId="43111" xr:uid="{00000000-0005-0000-0000-0000E9630000}"/>
    <cellStyle name="Normal 53 2 2 4 4 3" xfId="27887" xr:uid="{00000000-0005-0000-0000-0000EA630000}"/>
    <cellStyle name="Normal 53 2 2 4 5" xfId="7768" xr:uid="{00000000-0005-0000-0000-0000EB630000}"/>
    <cellStyle name="Normal 53 2 2 4 5 2" xfId="38094" xr:uid="{00000000-0005-0000-0000-0000EC630000}"/>
    <cellStyle name="Normal 53 2 2 4 5 3" xfId="22870" xr:uid="{00000000-0005-0000-0000-0000ED630000}"/>
    <cellStyle name="Normal 53 2 2 4 6" xfId="33082" xr:uid="{00000000-0005-0000-0000-0000EE630000}"/>
    <cellStyle name="Normal 53 2 2 4 7" xfId="17857" xr:uid="{00000000-0005-0000-0000-0000EF630000}"/>
    <cellStyle name="Normal 53 2 2 5" xfId="3550" xr:uid="{00000000-0005-0000-0000-0000F0630000}"/>
    <cellStyle name="Normal 53 2 2 5 2" xfId="13624" xr:uid="{00000000-0005-0000-0000-0000F1630000}"/>
    <cellStyle name="Normal 53 2 2 5 2 2" xfId="43946" xr:uid="{00000000-0005-0000-0000-0000F2630000}"/>
    <cellStyle name="Normal 53 2 2 5 2 3" xfId="28722" xr:uid="{00000000-0005-0000-0000-0000F3630000}"/>
    <cellStyle name="Normal 53 2 2 5 3" xfId="8604" xr:uid="{00000000-0005-0000-0000-0000F4630000}"/>
    <cellStyle name="Normal 53 2 2 5 3 2" xfId="38929" xr:uid="{00000000-0005-0000-0000-0000F5630000}"/>
    <cellStyle name="Normal 53 2 2 5 3 3" xfId="23705" xr:uid="{00000000-0005-0000-0000-0000F6630000}"/>
    <cellStyle name="Normal 53 2 2 5 4" xfId="33916" xr:uid="{00000000-0005-0000-0000-0000F7630000}"/>
    <cellStyle name="Normal 53 2 2 5 5" xfId="18692" xr:uid="{00000000-0005-0000-0000-0000F8630000}"/>
    <cellStyle name="Normal 53 2 2 6" xfId="5243" xr:uid="{00000000-0005-0000-0000-0000F9630000}"/>
    <cellStyle name="Normal 53 2 2 6 2" xfId="15295" xr:uid="{00000000-0005-0000-0000-0000FA630000}"/>
    <cellStyle name="Normal 53 2 2 6 2 2" xfId="45617" xr:uid="{00000000-0005-0000-0000-0000FB630000}"/>
    <cellStyle name="Normal 53 2 2 6 2 3" xfId="30393" xr:uid="{00000000-0005-0000-0000-0000FC630000}"/>
    <cellStyle name="Normal 53 2 2 6 3" xfId="10275" xr:uid="{00000000-0005-0000-0000-0000FD630000}"/>
    <cellStyle name="Normal 53 2 2 6 3 2" xfId="40600" xr:uid="{00000000-0005-0000-0000-0000FE630000}"/>
    <cellStyle name="Normal 53 2 2 6 3 3" xfId="25376" xr:uid="{00000000-0005-0000-0000-0000FF630000}"/>
    <cellStyle name="Normal 53 2 2 6 4" xfId="35587" xr:uid="{00000000-0005-0000-0000-000000640000}"/>
    <cellStyle name="Normal 53 2 2 6 5" xfId="20363" xr:uid="{00000000-0005-0000-0000-000001640000}"/>
    <cellStyle name="Normal 53 2 2 7" xfId="11953" xr:uid="{00000000-0005-0000-0000-000002640000}"/>
    <cellStyle name="Normal 53 2 2 7 2" xfId="42275" xr:uid="{00000000-0005-0000-0000-000003640000}"/>
    <cellStyle name="Normal 53 2 2 7 3" xfId="27051" xr:uid="{00000000-0005-0000-0000-000004640000}"/>
    <cellStyle name="Normal 53 2 2 8" xfId="6932" xr:uid="{00000000-0005-0000-0000-000005640000}"/>
    <cellStyle name="Normal 53 2 2 8 2" xfId="37258" xr:uid="{00000000-0005-0000-0000-000006640000}"/>
    <cellStyle name="Normal 53 2 2 8 3" xfId="22034" xr:uid="{00000000-0005-0000-0000-000007640000}"/>
    <cellStyle name="Normal 53 2 2 9" xfId="32246" xr:uid="{00000000-0005-0000-0000-000008640000}"/>
    <cellStyle name="Normal 53 2 3" xfId="1959" xr:uid="{00000000-0005-0000-0000-000009640000}"/>
    <cellStyle name="Normal 53 2 3 2" xfId="2380" xr:uid="{00000000-0005-0000-0000-00000A640000}"/>
    <cellStyle name="Normal 53 2 3 2 2" xfId="3219" xr:uid="{00000000-0005-0000-0000-00000B640000}"/>
    <cellStyle name="Normal 53 2 3 2 2 2" xfId="4909" xr:uid="{00000000-0005-0000-0000-00000C640000}"/>
    <cellStyle name="Normal 53 2 3 2 2 2 2" xfId="14982" xr:uid="{00000000-0005-0000-0000-00000D640000}"/>
    <cellStyle name="Normal 53 2 3 2 2 2 2 2" xfId="45304" xr:uid="{00000000-0005-0000-0000-00000E640000}"/>
    <cellStyle name="Normal 53 2 3 2 2 2 2 3" xfId="30080" xr:uid="{00000000-0005-0000-0000-00000F640000}"/>
    <cellStyle name="Normal 53 2 3 2 2 2 3" xfId="9962" xr:uid="{00000000-0005-0000-0000-000010640000}"/>
    <cellStyle name="Normal 53 2 3 2 2 2 3 2" xfId="40287" xr:uid="{00000000-0005-0000-0000-000011640000}"/>
    <cellStyle name="Normal 53 2 3 2 2 2 3 3" xfId="25063" xr:uid="{00000000-0005-0000-0000-000012640000}"/>
    <cellStyle name="Normal 53 2 3 2 2 2 4" xfId="35274" xr:uid="{00000000-0005-0000-0000-000013640000}"/>
    <cellStyle name="Normal 53 2 3 2 2 2 5" xfId="20050" xr:uid="{00000000-0005-0000-0000-000014640000}"/>
    <cellStyle name="Normal 53 2 3 2 2 3" xfId="6601" xr:uid="{00000000-0005-0000-0000-000015640000}"/>
    <cellStyle name="Normal 53 2 3 2 2 3 2" xfId="16653" xr:uid="{00000000-0005-0000-0000-000016640000}"/>
    <cellStyle name="Normal 53 2 3 2 2 3 2 2" xfId="46975" xr:uid="{00000000-0005-0000-0000-000017640000}"/>
    <cellStyle name="Normal 53 2 3 2 2 3 2 3" xfId="31751" xr:uid="{00000000-0005-0000-0000-000018640000}"/>
    <cellStyle name="Normal 53 2 3 2 2 3 3" xfId="11633" xr:uid="{00000000-0005-0000-0000-000019640000}"/>
    <cellStyle name="Normal 53 2 3 2 2 3 3 2" xfId="41958" xr:uid="{00000000-0005-0000-0000-00001A640000}"/>
    <cellStyle name="Normal 53 2 3 2 2 3 3 3" xfId="26734" xr:uid="{00000000-0005-0000-0000-00001B640000}"/>
    <cellStyle name="Normal 53 2 3 2 2 3 4" xfId="36945" xr:uid="{00000000-0005-0000-0000-00001C640000}"/>
    <cellStyle name="Normal 53 2 3 2 2 3 5" xfId="21721" xr:uid="{00000000-0005-0000-0000-00001D640000}"/>
    <cellStyle name="Normal 53 2 3 2 2 4" xfId="13311" xr:uid="{00000000-0005-0000-0000-00001E640000}"/>
    <cellStyle name="Normal 53 2 3 2 2 4 2" xfId="43633" xr:uid="{00000000-0005-0000-0000-00001F640000}"/>
    <cellStyle name="Normal 53 2 3 2 2 4 3" xfId="28409" xr:uid="{00000000-0005-0000-0000-000020640000}"/>
    <cellStyle name="Normal 53 2 3 2 2 5" xfId="8290" xr:uid="{00000000-0005-0000-0000-000021640000}"/>
    <cellStyle name="Normal 53 2 3 2 2 5 2" xfId="38616" xr:uid="{00000000-0005-0000-0000-000022640000}"/>
    <cellStyle name="Normal 53 2 3 2 2 5 3" xfId="23392" xr:uid="{00000000-0005-0000-0000-000023640000}"/>
    <cellStyle name="Normal 53 2 3 2 2 6" xfId="33604" xr:uid="{00000000-0005-0000-0000-000024640000}"/>
    <cellStyle name="Normal 53 2 3 2 2 7" xfId="18379" xr:uid="{00000000-0005-0000-0000-000025640000}"/>
    <cellStyle name="Normal 53 2 3 2 3" xfId="4072" xr:uid="{00000000-0005-0000-0000-000026640000}"/>
    <cellStyle name="Normal 53 2 3 2 3 2" xfId="14146" xr:uid="{00000000-0005-0000-0000-000027640000}"/>
    <cellStyle name="Normal 53 2 3 2 3 2 2" xfId="44468" xr:uid="{00000000-0005-0000-0000-000028640000}"/>
    <cellStyle name="Normal 53 2 3 2 3 2 3" xfId="29244" xr:uid="{00000000-0005-0000-0000-000029640000}"/>
    <cellStyle name="Normal 53 2 3 2 3 3" xfId="9126" xr:uid="{00000000-0005-0000-0000-00002A640000}"/>
    <cellStyle name="Normal 53 2 3 2 3 3 2" xfId="39451" xr:uid="{00000000-0005-0000-0000-00002B640000}"/>
    <cellStyle name="Normal 53 2 3 2 3 3 3" xfId="24227" xr:uid="{00000000-0005-0000-0000-00002C640000}"/>
    <cellStyle name="Normal 53 2 3 2 3 4" xfId="34438" xr:uid="{00000000-0005-0000-0000-00002D640000}"/>
    <cellStyle name="Normal 53 2 3 2 3 5" xfId="19214" xr:uid="{00000000-0005-0000-0000-00002E640000}"/>
    <cellStyle name="Normal 53 2 3 2 4" xfId="5765" xr:uid="{00000000-0005-0000-0000-00002F640000}"/>
    <cellStyle name="Normal 53 2 3 2 4 2" xfId="15817" xr:uid="{00000000-0005-0000-0000-000030640000}"/>
    <cellStyle name="Normal 53 2 3 2 4 2 2" xfId="46139" xr:uid="{00000000-0005-0000-0000-000031640000}"/>
    <cellStyle name="Normal 53 2 3 2 4 2 3" xfId="30915" xr:uid="{00000000-0005-0000-0000-000032640000}"/>
    <cellStyle name="Normal 53 2 3 2 4 3" xfId="10797" xr:uid="{00000000-0005-0000-0000-000033640000}"/>
    <cellStyle name="Normal 53 2 3 2 4 3 2" xfId="41122" xr:uid="{00000000-0005-0000-0000-000034640000}"/>
    <cellStyle name="Normal 53 2 3 2 4 3 3" xfId="25898" xr:uid="{00000000-0005-0000-0000-000035640000}"/>
    <cellStyle name="Normal 53 2 3 2 4 4" xfId="36109" xr:uid="{00000000-0005-0000-0000-000036640000}"/>
    <cellStyle name="Normal 53 2 3 2 4 5" xfId="20885" xr:uid="{00000000-0005-0000-0000-000037640000}"/>
    <cellStyle name="Normal 53 2 3 2 5" xfId="12475" xr:uid="{00000000-0005-0000-0000-000038640000}"/>
    <cellStyle name="Normal 53 2 3 2 5 2" xfId="42797" xr:uid="{00000000-0005-0000-0000-000039640000}"/>
    <cellStyle name="Normal 53 2 3 2 5 3" xfId="27573" xr:uid="{00000000-0005-0000-0000-00003A640000}"/>
    <cellStyle name="Normal 53 2 3 2 6" xfId="7454" xr:uid="{00000000-0005-0000-0000-00003B640000}"/>
    <cellStyle name="Normal 53 2 3 2 6 2" xfId="37780" xr:uid="{00000000-0005-0000-0000-00003C640000}"/>
    <cellStyle name="Normal 53 2 3 2 6 3" xfId="22556" xr:uid="{00000000-0005-0000-0000-00003D640000}"/>
    <cellStyle name="Normal 53 2 3 2 7" xfId="32768" xr:uid="{00000000-0005-0000-0000-00003E640000}"/>
    <cellStyle name="Normal 53 2 3 2 8" xfId="17543" xr:uid="{00000000-0005-0000-0000-00003F640000}"/>
    <cellStyle name="Normal 53 2 3 3" xfId="2801" xr:uid="{00000000-0005-0000-0000-000040640000}"/>
    <cellStyle name="Normal 53 2 3 3 2" xfId="4491" xr:uid="{00000000-0005-0000-0000-000041640000}"/>
    <cellStyle name="Normal 53 2 3 3 2 2" xfId="14564" xr:uid="{00000000-0005-0000-0000-000042640000}"/>
    <cellStyle name="Normal 53 2 3 3 2 2 2" xfId="44886" xr:uid="{00000000-0005-0000-0000-000043640000}"/>
    <cellStyle name="Normal 53 2 3 3 2 2 3" xfId="29662" xr:uid="{00000000-0005-0000-0000-000044640000}"/>
    <cellStyle name="Normal 53 2 3 3 2 3" xfId="9544" xr:uid="{00000000-0005-0000-0000-000045640000}"/>
    <cellStyle name="Normal 53 2 3 3 2 3 2" xfId="39869" xr:uid="{00000000-0005-0000-0000-000046640000}"/>
    <cellStyle name="Normal 53 2 3 3 2 3 3" xfId="24645" xr:uid="{00000000-0005-0000-0000-000047640000}"/>
    <cellStyle name="Normal 53 2 3 3 2 4" xfId="34856" xr:uid="{00000000-0005-0000-0000-000048640000}"/>
    <cellStyle name="Normal 53 2 3 3 2 5" xfId="19632" xr:uid="{00000000-0005-0000-0000-000049640000}"/>
    <cellStyle name="Normal 53 2 3 3 3" xfId="6183" xr:uid="{00000000-0005-0000-0000-00004A640000}"/>
    <cellStyle name="Normal 53 2 3 3 3 2" xfId="16235" xr:uid="{00000000-0005-0000-0000-00004B640000}"/>
    <cellStyle name="Normal 53 2 3 3 3 2 2" xfId="46557" xr:uid="{00000000-0005-0000-0000-00004C640000}"/>
    <cellStyle name="Normal 53 2 3 3 3 2 3" xfId="31333" xr:uid="{00000000-0005-0000-0000-00004D640000}"/>
    <cellStyle name="Normal 53 2 3 3 3 3" xfId="11215" xr:uid="{00000000-0005-0000-0000-00004E640000}"/>
    <cellStyle name="Normal 53 2 3 3 3 3 2" xfId="41540" xr:uid="{00000000-0005-0000-0000-00004F640000}"/>
    <cellStyle name="Normal 53 2 3 3 3 3 3" xfId="26316" xr:uid="{00000000-0005-0000-0000-000050640000}"/>
    <cellStyle name="Normal 53 2 3 3 3 4" xfId="36527" xr:uid="{00000000-0005-0000-0000-000051640000}"/>
    <cellStyle name="Normal 53 2 3 3 3 5" xfId="21303" xr:uid="{00000000-0005-0000-0000-000052640000}"/>
    <cellStyle name="Normal 53 2 3 3 4" xfId="12893" xr:uid="{00000000-0005-0000-0000-000053640000}"/>
    <cellStyle name="Normal 53 2 3 3 4 2" xfId="43215" xr:uid="{00000000-0005-0000-0000-000054640000}"/>
    <cellStyle name="Normal 53 2 3 3 4 3" xfId="27991" xr:uid="{00000000-0005-0000-0000-000055640000}"/>
    <cellStyle name="Normal 53 2 3 3 5" xfId="7872" xr:uid="{00000000-0005-0000-0000-000056640000}"/>
    <cellStyle name="Normal 53 2 3 3 5 2" xfId="38198" xr:uid="{00000000-0005-0000-0000-000057640000}"/>
    <cellStyle name="Normal 53 2 3 3 5 3" xfId="22974" xr:uid="{00000000-0005-0000-0000-000058640000}"/>
    <cellStyle name="Normal 53 2 3 3 6" xfId="33186" xr:uid="{00000000-0005-0000-0000-000059640000}"/>
    <cellStyle name="Normal 53 2 3 3 7" xfId="17961" xr:uid="{00000000-0005-0000-0000-00005A640000}"/>
    <cellStyle name="Normal 53 2 3 4" xfId="3654" xr:uid="{00000000-0005-0000-0000-00005B640000}"/>
    <cellStyle name="Normal 53 2 3 4 2" xfId="13728" xr:uid="{00000000-0005-0000-0000-00005C640000}"/>
    <cellStyle name="Normal 53 2 3 4 2 2" xfId="44050" xr:uid="{00000000-0005-0000-0000-00005D640000}"/>
    <cellStyle name="Normal 53 2 3 4 2 3" xfId="28826" xr:uid="{00000000-0005-0000-0000-00005E640000}"/>
    <cellStyle name="Normal 53 2 3 4 3" xfId="8708" xr:uid="{00000000-0005-0000-0000-00005F640000}"/>
    <cellStyle name="Normal 53 2 3 4 3 2" xfId="39033" xr:uid="{00000000-0005-0000-0000-000060640000}"/>
    <cellStyle name="Normal 53 2 3 4 3 3" xfId="23809" xr:uid="{00000000-0005-0000-0000-000061640000}"/>
    <cellStyle name="Normal 53 2 3 4 4" xfId="34020" xr:uid="{00000000-0005-0000-0000-000062640000}"/>
    <cellStyle name="Normal 53 2 3 4 5" xfId="18796" xr:uid="{00000000-0005-0000-0000-000063640000}"/>
    <cellStyle name="Normal 53 2 3 5" xfId="5347" xr:uid="{00000000-0005-0000-0000-000064640000}"/>
    <cellStyle name="Normal 53 2 3 5 2" xfId="15399" xr:uid="{00000000-0005-0000-0000-000065640000}"/>
    <cellStyle name="Normal 53 2 3 5 2 2" xfId="45721" xr:uid="{00000000-0005-0000-0000-000066640000}"/>
    <cellStyle name="Normal 53 2 3 5 2 3" xfId="30497" xr:uid="{00000000-0005-0000-0000-000067640000}"/>
    <cellStyle name="Normal 53 2 3 5 3" xfId="10379" xr:uid="{00000000-0005-0000-0000-000068640000}"/>
    <cellStyle name="Normal 53 2 3 5 3 2" xfId="40704" xr:uid="{00000000-0005-0000-0000-000069640000}"/>
    <cellStyle name="Normal 53 2 3 5 3 3" xfId="25480" xr:uid="{00000000-0005-0000-0000-00006A640000}"/>
    <cellStyle name="Normal 53 2 3 5 4" xfId="35691" xr:uid="{00000000-0005-0000-0000-00006B640000}"/>
    <cellStyle name="Normal 53 2 3 5 5" xfId="20467" xr:uid="{00000000-0005-0000-0000-00006C640000}"/>
    <cellStyle name="Normal 53 2 3 6" xfId="12057" xr:uid="{00000000-0005-0000-0000-00006D640000}"/>
    <cellStyle name="Normal 53 2 3 6 2" xfId="42379" xr:uid="{00000000-0005-0000-0000-00006E640000}"/>
    <cellStyle name="Normal 53 2 3 6 3" xfId="27155" xr:uid="{00000000-0005-0000-0000-00006F640000}"/>
    <cellStyle name="Normal 53 2 3 7" xfId="7036" xr:uid="{00000000-0005-0000-0000-000070640000}"/>
    <cellStyle name="Normal 53 2 3 7 2" xfId="37362" xr:uid="{00000000-0005-0000-0000-000071640000}"/>
    <cellStyle name="Normal 53 2 3 7 3" xfId="22138" xr:uid="{00000000-0005-0000-0000-000072640000}"/>
    <cellStyle name="Normal 53 2 3 8" xfId="32350" xr:uid="{00000000-0005-0000-0000-000073640000}"/>
    <cellStyle name="Normal 53 2 3 9" xfId="17125" xr:uid="{00000000-0005-0000-0000-000074640000}"/>
    <cellStyle name="Normal 53 2 4" xfId="2172" xr:uid="{00000000-0005-0000-0000-000075640000}"/>
    <cellStyle name="Normal 53 2 4 2" xfId="3011" xr:uid="{00000000-0005-0000-0000-000076640000}"/>
    <cellStyle name="Normal 53 2 4 2 2" xfId="4701" xr:uid="{00000000-0005-0000-0000-000077640000}"/>
    <cellStyle name="Normal 53 2 4 2 2 2" xfId="14774" xr:uid="{00000000-0005-0000-0000-000078640000}"/>
    <cellStyle name="Normal 53 2 4 2 2 2 2" xfId="45096" xr:uid="{00000000-0005-0000-0000-000079640000}"/>
    <cellStyle name="Normal 53 2 4 2 2 2 3" xfId="29872" xr:uid="{00000000-0005-0000-0000-00007A640000}"/>
    <cellStyle name="Normal 53 2 4 2 2 3" xfId="9754" xr:uid="{00000000-0005-0000-0000-00007B640000}"/>
    <cellStyle name="Normal 53 2 4 2 2 3 2" xfId="40079" xr:uid="{00000000-0005-0000-0000-00007C640000}"/>
    <cellStyle name="Normal 53 2 4 2 2 3 3" xfId="24855" xr:uid="{00000000-0005-0000-0000-00007D640000}"/>
    <cellStyle name="Normal 53 2 4 2 2 4" xfId="35066" xr:uid="{00000000-0005-0000-0000-00007E640000}"/>
    <cellStyle name="Normal 53 2 4 2 2 5" xfId="19842" xr:uid="{00000000-0005-0000-0000-00007F640000}"/>
    <cellStyle name="Normal 53 2 4 2 3" xfId="6393" xr:uid="{00000000-0005-0000-0000-000080640000}"/>
    <cellStyle name="Normal 53 2 4 2 3 2" xfId="16445" xr:uid="{00000000-0005-0000-0000-000081640000}"/>
    <cellStyle name="Normal 53 2 4 2 3 2 2" xfId="46767" xr:uid="{00000000-0005-0000-0000-000082640000}"/>
    <cellStyle name="Normal 53 2 4 2 3 2 3" xfId="31543" xr:uid="{00000000-0005-0000-0000-000083640000}"/>
    <cellStyle name="Normal 53 2 4 2 3 3" xfId="11425" xr:uid="{00000000-0005-0000-0000-000084640000}"/>
    <cellStyle name="Normal 53 2 4 2 3 3 2" xfId="41750" xr:uid="{00000000-0005-0000-0000-000085640000}"/>
    <cellStyle name="Normal 53 2 4 2 3 3 3" xfId="26526" xr:uid="{00000000-0005-0000-0000-000086640000}"/>
    <cellStyle name="Normal 53 2 4 2 3 4" xfId="36737" xr:uid="{00000000-0005-0000-0000-000087640000}"/>
    <cellStyle name="Normal 53 2 4 2 3 5" xfId="21513" xr:uid="{00000000-0005-0000-0000-000088640000}"/>
    <cellStyle name="Normal 53 2 4 2 4" xfId="13103" xr:uid="{00000000-0005-0000-0000-000089640000}"/>
    <cellStyle name="Normal 53 2 4 2 4 2" xfId="43425" xr:uid="{00000000-0005-0000-0000-00008A640000}"/>
    <cellStyle name="Normal 53 2 4 2 4 3" xfId="28201" xr:uid="{00000000-0005-0000-0000-00008B640000}"/>
    <cellStyle name="Normal 53 2 4 2 5" xfId="8082" xr:uid="{00000000-0005-0000-0000-00008C640000}"/>
    <cellStyle name="Normal 53 2 4 2 5 2" xfId="38408" xr:uid="{00000000-0005-0000-0000-00008D640000}"/>
    <cellStyle name="Normal 53 2 4 2 5 3" xfId="23184" xr:uid="{00000000-0005-0000-0000-00008E640000}"/>
    <cellStyle name="Normal 53 2 4 2 6" xfId="33396" xr:uid="{00000000-0005-0000-0000-00008F640000}"/>
    <cellStyle name="Normal 53 2 4 2 7" xfId="18171" xr:uid="{00000000-0005-0000-0000-000090640000}"/>
    <cellStyle name="Normal 53 2 4 3" xfId="3864" xr:uid="{00000000-0005-0000-0000-000091640000}"/>
    <cellStyle name="Normal 53 2 4 3 2" xfId="13938" xr:uid="{00000000-0005-0000-0000-000092640000}"/>
    <cellStyle name="Normal 53 2 4 3 2 2" xfId="44260" xr:uid="{00000000-0005-0000-0000-000093640000}"/>
    <cellStyle name="Normal 53 2 4 3 2 3" xfId="29036" xr:uid="{00000000-0005-0000-0000-000094640000}"/>
    <cellStyle name="Normal 53 2 4 3 3" xfId="8918" xr:uid="{00000000-0005-0000-0000-000095640000}"/>
    <cellStyle name="Normal 53 2 4 3 3 2" xfId="39243" xr:uid="{00000000-0005-0000-0000-000096640000}"/>
    <cellStyle name="Normal 53 2 4 3 3 3" xfId="24019" xr:uid="{00000000-0005-0000-0000-000097640000}"/>
    <cellStyle name="Normal 53 2 4 3 4" xfId="34230" xr:uid="{00000000-0005-0000-0000-000098640000}"/>
    <cellStyle name="Normal 53 2 4 3 5" xfId="19006" xr:uid="{00000000-0005-0000-0000-000099640000}"/>
    <cellStyle name="Normal 53 2 4 4" xfId="5557" xr:uid="{00000000-0005-0000-0000-00009A640000}"/>
    <cellStyle name="Normal 53 2 4 4 2" xfId="15609" xr:uid="{00000000-0005-0000-0000-00009B640000}"/>
    <cellStyle name="Normal 53 2 4 4 2 2" xfId="45931" xr:uid="{00000000-0005-0000-0000-00009C640000}"/>
    <cellStyle name="Normal 53 2 4 4 2 3" xfId="30707" xr:uid="{00000000-0005-0000-0000-00009D640000}"/>
    <cellStyle name="Normal 53 2 4 4 3" xfId="10589" xr:uid="{00000000-0005-0000-0000-00009E640000}"/>
    <cellStyle name="Normal 53 2 4 4 3 2" xfId="40914" xr:uid="{00000000-0005-0000-0000-00009F640000}"/>
    <cellStyle name="Normal 53 2 4 4 3 3" xfId="25690" xr:uid="{00000000-0005-0000-0000-0000A0640000}"/>
    <cellStyle name="Normal 53 2 4 4 4" xfId="35901" xr:uid="{00000000-0005-0000-0000-0000A1640000}"/>
    <cellStyle name="Normal 53 2 4 4 5" xfId="20677" xr:uid="{00000000-0005-0000-0000-0000A2640000}"/>
    <cellStyle name="Normal 53 2 4 5" xfId="12267" xr:uid="{00000000-0005-0000-0000-0000A3640000}"/>
    <cellStyle name="Normal 53 2 4 5 2" xfId="42589" xr:uid="{00000000-0005-0000-0000-0000A4640000}"/>
    <cellStyle name="Normal 53 2 4 5 3" xfId="27365" xr:uid="{00000000-0005-0000-0000-0000A5640000}"/>
    <cellStyle name="Normal 53 2 4 6" xfId="7246" xr:uid="{00000000-0005-0000-0000-0000A6640000}"/>
    <cellStyle name="Normal 53 2 4 6 2" xfId="37572" xr:uid="{00000000-0005-0000-0000-0000A7640000}"/>
    <cellStyle name="Normal 53 2 4 6 3" xfId="22348" xr:uid="{00000000-0005-0000-0000-0000A8640000}"/>
    <cellStyle name="Normal 53 2 4 7" xfId="32560" xr:uid="{00000000-0005-0000-0000-0000A9640000}"/>
    <cellStyle name="Normal 53 2 4 8" xfId="17335" xr:uid="{00000000-0005-0000-0000-0000AA640000}"/>
    <cellStyle name="Normal 53 2 5" xfId="2593" xr:uid="{00000000-0005-0000-0000-0000AB640000}"/>
    <cellStyle name="Normal 53 2 5 2" xfId="4283" xr:uid="{00000000-0005-0000-0000-0000AC640000}"/>
    <cellStyle name="Normal 53 2 5 2 2" xfId="14356" xr:uid="{00000000-0005-0000-0000-0000AD640000}"/>
    <cellStyle name="Normal 53 2 5 2 2 2" xfId="44678" xr:uid="{00000000-0005-0000-0000-0000AE640000}"/>
    <cellStyle name="Normal 53 2 5 2 2 3" xfId="29454" xr:uid="{00000000-0005-0000-0000-0000AF640000}"/>
    <cellStyle name="Normal 53 2 5 2 3" xfId="9336" xr:uid="{00000000-0005-0000-0000-0000B0640000}"/>
    <cellStyle name="Normal 53 2 5 2 3 2" xfId="39661" xr:uid="{00000000-0005-0000-0000-0000B1640000}"/>
    <cellStyle name="Normal 53 2 5 2 3 3" xfId="24437" xr:uid="{00000000-0005-0000-0000-0000B2640000}"/>
    <cellStyle name="Normal 53 2 5 2 4" xfId="34648" xr:uid="{00000000-0005-0000-0000-0000B3640000}"/>
    <cellStyle name="Normal 53 2 5 2 5" xfId="19424" xr:uid="{00000000-0005-0000-0000-0000B4640000}"/>
    <cellStyle name="Normal 53 2 5 3" xfId="5975" xr:uid="{00000000-0005-0000-0000-0000B5640000}"/>
    <cellStyle name="Normal 53 2 5 3 2" xfId="16027" xr:uid="{00000000-0005-0000-0000-0000B6640000}"/>
    <cellStyle name="Normal 53 2 5 3 2 2" xfId="46349" xr:uid="{00000000-0005-0000-0000-0000B7640000}"/>
    <cellStyle name="Normal 53 2 5 3 2 3" xfId="31125" xr:uid="{00000000-0005-0000-0000-0000B8640000}"/>
    <cellStyle name="Normal 53 2 5 3 3" xfId="11007" xr:uid="{00000000-0005-0000-0000-0000B9640000}"/>
    <cellStyle name="Normal 53 2 5 3 3 2" xfId="41332" xr:uid="{00000000-0005-0000-0000-0000BA640000}"/>
    <cellStyle name="Normal 53 2 5 3 3 3" xfId="26108" xr:uid="{00000000-0005-0000-0000-0000BB640000}"/>
    <cellStyle name="Normal 53 2 5 3 4" xfId="36319" xr:uid="{00000000-0005-0000-0000-0000BC640000}"/>
    <cellStyle name="Normal 53 2 5 3 5" xfId="21095" xr:uid="{00000000-0005-0000-0000-0000BD640000}"/>
    <cellStyle name="Normal 53 2 5 4" xfId="12685" xr:uid="{00000000-0005-0000-0000-0000BE640000}"/>
    <cellStyle name="Normal 53 2 5 4 2" xfId="43007" xr:uid="{00000000-0005-0000-0000-0000BF640000}"/>
    <cellStyle name="Normal 53 2 5 4 3" xfId="27783" xr:uid="{00000000-0005-0000-0000-0000C0640000}"/>
    <cellStyle name="Normal 53 2 5 5" xfId="7664" xr:uid="{00000000-0005-0000-0000-0000C1640000}"/>
    <cellStyle name="Normal 53 2 5 5 2" xfId="37990" xr:uid="{00000000-0005-0000-0000-0000C2640000}"/>
    <cellStyle name="Normal 53 2 5 5 3" xfId="22766" xr:uid="{00000000-0005-0000-0000-0000C3640000}"/>
    <cellStyle name="Normal 53 2 5 6" xfId="32978" xr:uid="{00000000-0005-0000-0000-0000C4640000}"/>
    <cellStyle name="Normal 53 2 5 7" xfId="17753" xr:uid="{00000000-0005-0000-0000-0000C5640000}"/>
    <cellStyle name="Normal 53 2 6" xfId="3446" xr:uid="{00000000-0005-0000-0000-0000C6640000}"/>
    <cellStyle name="Normal 53 2 6 2" xfId="13520" xr:uid="{00000000-0005-0000-0000-0000C7640000}"/>
    <cellStyle name="Normal 53 2 6 2 2" xfId="43842" xr:uid="{00000000-0005-0000-0000-0000C8640000}"/>
    <cellStyle name="Normal 53 2 6 2 3" xfId="28618" xr:uid="{00000000-0005-0000-0000-0000C9640000}"/>
    <cellStyle name="Normal 53 2 6 3" xfId="8500" xr:uid="{00000000-0005-0000-0000-0000CA640000}"/>
    <cellStyle name="Normal 53 2 6 3 2" xfId="38825" xr:uid="{00000000-0005-0000-0000-0000CB640000}"/>
    <cellStyle name="Normal 53 2 6 3 3" xfId="23601" xr:uid="{00000000-0005-0000-0000-0000CC640000}"/>
    <cellStyle name="Normal 53 2 6 4" xfId="33812" xr:uid="{00000000-0005-0000-0000-0000CD640000}"/>
    <cellStyle name="Normal 53 2 6 5" xfId="18588" xr:uid="{00000000-0005-0000-0000-0000CE640000}"/>
    <cellStyle name="Normal 53 2 7" xfId="5139" xr:uid="{00000000-0005-0000-0000-0000CF640000}"/>
    <cellStyle name="Normal 53 2 7 2" xfId="15191" xr:uid="{00000000-0005-0000-0000-0000D0640000}"/>
    <cellStyle name="Normal 53 2 7 2 2" xfId="45513" xr:uid="{00000000-0005-0000-0000-0000D1640000}"/>
    <cellStyle name="Normal 53 2 7 2 3" xfId="30289" xr:uid="{00000000-0005-0000-0000-0000D2640000}"/>
    <cellStyle name="Normal 53 2 7 3" xfId="10171" xr:uid="{00000000-0005-0000-0000-0000D3640000}"/>
    <cellStyle name="Normal 53 2 7 3 2" xfId="40496" xr:uid="{00000000-0005-0000-0000-0000D4640000}"/>
    <cellStyle name="Normal 53 2 7 3 3" xfId="25272" xr:uid="{00000000-0005-0000-0000-0000D5640000}"/>
    <cellStyle name="Normal 53 2 7 4" xfId="35483" xr:uid="{00000000-0005-0000-0000-0000D6640000}"/>
    <cellStyle name="Normal 53 2 7 5" xfId="20259" xr:uid="{00000000-0005-0000-0000-0000D7640000}"/>
    <cellStyle name="Normal 53 2 8" xfId="11849" xr:uid="{00000000-0005-0000-0000-0000D8640000}"/>
    <cellStyle name="Normal 53 2 8 2" xfId="42171" xr:uid="{00000000-0005-0000-0000-0000D9640000}"/>
    <cellStyle name="Normal 53 2 8 3" xfId="26947" xr:uid="{00000000-0005-0000-0000-0000DA640000}"/>
    <cellStyle name="Normal 53 2 9" xfId="6828" xr:uid="{00000000-0005-0000-0000-0000DB640000}"/>
    <cellStyle name="Normal 53 2 9 2" xfId="37154" xr:uid="{00000000-0005-0000-0000-0000DC640000}"/>
    <cellStyle name="Normal 53 2 9 3" xfId="21930" xr:uid="{00000000-0005-0000-0000-0000DD640000}"/>
    <cellStyle name="Normal 53 3" xfId="1792" xr:uid="{00000000-0005-0000-0000-0000DE640000}"/>
    <cellStyle name="Normal 53 3 10" xfId="16969" xr:uid="{00000000-0005-0000-0000-0000DF640000}"/>
    <cellStyle name="Normal 53 3 2" xfId="2011" xr:uid="{00000000-0005-0000-0000-0000E0640000}"/>
    <cellStyle name="Normal 53 3 2 2" xfId="2432" xr:uid="{00000000-0005-0000-0000-0000E1640000}"/>
    <cellStyle name="Normal 53 3 2 2 2" xfId="3271" xr:uid="{00000000-0005-0000-0000-0000E2640000}"/>
    <cellStyle name="Normal 53 3 2 2 2 2" xfId="4961" xr:uid="{00000000-0005-0000-0000-0000E3640000}"/>
    <cellStyle name="Normal 53 3 2 2 2 2 2" xfId="15034" xr:uid="{00000000-0005-0000-0000-0000E4640000}"/>
    <cellStyle name="Normal 53 3 2 2 2 2 2 2" xfId="45356" xr:uid="{00000000-0005-0000-0000-0000E5640000}"/>
    <cellStyle name="Normal 53 3 2 2 2 2 2 3" xfId="30132" xr:uid="{00000000-0005-0000-0000-0000E6640000}"/>
    <cellStyle name="Normal 53 3 2 2 2 2 3" xfId="10014" xr:uid="{00000000-0005-0000-0000-0000E7640000}"/>
    <cellStyle name="Normal 53 3 2 2 2 2 3 2" xfId="40339" xr:uid="{00000000-0005-0000-0000-0000E8640000}"/>
    <cellStyle name="Normal 53 3 2 2 2 2 3 3" xfId="25115" xr:uid="{00000000-0005-0000-0000-0000E9640000}"/>
    <cellStyle name="Normal 53 3 2 2 2 2 4" xfId="35326" xr:uid="{00000000-0005-0000-0000-0000EA640000}"/>
    <cellStyle name="Normal 53 3 2 2 2 2 5" xfId="20102" xr:uid="{00000000-0005-0000-0000-0000EB640000}"/>
    <cellStyle name="Normal 53 3 2 2 2 3" xfId="6653" xr:uid="{00000000-0005-0000-0000-0000EC640000}"/>
    <cellStyle name="Normal 53 3 2 2 2 3 2" xfId="16705" xr:uid="{00000000-0005-0000-0000-0000ED640000}"/>
    <cellStyle name="Normal 53 3 2 2 2 3 2 2" xfId="47027" xr:uid="{00000000-0005-0000-0000-0000EE640000}"/>
    <cellStyle name="Normal 53 3 2 2 2 3 2 3" xfId="31803" xr:uid="{00000000-0005-0000-0000-0000EF640000}"/>
    <cellStyle name="Normal 53 3 2 2 2 3 3" xfId="11685" xr:uid="{00000000-0005-0000-0000-0000F0640000}"/>
    <cellStyle name="Normal 53 3 2 2 2 3 3 2" xfId="42010" xr:uid="{00000000-0005-0000-0000-0000F1640000}"/>
    <cellStyle name="Normal 53 3 2 2 2 3 3 3" xfId="26786" xr:uid="{00000000-0005-0000-0000-0000F2640000}"/>
    <cellStyle name="Normal 53 3 2 2 2 3 4" xfId="36997" xr:uid="{00000000-0005-0000-0000-0000F3640000}"/>
    <cellStyle name="Normal 53 3 2 2 2 3 5" xfId="21773" xr:uid="{00000000-0005-0000-0000-0000F4640000}"/>
    <cellStyle name="Normal 53 3 2 2 2 4" xfId="13363" xr:uid="{00000000-0005-0000-0000-0000F5640000}"/>
    <cellStyle name="Normal 53 3 2 2 2 4 2" xfId="43685" xr:uid="{00000000-0005-0000-0000-0000F6640000}"/>
    <cellStyle name="Normal 53 3 2 2 2 4 3" xfId="28461" xr:uid="{00000000-0005-0000-0000-0000F7640000}"/>
    <cellStyle name="Normal 53 3 2 2 2 5" xfId="8342" xr:uid="{00000000-0005-0000-0000-0000F8640000}"/>
    <cellStyle name="Normal 53 3 2 2 2 5 2" xfId="38668" xr:uid="{00000000-0005-0000-0000-0000F9640000}"/>
    <cellStyle name="Normal 53 3 2 2 2 5 3" xfId="23444" xr:uid="{00000000-0005-0000-0000-0000FA640000}"/>
    <cellStyle name="Normal 53 3 2 2 2 6" xfId="33656" xr:uid="{00000000-0005-0000-0000-0000FB640000}"/>
    <cellStyle name="Normal 53 3 2 2 2 7" xfId="18431" xr:uid="{00000000-0005-0000-0000-0000FC640000}"/>
    <cellStyle name="Normal 53 3 2 2 3" xfId="4124" xr:uid="{00000000-0005-0000-0000-0000FD640000}"/>
    <cellStyle name="Normal 53 3 2 2 3 2" xfId="14198" xr:uid="{00000000-0005-0000-0000-0000FE640000}"/>
    <cellStyle name="Normal 53 3 2 2 3 2 2" xfId="44520" xr:uid="{00000000-0005-0000-0000-0000FF640000}"/>
    <cellStyle name="Normal 53 3 2 2 3 2 3" xfId="29296" xr:uid="{00000000-0005-0000-0000-000000650000}"/>
    <cellStyle name="Normal 53 3 2 2 3 3" xfId="9178" xr:uid="{00000000-0005-0000-0000-000001650000}"/>
    <cellStyle name="Normal 53 3 2 2 3 3 2" xfId="39503" xr:uid="{00000000-0005-0000-0000-000002650000}"/>
    <cellStyle name="Normal 53 3 2 2 3 3 3" xfId="24279" xr:uid="{00000000-0005-0000-0000-000003650000}"/>
    <cellStyle name="Normal 53 3 2 2 3 4" xfId="34490" xr:uid="{00000000-0005-0000-0000-000004650000}"/>
    <cellStyle name="Normal 53 3 2 2 3 5" xfId="19266" xr:uid="{00000000-0005-0000-0000-000005650000}"/>
    <cellStyle name="Normal 53 3 2 2 4" xfId="5817" xr:uid="{00000000-0005-0000-0000-000006650000}"/>
    <cellStyle name="Normal 53 3 2 2 4 2" xfId="15869" xr:uid="{00000000-0005-0000-0000-000007650000}"/>
    <cellStyle name="Normal 53 3 2 2 4 2 2" xfId="46191" xr:uid="{00000000-0005-0000-0000-000008650000}"/>
    <cellStyle name="Normal 53 3 2 2 4 2 3" xfId="30967" xr:uid="{00000000-0005-0000-0000-000009650000}"/>
    <cellStyle name="Normal 53 3 2 2 4 3" xfId="10849" xr:uid="{00000000-0005-0000-0000-00000A650000}"/>
    <cellStyle name="Normal 53 3 2 2 4 3 2" xfId="41174" xr:uid="{00000000-0005-0000-0000-00000B650000}"/>
    <cellStyle name="Normal 53 3 2 2 4 3 3" xfId="25950" xr:uid="{00000000-0005-0000-0000-00000C650000}"/>
    <cellStyle name="Normal 53 3 2 2 4 4" xfId="36161" xr:uid="{00000000-0005-0000-0000-00000D650000}"/>
    <cellStyle name="Normal 53 3 2 2 4 5" xfId="20937" xr:uid="{00000000-0005-0000-0000-00000E650000}"/>
    <cellStyle name="Normal 53 3 2 2 5" xfId="12527" xr:uid="{00000000-0005-0000-0000-00000F650000}"/>
    <cellStyle name="Normal 53 3 2 2 5 2" xfId="42849" xr:uid="{00000000-0005-0000-0000-000010650000}"/>
    <cellStyle name="Normal 53 3 2 2 5 3" xfId="27625" xr:uid="{00000000-0005-0000-0000-000011650000}"/>
    <cellStyle name="Normal 53 3 2 2 6" xfId="7506" xr:uid="{00000000-0005-0000-0000-000012650000}"/>
    <cellStyle name="Normal 53 3 2 2 6 2" xfId="37832" xr:uid="{00000000-0005-0000-0000-000013650000}"/>
    <cellStyle name="Normal 53 3 2 2 6 3" xfId="22608" xr:uid="{00000000-0005-0000-0000-000014650000}"/>
    <cellStyle name="Normal 53 3 2 2 7" xfId="32820" xr:uid="{00000000-0005-0000-0000-000015650000}"/>
    <cellStyle name="Normal 53 3 2 2 8" xfId="17595" xr:uid="{00000000-0005-0000-0000-000016650000}"/>
    <cellStyle name="Normal 53 3 2 3" xfId="2853" xr:uid="{00000000-0005-0000-0000-000017650000}"/>
    <cellStyle name="Normal 53 3 2 3 2" xfId="4543" xr:uid="{00000000-0005-0000-0000-000018650000}"/>
    <cellStyle name="Normal 53 3 2 3 2 2" xfId="14616" xr:uid="{00000000-0005-0000-0000-000019650000}"/>
    <cellStyle name="Normal 53 3 2 3 2 2 2" xfId="44938" xr:uid="{00000000-0005-0000-0000-00001A650000}"/>
    <cellStyle name="Normal 53 3 2 3 2 2 3" xfId="29714" xr:uid="{00000000-0005-0000-0000-00001B650000}"/>
    <cellStyle name="Normal 53 3 2 3 2 3" xfId="9596" xr:uid="{00000000-0005-0000-0000-00001C650000}"/>
    <cellStyle name="Normal 53 3 2 3 2 3 2" xfId="39921" xr:uid="{00000000-0005-0000-0000-00001D650000}"/>
    <cellStyle name="Normal 53 3 2 3 2 3 3" xfId="24697" xr:uid="{00000000-0005-0000-0000-00001E650000}"/>
    <cellStyle name="Normal 53 3 2 3 2 4" xfId="34908" xr:uid="{00000000-0005-0000-0000-00001F650000}"/>
    <cellStyle name="Normal 53 3 2 3 2 5" xfId="19684" xr:uid="{00000000-0005-0000-0000-000020650000}"/>
    <cellStyle name="Normal 53 3 2 3 3" xfId="6235" xr:uid="{00000000-0005-0000-0000-000021650000}"/>
    <cellStyle name="Normal 53 3 2 3 3 2" xfId="16287" xr:uid="{00000000-0005-0000-0000-000022650000}"/>
    <cellStyle name="Normal 53 3 2 3 3 2 2" xfId="46609" xr:uid="{00000000-0005-0000-0000-000023650000}"/>
    <cellStyle name="Normal 53 3 2 3 3 2 3" xfId="31385" xr:uid="{00000000-0005-0000-0000-000024650000}"/>
    <cellStyle name="Normal 53 3 2 3 3 3" xfId="11267" xr:uid="{00000000-0005-0000-0000-000025650000}"/>
    <cellStyle name="Normal 53 3 2 3 3 3 2" xfId="41592" xr:uid="{00000000-0005-0000-0000-000026650000}"/>
    <cellStyle name="Normal 53 3 2 3 3 3 3" xfId="26368" xr:uid="{00000000-0005-0000-0000-000027650000}"/>
    <cellStyle name="Normal 53 3 2 3 3 4" xfId="36579" xr:uid="{00000000-0005-0000-0000-000028650000}"/>
    <cellStyle name="Normal 53 3 2 3 3 5" xfId="21355" xr:uid="{00000000-0005-0000-0000-000029650000}"/>
    <cellStyle name="Normal 53 3 2 3 4" xfId="12945" xr:uid="{00000000-0005-0000-0000-00002A650000}"/>
    <cellStyle name="Normal 53 3 2 3 4 2" xfId="43267" xr:uid="{00000000-0005-0000-0000-00002B650000}"/>
    <cellStyle name="Normal 53 3 2 3 4 3" xfId="28043" xr:uid="{00000000-0005-0000-0000-00002C650000}"/>
    <cellStyle name="Normal 53 3 2 3 5" xfId="7924" xr:uid="{00000000-0005-0000-0000-00002D650000}"/>
    <cellStyle name="Normal 53 3 2 3 5 2" xfId="38250" xr:uid="{00000000-0005-0000-0000-00002E650000}"/>
    <cellStyle name="Normal 53 3 2 3 5 3" xfId="23026" xr:uid="{00000000-0005-0000-0000-00002F650000}"/>
    <cellStyle name="Normal 53 3 2 3 6" xfId="33238" xr:uid="{00000000-0005-0000-0000-000030650000}"/>
    <cellStyle name="Normal 53 3 2 3 7" xfId="18013" xr:uid="{00000000-0005-0000-0000-000031650000}"/>
    <cellStyle name="Normal 53 3 2 4" xfId="3706" xr:uid="{00000000-0005-0000-0000-000032650000}"/>
    <cellStyle name="Normal 53 3 2 4 2" xfId="13780" xr:uid="{00000000-0005-0000-0000-000033650000}"/>
    <cellStyle name="Normal 53 3 2 4 2 2" xfId="44102" xr:uid="{00000000-0005-0000-0000-000034650000}"/>
    <cellStyle name="Normal 53 3 2 4 2 3" xfId="28878" xr:uid="{00000000-0005-0000-0000-000035650000}"/>
    <cellStyle name="Normal 53 3 2 4 3" xfId="8760" xr:uid="{00000000-0005-0000-0000-000036650000}"/>
    <cellStyle name="Normal 53 3 2 4 3 2" xfId="39085" xr:uid="{00000000-0005-0000-0000-000037650000}"/>
    <cellStyle name="Normal 53 3 2 4 3 3" xfId="23861" xr:uid="{00000000-0005-0000-0000-000038650000}"/>
    <cellStyle name="Normal 53 3 2 4 4" xfId="34072" xr:uid="{00000000-0005-0000-0000-000039650000}"/>
    <cellStyle name="Normal 53 3 2 4 5" xfId="18848" xr:uid="{00000000-0005-0000-0000-00003A650000}"/>
    <cellStyle name="Normal 53 3 2 5" xfId="5399" xr:uid="{00000000-0005-0000-0000-00003B650000}"/>
    <cellStyle name="Normal 53 3 2 5 2" xfId="15451" xr:uid="{00000000-0005-0000-0000-00003C650000}"/>
    <cellStyle name="Normal 53 3 2 5 2 2" xfId="45773" xr:uid="{00000000-0005-0000-0000-00003D650000}"/>
    <cellStyle name="Normal 53 3 2 5 2 3" xfId="30549" xr:uid="{00000000-0005-0000-0000-00003E650000}"/>
    <cellStyle name="Normal 53 3 2 5 3" xfId="10431" xr:uid="{00000000-0005-0000-0000-00003F650000}"/>
    <cellStyle name="Normal 53 3 2 5 3 2" xfId="40756" xr:uid="{00000000-0005-0000-0000-000040650000}"/>
    <cellStyle name="Normal 53 3 2 5 3 3" xfId="25532" xr:uid="{00000000-0005-0000-0000-000041650000}"/>
    <cellStyle name="Normal 53 3 2 5 4" xfId="35743" xr:uid="{00000000-0005-0000-0000-000042650000}"/>
    <cellStyle name="Normal 53 3 2 5 5" xfId="20519" xr:uid="{00000000-0005-0000-0000-000043650000}"/>
    <cellStyle name="Normal 53 3 2 6" xfId="12109" xr:uid="{00000000-0005-0000-0000-000044650000}"/>
    <cellStyle name="Normal 53 3 2 6 2" xfId="42431" xr:uid="{00000000-0005-0000-0000-000045650000}"/>
    <cellStyle name="Normal 53 3 2 6 3" xfId="27207" xr:uid="{00000000-0005-0000-0000-000046650000}"/>
    <cellStyle name="Normal 53 3 2 7" xfId="7088" xr:uid="{00000000-0005-0000-0000-000047650000}"/>
    <cellStyle name="Normal 53 3 2 7 2" xfId="37414" xr:uid="{00000000-0005-0000-0000-000048650000}"/>
    <cellStyle name="Normal 53 3 2 7 3" xfId="22190" xr:uid="{00000000-0005-0000-0000-000049650000}"/>
    <cellStyle name="Normal 53 3 2 8" xfId="32402" xr:uid="{00000000-0005-0000-0000-00004A650000}"/>
    <cellStyle name="Normal 53 3 2 9" xfId="17177" xr:uid="{00000000-0005-0000-0000-00004B650000}"/>
    <cellStyle name="Normal 53 3 3" xfId="2224" xr:uid="{00000000-0005-0000-0000-00004C650000}"/>
    <cellStyle name="Normal 53 3 3 2" xfId="3063" xr:uid="{00000000-0005-0000-0000-00004D650000}"/>
    <cellStyle name="Normal 53 3 3 2 2" xfId="4753" xr:uid="{00000000-0005-0000-0000-00004E650000}"/>
    <cellStyle name="Normal 53 3 3 2 2 2" xfId="14826" xr:uid="{00000000-0005-0000-0000-00004F650000}"/>
    <cellStyle name="Normal 53 3 3 2 2 2 2" xfId="45148" xr:uid="{00000000-0005-0000-0000-000050650000}"/>
    <cellStyle name="Normal 53 3 3 2 2 2 3" xfId="29924" xr:uid="{00000000-0005-0000-0000-000051650000}"/>
    <cellStyle name="Normal 53 3 3 2 2 3" xfId="9806" xr:uid="{00000000-0005-0000-0000-000052650000}"/>
    <cellStyle name="Normal 53 3 3 2 2 3 2" xfId="40131" xr:uid="{00000000-0005-0000-0000-000053650000}"/>
    <cellStyle name="Normal 53 3 3 2 2 3 3" xfId="24907" xr:uid="{00000000-0005-0000-0000-000054650000}"/>
    <cellStyle name="Normal 53 3 3 2 2 4" xfId="35118" xr:uid="{00000000-0005-0000-0000-000055650000}"/>
    <cellStyle name="Normal 53 3 3 2 2 5" xfId="19894" xr:uid="{00000000-0005-0000-0000-000056650000}"/>
    <cellStyle name="Normal 53 3 3 2 3" xfId="6445" xr:uid="{00000000-0005-0000-0000-000057650000}"/>
    <cellStyle name="Normal 53 3 3 2 3 2" xfId="16497" xr:uid="{00000000-0005-0000-0000-000058650000}"/>
    <cellStyle name="Normal 53 3 3 2 3 2 2" xfId="46819" xr:uid="{00000000-0005-0000-0000-000059650000}"/>
    <cellStyle name="Normal 53 3 3 2 3 2 3" xfId="31595" xr:uid="{00000000-0005-0000-0000-00005A650000}"/>
    <cellStyle name="Normal 53 3 3 2 3 3" xfId="11477" xr:uid="{00000000-0005-0000-0000-00005B650000}"/>
    <cellStyle name="Normal 53 3 3 2 3 3 2" xfId="41802" xr:uid="{00000000-0005-0000-0000-00005C650000}"/>
    <cellStyle name="Normal 53 3 3 2 3 3 3" xfId="26578" xr:uid="{00000000-0005-0000-0000-00005D650000}"/>
    <cellStyle name="Normal 53 3 3 2 3 4" xfId="36789" xr:uid="{00000000-0005-0000-0000-00005E650000}"/>
    <cellStyle name="Normal 53 3 3 2 3 5" xfId="21565" xr:uid="{00000000-0005-0000-0000-00005F650000}"/>
    <cellStyle name="Normal 53 3 3 2 4" xfId="13155" xr:uid="{00000000-0005-0000-0000-000060650000}"/>
    <cellStyle name="Normal 53 3 3 2 4 2" xfId="43477" xr:uid="{00000000-0005-0000-0000-000061650000}"/>
    <cellStyle name="Normal 53 3 3 2 4 3" xfId="28253" xr:uid="{00000000-0005-0000-0000-000062650000}"/>
    <cellStyle name="Normal 53 3 3 2 5" xfId="8134" xr:uid="{00000000-0005-0000-0000-000063650000}"/>
    <cellStyle name="Normal 53 3 3 2 5 2" xfId="38460" xr:uid="{00000000-0005-0000-0000-000064650000}"/>
    <cellStyle name="Normal 53 3 3 2 5 3" xfId="23236" xr:uid="{00000000-0005-0000-0000-000065650000}"/>
    <cellStyle name="Normal 53 3 3 2 6" xfId="33448" xr:uid="{00000000-0005-0000-0000-000066650000}"/>
    <cellStyle name="Normal 53 3 3 2 7" xfId="18223" xr:uid="{00000000-0005-0000-0000-000067650000}"/>
    <cellStyle name="Normal 53 3 3 3" xfId="3916" xr:uid="{00000000-0005-0000-0000-000068650000}"/>
    <cellStyle name="Normal 53 3 3 3 2" xfId="13990" xr:uid="{00000000-0005-0000-0000-000069650000}"/>
    <cellStyle name="Normal 53 3 3 3 2 2" xfId="44312" xr:uid="{00000000-0005-0000-0000-00006A650000}"/>
    <cellStyle name="Normal 53 3 3 3 2 3" xfId="29088" xr:uid="{00000000-0005-0000-0000-00006B650000}"/>
    <cellStyle name="Normal 53 3 3 3 3" xfId="8970" xr:uid="{00000000-0005-0000-0000-00006C650000}"/>
    <cellStyle name="Normal 53 3 3 3 3 2" xfId="39295" xr:uid="{00000000-0005-0000-0000-00006D650000}"/>
    <cellStyle name="Normal 53 3 3 3 3 3" xfId="24071" xr:uid="{00000000-0005-0000-0000-00006E650000}"/>
    <cellStyle name="Normal 53 3 3 3 4" xfId="34282" xr:uid="{00000000-0005-0000-0000-00006F650000}"/>
    <cellStyle name="Normal 53 3 3 3 5" xfId="19058" xr:uid="{00000000-0005-0000-0000-000070650000}"/>
    <cellStyle name="Normal 53 3 3 4" xfId="5609" xr:uid="{00000000-0005-0000-0000-000071650000}"/>
    <cellStyle name="Normal 53 3 3 4 2" xfId="15661" xr:uid="{00000000-0005-0000-0000-000072650000}"/>
    <cellStyle name="Normal 53 3 3 4 2 2" xfId="45983" xr:uid="{00000000-0005-0000-0000-000073650000}"/>
    <cellStyle name="Normal 53 3 3 4 2 3" xfId="30759" xr:uid="{00000000-0005-0000-0000-000074650000}"/>
    <cellStyle name="Normal 53 3 3 4 3" xfId="10641" xr:uid="{00000000-0005-0000-0000-000075650000}"/>
    <cellStyle name="Normal 53 3 3 4 3 2" xfId="40966" xr:uid="{00000000-0005-0000-0000-000076650000}"/>
    <cellStyle name="Normal 53 3 3 4 3 3" xfId="25742" xr:uid="{00000000-0005-0000-0000-000077650000}"/>
    <cellStyle name="Normal 53 3 3 4 4" xfId="35953" xr:uid="{00000000-0005-0000-0000-000078650000}"/>
    <cellStyle name="Normal 53 3 3 4 5" xfId="20729" xr:uid="{00000000-0005-0000-0000-000079650000}"/>
    <cellStyle name="Normal 53 3 3 5" xfId="12319" xr:uid="{00000000-0005-0000-0000-00007A650000}"/>
    <cellStyle name="Normal 53 3 3 5 2" xfId="42641" xr:uid="{00000000-0005-0000-0000-00007B650000}"/>
    <cellStyle name="Normal 53 3 3 5 3" xfId="27417" xr:uid="{00000000-0005-0000-0000-00007C650000}"/>
    <cellStyle name="Normal 53 3 3 6" xfId="7298" xr:uid="{00000000-0005-0000-0000-00007D650000}"/>
    <cellStyle name="Normal 53 3 3 6 2" xfId="37624" xr:uid="{00000000-0005-0000-0000-00007E650000}"/>
    <cellStyle name="Normal 53 3 3 6 3" xfId="22400" xr:uid="{00000000-0005-0000-0000-00007F650000}"/>
    <cellStyle name="Normal 53 3 3 7" xfId="32612" xr:uid="{00000000-0005-0000-0000-000080650000}"/>
    <cellStyle name="Normal 53 3 3 8" xfId="17387" xr:uid="{00000000-0005-0000-0000-000081650000}"/>
    <cellStyle name="Normal 53 3 4" xfId="2645" xr:uid="{00000000-0005-0000-0000-000082650000}"/>
    <cellStyle name="Normal 53 3 4 2" xfId="4335" xr:uid="{00000000-0005-0000-0000-000083650000}"/>
    <cellStyle name="Normal 53 3 4 2 2" xfId="14408" xr:uid="{00000000-0005-0000-0000-000084650000}"/>
    <cellStyle name="Normal 53 3 4 2 2 2" xfId="44730" xr:uid="{00000000-0005-0000-0000-000085650000}"/>
    <cellStyle name="Normal 53 3 4 2 2 3" xfId="29506" xr:uid="{00000000-0005-0000-0000-000086650000}"/>
    <cellStyle name="Normal 53 3 4 2 3" xfId="9388" xr:uid="{00000000-0005-0000-0000-000087650000}"/>
    <cellStyle name="Normal 53 3 4 2 3 2" xfId="39713" xr:uid="{00000000-0005-0000-0000-000088650000}"/>
    <cellStyle name="Normal 53 3 4 2 3 3" xfId="24489" xr:uid="{00000000-0005-0000-0000-000089650000}"/>
    <cellStyle name="Normal 53 3 4 2 4" xfId="34700" xr:uid="{00000000-0005-0000-0000-00008A650000}"/>
    <cellStyle name="Normal 53 3 4 2 5" xfId="19476" xr:uid="{00000000-0005-0000-0000-00008B650000}"/>
    <cellStyle name="Normal 53 3 4 3" xfId="6027" xr:uid="{00000000-0005-0000-0000-00008C650000}"/>
    <cellStyle name="Normal 53 3 4 3 2" xfId="16079" xr:uid="{00000000-0005-0000-0000-00008D650000}"/>
    <cellStyle name="Normal 53 3 4 3 2 2" xfId="46401" xr:uid="{00000000-0005-0000-0000-00008E650000}"/>
    <cellStyle name="Normal 53 3 4 3 2 3" xfId="31177" xr:uid="{00000000-0005-0000-0000-00008F650000}"/>
    <cellStyle name="Normal 53 3 4 3 3" xfId="11059" xr:uid="{00000000-0005-0000-0000-000090650000}"/>
    <cellStyle name="Normal 53 3 4 3 3 2" xfId="41384" xr:uid="{00000000-0005-0000-0000-000091650000}"/>
    <cellStyle name="Normal 53 3 4 3 3 3" xfId="26160" xr:uid="{00000000-0005-0000-0000-000092650000}"/>
    <cellStyle name="Normal 53 3 4 3 4" xfId="36371" xr:uid="{00000000-0005-0000-0000-000093650000}"/>
    <cellStyle name="Normal 53 3 4 3 5" xfId="21147" xr:uid="{00000000-0005-0000-0000-000094650000}"/>
    <cellStyle name="Normal 53 3 4 4" xfId="12737" xr:uid="{00000000-0005-0000-0000-000095650000}"/>
    <cellStyle name="Normal 53 3 4 4 2" xfId="43059" xr:uid="{00000000-0005-0000-0000-000096650000}"/>
    <cellStyle name="Normal 53 3 4 4 3" xfId="27835" xr:uid="{00000000-0005-0000-0000-000097650000}"/>
    <cellStyle name="Normal 53 3 4 5" xfId="7716" xr:uid="{00000000-0005-0000-0000-000098650000}"/>
    <cellStyle name="Normal 53 3 4 5 2" xfId="38042" xr:uid="{00000000-0005-0000-0000-000099650000}"/>
    <cellStyle name="Normal 53 3 4 5 3" xfId="22818" xr:uid="{00000000-0005-0000-0000-00009A650000}"/>
    <cellStyle name="Normal 53 3 4 6" xfId="33030" xr:uid="{00000000-0005-0000-0000-00009B650000}"/>
    <cellStyle name="Normal 53 3 4 7" xfId="17805" xr:uid="{00000000-0005-0000-0000-00009C650000}"/>
    <cellStyle name="Normal 53 3 5" xfId="3498" xr:uid="{00000000-0005-0000-0000-00009D650000}"/>
    <cellStyle name="Normal 53 3 5 2" xfId="13572" xr:uid="{00000000-0005-0000-0000-00009E650000}"/>
    <cellStyle name="Normal 53 3 5 2 2" xfId="43894" xr:uid="{00000000-0005-0000-0000-00009F650000}"/>
    <cellStyle name="Normal 53 3 5 2 3" xfId="28670" xr:uid="{00000000-0005-0000-0000-0000A0650000}"/>
    <cellStyle name="Normal 53 3 5 3" xfId="8552" xr:uid="{00000000-0005-0000-0000-0000A1650000}"/>
    <cellStyle name="Normal 53 3 5 3 2" xfId="38877" xr:uid="{00000000-0005-0000-0000-0000A2650000}"/>
    <cellStyle name="Normal 53 3 5 3 3" xfId="23653" xr:uid="{00000000-0005-0000-0000-0000A3650000}"/>
    <cellStyle name="Normal 53 3 5 4" xfId="33864" xr:uid="{00000000-0005-0000-0000-0000A4650000}"/>
    <cellStyle name="Normal 53 3 5 5" xfId="18640" xr:uid="{00000000-0005-0000-0000-0000A5650000}"/>
    <cellStyle name="Normal 53 3 6" xfId="5191" xr:uid="{00000000-0005-0000-0000-0000A6650000}"/>
    <cellStyle name="Normal 53 3 6 2" xfId="15243" xr:uid="{00000000-0005-0000-0000-0000A7650000}"/>
    <cellStyle name="Normal 53 3 6 2 2" xfId="45565" xr:uid="{00000000-0005-0000-0000-0000A8650000}"/>
    <cellStyle name="Normal 53 3 6 2 3" xfId="30341" xr:uid="{00000000-0005-0000-0000-0000A9650000}"/>
    <cellStyle name="Normal 53 3 6 3" xfId="10223" xr:uid="{00000000-0005-0000-0000-0000AA650000}"/>
    <cellStyle name="Normal 53 3 6 3 2" xfId="40548" xr:uid="{00000000-0005-0000-0000-0000AB650000}"/>
    <cellStyle name="Normal 53 3 6 3 3" xfId="25324" xr:uid="{00000000-0005-0000-0000-0000AC650000}"/>
    <cellStyle name="Normal 53 3 6 4" xfId="35535" xr:uid="{00000000-0005-0000-0000-0000AD650000}"/>
    <cellStyle name="Normal 53 3 6 5" xfId="20311" xr:uid="{00000000-0005-0000-0000-0000AE650000}"/>
    <cellStyle name="Normal 53 3 7" xfId="11901" xr:uid="{00000000-0005-0000-0000-0000AF650000}"/>
    <cellStyle name="Normal 53 3 7 2" xfId="42223" xr:uid="{00000000-0005-0000-0000-0000B0650000}"/>
    <cellStyle name="Normal 53 3 7 3" xfId="26999" xr:uid="{00000000-0005-0000-0000-0000B1650000}"/>
    <cellStyle name="Normal 53 3 8" xfId="6880" xr:uid="{00000000-0005-0000-0000-0000B2650000}"/>
    <cellStyle name="Normal 53 3 8 2" xfId="37206" xr:uid="{00000000-0005-0000-0000-0000B3650000}"/>
    <cellStyle name="Normal 53 3 8 3" xfId="21982" xr:uid="{00000000-0005-0000-0000-0000B4650000}"/>
    <cellStyle name="Normal 53 3 9" xfId="32195" xr:uid="{00000000-0005-0000-0000-0000B5650000}"/>
    <cellStyle name="Normal 53 4" xfId="1905" xr:uid="{00000000-0005-0000-0000-0000B6650000}"/>
    <cellStyle name="Normal 53 4 2" xfId="2328" xr:uid="{00000000-0005-0000-0000-0000B7650000}"/>
    <cellStyle name="Normal 53 4 2 2" xfId="3167" xr:uid="{00000000-0005-0000-0000-0000B8650000}"/>
    <cellStyle name="Normal 53 4 2 2 2" xfId="4857" xr:uid="{00000000-0005-0000-0000-0000B9650000}"/>
    <cellStyle name="Normal 53 4 2 2 2 2" xfId="14930" xr:uid="{00000000-0005-0000-0000-0000BA650000}"/>
    <cellStyle name="Normal 53 4 2 2 2 2 2" xfId="45252" xr:uid="{00000000-0005-0000-0000-0000BB650000}"/>
    <cellStyle name="Normal 53 4 2 2 2 2 3" xfId="30028" xr:uid="{00000000-0005-0000-0000-0000BC650000}"/>
    <cellStyle name="Normal 53 4 2 2 2 3" xfId="9910" xr:uid="{00000000-0005-0000-0000-0000BD650000}"/>
    <cellStyle name="Normal 53 4 2 2 2 3 2" xfId="40235" xr:uid="{00000000-0005-0000-0000-0000BE650000}"/>
    <cellStyle name="Normal 53 4 2 2 2 3 3" xfId="25011" xr:uid="{00000000-0005-0000-0000-0000BF650000}"/>
    <cellStyle name="Normal 53 4 2 2 2 4" xfId="35222" xr:uid="{00000000-0005-0000-0000-0000C0650000}"/>
    <cellStyle name="Normal 53 4 2 2 2 5" xfId="19998" xr:uid="{00000000-0005-0000-0000-0000C1650000}"/>
    <cellStyle name="Normal 53 4 2 2 3" xfId="6549" xr:uid="{00000000-0005-0000-0000-0000C2650000}"/>
    <cellStyle name="Normal 53 4 2 2 3 2" xfId="16601" xr:uid="{00000000-0005-0000-0000-0000C3650000}"/>
    <cellStyle name="Normal 53 4 2 2 3 2 2" xfId="46923" xr:uid="{00000000-0005-0000-0000-0000C4650000}"/>
    <cellStyle name="Normal 53 4 2 2 3 2 3" xfId="31699" xr:uid="{00000000-0005-0000-0000-0000C5650000}"/>
    <cellStyle name="Normal 53 4 2 2 3 3" xfId="11581" xr:uid="{00000000-0005-0000-0000-0000C6650000}"/>
    <cellStyle name="Normal 53 4 2 2 3 3 2" xfId="41906" xr:uid="{00000000-0005-0000-0000-0000C7650000}"/>
    <cellStyle name="Normal 53 4 2 2 3 3 3" xfId="26682" xr:uid="{00000000-0005-0000-0000-0000C8650000}"/>
    <cellStyle name="Normal 53 4 2 2 3 4" xfId="36893" xr:uid="{00000000-0005-0000-0000-0000C9650000}"/>
    <cellStyle name="Normal 53 4 2 2 3 5" xfId="21669" xr:uid="{00000000-0005-0000-0000-0000CA650000}"/>
    <cellStyle name="Normal 53 4 2 2 4" xfId="13259" xr:uid="{00000000-0005-0000-0000-0000CB650000}"/>
    <cellStyle name="Normal 53 4 2 2 4 2" xfId="43581" xr:uid="{00000000-0005-0000-0000-0000CC650000}"/>
    <cellStyle name="Normal 53 4 2 2 4 3" xfId="28357" xr:uid="{00000000-0005-0000-0000-0000CD650000}"/>
    <cellStyle name="Normal 53 4 2 2 5" xfId="8238" xr:uid="{00000000-0005-0000-0000-0000CE650000}"/>
    <cellStyle name="Normal 53 4 2 2 5 2" xfId="38564" xr:uid="{00000000-0005-0000-0000-0000CF650000}"/>
    <cellStyle name="Normal 53 4 2 2 5 3" xfId="23340" xr:uid="{00000000-0005-0000-0000-0000D0650000}"/>
    <cellStyle name="Normal 53 4 2 2 6" xfId="33552" xr:uid="{00000000-0005-0000-0000-0000D1650000}"/>
    <cellStyle name="Normal 53 4 2 2 7" xfId="18327" xr:uid="{00000000-0005-0000-0000-0000D2650000}"/>
    <cellStyle name="Normal 53 4 2 3" xfId="4020" xr:uid="{00000000-0005-0000-0000-0000D3650000}"/>
    <cellStyle name="Normal 53 4 2 3 2" xfId="14094" xr:uid="{00000000-0005-0000-0000-0000D4650000}"/>
    <cellStyle name="Normal 53 4 2 3 2 2" xfId="44416" xr:uid="{00000000-0005-0000-0000-0000D5650000}"/>
    <cellStyle name="Normal 53 4 2 3 2 3" xfId="29192" xr:uid="{00000000-0005-0000-0000-0000D6650000}"/>
    <cellStyle name="Normal 53 4 2 3 3" xfId="9074" xr:uid="{00000000-0005-0000-0000-0000D7650000}"/>
    <cellStyle name="Normal 53 4 2 3 3 2" xfId="39399" xr:uid="{00000000-0005-0000-0000-0000D8650000}"/>
    <cellStyle name="Normal 53 4 2 3 3 3" xfId="24175" xr:uid="{00000000-0005-0000-0000-0000D9650000}"/>
    <cellStyle name="Normal 53 4 2 3 4" xfId="34386" xr:uid="{00000000-0005-0000-0000-0000DA650000}"/>
    <cellStyle name="Normal 53 4 2 3 5" xfId="19162" xr:uid="{00000000-0005-0000-0000-0000DB650000}"/>
    <cellStyle name="Normal 53 4 2 4" xfId="5713" xr:uid="{00000000-0005-0000-0000-0000DC650000}"/>
    <cellStyle name="Normal 53 4 2 4 2" xfId="15765" xr:uid="{00000000-0005-0000-0000-0000DD650000}"/>
    <cellStyle name="Normal 53 4 2 4 2 2" xfId="46087" xr:uid="{00000000-0005-0000-0000-0000DE650000}"/>
    <cellStyle name="Normal 53 4 2 4 2 3" xfId="30863" xr:uid="{00000000-0005-0000-0000-0000DF650000}"/>
    <cellStyle name="Normal 53 4 2 4 3" xfId="10745" xr:uid="{00000000-0005-0000-0000-0000E0650000}"/>
    <cellStyle name="Normal 53 4 2 4 3 2" xfId="41070" xr:uid="{00000000-0005-0000-0000-0000E1650000}"/>
    <cellStyle name="Normal 53 4 2 4 3 3" xfId="25846" xr:uid="{00000000-0005-0000-0000-0000E2650000}"/>
    <cellStyle name="Normal 53 4 2 4 4" xfId="36057" xr:uid="{00000000-0005-0000-0000-0000E3650000}"/>
    <cellStyle name="Normal 53 4 2 4 5" xfId="20833" xr:uid="{00000000-0005-0000-0000-0000E4650000}"/>
    <cellStyle name="Normal 53 4 2 5" xfId="12423" xr:uid="{00000000-0005-0000-0000-0000E5650000}"/>
    <cellStyle name="Normal 53 4 2 5 2" xfId="42745" xr:uid="{00000000-0005-0000-0000-0000E6650000}"/>
    <cellStyle name="Normal 53 4 2 5 3" xfId="27521" xr:uid="{00000000-0005-0000-0000-0000E7650000}"/>
    <cellStyle name="Normal 53 4 2 6" xfId="7402" xr:uid="{00000000-0005-0000-0000-0000E8650000}"/>
    <cellStyle name="Normal 53 4 2 6 2" xfId="37728" xr:uid="{00000000-0005-0000-0000-0000E9650000}"/>
    <cellStyle name="Normal 53 4 2 6 3" xfId="22504" xr:uid="{00000000-0005-0000-0000-0000EA650000}"/>
    <cellStyle name="Normal 53 4 2 7" xfId="32716" xr:uid="{00000000-0005-0000-0000-0000EB650000}"/>
    <cellStyle name="Normal 53 4 2 8" xfId="17491" xr:uid="{00000000-0005-0000-0000-0000EC650000}"/>
    <cellStyle name="Normal 53 4 3" xfId="2749" xr:uid="{00000000-0005-0000-0000-0000ED650000}"/>
    <cellStyle name="Normal 53 4 3 2" xfId="4439" xr:uid="{00000000-0005-0000-0000-0000EE650000}"/>
    <cellStyle name="Normal 53 4 3 2 2" xfId="14512" xr:uid="{00000000-0005-0000-0000-0000EF650000}"/>
    <cellStyle name="Normal 53 4 3 2 2 2" xfId="44834" xr:uid="{00000000-0005-0000-0000-0000F0650000}"/>
    <cellStyle name="Normal 53 4 3 2 2 3" xfId="29610" xr:uid="{00000000-0005-0000-0000-0000F1650000}"/>
    <cellStyle name="Normal 53 4 3 2 3" xfId="9492" xr:uid="{00000000-0005-0000-0000-0000F2650000}"/>
    <cellStyle name="Normal 53 4 3 2 3 2" xfId="39817" xr:uid="{00000000-0005-0000-0000-0000F3650000}"/>
    <cellStyle name="Normal 53 4 3 2 3 3" xfId="24593" xr:uid="{00000000-0005-0000-0000-0000F4650000}"/>
    <cellStyle name="Normal 53 4 3 2 4" xfId="34804" xr:uid="{00000000-0005-0000-0000-0000F5650000}"/>
    <cellStyle name="Normal 53 4 3 2 5" xfId="19580" xr:uid="{00000000-0005-0000-0000-0000F6650000}"/>
    <cellStyle name="Normal 53 4 3 3" xfId="6131" xr:uid="{00000000-0005-0000-0000-0000F7650000}"/>
    <cellStyle name="Normal 53 4 3 3 2" xfId="16183" xr:uid="{00000000-0005-0000-0000-0000F8650000}"/>
    <cellStyle name="Normal 53 4 3 3 2 2" xfId="46505" xr:uid="{00000000-0005-0000-0000-0000F9650000}"/>
    <cellStyle name="Normal 53 4 3 3 2 3" xfId="31281" xr:uid="{00000000-0005-0000-0000-0000FA650000}"/>
    <cellStyle name="Normal 53 4 3 3 3" xfId="11163" xr:uid="{00000000-0005-0000-0000-0000FB650000}"/>
    <cellStyle name="Normal 53 4 3 3 3 2" xfId="41488" xr:uid="{00000000-0005-0000-0000-0000FC650000}"/>
    <cellStyle name="Normal 53 4 3 3 3 3" xfId="26264" xr:uid="{00000000-0005-0000-0000-0000FD650000}"/>
    <cellStyle name="Normal 53 4 3 3 4" xfId="36475" xr:uid="{00000000-0005-0000-0000-0000FE650000}"/>
    <cellStyle name="Normal 53 4 3 3 5" xfId="21251" xr:uid="{00000000-0005-0000-0000-0000FF650000}"/>
    <cellStyle name="Normal 53 4 3 4" xfId="12841" xr:uid="{00000000-0005-0000-0000-000000660000}"/>
    <cellStyle name="Normal 53 4 3 4 2" xfId="43163" xr:uid="{00000000-0005-0000-0000-000001660000}"/>
    <cellStyle name="Normal 53 4 3 4 3" xfId="27939" xr:uid="{00000000-0005-0000-0000-000002660000}"/>
    <cellStyle name="Normal 53 4 3 5" xfId="7820" xr:uid="{00000000-0005-0000-0000-000003660000}"/>
    <cellStyle name="Normal 53 4 3 5 2" xfId="38146" xr:uid="{00000000-0005-0000-0000-000004660000}"/>
    <cellStyle name="Normal 53 4 3 5 3" xfId="22922" xr:uid="{00000000-0005-0000-0000-000005660000}"/>
    <cellStyle name="Normal 53 4 3 6" xfId="33134" xr:uid="{00000000-0005-0000-0000-000006660000}"/>
    <cellStyle name="Normal 53 4 3 7" xfId="17909" xr:uid="{00000000-0005-0000-0000-000007660000}"/>
    <cellStyle name="Normal 53 4 4" xfId="3602" xr:uid="{00000000-0005-0000-0000-000008660000}"/>
    <cellStyle name="Normal 53 4 4 2" xfId="13676" xr:uid="{00000000-0005-0000-0000-000009660000}"/>
    <cellStyle name="Normal 53 4 4 2 2" xfId="43998" xr:uid="{00000000-0005-0000-0000-00000A660000}"/>
    <cellStyle name="Normal 53 4 4 2 3" xfId="28774" xr:uid="{00000000-0005-0000-0000-00000B660000}"/>
    <cellStyle name="Normal 53 4 4 3" xfId="8656" xr:uid="{00000000-0005-0000-0000-00000C660000}"/>
    <cellStyle name="Normal 53 4 4 3 2" xfId="38981" xr:uid="{00000000-0005-0000-0000-00000D660000}"/>
    <cellStyle name="Normal 53 4 4 3 3" xfId="23757" xr:uid="{00000000-0005-0000-0000-00000E660000}"/>
    <cellStyle name="Normal 53 4 4 4" xfId="33968" xr:uid="{00000000-0005-0000-0000-00000F660000}"/>
    <cellStyle name="Normal 53 4 4 5" xfId="18744" xr:uid="{00000000-0005-0000-0000-000010660000}"/>
    <cellStyle name="Normal 53 4 5" xfId="5295" xr:uid="{00000000-0005-0000-0000-000011660000}"/>
    <cellStyle name="Normal 53 4 5 2" xfId="15347" xr:uid="{00000000-0005-0000-0000-000012660000}"/>
    <cellStyle name="Normal 53 4 5 2 2" xfId="45669" xr:uid="{00000000-0005-0000-0000-000013660000}"/>
    <cellStyle name="Normal 53 4 5 2 3" xfId="30445" xr:uid="{00000000-0005-0000-0000-000014660000}"/>
    <cellStyle name="Normal 53 4 5 3" xfId="10327" xr:uid="{00000000-0005-0000-0000-000015660000}"/>
    <cellStyle name="Normal 53 4 5 3 2" xfId="40652" xr:uid="{00000000-0005-0000-0000-000016660000}"/>
    <cellStyle name="Normal 53 4 5 3 3" xfId="25428" xr:uid="{00000000-0005-0000-0000-000017660000}"/>
    <cellStyle name="Normal 53 4 5 4" xfId="35639" xr:uid="{00000000-0005-0000-0000-000018660000}"/>
    <cellStyle name="Normal 53 4 5 5" xfId="20415" xr:uid="{00000000-0005-0000-0000-000019660000}"/>
    <cellStyle name="Normal 53 4 6" xfId="12005" xr:uid="{00000000-0005-0000-0000-00001A660000}"/>
    <cellStyle name="Normal 53 4 6 2" xfId="42327" xr:uid="{00000000-0005-0000-0000-00001B660000}"/>
    <cellStyle name="Normal 53 4 6 3" xfId="27103" xr:uid="{00000000-0005-0000-0000-00001C660000}"/>
    <cellStyle name="Normal 53 4 7" xfId="6984" xr:uid="{00000000-0005-0000-0000-00001D660000}"/>
    <cellStyle name="Normal 53 4 7 2" xfId="37310" xr:uid="{00000000-0005-0000-0000-00001E660000}"/>
    <cellStyle name="Normal 53 4 7 3" xfId="22086" xr:uid="{00000000-0005-0000-0000-00001F660000}"/>
    <cellStyle name="Normal 53 4 8" xfId="32298" xr:uid="{00000000-0005-0000-0000-000020660000}"/>
    <cellStyle name="Normal 53 4 9" xfId="17073" xr:uid="{00000000-0005-0000-0000-000021660000}"/>
    <cellStyle name="Normal 53 5" xfId="2118" xr:uid="{00000000-0005-0000-0000-000022660000}"/>
    <cellStyle name="Normal 53 5 2" xfId="2959" xr:uid="{00000000-0005-0000-0000-000023660000}"/>
    <cellStyle name="Normal 53 5 2 2" xfId="4649" xr:uid="{00000000-0005-0000-0000-000024660000}"/>
    <cellStyle name="Normal 53 5 2 2 2" xfId="14722" xr:uid="{00000000-0005-0000-0000-000025660000}"/>
    <cellStyle name="Normal 53 5 2 2 2 2" xfId="45044" xr:uid="{00000000-0005-0000-0000-000026660000}"/>
    <cellStyle name="Normal 53 5 2 2 2 3" xfId="29820" xr:uid="{00000000-0005-0000-0000-000027660000}"/>
    <cellStyle name="Normal 53 5 2 2 3" xfId="9702" xr:uid="{00000000-0005-0000-0000-000028660000}"/>
    <cellStyle name="Normal 53 5 2 2 3 2" xfId="40027" xr:uid="{00000000-0005-0000-0000-000029660000}"/>
    <cellStyle name="Normal 53 5 2 2 3 3" xfId="24803" xr:uid="{00000000-0005-0000-0000-00002A660000}"/>
    <cellStyle name="Normal 53 5 2 2 4" xfId="35014" xr:uid="{00000000-0005-0000-0000-00002B660000}"/>
    <cellStyle name="Normal 53 5 2 2 5" xfId="19790" xr:uid="{00000000-0005-0000-0000-00002C660000}"/>
    <cellStyle name="Normal 53 5 2 3" xfId="6341" xr:uid="{00000000-0005-0000-0000-00002D660000}"/>
    <cellStyle name="Normal 53 5 2 3 2" xfId="16393" xr:uid="{00000000-0005-0000-0000-00002E660000}"/>
    <cellStyle name="Normal 53 5 2 3 2 2" xfId="46715" xr:uid="{00000000-0005-0000-0000-00002F660000}"/>
    <cellStyle name="Normal 53 5 2 3 2 3" xfId="31491" xr:uid="{00000000-0005-0000-0000-000030660000}"/>
    <cellStyle name="Normal 53 5 2 3 3" xfId="11373" xr:uid="{00000000-0005-0000-0000-000031660000}"/>
    <cellStyle name="Normal 53 5 2 3 3 2" xfId="41698" xr:uid="{00000000-0005-0000-0000-000032660000}"/>
    <cellStyle name="Normal 53 5 2 3 3 3" xfId="26474" xr:uid="{00000000-0005-0000-0000-000033660000}"/>
    <cellStyle name="Normal 53 5 2 3 4" xfId="36685" xr:uid="{00000000-0005-0000-0000-000034660000}"/>
    <cellStyle name="Normal 53 5 2 3 5" xfId="21461" xr:uid="{00000000-0005-0000-0000-000035660000}"/>
    <cellStyle name="Normal 53 5 2 4" xfId="13051" xr:uid="{00000000-0005-0000-0000-000036660000}"/>
    <cellStyle name="Normal 53 5 2 4 2" xfId="43373" xr:uid="{00000000-0005-0000-0000-000037660000}"/>
    <cellStyle name="Normal 53 5 2 4 3" xfId="28149" xr:uid="{00000000-0005-0000-0000-000038660000}"/>
    <cellStyle name="Normal 53 5 2 5" xfId="8030" xr:uid="{00000000-0005-0000-0000-000039660000}"/>
    <cellStyle name="Normal 53 5 2 5 2" xfId="38356" xr:uid="{00000000-0005-0000-0000-00003A660000}"/>
    <cellStyle name="Normal 53 5 2 5 3" xfId="23132" xr:uid="{00000000-0005-0000-0000-00003B660000}"/>
    <cellStyle name="Normal 53 5 2 6" xfId="33344" xr:uid="{00000000-0005-0000-0000-00003C660000}"/>
    <cellStyle name="Normal 53 5 2 7" xfId="18119" xr:uid="{00000000-0005-0000-0000-00003D660000}"/>
    <cellStyle name="Normal 53 5 3" xfId="3812" xr:uid="{00000000-0005-0000-0000-00003E660000}"/>
    <cellStyle name="Normal 53 5 3 2" xfId="13886" xr:uid="{00000000-0005-0000-0000-00003F660000}"/>
    <cellStyle name="Normal 53 5 3 2 2" xfId="44208" xr:uid="{00000000-0005-0000-0000-000040660000}"/>
    <cellStyle name="Normal 53 5 3 2 3" xfId="28984" xr:uid="{00000000-0005-0000-0000-000041660000}"/>
    <cellStyle name="Normal 53 5 3 3" xfId="8866" xr:uid="{00000000-0005-0000-0000-000042660000}"/>
    <cellStyle name="Normal 53 5 3 3 2" xfId="39191" xr:uid="{00000000-0005-0000-0000-000043660000}"/>
    <cellStyle name="Normal 53 5 3 3 3" xfId="23967" xr:uid="{00000000-0005-0000-0000-000044660000}"/>
    <cellStyle name="Normal 53 5 3 4" xfId="34178" xr:uid="{00000000-0005-0000-0000-000045660000}"/>
    <cellStyle name="Normal 53 5 3 5" xfId="18954" xr:uid="{00000000-0005-0000-0000-000046660000}"/>
    <cellStyle name="Normal 53 5 4" xfId="5505" xr:uid="{00000000-0005-0000-0000-000047660000}"/>
    <cellStyle name="Normal 53 5 4 2" xfId="15557" xr:uid="{00000000-0005-0000-0000-000048660000}"/>
    <cellStyle name="Normal 53 5 4 2 2" xfId="45879" xr:uid="{00000000-0005-0000-0000-000049660000}"/>
    <cellStyle name="Normal 53 5 4 2 3" xfId="30655" xr:uid="{00000000-0005-0000-0000-00004A660000}"/>
    <cellStyle name="Normal 53 5 4 3" xfId="10537" xr:uid="{00000000-0005-0000-0000-00004B660000}"/>
    <cellStyle name="Normal 53 5 4 3 2" xfId="40862" xr:uid="{00000000-0005-0000-0000-00004C660000}"/>
    <cellStyle name="Normal 53 5 4 3 3" xfId="25638" xr:uid="{00000000-0005-0000-0000-00004D660000}"/>
    <cellStyle name="Normal 53 5 4 4" xfId="35849" xr:uid="{00000000-0005-0000-0000-00004E660000}"/>
    <cellStyle name="Normal 53 5 4 5" xfId="20625" xr:uid="{00000000-0005-0000-0000-00004F660000}"/>
    <cellStyle name="Normal 53 5 5" xfId="12215" xr:uid="{00000000-0005-0000-0000-000050660000}"/>
    <cellStyle name="Normal 53 5 5 2" xfId="42537" xr:uid="{00000000-0005-0000-0000-000051660000}"/>
    <cellStyle name="Normal 53 5 5 3" xfId="27313" xr:uid="{00000000-0005-0000-0000-000052660000}"/>
    <cellStyle name="Normal 53 5 6" xfId="7194" xr:uid="{00000000-0005-0000-0000-000053660000}"/>
    <cellStyle name="Normal 53 5 6 2" xfId="37520" xr:uid="{00000000-0005-0000-0000-000054660000}"/>
    <cellStyle name="Normal 53 5 6 3" xfId="22296" xr:uid="{00000000-0005-0000-0000-000055660000}"/>
    <cellStyle name="Normal 53 5 7" xfId="32508" xr:uid="{00000000-0005-0000-0000-000056660000}"/>
    <cellStyle name="Normal 53 5 8" xfId="17283" xr:uid="{00000000-0005-0000-0000-000057660000}"/>
    <cellStyle name="Normal 53 6" xfId="2539" xr:uid="{00000000-0005-0000-0000-000058660000}"/>
    <cellStyle name="Normal 53 6 2" xfId="4231" xr:uid="{00000000-0005-0000-0000-000059660000}"/>
    <cellStyle name="Normal 53 6 2 2" xfId="14304" xr:uid="{00000000-0005-0000-0000-00005A660000}"/>
    <cellStyle name="Normal 53 6 2 2 2" xfId="44626" xr:uid="{00000000-0005-0000-0000-00005B660000}"/>
    <cellStyle name="Normal 53 6 2 2 3" xfId="29402" xr:uid="{00000000-0005-0000-0000-00005C660000}"/>
    <cellStyle name="Normal 53 6 2 3" xfId="9284" xr:uid="{00000000-0005-0000-0000-00005D660000}"/>
    <cellStyle name="Normal 53 6 2 3 2" xfId="39609" xr:uid="{00000000-0005-0000-0000-00005E660000}"/>
    <cellStyle name="Normal 53 6 2 3 3" xfId="24385" xr:uid="{00000000-0005-0000-0000-00005F660000}"/>
    <cellStyle name="Normal 53 6 2 4" xfId="34596" xr:uid="{00000000-0005-0000-0000-000060660000}"/>
    <cellStyle name="Normal 53 6 2 5" xfId="19372" xr:uid="{00000000-0005-0000-0000-000061660000}"/>
    <cellStyle name="Normal 53 6 3" xfId="5923" xr:uid="{00000000-0005-0000-0000-000062660000}"/>
    <cellStyle name="Normal 53 6 3 2" xfId="15975" xr:uid="{00000000-0005-0000-0000-000063660000}"/>
    <cellStyle name="Normal 53 6 3 2 2" xfId="46297" xr:uid="{00000000-0005-0000-0000-000064660000}"/>
    <cellStyle name="Normal 53 6 3 2 3" xfId="31073" xr:uid="{00000000-0005-0000-0000-000065660000}"/>
    <cellStyle name="Normal 53 6 3 3" xfId="10955" xr:uid="{00000000-0005-0000-0000-000066660000}"/>
    <cellStyle name="Normal 53 6 3 3 2" xfId="41280" xr:uid="{00000000-0005-0000-0000-000067660000}"/>
    <cellStyle name="Normal 53 6 3 3 3" xfId="26056" xr:uid="{00000000-0005-0000-0000-000068660000}"/>
    <cellStyle name="Normal 53 6 3 4" xfId="36267" xr:uid="{00000000-0005-0000-0000-000069660000}"/>
    <cellStyle name="Normal 53 6 3 5" xfId="21043" xr:uid="{00000000-0005-0000-0000-00006A660000}"/>
    <cellStyle name="Normal 53 6 4" xfId="12633" xr:uid="{00000000-0005-0000-0000-00006B660000}"/>
    <cellStyle name="Normal 53 6 4 2" xfId="42955" xr:uid="{00000000-0005-0000-0000-00006C660000}"/>
    <cellStyle name="Normal 53 6 4 3" xfId="27731" xr:uid="{00000000-0005-0000-0000-00006D660000}"/>
    <cellStyle name="Normal 53 6 5" xfId="7612" xr:uid="{00000000-0005-0000-0000-00006E660000}"/>
    <cellStyle name="Normal 53 6 5 2" xfId="37938" xr:uid="{00000000-0005-0000-0000-00006F660000}"/>
    <cellStyle name="Normal 53 6 5 3" xfId="22714" xr:uid="{00000000-0005-0000-0000-000070660000}"/>
    <cellStyle name="Normal 53 6 6" xfId="32926" xr:uid="{00000000-0005-0000-0000-000071660000}"/>
    <cellStyle name="Normal 53 6 7" xfId="17701" xr:uid="{00000000-0005-0000-0000-000072660000}"/>
    <cellStyle name="Normal 53 7" xfId="3390" xr:uid="{00000000-0005-0000-0000-000073660000}"/>
    <cellStyle name="Normal 53 7 2" xfId="13468" xr:uid="{00000000-0005-0000-0000-000074660000}"/>
    <cellStyle name="Normal 53 7 2 2" xfId="43790" xr:uid="{00000000-0005-0000-0000-000075660000}"/>
    <cellStyle name="Normal 53 7 2 3" xfId="28566" xr:uid="{00000000-0005-0000-0000-000076660000}"/>
    <cellStyle name="Normal 53 7 3" xfId="8448" xr:uid="{00000000-0005-0000-0000-000077660000}"/>
    <cellStyle name="Normal 53 7 3 2" xfId="38773" xr:uid="{00000000-0005-0000-0000-000078660000}"/>
    <cellStyle name="Normal 53 7 3 3" xfId="23549" xr:uid="{00000000-0005-0000-0000-000079660000}"/>
    <cellStyle name="Normal 53 7 4" xfId="33760" xr:uid="{00000000-0005-0000-0000-00007A660000}"/>
    <cellStyle name="Normal 53 7 5" xfId="18536" xr:uid="{00000000-0005-0000-0000-00007B660000}"/>
    <cellStyle name="Normal 53 8" xfId="5084" xr:uid="{00000000-0005-0000-0000-00007C660000}"/>
    <cellStyle name="Normal 53 8 2" xfId="15139" xr:uid="{00000000-0005-0000-0000-00007D660000}"/>
    <cellStyle name="Normal 53 8 2 2" xfId="45461" xr:uid="{00000000-0005-0000-0000-00007E660000}"/>
    <cellStyle name="Normal 53 8 2 3" xfId="30237" xr:uid="{00000000-0005-0000-0000-00007F660000}"/>
    <cellStyle name="Normal 53 8 3" xfId="10119" xr:uid="{00000000-0005-0000-0000-000080660000}"/>
    <cellStyle name="Normal 53 8 3 2" xfId="40444" xr:uid="{00000000-0005-0000-0000-000081660000}"/>
    <cellStyle name="Normal 53 8 3 3" xfId="25220" xr:uid="{00000000-0005-0000-0000-000082660000}"/>
    <cellStyle name="Normal 53 8 4" xfId="35431" xr:uid="{00000000-0005-0000-0000-000083660000}"/>
    <cellStyle name="Normal 53 8 5" xfId="20207" xr:uid="{00000000-0005-0000-0000-000084660000}"/>
    <cellStyle name="Normal 53 9" xfId="11795" xr:uid="{00000000-0005-0000-0000-000085660000}"/>
    <cellStyle name="Normal 53 9 2" xfId="42119" xr:uid="{00000000-0005-0000-0000-000086660000}"/>
    <cellStyle name="Normal 53 9 3" xfId="26895" xr:uid="{00000000-0005-0000-0000-000087660000}"/>
    <cellStyle name="Normal 54" xfId="1454" xr:uid="{00000000-0005-0000-0000-000088660000}"/>
    <cellStyle name="Normal 54 2" xfId="1455" xr:uid="{00000000-0005-0000-0000-000089660000}"/>
    <cellStyle name="Normal 55" xfId="1456" xr:uid="{00000000-0005-0000-0000-00008A660000}"/>
    <cellStyle name="Normal 55 10" xfId="6775" xr:uid="{00000000-0005-0000-0000-00008B660000}"/>
    <cellStyle name="Normal 55 10 2" xfId="37103" xr:uid="{00000000-0005-0000-0000-00008C660000}"/>
    <cellStyle name="Normal 55 10 3" xfId="21879" xr:uid="{00000000-0005-0000-0000-00008D660000}"/>
    <cellStyle name="Normal 55 11" xfId="32094" xr:uid="{00000000-0005-0000-0000-00008E660000}"/>
    <cellStyle name="Normal 55 12" xfId="16864" xr:uid="{00000000-0005-0000-0000-00008F660000}"/>
    <cellStyle name="Normal 55 13" xfId="47305" xr:uid="{00000000-0005-0000-0000-000090660000}"/>
    <cellStyle name="Normal 55 2" xfId="1739" xr:uid="{00000000-0005-0000-0000-000091660000}"/>
    <cellStyle name="Normal 55 2 10" xfId="32146" xr:uid="{00000000-0005-0000-0000-000092660000}"/>
    <cellStyle name="Normal 55 2 11" xfId="16918" xr:uid="{00000000-0005-0000-0000-000093660000}"/>
    <cellStyle name="Normal 55 2 2" xfId="1847" xr:uid="{00000000-0005-0000-0000-000094660000}"/>
    <cellStyle name="Normal 55 2 2 10" xfId="17022" xr:uid="{00000000-0005-0000-0000-000095660000}"/>
    <cellStyle name="Normal 55 2 2 2" xfId="2064" xr:uid="{00000000-0005-0000-0000-000096660000}"/>
    <cellStyle name="Normal 55 2 2 2 2" xfId="2485" xr:uid="{00000000-0005-0000-0000-000097660000}"/>
    <cellStyle name="Normal 55 2 2 2 2 2" xfId="3324" xr:uid="{00000000-0005-0000-0000-000098660000}"/>
    <cellStyle name="Normal 55 2 2 2 2 2 2" xfId="5014" xr:uid="{00000000-0005-0000-0000-000099660000}"/>
    <cellStyle name="Normal 55 2 2 2 2 2 2 2" xfId="15087" xr:uid="{00000000-0005-0000-0000-00009A660000}"/>
    <cellStyle name="Normal 55 2 2 2 2 2 2 2 2" xfId="45409" xr:uid="{00000000-0005-0000-0000-00009B660000}"/>
    <cellStyle name="Normal 55 2 2 2 2 2 2 2 3" xfId="30185" xr:uid="{00000000-0005-0000-0000-00009C660000}"/>
    <cellStyle name="Normal 55 2 2 2 2 2 2 3" xfId="10067" xr:uid="{00000000-0005-0000-0000-00009D660000}"/>
    <cellStyle name="Normal 55 2 2 2 2 2 2 3 2" xfId="40392" xr:uid="{00000000-0005-0000-0000-00009E660000}"/>
    <cellStyle name="Normal 55 2 2 2 2 2 2 3 3" xfId="25168" xr:uid="{00000000-0005-0000-0000-00009F660000}"/>
    <cellStyle name="Normal 55 2 2 2 2 2 2 4" xfId="35379" xr:uid="{00000000-0005-0000-0000-0000A0660000}"/>
    <cellStyle name="Normal 55 2 2 2 2 2 2 5" xfId="20155" xr:uid="{00000000-0005-0000-0000-0000A1660000}"/>
    <cellStyle name="Normal 55 2 2 2 2 2 3" xfId="6706" xr:uid="{00000000-0005-0000-0000-0000A2660000}"/>
    <cellStyle name="Normal 55 2 2 2 2 2 3 2" xfId="16758" xr:uid="{00000000-0005-0000-0000-0000A3660000}"/>
    <cellStyle name="Normal 55 2 2 2 2 2 3 2 2" xfId="47080" xr:uid="{00000000-0005-0000-0000-0000A4660000}"/>
    <cellStyle name="Normal 55 2 2 2 2 2 3 2 3" xfId="31856" xr:uid="{00000000-0005-0000-0000-0000A5660000}"/>
    <cellStyle name="Normal 55 2 2 2 2 2 3 3" xfId="11738" xr:uid="{00000000-0005-0000-0000-0000A6660000}"/>
    <cellStyle name="Normal 55 2 2 2 2 2 3 3 2" xfId="42063" xr:uid="{00000000-0005-0000-0000-0000A7660000}"/>
    <cellStyle name="Normal 55 2 2 2 2 2 3 3 3" xfId="26839" xr:uid="{00000000-0005-0000-0000-0000A8660000}"/>
    <cellStyle name="Normal 55 2 2 2 2 2 3 4" xfId="37050" xr:uid="{00000000-0005-0000-0000-0000A9660000}"/>
    <cellStyle name="Normal 55 2 2 2 2 2 3 5" xfId="21826" xr:uid="{00000000-0005-0000-0000-0000AA660000}"/>
    <cellStyle name="Normal 55 2 2 2 2 2 4" xfId="13416" xr:uid="{00000000-0005-0000-0000-0000AB660000}"/>
    <cellStyle name="Normal 55 2 2 2 2 2 4 2" xfId="43738" xr:uid="{00000000-0005-0000-0000-0000AC660000}"/>
    <cellStyle name="Normal 55 2 2 2 2 2 4 3" xfId="28514" xr:uid="{00000000-0005-0000-0000-0000AD660000}"/>
    <cellStyle name="Normal 55 2 2 2 2 2 5" xfId="8395" xr:uid="{00000000-0005-0000-0000-0000AE660000}"/>
    <cellStyle name="Normal 55 2 2 2 2 2 5 2" xfId="38721" xr:uid="{00000000-0005-0000-0000-0000AF660000}"/>
    <cellStyle name="Normal 55 2 2 2 2 2 5 3" xfId="23497" xr:uid="{00000000-0005-0000-0000-0000B0660000}"/>
    <cellStyle name="Normal 55 2 2 2 2 2 6" xfId="33709" xr:uid="{00000000-0005-0000-0000-0000B1660000}"/>
    <cellStyle name="Normal 55 2 2 2 2 2 7" xfId="18484" xr:uid="{00000000-0005-0000-0000-0000B2660000}"/>
    <cellStyle name="Normal 55 2 2 2 2 3" xfId="4177" xr:uid="{00000000-0005-0000-0000-0000B3660000}"/>
    <cellStyle name="Normal 55 2 2 2 2 3 2" xfId="14251" xr:uid="{00000000-0005-0000-0000-0000B4660000}"/>
    <cellStyle name="Normal 55 2 2 2 2 3 2 2" xfId="44573" xr:uid="{00000000-0005-0000-0000-0000B5660000}"/>
    <cellStyle name="Normal 55 2 2 2 2 3 2 3" xfId="29349" xr:uid="{00000000-0005-0000-0000-0000B6660000}"/>
    <cellStyle name="Normal 55 2 2 2 2 3 3" xfId="9231" xr:uid="{00000000-0005-0000-0000-0000B7660000}"/>
    <cellStyle name="Normal 55 2 2 2 2 3 3 2" xfId="39556" xr:uid="{00000000-0005-0000-0000-0000B8660000}"/>
    <cellStyle name="Normal 55 2 2 2 2 3 3 3" xfId="24332" xr:uid="{00000000-0005-0000-0000-0000B9660000}"/>
    <cellStyle name="Normal 55 2 2 2 2 3 4" xfId="34543" xr:uid="{00000000-0005-0000-0000-0000BA660000}"/>
    <cellStyle name="Normal 55 2 2 2 2 3 5" xfId="19319" xr:uid="{00000000-0005-0000-0000-0000BB660000}"/>
    <cellStyle name="Normal 55 2 2 2 2 4" xfId="5870" xr:uid="{00000000-0005-0000-0000-0000BC660000}"/>
    <cellStyle name="Normal 55 2 2 2 2 4 2" xfId="15922" xr:uid="{00000000-0005-0000-0000-0000BD660000}"/>
    <cellStyle name="Normal 55 2 2 2 2 4 2 2" xfId="46244" xr:uid="{00000000-0005-0000-0000-0000BE660000}"/>
    <cellStyle name="Normal 55 2 2 2 2 4 2 3" xfId="31020" xr:uid="{00000000-0005-0000-0000-0000BF660000}"/>
    <cellStyle name="Normal 55 2 2 2 2 4 3" xfId="10902" xr:uid="{00000000-0005-0000-0000-0000C0660000}"/>
    <cellStyle name="Normal 55 2 2 2 2 4 3 2" xfId="41227" xr:uid="{00000000-0005-0000-0000-0000C1660000}"/>
    <cellStyle name="Normal 55 2 2 2 2 4 3 3" xfId="26003" xr:uid="{00000000-0005-0000-0000-0000C2660000}"/>
    <cellStyle name="Normal 55 2 2 2 2 4 4" xfId="36214" xr:uid="{00000000-0005-0000-0000-0000C3660000}"/>
    <cellStyle name="Normal 55 2 2 2 2 4 5" xfId="20990" xr:uid="{00000000-0005-0000-0000-0000C4660000}"/>
    <cellStyle name="Normal 55 2 2 2 2 5" xfId="12580" xr:uid="{00000000-0005-0000-0000-0000C5660000}"/>
    <cellStyle name="Normal 55 2 2 2 2 5 2" xfId="42902" xr:uid="{00000000-0005-0000-0000-0000C6660000}"/>
    <cellStyle name="Normal 55 2 2 2 2 5 3" xfId="27678" xr:uid="{00000000-0005-0000-0000-0000C7660000}"/>
    <cellStyle name="Normal 55 2 2 2 2 6" xfId="7559" xr:uid="{00000000-0005-0000-0000-0000C8660000}"/>
    <cellStyle name="Normal 55 2 2 2 2 6 2" xfId="37885" xr:uid="{00000000-0005-0000-0000-0000C9660000}"/>
    <cellStyle name="Normal 55 2 2 2 2 6 3" xfId="22661" xr:uid="{00000000-0005-0000-0000-0000CA660000}"/>
    <cellStyle name="Normal 55 2 2 2 2 7" xfId="32873" xr:uid="{00000000-0005-0000-0000-0000CB660000}"/>
    <cellStyle name="Normal 55 2 2 2 2 8" xfId="17648" xr:uid="{00000000-0005-0000-0000-0000CC660000}"/>
    <cellStyle name="Normal 55 2 2 2 3" xfId="2906" xr:uid="{00000000-0005-0000-0000-0000CD660000}"/>
    <cellStyle name="Normal 55 2 2 2 3 2" xfId="4596" xr:uid="{00000000-0005-0000-0000-0000CE660000}"/>
    <cellStyle name="Normal 55 2 2 2 3 2 2" xfId="14669" xr:uid="{00000000-0005-0000-0000-0000CF660000}"/>
    <cellStyle name="Normal 55 2 2 2 3 2 2 2" xfId="44991" xr:uid="{00000000-0005-0000-0000-0000D0660000}"/>
    <cellStyle name="Normal 55 2 2 2 3 2 2 3" xfId="29767" xr:uid="{00000000-0005-0000-0000-0000D1660000}"/>
    <cellStyle name="Normal 55 2 2 2 3 2 3" xfId="9649" xr:uid="{00000000-0005-0000-0000-0000D2660000}"/>
    <cellStyle name="Normal 55 2 2 2 3 2 3 2" xfId="39974" xr:uid="{00000000-0005-0000-0000-0000D3660000}"/>
    <cellStyle name="Normal 55 2 2 2 3 2 3 3" xfId="24750" xr:uid="{00000000-0005-0000-0000-0000D4660000}"/>
    <cellStyle name="Normal 55 2 2 2 3 2 4" xfId="34961" xr:uid="{00000000-0005-0000-0000-0000D5660000}"/>
    <cellStyle name="Normal 55 2 2 2 3 2 5" xfId="19737" xr:uid="{00000000-0005-0000-0000-0000D6660000}"/>
    <cellStyle name="Normal 55 2 2 2 3 3" xfId="6288" xr:uid="{00000000-0005-0000-0000-0000D7660000}"/>
    <cellStyle name="Normal 55 2 2 2 3 3 2" xfId="16340" xr:uid="{00000000-0005-0000-0000-0000D8660000}"/>
    <cellStyle name="Normal 55 2 2 2 3 3 2 2" xfId="46662" xr:uid="{00000000-0005-0000-0000-0000D9660000}"/>
    <cellStyle name="Normal 55 2 2 2 3 3 2 3" xfId="31438" xr:uid="{00000000-0005-0000-0000-0000DA660000}"/>
    <cellStyle name="Normal 55 2 2 2 3 3 3" xfId="11320" xr:uid="{00000000-0005-0000-0000-0000DB660000}"/>
    <cellStyle name="Normal 55 2 2 2 3 3 3 2" xfId="41645" xr:uid="{00000000-0005-0000-0000-0000DC660000}"/>
    <cellStyle name="Normal 55 2 2 2 3 3 3 3" xfId="26421" xr:uid="{00000000-0005-0000-0000-0000DD660000}"/>
    <cellStyle name="Normal 55 2 2 2 3 3 4" xfId="36632" xr:uid="{00000000-0005-0000-0000-0000DE660000}"/>
    <cellStyle name="Normal 55 2 2 2 3 3 5" xfId="21408" xr:uid="{00000000-0005-0000-0000-0000DF660000}"/>
    <cellStyle name="Normal 55 2 2 2 3 4" xfId="12998" xr:uid="{00000000-0005-0000-0000-0000E0660000}"/>
    <cellStyle name="Normal 55 2 2 2 3 4 2" xfId="43320" xr:uid="{00000000-0005-0000-0000-0000E1660000}"/>
    <cellStyle name="Normal 55 2 2 2 3 4 3" xfId="28096" xr:uid="{00000000-0005-0000-0000-0000E2660000}"/>
    <cellStyle name="Normal 55 2 2 2 3 5" xfId="7977" xr:uid="{00000000-0005-0000-0000-0000E3660000}"/>
    <cellStyle name="Normal 55 2 2 2 3 5 2" xfId="38303" xr:uid="{00000000-0005-0000-0000-0000E4660000}"/>
    <cellStyle name="Normal 55 2 2 2 3 5 3" xfId="23079" xr:uid="{00000000-0005-0000-0000-0000E5660000}"/>
    <cellStyle name="Normal 55 2 2 2 3 6" xfId="33291" xr:uid="{00000000-0005-0000-0000-0000E6660000}"/>
    <cellStyle name="Normal 55 2 2 2 3 7" xfId="18066" xr:uid="{00000000-0005-0000-0000-0000E7660000}"/>
    <cellStyle name="Normal 55 2 2 2 4" xfId="3759" xr:uid="{00000000-0005-0000-0000-0000E8660000}"/>
    <cellStyle name="Normal 55 2 2 2 4 2" xfId="13833" xr:uid="{00000000-0005-0000-0000-0000E9660000}"/>
    <cellStyle name="Normal 55 2 2 2 4 2 2" xfId="44155" xr:uid="{00000000-0005-0000-0000-0000EA660000}"/>
    <cellStyle name="Normal 55 2 2 2 4 2 3" xfId="28931" xr:uid="{00000000-0005-0000-0000-0000EB660000}"/>
    <cellStyle name="Normal 55 2 2 2 4 3" xfId="8813" xr:uid="{00000000-0005-0000-0000-0000EC660000}"/>
    <cellStyle name="Normal 55 2 2 2 4 3 2" xfId="39138" xr:uid="{00000000-0005-0000-0000-0000ED660000}"/>
    <cellStyle name="Normal 55 2 2 2 4 3 3" xfId="23914" xr:uid="{00000000-0005-0000-0000-0000EE660000}"/>
    <cellStyle name="Normal 55 2 2 2 4 4" xfId="34125" xr:uid="{00000000-0005-0000-0000-0000EF660000}"/>
    <cellStyle name="Normal 55 2 2 2 4 5" xfId="18901" xr:uid="{00000000-0005-0000-0000-0000F0660000}"/>
    <cellStyle name="Normal 55 2 2 2 5" xfId="5452" xr:uid="{00000000-0005-0000-0000-0000F1660000}"/>
    <cellStyle name="Normal 55 2 2 2 5 2" xfId="15504" xr:uid="{00000000-0005-0000-0000-0000F2660000}"/>
    <cellStyle name="Normal 55 2 2 2 5 2 2" xfId="45826" xr:uid="{00000000-0005-0000-0000-0000F3660000}"/>
    <cellStyle name="Normal 55 2 2 2 5 2 3" xfId="30602" xr:uid="{00000000-0005-0000-0000-0000F4660000}"/>
    <cellStyle name="Normal 55 2 2 2 5 3" xfId="10484" xr:uid="{00000000-0005-0000-0000-0000F5660000}"/>
    <cellStyle name="Normal 55 2 2 2 5 3 2" xfId="40809" xr:uid="{00000000-0005-0000-0000-0000F6660000}"/>
    <cellStyle name="Normal 55 2 2 2 5 3 3" xfId="25585" xr:uid="{00000000-0005-0000-0000-0000F7660000}"/>
    <cellStyle name="Normal 55 2 2 2 5 4" xfId="35796" xr:uid="{00000000-0005-0000-0000-0000F8660000}"/>
    <cellStyle name="Normal 55 2 2 2 5 5" xfId="20572" xr:uid="{00000000-0005-0000-0000-0000F9660000}"/>
    <cellStyle name="Normal 55 2 2 2 6" xfId="12162" xr:uid="{00000000-0005-0000-0000-0000FA660000}"/>
    <cellStyle name="Normal 55 2 2 2 6 2" xfId="42484" xr:uid="{00000000-0005-0000-0000-0000FB660000}"/>
    <cellStyle name="Normal 55 2 2 2 6 3" xfId="27260" xr:uid="{00000000-0005-0000-0000-0000FC660000}"/>
    <cellStyle name="Normal 55 2 2 2 7" xfId="7141" xr:uid="{00000000-0005-0000-0000-0000FD660000}"/>
    <cellStyle name="Normal 55 2 2 2 7 2" xfId="37467" xr:uid="{00000000-0005-0000-0000-0000FE660000}"/>
    <cellStyle name="Normal 55 2 2 2 7 3" xfId="22243" xr:uid="{00000000-0005-0000-0000-0000FF660000}"/>
    <cellStyle name="Normal 55 2 2 2 8" xfId="32455" xr:uid="{00000000-0005-0000-0000-000000670000}"/>
    <cellStyle name="Normal 55 2 2 2 9" xfId="17230" xr:uid="{00000000-0005-0000-0000-000001670000}"/>
    <cellStyle name="Normal 55 2 2 3" xfId="2277" xr:uid="{00000000-0005-0000-0000-000002670000}"/>
    <cellStyle name="Normal 55 2 2 3 2" xfId="3116" xr:uid="{00000000-0005-0000-0000-000003670000}"/>
    <cellStyle name="Normal 55 2 2 3 2 2" xfId="4806" xr:uid="{00000000-0005-0000-0000-000004670000}"/>
    <cellStyle name="Normal 55 2 2 3 2 2 2" xfId="14879" xr:uid="{00000000-0005-0000-0000-000005670000}"/>
    <cellStyle name="Normal 55 2 2 3 2 2 2 2" xfId="45201" xr:uid="{00000000-0005-0000-0000-000006670000}"/>
    <cellStyle name="Normal 55 2 2 3 2 2 2 3" xfId="29977" xr:uid="{00000000-0005-0000-0000-000007670000}"/>
    <cellStyle name="Normal 55 2 2 3 2 2 3" xfId="9859" xr:uid="{00000000-0005-0000-0000-000008670000}"/>
    <cellStyle name="Normal 55 2 2 3 2 2 3 2" xfId="40184" xr:uid="{00000000-0005-0000-0000-000009670000}"/>
    <cellStyle name="Normal 55 2 2 3 2 2 3 3" xfId="24960" xr:uid="{00000000-0005-0000-0000-00000A670000}"/>
    <cellStyle name="Normal 55 2 2 3 2 2 4" xfId="35171" xr:uid="{00000000-0005-0000-0000-00000B670000}"/>
    <cellStyle name="Normal 55 2 2 3 2 2 5" xfId="19947" xr:uid="{00000000-0005-0000-0000-00000C670000}"/>
    <cellStyle name="Normal 55 2 2 3 2 3" xfId="6498" xr:uid="{00000000-0005-0000-0000-00000D670000}"/>
    <cellStyle name="Normal 55 2 2 3 2 3 2" xfId="16550" xr:uid="{00000000-0005-0000-0000-00000E670000}"/>
    <cellStyle name="Normal 55 2 2 3 2 3 2 2" xfId="46872" xr:uid="{00000000-0005-0000-0000-00000F670000}"/>
    <cellStyle name="Normal 55 2 2 3 2 3 2 3" xfId="31648" xr:uid="{00000000-0005-0000-0000-000010670000}"/>
    <cellStyle name="Normal 55 2 2 3 2 3 3" xfId="11530" xr:uid="{00000000-0005-0000-0000-000011670000}"/>
    <cellStyle name="Normal 55 2 2 3 2 3 3 2" xfId="41855" xr:uid="{00000000-0005-0000-0000-000012670000}"/>
    <cellStyle name="Normal 55 2 2 3 2 3 3 3" xfId="26631" xr:uid="{00000000-0005-0000-0000-000013670000}"/>
    <cellStyle name="Normal 55 2 2 3 2 3 4" xfId="36842" xr:uid="{00000000-0005-0000-0000-000014670000}"/>
    <cellStyle name="Normal 55 2 2 3 2 3 5" xfId="21618" xr:uid="{00000000-0005-0000-0000-000015670000}"/>
    <cellStyle name="Normal 55 2 2 3 2 4" xfId="13208" xr:uid="{00000000-0005-0000-0000-000016670000}"/>
    <cellStyle name="Normal 55 2 2 3 2 4 2" xfId="43530" xr:uid="{00000000-0005-0000-0000-000017670000}"/>
    <cellStyle name="Normal 55 2 2 3 2 4 3" xfId="28306" xr:uid="{00000000-0005-0000-0000-000018670000}"/>
    <cellStyle name="Normal 55 2 2 3 2 5" xfId="8187" xr:uid="{00000000-0005-0000-0000-000019670000}"/>
    <cellStyle name="Normal 55 2 2 3 2 5 2" xfId="38513" xr:uid="{00000000-0005-0000-0000-00001A670000}"/>
    <cellStyle name="Normal 55 2 2 3 2 5 3" xfId="23289" xr:uid="{00000000-0005-0000-0000-00001B670000}"/>
    <cellStyle name="Normal 55 2 2 3 2 6" xfId="33501" xr:uid="{00000000-0005-0000-0000-00001C670000}"/>
    <cellStyle name="Normal 55 2 2 3 2 7" xfId="18276" xr:uid="{00000000-0005-0000-0000-00001D670000}"/>
    <cellStyle name="Normal 55 2 2 3 3" xfId="3969" xr:uid="{00000000-0005-0000-0000-00001E670000}"/>
    <cellStyle name="Normal 55 2 2 3 3 2" xfId="14043" xr:uid="{00000000-0005-0000-0000-00001F670000}"/>
    <cellStyle name="Normal 55 2 2 3 3 2 2" xfId="44365" xr:uid="{00000000-0005-0000-0000-000020670000}"/>
    <cellStyle name="Normal 55 2 2 3 3 2 3" xfId="29141" xr:uid="{00000000-0005-0000-0000-000021670000}"/>
    <cellStyle name="Normal 55 2 2 3 3 3" xfId="9023" xr:uid="{00000000-0005-0000-0000-000022670000}"/>
    <cellStyle name="Normal 55 2 2 3 3 3 2" xfId="39348" xr:uid="{00000000-0005-0000-0000-000023670000}"/>
    <cellStyle name="Normal 55 2 2 3 3 3 3" xfId="24124" xr:uid="{00000000-0005-0000-0000-000024670000}"/>
    <cellStyle name="Normal 55 2 2 3 3 4" xfId="34335" xr:uid="{00000000-0005-0000-0000-000025670000}"/>
    <cellStyle name="Normal 55 2 2 3 3 5" xfId="19111" xr:uid="{00000000-0005-0000-0000-000026670000}"/>
    <cellStyle name="Normal 55 2 2 3 4" xfId="5662" xr:uid="{00000000-0005-0000-0000-000027670000}"/>
    <cellStyle name="Normal 55 2 2 3 4 2" xfId="15714" xr:uid="{00000000-0005-0000-0000-000028670000}"/>
    <cellStyle name="Normal 55 2 2 3 4 2 2" xfId="46036" xr:uid="{00000000-0005-0000-0000-000029670000}"/>
    <cellStyle name="Normal 55 2 2 3 4 2 3" xfId="30812" xr:uid="{00000000-0005-0000-0000-00002A670000}"/>
    <cellStyle name="Normal 55 2 2 3 4 3" xfId="10694" xr:uid="{00000000-0005-0000-0000-00002B670000}"/>
    <cellStyle name="Normal 55 2 2 3 4 3 2" xfId="41019" xr:uid="{00000000-0005-0000-0000-00002C670000}"/>
    <cellStyle name="Normal 55 2 2 3 4 3 3" xfId="25795" xr:uid="{00000000-0005-0000-0000-00002D670000}"/>
    <cellStyle name="Normal 55 2 2 3 4 4" xfId="36006" xr:uid="{00000000-0005-0000-0000-00002E670000}"/>
    <cellStyle name="Normal 55 2 2 3 4 5" xfId="20782" xr:uid="{00000000-0005-0000-0000-00002F670000}"/>
    <cellStyle name="Normal 55 2 2 3 5" xfId="12372" xr:uid="{00000000-0005-0000-0000-000030670000}"/>
    <cellStyle name="Normal 55 2 2 3 5 2" xfId="42694" xr:uid="{00000000-0005-0000-0000-000031670000}"/>
    <cellStyle name="Normal 55 2 2 3 5 3" xfId="27470" xr:uid="{00000000-0005-0000-0000-000032670000}"/>
    <cellStyle name="Normal 55 2 2 3 6" xfId="7351" xr:uid="{00000000-0005-0000-0000-000033670000}"/>
    <cellStyle name="Normal 55 2 2 3 6 2" xfId="37677" xr:uid="{00000000-0005-0000-0000-000034670000}"/>
    <cellStyle name="Normal 55 2 2 3 6 3" xfId="22453" xr:uid="{00000000-0005-0000-0000-000035670000}"/>
    <cellStyle name="Normal 55 2 2 3 7" xfId="32665" xr:uid="{00000000-0005-0000-0000-000036670000}"/>
    <cellStyle name="Normal 55 2 2 3 8" xfId="17440" xr:uid="{00000000-0005-0000-0000-000037670000}"/>
    <cellStyle name="Normal 55 2 2 4" xfId="2698" xr:uid="{00000000-0005-0000-0000-000038670000}"/>
    <cellStyle name="Normal 55 2 2 4 2" xfId="4388" xr:uid="{00000000-0005-0000-0000-000039670000}"/>
    <cellStyle name="Normal 55 2 2 4 2 2" xfId="14461" xr:uid="{00000000-0005-0000-0000-00003A670000}"/>
    <cellStyle name="Normal 55 2 2 4 2 2 2" xfId="44783" xr:uid="{00000000-0005-0000-0000-00003B670000}"/>
    <cellStyle name="Normal 55 2 2 4 2 2 3" xfId="29559" xr:uid="{00000000-0005-0000-0000-00003C670000}"/>
    <cellStyle name="Normal 55 2 2 4 2 3" xfId="9441" xr:uid="{00000000-0005-0000-0000-00003D670000}"/>
    <cellStyle name="Normal 55 2 2 4 2 3 2" xfId="39766" xr:uid="{00000000-0005-0000-0000-00003E670000}"/>
    <cellStyle name="Normal 55 2 2 4 2 3 3" xfId="24542" xr:uid="{00000000-0005-0000-0000-00003F670000}"/>
    <cellStyle name="Normal 55 2 2 4 2 4" xfId="34753" xr:uid="{00000000-0005-0000-0000-000040670000}"/>
    <cellStyle name="Normal 55 2 2 4 2 5" xfId="19529" xr:uid="{00000000-0005-0000-0000-000041670000}"/>
    <cellStyle name="Normal 55 2 2 4 3" xfId="6080" xr:uid="{00000000-0005-0000-0000-000042670000}"/>
    <cellStyle name="Normal 55 2 2 4 3 2" xfId="16132" xr:uid="{00000000-0005-0000-0000-000043670000}"/>
    <cellStyle name="Normal 55 2 2 4 3 2 2" xfId="46454" xr:uid="{00000000-0005-0000-0000-000044670000}"/>
    <cellStyle name="Normal 55 2 2 4 3 2 3" xfId="31230" xr:uid="{00000000-0005-0000-0000-000045670000}"/>
    <cellStyle name="Normal 55 2 2 4 3 3" xfId="11112" xr:uid="{00000000-0005-0000-0000-000046670000}"/>
    <cellStyle name="Normal 55 2 2 4 3 3 2" xfId="41437" xr:uid="{00000000-0005-0000-0000-000047670000}"/>
    <cellStyle name="Normal 55 2 2 4 3 3 3" xfId="26213" xr:uid="{00000000-0005-0000-0000-000048670000}"/>
    <cellStyle name="Normal 55 2 2 4 3 4" xfId="36424" xr:uid="{00000000-0005-0000-0000-000049670000}"/>
    <cellStyle name="Normal 55 2 2 4 3 5" xfId="21200" xr:uid="{00000000-0005-0000-0000-00004A670000}"/>
    <cellStyle name="Normal 55 2 2 4 4" xfId="12790" xr:uid="{00000000-0005-0000-0000-00004B670000}"/>
    <cellStyle name="Normal 55 2 2 4 4 2" xfId="43112" xr:uid="{00000000-0005-0000-0000-00004C670000}"/>
    <cellStyle name="Normal 55 2 2 4 4 3" xfId="27888" xr:uid="{00000000-0005-0000-0000-00004D670000}"/>
    <cellStyle name="Normal 55 2 2 4 5" xfId="7769" xr:uid="{00000000-0005-0000-0000-00004E670000}"/>
    <cellStyle name="Normal 55 2 2 4 5 2" xfId="38095" xr:uid="{00000000-0005-0000-0000-00004F670000}"/>
    <cellStyle name="Normal 55 2 2 4 5 3" xfId="22871" xr:uid="{00000000-0005-0000-0000-000050670000}"/>
    <cellStyle name="Normal 55 2 2 4 6" xfId="33083" xr:uid="{00000000-0005-0000-0000-000051670000}"/>
    <cellStyle name="Normal 55 2 2 4 7" xfId="17858" xr:uid="{00000000-0005-0000-0000-000052670000}"/>
    <cellStyle name="Normal 55 2 2 5" xfId="3551" xr:uid="{00000000-0005-0000-0000-000053670000}"/>
    <cellStyle name="Normal 55 2 2 5 2" xfId="13625" xr:uid="{00000000-0005-0000-0000-000054670000}"/>
    <cellStyle name="Normal 55 2 2 5 2 2" xfId="43947" xr:uid="{00000000-0005-0000-0000-000055670000}"/>
    <cellStyle name="Normal 55 2 2 5 2 3" xfId="28723" xr:uid="{00000000-0005-0000-0000-000056670000}"/>
    <cellStyle name="Normal 55 2 2 5 3" xfId="8605" xr:uid="{00000000-0005-0000-0000-000057670000}"/>
    <cellStyle name="Normal 55 2 2 5 3 2" xfId="38930" xr:uid="{00000000-0005-0000-0000-000058670000}"/>
    <cellStyle name="Normal 55 2 2 5 3 3" xfId="23706" xr:uid="{00000000-0005-0000-0000-000059670000}"/>
    <cellStyle name="Normal 55 2 2 5 4" xfId="33917" xr:uid="{00000000-0005-0000-0000-00005A670000}"/>
    <cellStyle name="Normal 55 2 2 5 5" xfId="18693" xr:uid="{00000000-0005-0000-0000-00005B670000}"/>
    <cellStyle name="Normal 55 2 2 6" xfId="5244" xr:uid="{00000000-0005-0000-0000-00005C670000}"/>
    <cellStyle name="Normal 55 2 2 6 2" xfId="15296" xr:uid="{00000000-0005-0000-0000-00005D670000}"/>
    <cellStyle name="Normal 55 2 2 6 2 2" xfId="45618" xr:uid="{00000000-0005-0000-0000-00005E670000}"/>
    <cellStyle name="Normal 55 2 2 6 2 3" xfId="30394" xr:uid="{00000000-0005-0000-0000-00005F670000}"/>
    <cellStyle name="Normal 55 2 2 6 3" xfId="10276" xr:uid="{00000000-0005-0000-0000-000060670000}"/>
    <cellStyle name="Normal 55 2 2 6 3 2" xfId="40601" xr:uid="{00000000-0005-0000-0000-000061670000}"/>
    <cellStyle name="Normal 55 2 2 6 3 3" xfId="25377" xr:uid="{00000000-0005-0000-0000-000062670000}"/>
    <cellStyle name="Normal 55 2 2 6 4" xfId="35588" xr:uid="{00000000-0005-0000-0000-000063670000}"/>
    <cellStyle name="Normal 55 2 2 6 5" xfId="20364" xr:uid="{00000000-0005-0000-0000-000064670000}"/>
    <cellStyle name="Normal 55 2 2 7" xfId="11954" xr:uid="{00000000-0005-0000-0000-000065670000}"/>
    <cellStyle name="Normal 55 2 2 7 2" xfId="42276" xr:uid="{00000000-0005-0000-0000-000066670000}"/>
    <cellStyle name="Normal 55 2 2 7 3" xfId="27052" xr:uid="{00000000-0005-0000-0000-000067670000}"/>
    <cellStyle name="Normal 55 2 2 8" xfId="6933" xr:uid="{00000000-0005-0000-0000-000068670000}"/>
    <cellStyle name="Normal 55 2 2 8 2" xfId="37259" xr:uid="{00000000-0005-0000-0000-000069670000}"/>
    <cellStyle name="Normal 55 2 2 8 3" xfId="22035" xr:uid="{00000000-0005-0000-0000-00006A670000}"/>
    <cellStyle name="Normal 55 2 2 9" xfId="32247" xr:uid="{00000000-0005-0000-0000-00006B670000}"/>
    <cellStyle name="Normal 55 2 3" xfId="1960" xr:uid="{00000000-0005-0000-0000-00006C670000}"/>
    <cellStyle name="Normal 55 2 3 2" xfId="2381" xr:uid="{00000000-0005-0000-0000-00006D670000}"/>
    <cellStyle name="Normal 55 2 3 2 2" xfId="3220" xr:uid="{00000000-0005-0000-0000-00006E670000}"/>
    <cellStyle name="Normal 55 2 3 2 2 2" xfId="4910" xr:uid="{00000000-0005-0000-0000-00006F670000}"/>
    <cellStyle name="Normal 55 2 3 2 2 2 2" xfId="14983" xr:uid="{00000000-0005-0000-0000-000070670000}"/>
    <cellStyle name="Normal 55 2 3 2 2 2 2 2" xfId="45305" xr:uid="{00000000-0005-0000-0000-000071670000}"/>
    <cellStyle name="Normal 55 2 3 2 2 2 2 3" xfId="30081" xr:uid="{00000000-0005-0000-0000-000072670000}"/>
    <cellStyle name="Normal 55 2 3 2 2 2 3" xfId="9963" xr:uid="{00000000-0005-0000-0000-000073670000}"/>
    <cellStyle name="Normal 55 2 3 2 2 2 3 2" xfId="40288" xr:uid="{00000000-0005-0000-0000-000074670000}"/>
    <cellStyle name="Normal 55 2 3 2 2 2 3 3" xfId="25064" xr:uid="{00000000-0005-0000-0000-000075670000}"/>
    <cellStyle name="Normal 55 2 3 2 2 2 4" xfId="35275" xr:uid="{00000000-0005-0000-0000-000076670000}"/>
    <cellStyle name="Normal 55 2 3 2 2 2 5" xfId="20051" xr:uid="{00000000-0005-0000-0000-000077670000}"/>
    <cellStyle name="Normal 55 2 3 2 2 3" xfId="6602" xr:uid="{00000000-0005-0000-0000-000078670000}"/>
    <cellStyle name="Normal 55 2 3 2 2 3 2" xfId="16654" xr:uid="{00000000-0005-0000-0000-000079670000}"/>
    <cellStyle name="Normal 55 2 3 2 2 3 2 2" xfId="46976" xr:uid="{00000000-0005-0000-0000-00007A670000}"/>
    <cellStyle name="Normal 55 2 3 2 2 3 2 3" xfId="31752" xr:uid="{00000000-0005-0000-0000-00007B670000}"/>
    <cellStyle name="Normal 55 2 3 2 2 3 3" xfId="11634" xr:uid="{00000000-0005-0000-0000-00007C670000}"/>
    <cellStyle name="Normal 55 2 3 2 2 3 3 2" xfId="41959" xr:uid="{00000000-0005-0000-0000-00007D670000}"/>
    <cellStyle name="Normal 55 2 3 2 2 3 3 3" xfId="26735" xr:uid="{00000000-0005-0000-0000-00007E670000}"/>
    <cellStyle name="Normal 55 2 3 2 2 3 4" xfId="36946" xr:uid="{00000000-0005-0000-0000-00007F670000}"/>
    <cellStyle name="Normal 55 2 3 2 2 3 5" xfId="21722" xr:uid="{00000000-0005-0000-0000-000080670000}"/>
    <cellStyle name="Normal 55 2 3 2 2 4" xfId="13312" xr:uid="{00000000-0005-0000-0000-000081670000}"/>
    <cellStyle name="Normal 55 2 3 2 2 4 2" xfId="43634" xr:uid="{00000000-0005-0000-0000-000082670000}"/>
    <cellStyle name="Normal 55 2 3 2 2 4 3" xfId="28410" xr:uid="{00000000-0005-0000-0000-000083670000}"/>
    <cellStyle name="Normal 55 2 3 2 2 5" xfId="8291" xr:uid="{00000000-0005-0000-0000-000084670000}"/>
    <cellStyle name="Normal 55 2 3 2 2 5 2" xfId="38617" xr:uid="{00000000-0005-0000-0000-000085670000}"/>
    <cellStyle name="Normal 55 2 3 2 2 5 3" xfId="23393" xr:uid="{00000000-0005-0000-0000-000086670000}"/>
    <cellStyle name="Normal 55 2 3 2 2 6" xfId="33605" xr:uid="{00000000-0005-0000-0000-000087670000}"/>
    <cellStyle name="Normal 55 2 3 2 2 7" xfId="18380" xr:uid="{00000000-0005-0000-0000-000088670000}"/>
    <cellStyle name="Normal 55 2 3 2 3" xfId="4073" xr:uid="{00000000-0005-0000-0000-000089670000}"/>
    <cellStyle name="Normal 55 2 3 2 3 2" xfId="14147" xr:uid="{00000000-0005-0000-0000-00008A670000}"/>
    <cellStyle name="Normal 55 2 3 2 3 2 2" xfId="44469" xr:uid="{00000000-0005-0000-0000-00008B670000}"/>
    <cellStyle name="Normal 55 2 3 2 3 2 3" xfId="29245" xr:uid="{00000000-0005-0000-0000-00008C670000}"/>
    <cellStyle name="Normal 55 2 3 2 3 3" xfId="9127" xr:uid="{00000000-0005-0000-0000-00008D670000}"/>
    <cellStyle name="Normal 55 2 3 2 3 3 2" xfId="39452" xr:uid="{00000000-0005-0000-0000-00008E670000}"/>
    <cellStyle name="Normal 55 2 3 2 3 3 3" xfId="24228" xr:uid="{00000000-0005-0000-0000-00008F670000}"/>
    <cellStyle name="Normal 55 2 3 2 3 4" xfId="34439" xr:uid="{00000000-0005-0000-0000-000090670000}"/>
    <cellStyle name="Normal 55 2 3 2 3 5" xfId="19215" xr:uid="{00000000-0005-0000-0000-000091670000}"/>
    <cellStyle name="Normal 55 2 3 2 4" xfId="5766" xr:uid="{00000000-0005-0000-0000-000092670000}"/>
    <cellStyle name="Normal 55 2 3 2 4 2" xfId="15818" xr:uid="{00000000-0005-0000-0000-000093670000}"/>
    <cellStyle name="Normal 55 2 3 2 4 2 2" xfId="46140" xr:uid="{00000000-0005-0000-0000-000094670000}"/>
    <cellStyle name="Normal 55 2 3 2 4 2 3" xfId="30916" xr:uid="{00000000-0005-0000-0000-000095670000}"/>
    <cellStyle name="Normal 55 2 3 2 4 3" xfId="10798" xr:uid="{00000000-0005-0000-0000-000096670000}"/>
    <cellStyle name="Normal 55 2 3 2 4 3 2" xfId="41123" xr:uid="{00000000-0005-0000-0000-000097670000}"/>
    <cellStyle name="Normal 55 2 3 2 4 3 3" xfId="25899" xr:uid="{00000000-0005-0000-0000-000098670000}"/>
    <cellStyle name="Normal 55 2 3 2 4 4" xfId="36110" xr:uid="{00000000-0005-0000-0000-000099670000}"/>
    <cellStyle name="Normal 55 2 3 2 4 5" xfId="20886" xr:uid="{00000000-0005-0000-0000-00009A670000}"/>
    <cellStyle name="Normal 55 2 3 2 5" xfId="12476" xr:uid="{00000000-0005-0000-0000-00009B670000}"/>
    <cellStyle name="Normal 55 2 3 2 5 2" xfId="42798" xr:uid="{00000000-0005-0000-0000-00009C670000}"/>
    <cellStyle name="Normal 55 2 3 2 5 3" xfId="27574" xr:uid="{00000000-0005-0000-0000-00009D670000}"/>
    <cellStyle name="Normal 55 2 3 2 6" xfId="7455" xr:uid="{00000000-0005-0000-0000-00009E670000}"/>
    <cellStyle name="Normal 55 2 3 2 6 2" xfId="37781" xr:uid="{00000000-0005-0000-0000-00009F670000}"/>
    <cellStyle name="Normal 55 2 3 2 6 3" xfId="22557" xr:uid="{00000000-0005-0000-0000-0000A0670000}"/>
    <cellStyle name="Normal 55 2 3 2 7" xfId="32769" xr:uid="{00000000-0005-0000-0000-0000A1670000}"/>
    <cellStyle name="Normal 55 2 3 2 8" xfId="17544" xr:uid="{00000000-0005-0000-0000-0000A2670000}"/>
    <cellStyle name="Normal 55 2 3 3" xfId="2802" xr:uid="{00000000-0005-0000-0000-0000A3670000}"/>
    <cellStyle name="Normal 55 2 3 3 2" xfId="4492" xr:uid="{00000000-0005-0000-0000-0000A4670000}"/>
    <cellStyle name="Normal 55 2 3 3 2 2" xfId="14565" xr:uid="{00000000-0005-0000-0000-0000A5670000}"/>
    <cellStyle name="Normal 55 2 3 3 2 2 2" xfId="44887" xr:uid="{00000000-0005-0000-0000-0000A6670000}"/>
    <cellStyle name="Normal 55 2 3 3 2 2 3" xfId="29663" xr:uid="{00000000-0005-0000-0000-0000A7670000}"/>
    <cellStyle name="Normal 55 2 3 3 2 3" xfId="9545" xr:uid="{00000000-0005-0000-0000-0000A8670000}"/>
    <cellStyle name="Normal 55 2 3 3 2 3 2" xfId="39870" xr:uid="{00000000-0005-0000-0000-0000A9670000}"/>
    <cellStyle name="Normal 55 2 3 3 2 3 3" xfId="24646" xr:uid="{00000000-0005-0000-0000-0000AA670000}"/>
    <cellStyle name="Normal 55 2 3 3 2 4" xfId="34857" xr:uid="{00000000-0005-0000-0000-0000AB670000}"/>
    <cellStyle name="Normal 55 2 3 3 2 5" xfId="19633" xr:uid="{00000000-0005-0000-0000-0000AC670000}"/>
    <cellStyle name="Normal 55 2 3 3 3" xfId="6184" xr:uid="{00000000-0005-0000-0000-0000AD670000}"/>
    <cellStyle name="Normal 55 2 3 3 3 2" xfId="16236" xr:uid="{00000000-0005-0000-0000-0000AE670000}"/>
    <cellStyle name="Normal 55 2 3 3 3 2 2" xfId="46558" xr:uid="{00000000-0005-0000-0000-0000AF670000}"/>
    <cellStyle name="Normal 55 2 3 3 3 2 3" xfId="31334" xr:uid="{00000000-0005-0000-0000-0000B0670000}"/>
    <cellStyle name="Normal 55 2 3 3 3 3" xfId="11216" xr:uid="{00000000-0005-0000-0000-0000B1670000}"/>
    <cellStyle name="Normal 55 2 3 3 3 3 2" xfId="41541" xr:uid="{00000000-0005-0000-0000-0000B2670000}"/>
    <cellStyle name="Normal 55 2 3 3 3 3 3" xfId="26317" xr:uid="{00000000-0005-0000-0000-0000B3670000}"/>
    <cellStyle name="Normal 55 2 3 3 3 4" xfId="36528" xr:uid="{00000000-0005-0000-0000-0000B4670000}"/>
    <cellStyle name="Normal 55 2 3 3 3 5" xfId="21304" xr:uid="{00000000-0005-0000-0000-0000B5670000}"/>
    <cellStyle name="Normal 55 2 3 3 4" xfId="12894" xr:uid="{00000000-0005-0000-0000-0000B6670000}"/>
    <cellStyle name="Normal 55 2 3 3 4 2" xfId="43216" xr:uid="{00000000-0005-0000-0000-0000B7670000}"/>
    <cellStyle name="Normal 55 2 3 3 4 3" xfId="27992" xr:uid="{00000000-0005-0000-0000-0000B8670000}"/>
    <cellStyle name="Normal 55 2 3 3 5" xfId="7873" xr:uid="{00000000-0005-0000-0000-0000B9670000}"/>
    <cellStyle name="Normal 55 2 3 3 5 2" xfId="38199" xr:uid="{00000000-0005-0000-0000-0000BA670000}"/>
    <cellStyle name="Normal 55 2 3 3 5 3" xfId="22975" xr:uid="{00000000-0005-0000-0000-0000BB670000}"/>
    <cellStyle name="Normal 55 2 3 3 6" xfId="33187" xr:uid="{00000000-0005-0000-0000-0000BC670000}"/>
    <cellStyle name="Normal 55 2 3 3 7" xfId="17962" xr:uid="{00000000-0005-0000-0000-0000BD670000}"/>
    <cellStyle name="Normal 55 2 3 4" xfId="3655" xr:uid="{00000000-0005-0000-0000-0000BE670000}"/>
    <cellStyle name="Normal 55 2 3 4 2" xfId="13729" xr:uid="{00000000-0005-0000-0000-0000BF670000}"/>
    <cellStyle name="Normal 55 2 3 4 2 2" xfId="44051" xr:uid="{00000000-0005-0000-0000-0000C0670000}"/>
    <cellStyle name="Normal 55 2 3 4 2 3" xfId="28827" xr:uid="{00000000-0005-0000-0000-0000C1670000}"/>
    <cellStyle name="Normal 55 2 3 4 3" xfId="8709" xr:uid="{00000000-0005-0000-0000-0000C2670000}"/>
    <cellStyle name="Normal 55 2 3 4 3 2" xfId="39034" xr:uid="{00000000-0005-0000-0000-0000C3670000}"/>
    <cellStyle name="Normal 55 2 3 4 3 3" xfId="23810" xr:uid="{00000000-0005-0000-0000-0000C4670000}"/>
    <cellStyle name="Normal 55 2 3 4 4" xfId="34021" xr:uid="{00000000-0005-0000-0000-0000C5670000}"/>
    <cellStyle name="Normal 55 2 3 4 5" xfId="18797" xr:uid="{00000000-0005-0000-0000-0000C6670000}"/>
    <cellStyle name="Normal 55 2 3 5" xfId="5348" xr:uid="{00000000-0005-0000-0000-0000C7670000}"/>
    <cellStyle name="Normal 55 2 3 5 2" xfId="15400" xr:uid="{00000000-0005-0000-0000-0000C8670000}"/>
    <cellStyle name="Normal 55 2 3 5 2 2" xfId="45722" xr:uid="{00000000-0005-0000-0000-0000C9670000}"/>
    <cellStyle name="Normal 55 2 3 5 2 3" xfId="30498" xr:uid="{00000000-0005-0000-0000-0000CA670000}"/>
    <cellStyle name="Normal 55 2 3 5 3" xfId="10380" xr:uid="{00000000-0005-0000-0000-0000CB670000}"/>
    <cellStyle name="Normal 55 2 3 5 3 2" xfId="40705" xr:uid="{00000000-0005-0000-0000-0000CC670000}"/>
    <cellStyle name="Normal 55 2 3 5 3 3" xfId="25481" xr:uid="{00000000-0005-0000-0000-0000CD670000}"/>
    <cellStyle name="Normal 55 2 3 5 4" xfId="35692" xr:uid="{00000000-0005-0000-0000-0000CE670000}"/>
    <cellStyle name="Normal 55 2 3 5 5" xfId="20468" xr:uid="{00000000-0005-0000-0000-0000CF670000}"/>
    <cellStyle name="Normal 55 2 3 6" xfId="12058" xr:uid="{00000000-0005-0000-0000-0000D0670000}"/>
    <cellStyle name="Normal 55 2 3 6 2" xfId="42380" xr:uid="{00000000-0005-0000-0000-0000D1670000}"/>
    <cellStyle name="Normal 55 2 3 6 3" xfId="27156" xr:uid="{00000000-0005-0000-0000-0000D2670000}"/>
    <cellStyle name="Normal 55 2 3 7" xfId="7037" xr:uid="{00000000-0005-0000-0000-0000D3670000}"/>
    <cellStyle name="Normal 55 2 3 7 2" xfId="37363" xr:uid="{00000000-0005-0000-0000-0000D4670000}"/>
    <cellStyle name="Normal 55 2 3 7 3" xfId="22139" xr:uid="{00000000-0005-0000-0000-0000D5670000}"/>
    <cellStyle name="Normal 55 2 3 8" xfId="32351" xr:uid="{00000000-0005-0000-0000-0000D6670000}"/>
    <cellStyle name="Normal 55 2 3 9" xfId="17126" xr:uid="{00000000-0005-0000-0000-0000D7670000}"/>
    <cellStyle name="Normal 55 2 4" xfId="2173" xr:uid="{00000000-0005-0000-0000-0000D8670000}"/>
    <cellStyle name="Normal 55 2 4 2" xfId="3012" xr:uid="{00000000-0005-0000-0000-0000D9670000}"/>
    <cellStyle name="Normal 55 2 4 2 2" xfId="4702" xr:uid="{00000000-0005-0000-0000-0000DA670000}"/>
    <cellStyle name="Normal 55 2 4 2 2 2" xfId="14775" xr:uid="{00000000-0005-0000-0000-0000DB670000}"/>
    <cellStyle name="Normal 55 2 4 2 2 2 2" xfId="45097" xr:uid="{00000000-0005-0000-0000-0000DC670000}"/>
    <cellStyle name="Normal 55 2 4 2 2 2 3" xfId="29873" xr:uid="{00000000-0005-0000-0000-0000DD670000}"/>
    <cellStyle name="Normal 55 2 4 2 2 3" xfId="9755" xr:uid="{00000000-0005-0000-0000-0000DE670000}"/>
    <cellStyle name="Normal 55 2 4 2 2 3 2" xfId="40080" xr:uid="{00000000-0005-0000-0000-0000DF670000}"/>
    <cellStyle name="Normal 55 2 4 2 2 3 3" xfId="24856" xr:uid="{00000000-0005-0000-0000-0000E0670000}"/>
    <cellStyle name="Normal 55 2 4 2 2 4" xfId="35067" xr:uid="{00000000-0005-0000-0000-0000E1670000}"/>
    <cellStyle name="Normal 55 2 4 2 2 5" xfId="19843" xr:uid="{00000000-0005-0000-0000-0000E2670000}"/>
    <cellStyle name="Normal 55 2 4 2 3" xfId="6394" xr:uid="{00000000-0005-0000-0000-0000E3670000}"/>
    <cellStyle name="Normal 55 2 4 2 3 2" xfId="16446" xr:uid="{00000000-0005-0000-0000-0000E4670000}"/>
    <cellStyle name="Normal 55 2 4 2 3 2 2" xfId="46768" xr:uid="{00000000-0005-0000-0000-0000E5670000}"/>
    <cellStyle name="Normal 55 2 4 2 3 2 3" xfId="31544" xr:uid="{00000000-0005-0000-0000-0000E6670000}"/>
    <cellStyle name="Normal 55 2 4 2 3 3" xfId="11426" xr:uid="{00000000-0005-0000-0000-0000E7670000}"/>
    <cellStyle name="Normal 55 2 4 2 3 3 2" xfId="41751" xr:uid="{00000000-0005-0000-0000-0000E8670000}"/>
    <cellStyle name="Normal 55 2 4 2 3 3 3" xfId="26527" xr:uid="{00000000-0005-0000-0000-0000E9670000}"/>
    <cellStyle name="Normal 55 2 4 2 3 4" xfId="36738" xr:uid="{00000000-0005-0000-0000-0000EA670000}"/>
    <cellStyle name="Normal 55 2 4 2 3 5" xfId="21514" xr:uid="{00000000-0005-0000-0000-0000EB670000}"/>
    <cellStyle name="Normal 55 2 4 2 4" xfId="13104" xr:uid="{00000000-0005-0000-0000-0000EC670000}"/>
    <cellStyle name="Normal 55 2 4 2 4 2" xfId="43426" xr:uid="{00000000-0005-0000-0000-0000ED670000}"/>
    <cellStyle name="Normal 55 2 4 2 4 3" xfId="28202" xr:uid="{00000000-0005-0000-0000-0000EE670000}"/>
    <cellStyle name="Normal 55 2 4 2 5" xfId="8083" xr:uid="{00000000-0005-0000-0000-0000EF670000}"/>
    <cellStyle name="Normal 55 2 4 2 5 2" xfId="38409" xr:uid="{00000000-0005-0000-0000-0000F0670000}"/>
    <cellStyle name="Normal 55 2 4 2 5 3" xfId="23185" xr:uid="{00000000-0005-0000-0000-0000F1670000}"/>
    <cellStyle name="Normal 55 2 4 2 6" xfId="33397" xr:uid="{00000000-0005-0000-0000-0000F2670000}"/>
    <cellStyle name="Normal 55 2 4 2 7" xfId="18172" xr:uid="{00000000-0005-0000-0000-0000F3670000}"/>
    <cellStyle name="Normal 55 2 4 3" xfId="3865" xr:uid="{00000000-0005-0000-0000-0000F4670000}"/>
    <cellStyle name="Normal 55 2 4 3 2" xfId="13939" xr:uid="{00000000-0005-0000-0000-0000F5670000}"/>
    <cellStyle name="Normal 55 2 4 3 2 2" xfId="44261" xr:uid="{00000000-0005-0000-0000-0000F6670000}"/>
    <cellStyle name="Normal 55 2 4 3 2 3" xfId="29037" xr:uid="{00000000-0005-0000-0000-0000F7670000}"/>
    <cellStyle name="Normal 55 2 4 3 3" xfId="8919" xr:uid="{00000000-0005-0000-0000-0000F8670000}"/>
    <cellStyle name="Normal 55 2 4 3 3 2" xfId="39244" xr:uid="{00000000-0005-0000-0000-0000F9670000}"/>
    <cellStyle name="Normal 55 2 4 3 3 3" xfId="24020" xr:uid="{00000000-0005-0000-0000-0000FA670000}"/>
    <cellStyle name="Normal 55 2 4 3 4" xfId="34231" xr:uid="{00000000-0005-0000-0000-0000FB670000}"/>
    <cellStyle name="Normal 55 2 4 3 5" xfId="19007" xr:uid="{00000000-0005-0000-0000-0000FC670000}"/>
    <cellStyle name="Normal 55 2 4 4" xfId="5558" xr:uid="{00000000-0005-0000-0000-0000FD670000}"/>
    <cellStyle name="Normal 55 2 4 4 2" xfId="15610" xr:uid="{00000000-0005-0000-0000-0000FE670000}"/>
    <cellStyle name="Normal 55 2 4 4 2 2" xfId="45932" xr:uid="{00000000-0005-0000-0000-0000FF670000}"/>
    <cellStyle name="Normal 55 2 4 4 2 3" xfId="30708" xr:uid="{00000000-0005-0000-0000-000000680000}"/>
    <cellStyle name="Normal 55 2 4 4 3" xfId="10590" xr:uid="{00000000-0005-0000-0000-000001680000}"/>
    <cellStyle name="Normal 55 2 4 4 3 2" xfId="40915" xr:uid="{00000000-0005-0000-0000-000002680000}"/>
    <cellStyle name="Normal 55 2 4 4 3 3" xfId="25691" xr:uid="{00000000-0005-0000-0000-000003680000}"/>
    <cellStyle name="Normal 55 2 4 4 4" xfId="35902" xr:uid="{00000000-0005-0000-0000-000004680000}"/>
    <cellStyle name="Normal 55 2 4 4 5" xfId="20678" xr:uid="{00000000-0005-0000-0000-000005680000}"/>
    <cellStyle name="Normal 55 2 4 5" xfId="12268" xr:uid="{00000000-0005-0000-0000-000006680000}"/>
    <cellStyle name="Normal 55 2 4 5 2" xfId="42590" xr:uid="{00000000-0005-0000-0000-000007680000}"/>
    <cellStyle name="Normal 55 2 4 5 3" xfId="27366" xr:uid="{00000000-0005-0000-0000-000008680000}"/>
    <cellStyle name="Normal 55 2 4 6" xfId="7247" xr:uid="{00000000-0005-0000-0000-000009680000}"/>
    <cellStyle name="Normal 55 2 4 6 2" xfId="37573" xr:uid="{00000000-0005-0000-0000-00000A680000}"/>
    <cellStyle name="Normal 55 2 4 6 3" xfId="22349" xr:uid="{00000000-0005-0000-0000-00000B680000}"/>
    <cellStyle name="Normal 55 2 4 7" xfId="32561" xr:uid="{00000000-0005-0000-0000-00000C680000}"/>
    <cellStyle name="Normal 55 2 4 8" xfId="17336" xr:uid="{00000000-0005-0000-0000-00000D680000}"/>
    <cellStyle name="Normal 55 2 5" xfId="2594" xr:uid="{00000000-0005-0000-0000-00000E680000}"/>
    <cellStyle name="Normal 55 2 5 2" xfId="4284" xr:uid="{00000000-0005-0000-0000-00000F680000}"/>
    <cellStyle name="Normal 55 2 5 2 2" xfId="14357" xr:uid="{00000000-0005-0000-0000-000010680000}"/>
    <cellStyle name="Normal 55 2 5 2 2 2" xfId="44679" xr:uid="{00000000-0005-0000-0000-000011680000}"/>
    <cellStyle name="Normal 55 2 5 2 2 3" xfId="29455" xr:uid="{00000000-0005-0000-0000-000012680000}"/>
    <cellStyle name="Normal 55 2 5 2 3" xfId="9337" xr:uid="{00000000-0005-0000-0000-000013680000}"/>
    <cellStyle name="Normal 55 2 5 2 3 2" xfId="39662" xr:uid="{00000000-0005-0000-0000-000014680000}"/>
    <cellStyle name="Normal 55 2 5 2 3 3" xfId="24438" xr:uid="{00000000-0005-0000-0000-000015680000}"/>
    <cellStyle name="Normal 55 2 5 2 4" xfId="34649" xr:uid="{00000000-0005-0000-0000-000016680000}"/>
    <cellStyle name="Normal 55 2 5 2 5" xfId="19425" xr:uid="{00000000-0005-0000-0000-000017680000}"/>
    <cellStyle name="Normal 55 2 5 3" xfId="5976" xr:uid="{00000000-0005-0000-0000-000018680000}"/>
    <cellStyle name="Normal 55 2 5 3 2" xfId="16028" xr:uid="{00000000-0005-0000-0000-000019680000}"/>
    <cellStyle name="Normal 55 2 5 3 2 2" xfId="46350" xr:uid="{00000000-0005-0000-0000-00001A680000}"/>
    <cellStyle name="Normal 55 2 5 3 2 3" xfId="31126" xr:uid="{00000000-0005-0000-0000-00001B680000}"/>
    <cellStyle name="Normal 55 2 5 3 3" xfId="11008" xr:uid="{00000000-0005-0000-0000-00001C680000}"/>
    <cellStyle name="Normal 55 2 5 3 3 2" xfId="41333" xr:uid="{00000000-0005-0000-0000-00001D680000}"/>
    <cellStyle name="Normal 55 2 5 3 3 3" xfId="26109" xr:uid="{00000000-0005-0000-0000-00001E680000}"/>
    <cellStyle name="Normal 55 2 5 3 4" xfId="36320" xr:uid="{00000000-0005-0000-0000-00001F680000}"/>
    <cellStyle name="Normal 55 2 5 3 5" xfId="21096" xr:uid="{00000000-0005-0000-0000-000020680000}"/>
    <cellStyle name="Normal 55 2 5 4" xfId="12686" xr:uid="{00000000-0005-0000-0000-000021680000}"/>
    <cellStyle name="Normal 55 2 5 4 2" xfId="43008" xr:uid="{00000000-0005-0000-0000-000022680000}"/>
    <cellStyle name="Normal 55 2 5 4 3" xfId="27784" xr:uid="{00000000-0005-0000-0000-000023680000}"/>
    <cellStyle name="Normal 55 2 5 5" xfId="7665" xr:uid="{00000000-0005-0000-0000-000024680000}"/>
    <cellStyle name="Normal 55 2 5 5 2" xfId="37991" xr:uid="{00000000-0005-0000-0000-000025680000}"/>
    <cellStyle name="Normal 55 2 5 5 3" xfId="22767" xr:uid="{00000000-0005-0000-0000-000026680000}"/>
    <cellStyle name="Normal 55 2 5 6" xfId="32979" xr:uid="{00000000-0005-0000-0000-000027680000}"/>
    <cellStyle name="Normal 55 2 5 7" xfId="17754" xr:uid="{00000000-0005-0000-0000-000028680000}"/>
    <cellStyle name="Normal 55 2 6" xfId="3447" xr:uid="{00000000-0005-0000-0000-000029680000}"/>
    <cellStyle name="Normal 55 2 6 2" xfId="13521" xr:uid="{00000000-0005-0000-0000-00002A680000}"/>
    <cellStyle name="Normal 55 2 6 2 2" xfId="43843" xr:uid="{00000000-0005-0000-0000-00002B680000}"/>
    <cellStyle name="Normal 55 2 6 2 3" xfId="28619" xr:uid="{00000000-0005-0000-0000-00002C680000}"/>
    <cellStyle name="Normal 55 2 6 3" xfId="8501" xr:uid="{00000000-0005-0000-0000-00002D680000}"/>
    <cellStyle name="Normal 55 2 6 3 2" xfId="38826" xr:uid="{00000000-0005-0000-0000-00002E680000}"/>
    <cellStyle name="Normal 55 2 6 3 3" xfId="23602" xr:uid="{00000000-0005-0000-0000-00002F680000}"/>
    <cellStyle name="Normal 55 2 6 4" xfId="33813" xr:uid="{00000000-0005-0000-0000-000030680000}"/>
    <cellStyle name="Normal 55 2 6 5" xfId="18589" xr:uid="{00000000-0005-0000-0000-000031680000}"/>
    <cellStyle name="Normal 55 2 7" xfId="5140" xr:uid="{00000000-0005-0000-0000-000032680000}"/>
    <cellStyle name="Normal 55 2 7 2" xfId="15192" xr:uid="{00000000-0005-0000-0000-000033680000}"/>
    <cellStyle name="Normal 55 2 7 2 2" xfId="45514" xr:uid="{00000000-0005-0000-0000-000034680000}"/>
    <cellStyle name="Normal 55 2 7 2 3" xfId="30290" xr:uid="{00000000-0005-0000-0000-000035680000}"/>
    <cellStyle name="Normal 55 2 7 3" xfId="10172" xr:uid="{00000000-0005-0000-0000-000036680000}"/>
    <cellStyle name="Normal 55 2 7 3 2" xfId="40497" xr:uid="{00000000-0005-0000-0000-000037680000}"/>
    <cellStyle name="Normal 55 2 7 3 3" xfId="25273" xr:uid="{00000000-0005-0000-0000-000038680000}"/>
    <cellStyle name="Normal 55 2 7 4" xfId="35484" xr:uid="{00000000-0005-0000-0000-000039680000}"/>
    <cellStyle name="Normal 55 2 7 5" xfId="20260" xr:uid="{00000000-0005-0000-0000-00003A680000}"/>
    <cellStyle name="Normal 55 2 8" xfId="11850" xr:uid="{00000000-0005-0000-0000-00003B680000}"/>
    <cellStyle name="Normal 55 2 8 2" xfId="42172" xr:uid="{00000000-0005-0000-0000-00003C680000}"/>
    <cellStyle name="Normal 55 2 8 3" xfId="26948" xr:uid="{00000000-0005-0000-0000-00003D680000}"/>
    <cellStyle name="Normal 55 2 9" xfId="6829" xr:uid="{00000000-0005-0000-0000-00003E680000}"/>
    <cellStyle name="Normal 55 2 9 2" xfId="37155" xr:uid="{00000000-0005-0000-0000-00003F680000}"/>
    <cellStyle name="Normal 55 2 9 3" xfId="21931" xr:uid="{00000000-0005-0000-0000-000040680000}"/>
    <cellStyle name="Normal 55 3" xfId="1793" xr:uid="{00000000-0005-0000-0000-000041680000}"/>
    <cellStyle name="Normal 55 3 10" xfId="16970" xr:uid="{00000000-0005-0000-0000-000042680000}"/>
    <cellStyle name="Normal 55 3 2" xfId="2012" xr:uid="{00000000-0005-0000-0000-000043680000}"/>
    <cellStyle name="Normal 55 3 2 2" xfId="2433" xr:uid="{00000000-0005-0000-0000-000044680000}"/>
    <cellStyle name="Normal 55 3 2 2 2" xfId="3272" xr:uid="{00000000-0005-0000-0000-000045680000}"/>
    <cellStyle name="Normal 55 3 2 2 2 2" xfId="4962" xr:uid="{00000000-0005-0000-0000-000046680000}"/>
    <cellStyle name="Normal 55 3 2 2 2 2 2" xfId="15035" xr:uid="{00000000-0005-0000-0000-000047680000}"/>
    <cellStyle name="Normal 55 3 2 2 2 2 2 2" xfId="45357" xr:uid="{00000000-0005-0000-0000-000048680000}"/>
    <cellStyle name="Normal 55 3 2 2 2 2 2 3" xfId="30133" xr:uid="{00000000-0005-0000-0000-000049680000}"/>
    <cellStyle name="Normal 55 3 2 2 2 2 3" xfId="10015" xr:uid="{00000000-0005-0000-0000-00004A680000}"/>
    <cellStyle name="Normal 55 3 2 2 2 2 3 2" xfId="40340" xr:uid="{00000000-0005-0000-0000-00004B680000}"/>
    <cellStyle name="Normal 55 3 2 2 2 2 3 3" xfId="25116" xr:uid="{00000000-0005-0000-0000-00004C680000}"/>
    <cellStyle name="Normal 55 3 2 2 2 2 4" xfId="35327" xr:uid="{00000000-0005-0000-0000-00004D680000}"/>
    <cellStyle name="Normal 55 3 2 2 2 2 5" xfId="20103" xr:uid="{00000000-0005-0000-0000-00004E680000}"/>
    <cellStyle name="Normal 55 3 2 2 2 3" xfId="6654" xr:uid="{00000000-0005-0000-0000-00004F680000}"/>
    <cellStyle name="Normal 55 3 2 2 2 3 2" xfId="16706" xr:uid="{00000000-0005-0000-0000-000050680000}"/>
    <cellStyle name="Normal 55 3 2 2 2 3 2 2" xfId="47028" xr:uid="{00000000-0005-0000-0000-000051680000}"/>
    <cellStyle name="Normal 55 3 2 2 2 3 2 3" xfId="31804" xr:uid="{00000000-0005-0000-0000-000052680000}"/>
    <cellStyle name="Normal 55 3 2 2 2 3 3" xfId="11686" xr:uid="{00000000-0005-0000-0000-000053680000}"/>
    <cellStyle name="Normal 55 3 2 2 2 3 3 2" xfId="42011" xr:uid="{00000000-0005-0000-0000-000054680000}"/>
    <cellStyle name="Normal 55 3 2 2 2 3 3 3" xfId="26787" xr:uid="{00000000-0005-0000-0000-000055680000}"/>
    <cellStyle name="Normal 55 3 2 2 2 3 4" xfId="36998" xr:uid="{00000000-0005-0000-0000-000056680000}"/>
    <cellStyle name="Normal 55 3 2 2 2 3 5" xfId="21774" xr:uid="{00000000-0005-0000-0000-000057680000}"/>
    <cellStyle name="Normal 55 3 2 2 2 4" xfId="13364" xr:uid="{00000000-0005-0000-0000-000058680000}"/>
    <cellStyle name="Normal 55 3 2 2 2 4 2" xfId="43686" xr:uid="{00000000-0005-0000-0000-000059680000}"/>
    <cellStyle name="Normal 55 3 2 2 2 4 3" xfId="28462" xr:uid="{00000000-0005-0000-0000-00005A680000}"/>
    <cellStyle name="Normal 55 3 2 2 2 5" xfId="8343" xr:uid="{00000000-0005-0000-0000-00005B680000}"/>
    <cellStyle name="Normal 55 3 2 2 2 5 2" xfId="38669" xr:uid="{00000000-0005-0000-0000-00005C680000}"/>
    <cellStyle name="Normal 55 3 2 2 2 5 3" xfId="23445" xr:uid="{00000000-0005-0000-0000-00005D680000}"/>
    <cellStyle name="Normal 55 3 2 2 2 6" xfId="33657" xr:uid="{00000000-0005-0000-0000-00005E680000}"/>
    <cellStyle name="Normal 55 3 2 2 2 7" xfId="18432" xr:uid="{00000000-0005-0000-0000-00005F680000}"/>
    <cellStyle name="Normal 55 3 2 2 3" xfId="4125" xr:uid="{00000000-0005-0000-0000-000060680000}"/>
    <cellStyle name="Normal 55 3 2 2 3 2" xfId="14199" xr:uid="{00000000-0005-0000-0000-000061680000}"/>
    <cellStyle name="Normal 55 3 2 2 3 2 2" xfId="44521" xr:uid="{00000000-0005-0000-0000-000062680000}"/>
    <cellStyle name="Normal 55 3 2 2 3 2 3" xfId="29297" xr:uid="{00000000-0005-0000-0000-000063680000}"/>
    <cellStyle name="Normal 55 3 2 2 3 3" xfId="9179" xr:uid="{00000000-0005-0000-0000-000064680000}"/>
    <cellStyle name="Normal 55 3 2 2 3 3 2" xfId="39504" xr:uid="{00000000-0005-0000-0000-000065680000}"/>
    <cellStyle name="Normal 55 3 2 2 3 3 3" xfId="24280" xr:uid="{00000000-0005-0000-0000-000066680000}"/>
    <cellStyle name="Normal 55 3 2 2 3 4" xfId="34491" xr:uid="{00000000-0005-0000-0000-000067680000}"/>
    <cellStyle name="Normal 55 3 2 2 3 5" xfId="19267" xr:uid="{00000000-0005-0000-0000-000068680000}"/>
    <cellStyle name="Normal 55 3 2 2 4" xfId="5818" xr:uid="{00000000-0005-0000-0000-000069680000}"/>
    <cellStyle name="Normal 55 3 2 2 4 2" xfId="15870" xr:uid="{00000000-0005-0000-0000-00006A680000}"/>
    <cellStyle name="Normal 55 3 2 2 4 2 2" xfId="46192" xr:uid="{00000000-0005-0000-0000-00006B680000}"/>
    <cellStyle name="Normal 55 3 2 2 4 2 3" xfId="30968" xr:uid="{00000000-0005-0000-0000-00006C680000}"/>
    <cellStyle name="Normal 55 3 2 2 4 3" xfId="10850" xr:uid="{00000000-0005-0000-0000-00006D680000}"/>
    <cellStyle name="Normal 55 3 2 2 4 3 2" xfId="41175" xr:uid="{00000000-0005-0000-0000-00006E680000}"/>
    <cellStyle name="Normal 55 3 2 2 4 3 3" xfId="25951" xr:uid="{00000000-0005-0000-0000-00006F680000}"/>
    <cellStyle name="Normal 55 3 2 2 4 4" xfId="36162" xr:uid="{00000000-0005-0000-0000-000070680000}"/>
    <cellStyle name="Normal 55 3 2 2 4 5" xfId="20938" xr:uid="{00000000-0005-0000-0000-000071680000}"/>
    <cellStyle name="Normal 55 3 2 2 5" xfId="12528" xr:uid="{00000000-0005-0000-0000-000072680000}"/>
    <cellStyle name="Normal 55 3 2 2 5 2" xfId="42850" xr:uid="{00000000-0005-0000-0000-000073680000}"/>
    <cellStyle name="Normal 55 3 2 2 5 3" xfId="27626" xr:uid="{00000000-0005-0000-0000-000074680000}"/>
    <cellStyle name="Normal 55 3 2 2 6" xfId="7507" xr:uid="{00000000-0005-0000-0000-000075680000}"/>
    <cellStyle name="Normal 55 3 2 2 6 2" xfId="37833" xr:uid="{00000000-0005-0000-0000-000076680000}"/>
    <cellStyle name="Normal 55 3 2 2 6 3" xfId="22609" xr:uid="{00000000-0005-0000-0000-000077680000}"/>
    <cellStyle name="Normal 55 3 2 2 7" xfId="32821" xr:uid="{00000000-0005-0000-0000-000078680000}"/>
    <cellStyle name="Normal 55 3 2 2 8" xfId="17596" xr:uid="{00000000-0005-0000-0000-000079680000}"/>
    <cellStyle name="Normal 55 3 2 3" xfId="2854" xr:uid="{00000000-0005-0000-0000-00007A680000}"/>
    <cellStyle name="Normal 55 3 2 3 2" xfId="4544" xr:uid="{00000000-0005-0000-0000-00007B680000}"/>
    <cellStyle name="Normal 55 3 2 3 2 2" xfId="14617" xr:uid="{00000000-0005-0000-0000-00007C680000}"/>
    <cellStyle name="Normal 55 3 2 3 2 2 2" xfId="44939" xr:uid="{00000000-0005-0000-0000-00007D680000}"/>
    <cellStyle name="Normal 55 3 2 3 2 2 3" xfId="29715" xr:uid="{00000000-0005-0000-0000-00007E680000}"/>
    <cellStyle name="Normal 55 3 2 3 2 3" xfId="9597" xr:uid="{00000000-0005-0000-0000-00007F680000}"/>
    <cellStyle name="Normal 55 3 2 3 2 3 2" xfId="39922" xr:uid="{00000000-0005-0000-0000-000080680000}"/>
    <cellStyle name="Normal 55 3 2 3 2 3 3" xfId="24698" xr:uid="{00000000-0005-0000-0000-000081680000}"/>
    <cellStyle name="Normal 55 3 2 3 2 4" xfId="34909" xr:uid="{00000000-0005-0000-0000-000082680000}"/>
    <cellStyle name="Normal 55 3 2 3 2 5" xfId="19685" xr:uid="{00000000-0005-0000-0000-000083680000}"/>
    <cellStyle name="Normal 55 3 2 3 3" xfId="6236" xr:uid="{00000000-0005-0000-0000-000084680000}"/>
    <cellStyle name="Normal 55 3 2 3 3 2" xfId="16288" xr:uid="{00000000-0005-0000-0000-000085680000}"/>
    <cellStyle name="Normal 55 3 2 3 3 2 2" xfId="46610" xr:uid="{00000000-0005-0000-0000-000086680000}"/>
    <cellStyle name="Normal 55 3 2 3 3 2 3" xfId="31386" xr:uid="{00000000-0005-0000-0000-000087680000}"/>
    <cellStyle name="Normal 55 3 2 3 3 3" xfId="11268" xr:uid="{00000000-0005-0000-0000-000088680000}"/>
    <cellStyle name="Normal 55 3 2 3 3 3 2" xfId="41593" xr:uid="{00000000-0005-0000-0000-000089680000}"/>
    <cellStyle name="Normal 55 3 2 3 3 3 3" xfId="26369" xr:uid="{00000000-0005-0000-0000-00008A680000}"/>
    <cellStyle name="Normal 55 3 2 3 3 4" xfId="36580" xr:uid="{00000000-0005-0000-0000-00008B680000}"/>
    <cellStyle name="Normal 55 3 2 3 3 5" xfId="21356" xr:uid="{00000000-0005-0000-0000-00008C680000}"/>
    <cellStyle name="Normal 55 3 2 3 4" xfId="12946" xr:uid="{00000000-0005-0000-0000-00008D680000}"/>
    <cellStyle name="Normal 55 3 2 3 4 2" xfId="43268" xr:uid="{00000000-0005-0000-0000-00008E680000}"/>
    <cellStyle name="Normal 55 3 2 3 4 3" xfId="28044" xr:uid="{00000000-0005-0000-0000-00008F680000}"/>
    <cellStyle name="Normal 55 3 2 3 5" xfId="7925" xr:uid="{00000000-0005-0000-0000-000090680000}"/>
    <cellStyle name="Normal 55 3 2 3 5 2" xfId="38251" xr:uid="{00000000-0005-0000-0000-000091680000}"/>
    <cellStyle name="Normal 55 3 2 3 5 3" xfId="23027" xr:uid="{00000000-0005-0000-0000-000092680000}"/>
    <cellStyle name="Normal 55 3 2 3 6" xfId="33239" xr:uid="{00000000-0005-0000-0000-000093680000}"/>
    <cellStyle name="Normal 55 3 2 3 7" xfId="18014" xr:uid="{00000000-0005-0000-0000-000094680000}"/>
    <cellStyle name="Normal 55 3 2 4" xfId="3707" xr:uid="{00000000-0005-0000-0000-000095680000}"/>
    <cellStyle name="Normal 55 3 2 4 2" xfId="13781" xr:uid="{00000000-0005-0000-0000-000096680000}"/>
    <cellStyle name="Normal 55 3 2 4 2 2" xfId="44103" xr:uid="{00000000-0005-0000-0000-000097680000}"/>
    <cellStyle name="Normal 55 3 2 4 2 3" xfId="28879" xr:uid="{00000000-0005-0000-0000-000098680000}"/>
    <cellStyle name="Normal 55 3 2 4 3" xfId="8761" xr:uid="{00000000-0005-0000-0000-000099680000}"/>
    <cellStyle name="Normal 55 3 2 4 3 2" xfId="39086" xr:uid="{00000000-0005-0000-0000-00009A680000}"/>
    <cellStyle name="Normal 55 3 2 4 3 3" xfId="23862" xr:uid="{00000000-0005-0000-0000-00009B680000}"/>
    <cellStyle name="Normal 55 3 2 4 4" xfId="34073" xr:uid="{00000000-0005-0000-0000-00009C680000}"/>
    <cellStyle name="Normal 55 3 2 4 5" xfId="18849" xr:uid="{00000000-0005-0000-0000-00009D680000}"/>
    <cellStyle name="Normal 55 3 2 5" xfId="5400" xr:uid="{00000000-0005-0000-0000-00009E680000}"/>
    <cellStyle name="Normal 55 3 2 5 2" xfId="15452" xr:uid="{00000000-0005-0000-0000-00009F680000}"/>
    <cellStyle name="Normal 55 3 2 5 2 2" xfId="45774" xr:uid="{00000000-0005-0000-0000-0000A0680000}"/>
    <cellStyle name="Normal 55 3 2 5 2 3" xfId="30550" xr:uid="{00000000-0005-0000-0000-0000A1680000}"/>
    <cellStyle name="Normal 55 3 2 5 3" xfId="10432" xr:uid="{00000000-0005-0000-0000-0000A2680000}"/>
    <cellStyle name="Normal 55 3 2 5 3 2" xfId="40757" xr:uid="{00000000-0005-0000-0000-0000A3680000}"/>
    <cellStyle name="Normal 55 3 2 5 3 3" xfId="25533" xr:uid="{00000000-0005-0000-0000-0000A4680000}"/>
    <cellStyle name="Normal 55 3 2 5 4" xfId="35744" xr:uid="{00000000-0005-0000-0000-0000A5680000}"/>
    <cellStyle name="Normal 55 3 2 5 5" xfId="20520" xr:uid="{00000000-0005-0000-0000-0000A6680000}"/>
    <cellStyle name="Normal 55 3 2 6" xfId="12110" xr:uid="{00000000-0005-0000-0000-0000A7680000}"/>
    <cellStyle name="Normal 55 3 2 6 2" xfId="42432" xr:uid="{00000000-0005-0000-0000-0000A8680000}"/>
    <cellStyle name="Normal 55 3 2 6 3" xfId="27208" xr:uid="{00000000-0005-0000-0000-0000A9680000}"/>
    <cellStyle name="Normal 55 3 2 7" xfId="7089" xr:uid="{00000000-0005-0000-0000-0000AA680000}"/>
    <cellStyle name="Normal 55 3 2 7 2" xfId="37415" xr:uid="{00000000-0005-0000-0000-0000AB680000}"/>
    <cellStyle name="Normal 55 3 2 7 3" xfId="22191" xr:uid="{00000000-0005-0000-0000-0000AC680000}"/>
    <cellStyle name="Normal 55 3 2 8" xfId="32403" xr:uid="{00000000-0005-0000-0000-0000AD680000}"/>
    <cellStyle name="Normal 55 3 2 9" xfId="17178" xr:uid="{00000000-0005-0000-0000-0000AE680000}"/>
    <cellStyle name="Normal 55 3 3" xfId="2225" xr:uid="{00000000-0005-0000-0000-0000AF680000}"/>
    <cellStyle name="Normal 55 3 3 2" xfId="3064" xr:uid="{00000000-0005-0000-0000-0000B0680000}"/>
    <cellStyle name="Normal 55 3 3 2 2" xfId="4754" xr:uid="{00000000-0005-0000-0000-0000B1680000}"/>
    <cellStyle name="Normal 55 3 3 2 2 2" xfId="14827" xr:uid="{00000000-0005-0000-0000-0000B2680000}"/>
    <cellStyle name="Normal 55 3 3 2 2 2 2" xfId="45149" xr:uid="{00000000-0005-0000-0000-0000B3680000}"/>
    <cellStyle name="Normal 55 3 3 2 2 2 3" xfId="29925" xr:uid="{00000000-0005-0000-0000-0000B4680000}"/>
    <cellStyle name="Normal 55 3 3 2 2 3" xfId="9807" xr:uid="{00000000-0005-0000-0000-0000B5680000}"/>
    <cellStyle name="Normal 55 3 3 2 2 3 2" xfId="40132" xr:uid="{00000000-0005-0000-0000-0000B6680000}"/>
    <cellStyle name="Normal 55 3 3 2 2 3 3" xfId="24908" xr:uid="{00000000-0005-0000-0000-0000B7680000}"/>
    <cellStyle name="Normal 55 3 3 2 2 4" xfId="35119" xr:uid="{00000000-0005-0000-0000-0000B8680000}"/>
    <cellStyle name="Normal 55 3 3 2 2 5" xfId="19895" xr:uid="{00000000-0005-0000-0000-0000B9680000}"/>
    <cellStyle name="Normal 55 3 3 2 3" xfId="6446" xr:uid="{00000000-0005-0000-0000-0000BA680000}"/>
    <cellStyle name="Normal 55 3 3 2 3 2" xfId="16498" xr:uid="{00000000-0005-0000-0000-0000BB680000}"/>
    <cellStyle name="Normal 55 3 3 2 3 2 2" xfId="46820" xr:uid="{00000000-0005-0000-0000-0000BC680000}"/>
    <cellStyle name="Normal 55 3 3 2 3 2 3" xfId="31596" xr:uid="{00000000-0005-0000-0000-0000BD680000}"/>
    <cellStyle name="Normal 55 3 3 2 3 3" xfId="11478" xr:uid="{00000000-0005-0000-0000-0000BE680000}"/>
    <cellStyle name="Normal 55 3 3 2 3 3 2" xfId="41803" xr:uid="{00000000-0005-0000-0000-0000BF680000}"/>
    <cellStyle name="Normal 55 3 3 2 3 3 3" xfId="26579" xr:uid="{00000000-0005-0000-0000-0000C0680000}"/>
    <cellStyle name="Normal 55 3 3 2 3 4" xfId="36790" xr:uid="{00000000-0005-0000-0000-0000C1680000}"/>
    <cellStyle name="Normal 55 3 3 2 3 5" xfId="21566" xr:uid="{00000000-0005-0000-0000-0000C2680000}"/>
    <cellStyle name="Normal 55 3 3 2 4" xfId="13156" xr:uid="{00000000-0005-0000-0000-0000C3680000}"/>
    <cellStyle name="Normal 55 3 3 2 4 2" xfId="43478" xr:uid="{00000000-0005-0000-0000-0000C4680000}"/>
    <cellStyle name="Normal 55 3 3 2 4 3" xfId="28254" xr:uid="{00000000-0005-0000-0000-0000C5680000}"/>
    <cellStyle name="Normal 55 3 3 2 5" xfId="8135" xr:uid="{00000000-0005-0000-0000-0000C6680000}"/>
    <cellStyle name="Normal 55 3 3 2 5 2" xfId="38461" xr:uid="{00000000-0005-0000-0000-0000C7680000}"/>
    <cellStyle name="Normal 55 3 3 2 5 3" xfId="23237" xr:uid="{00000000-0005-0000-0000-0000C8680000}"/>
    <cellStyle name="Normal 55 3 3 2 6" xfId="33449" xr:uid="{00000000-0005-0000-0000-0000C9680000}"/>
    <cellStyle name="Normal 55 3 3 2 7" xfId="18224" xr:uid="{00000000-0005-0000-0000-0000CA680000}"/>
    <cellStyle name="Normal 55 3 3 3" xfId="3917" xr:uid="{00000000-0005-0000-0000-0000CB680000}"/>
    <cellStyle name="Normal 55 3 3 3 2" xfId="13991" xr:uid="{00000000-0005-0000-0000-0000CC680000}"/>
    <cellStyle name="Normal 55 3 3 3 2 2" xfId="44313" xr:uid="{00000000-0005-0000-0000-0000CD680000}"/>
    <cellStyle name="Normal 55 3 3 3 2 3" xfId="29089" xr:uid="{00000000-0005-0000-0000-0000CE680000}"/>
    <cellStyle name="Normal 55 3 3 3 3" xfId="8971" xr:uid="{00000000-0005-0000-0000-0000CF680000}"/>
    <cellStyle name="Normal 55 3 3 3 3 2" xfId="39296" xr:uid="{00000000-0005-0000-0000-0000D0680000}"/>
    <cellStyle name="Normal 55 3 3 3 3 3" xfId="24072" xr:uid="{00000000-0005-0000-0000-0000D1680000}"/>
    <cellStyle name="Normal 55 3 3 3 4" xfId="34283" xr:uid="{00000000-0005-0000-0000-0000D2680000}"/>
    <cellStyle name="Normal 55 3 3 3 5" xfId="19059" xr:uid="{00000000-0005-0000-0000-0000D3680000}"/>
    <cellStyle name="Normal 55 3 3 4" xfId="5610" xr:uid="{00000000-0005-0000-0000-0000D4680000}"/>
    <cellStyle name="Normal 55 3 3 4 2" xfId="15662" xr:uid="{00000000-0005-0000-0000-0000D5680000}"/>
    <cellStyle name="Normal 55 3 3 4 2 2" xfId="45984" xr:uid="{00000000-0005-0000-0000-0000D6680000}"/>
    <cellStyle name="Normal 55 3 3 4 2 3" xfId="30760" xr:uid="{00000000-0005-0000-0000-0000D7680000}"/>
    <cellStyle name="Normal 55 3 3 4 3" xfId="10642" xr:uid="{00000000-0005-0000-0000-0000D8680000}"/>
    <cellStyle name="Normal 55 3 3 4 3 2" xfId="40967" xr:uid="{00000000-0005-0000-0000-0000D9680000}"/>
    <cellStyle name="Normal 55 3 3 4 3 3" xfId="25743" xr:uid="{00000000-0005-0000-0000-0000DA680000}"/>
    <cellStyle name="Normal 55 3 3 4 4" xfId="35954" xr:uid="{00000000-0005-0000-0000-0000DB680000}"/>
    <cellStyle name="Normal 55 3 3 4 5" xfId="20730" xr:uid="{00000000-0005-0000-0000-0000DC680000}"/>
    <cellStyle name="Normal 55 3 3 5" xfId="12320" xr:uid="{00000000-0005-0000-0000-0000DD680000}"/>
    <cellStyle name="Normal 55 3 3 5 2" xfId="42642" xr:uid="{00000000-0005-0000-0000-0000DE680000}"/>
    <cellStyle name="Normal 55 3 3 5 3" xfId="27418" xr:uid="{00000000-0005-0000-0000-0000DF680000}"/>
    <cellStyle name="Normal 55 3 3 6" xfId="7299" xr:uid="{00000000-0005-0000-0000-0000E0680000}"/>
    <cellStyle name="Normal 55 3 3 6 2" xfId="37625" xr:uid="{00000000-0005-0000-0000-0000E1680000}"/>
    <cellStyle name="Normal 55 3 3 6 3" xfId="22401" xr:uid="{00000000-0005-0000-0000-0000E2680000}"/>
    <cellStyle name="Normal 55 3 3 7" xfId="32613" xr:uid="{00000000-0005-0000-0000-0000E3680000}"/>
    <cellStyle name="Normal 55 3 3 8" xfId="17388" xr:uid="{00000000-0005-0000-0000-0000E4680000}"/>
    <cellStyle name="Normal 55 3 4" xfId="2646" xr:uid="{00000000-0005-0000-0000-0000E5680000}"/>
    <cellStyle name="Normal 55 3 4 2" xfId="4336" xr:uid="{00000000-0005-0000-0000-0000E6680000}"/>
    <cellStyle name="Normal 55 3 4 2 2" xfId="14409" xr:uid="{00000000-0005-0000-0000-0000E7680000}"/>
    <cellStyle name="Normal 55 3 4 2 2 2" xfId="44731" xr:uid="{00000000-0005-0000-0000-0000E8680000}"/>
    <cellStyle name="Normal 55 3 4 2 2 3" xfId="29507" xr:uid="{00000000-0005-0000-0000-0000E9680000}"/>
    <cellStyle name="Normal 55 3 4 2 3" xfId="9389" xr:uid="{00000000-0005-0000-0000-0000EA680000}"/>
    <cellStyle name="Normal 55 3 4 2 3 2" xfId="39714" xr:uid="{00000000-0005-0000-0000-0000EB680000}"/>
    <cellStyle name="Normal 55 3 4 2 3 3" xfId="24490" xr:uid="{00000000-0005-0000-0000-0000EC680000}"/>
    <cellStyle name="Normal 55 3 4 2 4" xfId="34701" xr:uid="{00000000-0005-0000-0000-0000ED680000}"/>
    <cellStyle name="Normal 55 3 4 2 5" xfId="19477" xr:uid="{00000000-0005-0000-0000-0000EE680000}"/>
    <cellStyle name="Normal 55 3 4 3" xfId="6028" xr:uid="{00000000-0005-0000-0000-0000EF680000}"/>
    <cellStyle name="Normal 55 3 4 3 2" xfId="16080" xr:uid="{00000000-0005-0000-0000-0000F0680000}"/>
    <cellStyle name="Normal 55 3 4 3 2 2" xfId="46402" xr:uid="{00000000-0005-0000-0000-0000F1680000}"/>
    <cellStyle name="Normal 55 3 4 3 2 3" xfId="31178" xr:uid="{00000000-0005-0000-0000-0000F2680000}"/>
    <cellStyle name="Normal 55 3 4 3 3" xfId="11060" xr:uid="{00000000-0005-0000-0000-0000F3680000}"/>
    <cellStyle name="Normal 55 3 4 3 3 2" xfId="41385" xr:uid="{00000000-0005-0000-0000-0000F4680000}"/>
    <cellStyle name="Normal 55 3 4 3 3 3" xfId="26161" xr:uid="{00000000-0005-0000-0000-0000F5680000}"/>
    <cellStyle name="Normal 55 3 4 3 4" xfId="36372" xr:uid="{00000000-0005-0000-0000-0000F6680000}"/>
    <cellStyle name="Normal 55 3 4 3 5" xfId="21148" xr:uid="{00000000-0005-0000-0000-0000F7680000}"/>
    <cellStyle name="Normal 55 3 4 4" xfId="12738" xr:uid="{00000000-0005-0000-0000-0000F8680000}"/>
    <cellStyle name="Normal 55 3 4 4 2" xfId="43060" xr:uid="{00000000-0005-0000-0000-0000F9680000}"/>
    <cellStyle name="Normal 55 3 4 4 3" xfId="27836" xr:uid="{00000000-0005-0000-0000-0000FA680000}"/>
    <cellStyle name="Normal 55 3 4 5" xfId="7717" xr:uid="{00000000-0005-0000-0000-0000FB680000}"/>
    <cellStyle name="Normal 55 3 4 5 2" xfId="38043" xr:uid="{00000000-0005-0000-0000-0000FC680000}"/>
    <cellStyle name="Normal 55 3 4 5 3" xfId="22819" xr:uid="{00000000-0005-0000-0000-0000FD680000}"/>
    <cellStyle name="Normal 55 3 4 6" xfId="33031" xr:uid="{00000000-0005-0000-0000-0000FE680000}"/>
    <cellStyle name="Normal 55 3 4 7" xfId="17806" xr:uid="{00000000-0005-0000-0000-0000FF680000}"/>
    <cellStyle name="Normal 55 3 5" xfId="3499" xr:uid="{00000000-0005-0000-0000-000000690000}"/>
    <cellStyle name="Normal 55 3 5 2" xfId="13573" xr:uid="{00000000-0005-0000-0000-000001690000}"/>
    <cellStyle name="Normal 55 3 5 2 2" xfId="43895" xr:uid="{00000000-0005-0000-0000-000002690000}"/>
    <cellStyle name="Normal 55 3 5 2 3" xfId="28671" xr:uid="{00000000-0005-0000-0000-000003690000}"/>
    <cellStyle name="Normal 55 3 5 3" xfId="8553" xr:uid="{00000000-0005-0000-0000-000004690000}"/>
    <cellStyle name="Normal 55 3 5 3 2" xfId="38878" xr:uid="{00000000-0005-0000-0000-000005690000}"/>
    <cellStyle name="Normal 55 3 5 3 3" xfId="23654" xr:uid="{00000000-0005-0000-0000-000006690000}"/>
    <cellStyle name="Normal 55 3 5 4" xfId="33865" xr:uid="{00000000-0005-0000-0000-000007690000}"/>
    <cellStyle name="Normal 55 3 5 5" xfId="18641" xr:uid="{00000000-0005-0000-0000-000008690000}"/>
    <cellStyle name="Normal 55 3 6" xfId="5192" xr:uid="{00000000-0005-0000-0000-000009690000}"/>
    <cellStyle name="Normal 55 3 6 2" xfId="15244" xr:uid="{00000000-0005-0000-0000-00000A690000}"/>
    <cellStyle name="Normal 55 3 6 2 2" xfId="45566" xr:uid="{00000000-0005-0000-0000-00000B690000}"/>
    <cellStyle name="Normal 55 3 6 2 3" xfId="30342" xr:uid="{00000000-0005-0000-0000-00000C690000}"/>
    <cellStyle name="Normal 55 3 6 3" xfId="10224" xr:uid="{00000000-0005-0000-0000-00000D690000}"/>
    <cellStyle name="Normal 55 3 6 3 2" xfId="40549" xr:uid="{00000000-0005-0000-0000-00000E690000}"/>
    <cellStyle name="Normal 55 3 6 3 3" xfId="25325" xr:uid="{00000000-0005-0000-0000-00000F690000}"/>
    <cellStyle name="Normal 55 3 6 4" xfId="35536" xr:uid="{00000000-0005-0000-0000-000010690000}"/>
    <cellStyle name="Normal 55 3 6 5" xfId="20312" xr:uid="{00000000-0005-0000-0000-000011690000}"/>
    <cellStyle name="Normal 55 3 7" xfId="11902" xr:uid="{00000000-0005-0000-0000-000012690000}"/>
    <cellStyle name="Normal 55 3 7 2" xfId="42224" xr:uid="{00000000-0005-0000-0000-000013690000}"/>
    <cellStyle name="Normal 55 3 7 3" xfId="27000" xr:uid="{00000000-0005-0000-0000-000014690000}"/>
    <cellStyle name="Normal 55 3 8" xfId="6881" xr:uid="{00000000-0005-0000-0000-000015690000}"/>
    <cellStyle name="Normal 55 3 8 2" xfId="37207" xr:uid="{00000000-0005-0000-0000-000016690000}"/>
    <cellStyle name="Normal 55 3 8 3" xfId="21983" xr:uid="{00000000-0005-0000-0000-000017690000}"/>
    <cellStyle name="Normal 55 3 9" xfId="32196" xr:uid="{00000000-0005-0000-0000-000018690000}"/>
    <cellStyle name="Normal 55 4" xfId="1906" xr:uid="{00000000-0005-0000-0000-000019690000}"/>
    <cellStyle name="Normal 55 4 2" xfId="2329" xr:uid="{00000000-0005-0000-0000-00001A690000}"/>
    <cellStyle name="Normal 55 4 2 2" xfId="3168" xr:uid="{00000000-0005-0000-0000-00001B690000}"/>
    <cellStyle name="Normal 55 4 2 2 2" xfId="4858" xr:uid="{00000000-0005-0000-0000-00001C690000}"/>
    <cellStyle name="Normal 55 4 2 2 2 2" xfId="14931" xr:uid="{00000000-0005-0000-0000-00001D690000}"/>
    <cellStyle name="Normal 55 4 2 2 2 2 2" xfId="45253" xr:uid="{00000000-0005-0000-0000-00001E690000}"/>
    <cellStyle name="Normal 55 4 2 2 2 2 3" xfId="30029" xr:uid="{00000000-0005-0000-0000-00001F690000}"/>
    <cellStyle name="Normal 55 4 2 2 2 3" xfId="9911" xr:uid="{00000000-0005-0000-0000-000020690000}"/>
    <cellStyle name="Normal 55 4 2 2 2 3 2" xfId="40236" xr:uid="{00000000-0005-0000-0000-000021690000}"/>
    <cellStyle name="Normal 55 4 2 2 2 3 3" xfId="25012" xr:uid="{00000000-0005-0000-0000-000022690000}"/>
    <cellStyle name="Normal 55 4 2 2 2 4" xfId="35223" xr:uid="{00000000-0005-0000-0000-000023690000}"/>
    <cellStyle name="Normal 55 4 2 2 2 5" xfId="19999" xr:uid="{00000000-0005-0000-0000-000024690000}"/>
    <cellStyle name="Normal 55 4 2 2 3" xfId="6550" xr:uid="{00000000-0005-0000-0000-000025690000}"/>
    <cellStyle name="Normal 55 4 2 2 3 2" xfId="16602" xr:uid="{00000000-0005-0000-0000-000026690000}"/>
    <cellStyle name="Normal 55 4 2 2 3 2 2" xfId="46924" xr:uid="{00000000-0005-0000-0000-000027690000}"/>
    <cellStyle name="Normal 55 4 2 2 3 2 3" xfId="31700" xr:uid="{00000000-0005-0000-0000-000028690000}"/>
    <cellStyle name="Normal 55 4 2 2 3 3" xfId="11582" xr:uid="{00000000-0005-0000-0000-000029690000}"/>
    <cellStyle name="Normal 55 4 2 2 3 3 2" xfId="41907" xr:uid="{00000000-0005-0000-0000-00002A690000}"/>
    <cellStyle name="Normal 55 4 2 2 3 3 3" xfId="26683" xr:uid="{00000000-0005-0000-0000-00002B690000}"/>
    <cellStyle name="Normal 55 4 2 2 3 4" xfId="36894" xr:uid="{00000000-0005-0000-0000-00002C690000}"/>
    <cellStyle name="Normal 55 4 2 2 3 5" xfId="21670" xr:uid="{00000000-0005-0000-0000-00002D690000}"/>
    <cellStyle name="Normal 55 4 2 2 4" xfId="13260" xr:uid="{00000000-0005-0000-0000-00002E690000}"/>
    <cellStyle name="Normal 55 4 2 2 4 2" xfId="43582" xr:uid="{00000000-0005-0000-0000-00002F690000}"/>
    <cellStyle name="Normal 55 4 2 2 4 3" xfId="28358" xr:uid="{00000000-0005-0000-0000-000030690000}"/>
    <cellStyle name="Normal 55 4 2 2 5" xfId="8239" xr:uid="{00000000-0005-0000-0000-000031690000}"/>
    <cellStyle name="Normal 55 4 2 2 5 2" xfId="38565" xr:uid="{00000000-0005-0000-0000-000032690000}"/>
    <cellStyle name="Normal 55 4 2 2 5 3" xfId="23341" xr:uid="{00000000-0005-0000-0000-000033690000}"/>
    <cellStyle name="Normal 55 4 2 2 6" xfId="33553" xr:uid="{00000000-0005-0000-0000-000034690000}"/>
    <cellStyle name="Normal 55 4 2 2 7" xfId="18328" xr:uid="{00000000-0005-0000-0000-000035690000}"/>
    <cellStyle name="Normal 55 4 2 3" xfId="4021" xr:uid="{00000000-0005-0000-0000-000036690000}"/>
    <cellStyle name="Normal 55 4 2 3 2" xfId="14095" xr:uid="{00000000-0005-0000-0000-000037690000}"/>
    <cellStyle name="Normal 55 4 2 3 2 2" xfId="44417" xr:uid="{00000000-0005-0000-0000-000038690000}"/>
    <cellStyle name="Normal 55 4 2 3 2 3" xfId="29193" xr:uid="{00000000-0005-0000-0000-000039690000}"/>
    <cellStyle name="Normal 55 4 2 3 3" xfId="9075" xr:uid="{00000000-0005-0000-0000-00003A690000}"/>
    <cellStyle name="Normal 55 4 2 3 3 2" xfId="39400" xr:uid="{00000000-0005-0000-0000-00003B690000}"/>
    <cellStyle name="Normal 55 4 2 3 3 3" xfId="24176" xr:uid="{00000000-0005-0000-0000-00003C690000}"/>
    <cellStyle name="Normal 55 4 2 3 4" xfId="34387" xr:uid="{00000000-0005-0000-0000-00003D690000}"/>
    <cellStyle name="Normal 55 4 2 3 5" xfId="19163" xr:uid="{00000000-0005-0000-0000-00003E690000}"/>
    <cellStyle name="Normal 55 4 2 4" xfId="5714" xr:uid="{00000000-0005-0000-0000-00003F690000}"/>
    <cellStyle name="Normal 55 4 2 4 2" xfId="15766" xr:uid="{00000000-0005-0000-0000-000040690000}"/>
    <cellStyle name="Normal 55 4 2 4 2 2" xfId="46088" xr:uid="{00000000-0005-0000-0000-000041690000}"/>
    <cellStyle name="Normal 55 4 2 4 2 3" xfId="30864" xr:uid="{00000000-0005-0000-0000-000042690000}"/>
    <cellStyle name="Normal 55 4 2 4 3" xfId="10746" xr:uid="{00000000-0005-0000-0000-000043690000}"/>
    <cellStyle name="Normal 55 4 2 4 3 2" xfId="41071" xr:uid="{00000000-0005-0000-0000-000044690000}"/>
    <cellStyle name="Normal 55 4 2 4 3 3" xfId="25847" xr:uid="{00000000-0005-0000-0000-000045690000}"/>
    <cellStyle name="Normal 55 4 2 4 4" xfId="36058" xr:uid="{00000000-0005-0000-0000-000046690000}"/>
    <cellStyle name="Normal 55 4 2 4 5" xfId="20834" xr:uid="{00000000-0005-0000-0000-000047690000}"/>
    <cellStyle name="Normal 55 4 2 5" xfId="12424" xr:uid="{00000000-0005-0000-0000-000048690000}"/>
    <cellStyle name="Normal 55 4 2 5 2" xfId="42746" xr:uid="{00000000-0005-0000-0000-000049690000}"/>
    <cellStyle name="Normal 55 4 2 5 3" xfId="27522" xr:uid="{00000000-0005-0000-0000-00004A690000}"/>
    <cellStyle name="Normal 55 4 2 6" xfId="7403" xr:uid="{00000000-0005-0000-0000-00004B690000}"/>
    <cellStyle name="Normal 55 4 2 6 2" xfId="37729" xr:uid="{00000000-0005-0000-0000-00004C690000}"/>
    <cellStyle name="Normal 55 4 2 6 3" xfId="22505" xr:uid="{00000000-0005-0000-0000-00004D690000}"/>
    <cellStyle name="Normal 55 4 2 7" xfId="32717" xr:uid="{00000000-0005-0000-0000-00004E690000}"/>
    <cellStyle name="Normal 55 4 2 8" xfId="17492" xr:uid="{00000000-0005-0000-0000-00004F690000}"/>
    <cellStyle name="Normal 55 4 3" xfId="2750" xr:uid="{00000000-0005-0000-0000-000050690000}"/>
    <cellStyle name="Normal 55 4 3 2" xfId="4440" xr:uid="{00000000-0005-0000-0000-000051690000}"/>
    <cellStyle name="Normal 55 4 3 2 2" xfId="14513" xr:uid="{00000000-0005-0000-0000-000052690000}"/>
    <cellStyle name="Normal 55 4 3 2 2 2" xfId="44835" xr:uid="{00000000-0005-0000-0000-000053690000}"/>
    <cellStyle name="Normal 55 4 3 2 2 3" xfId="29611" xr:uid="{00000000-0005-0000-0000-000054690000}"/>
    <cellStyle name="Normal 55 4 3 2 3" xfId="9493" xr:uid="{00000000-0005-0000-0000-000055690000}"/>
    <cellStyle name="Normal 55 4 3 2 3 2" xfId="39818" xr:uid="{00000000-0005-0000-0000-000056690000}"/>
    <cellStyle name="Normal 55 4 3 2 3 3" xfId="24594" xr:uid="{00000000-0005-0000-0000-000057690000}"/>
    <cellStyle name="Normal 55 4 3 2 4" xfId="34805" xr:uid="{00000000-0005-0000-0000-000058690000}"/>
    <cellStyle name="Normal 55 4 3 2 5" xfId="19581" xr:uid="{00000000-0005-0000-0000-000059690000}"/>
    <cellStyle name="Normal 55 4 3 3" xfId="6132" xr:uid="{00000000-0005-0000-0000-00005A690000}"/>
    <cellStyle name="Normal 55 4 3 3 2" xfId="16184" xr:uid="{00000000-0005-0000-0000-00005B690000}"/>
    <cellStyle name="Normal 55 4 3 3 2 2" xfId="46506" xr:uid="{00000000-0005-0000-0000-00005C690000}"/>
    <cellStyle name="Normal 55 4 3 3 2 3" xfId="31282" xr:uid="{00000000-0005-0000-0000-00005D690000}"/>
    <cellStyle name="Normal 55 4 3 3 3" xfId="11164" xr:uid="{00000000-0005-0000-0000-00005E690000}"/>
    <cellStyle name="Normal 55 4 3 3 3 2" xfId="41489" xr:uid="{00000000-0005-0000-0000-00005F690000}"/>
    <cellStyle name="Normal 55 4 3 3 3 3" xfId="26265" xr:uid="{00000000-0005-0000-0000-000060690000}"/>
    <cellStyle name="Normal 55 4 3 3 4" xfId="36476" xr:uid="{00000000-0005-0000-0000-000061690000}"/>
    <cellStyle name="Normal 55 4 3 3 5" xfId="21252" xr:uid="{00000000-0005-0000-0000-000062690000}"/>
    <cellStyle name="Normal 55 4 3 4" xfId="12842" xr:uid="{00000000-0005-0000-0000-000063690000}"/>
    <cellStyle name="Normal 55 4 3 4 2" xfId="43164" xr:uid="{00000000-0005-0000-0000-000064690000}"/>
    <cellStyle name="Normal 55 4 3 4 3" xfId="27940" xr:uid="{00000000-0005-0000-0000-000065690000}"/>
    <cellStyle name="Normal 55 4 3 5" xfId="7821" xr:uid="{00000000-0005-0000-0000-000066690000}"/>
    <cellStyle name="Normal 55 4 3 5 2" xfId="38147" xr:uid="{00000000-0005-0000-0000-000067690000}"/>
    <cellStyle name="Normal 55 4 3 5 3" xfId="22923" xr:uid="{00000000-0005-0000-0000-000068690000}"/>
    <cellStyle name="Normal 55 4 3 6" xfId="33135" xr:uid="{00000000-0005-0000-0000-000069690000}"/>
    <cellStyle name="Normal 55 4 3 7" xfId="17910" xr:uid="{00000000-0005-0000-0000-00006A690000}"/>
    <cellStyle name="Normal 55 4 4" xfId="3603" xr:uid="{00000000-0005-0000-0000-00006B690000}"/>
    <cellStyle name="Normal 55 4 4 2" xfId="13677" xr:uid="{00000000-0005-0000-0000-00006C690000}"/>
    <cellStyle name="Normal 55 4 4 2 2" xfId="43999" xr:uid="{00000000-0005-0000-0000-00006D690000}"/>
    <cellStyle name="Normal 55 4 4 2 3" xfId="28775" xr:uid="{00000000-0005-0000-0000-00006E690000}"/>
    <cellStyle name="Normal 55 4 4 3" xfId="8657" xr:uid="{00000000-0005-0000-0000-00006F690000}"/>
    <cellStyle name="Normal 55 4 4 3 2" xfId="38982" xr:uid="{00000000-0005-0000-0000-000070690000}"/>
    <cellStyle name="Normal 55 4 4 3 3" xfId="23758" xr:uid="{00000000-0005-0000-0000-000071690000}"/>
    <cellStyle name="Normal 55 4 4 4" xfId="33969" xr:uid="{00000000-0005-0000-0000-000072690000}"/>
    <cellStyle name="Normal 55 4 4 5" xfId="18745" xr:uid="{00000000-0005-0000-0000-000073690000}"/>
    <cellStyle name="Normal 55 4 5" xfId="5296" xr:uid="{00000000-0005-0000-0000-000074690000}"/>
    <cellStyle name="Normal 55 4 5 2" xfId="15348" xr:uid="{00000000-0005-0000-0000-000075690000}"/>
    <cellStyle name="Normal 55 4 5 2 2" xfId="45670" xr:uid="{00000000-0005-0000-0000-000076690000}"/>
    <cellStyle name="Normal 55 4 5 2 3" xfId="30446" xr:uid="{00000000-0005-0000-0000-000077690000}"/>
    <cellStyle name="Normal 55 4 5 3" xfId="10328" xr:uid="{00000000-0005-0000-0000-000078690000}"/>
    <cellStyle name="Normal 55 4 5 3 2" xfId="40653" xr:uid="{00000000-0005-0000-0000-000079690000}"/>
    <cellStyle name="Normal 55 4 5 3 3" xfId="25429" xr:uid="{00000000-0005-0000-0000-00007A690000}"/>
    <cellStyle name="Normal 55 4 5 4" xfId="35640" xr:uid="{00000000-0005-0000-0000-00007B690000}"/>
    <cellStyle name="Normal 55 4 5 5" xfId="20416" xr:uid="{00000000-0005-0000-0000-00007C690000}"/>
    <cellStyle name="Normal 55 4 6" xfId="12006" xr:uid="{00000000-0005-0000-0000-00007D690000}"/>
    <cellStyle name="Normal 55 4 6 2" xfId="42328" xr:uid="{00000000-0005-0000-0000-00007E690000}"/>
    <cellStyle name="Normal 55 4 6 3" xfId="27104" xr:uid="{00000000-0005-0000-0000-00007F690000}"/>
    <cellStyle name="Normal 55 4 7" xfId="6985" xr:uid="{00000000-0005-0000-0000-000080690000}"/>
    <cellStyle name="Normal 55 4 7 2" xfId="37311" xr:uid="{00000000-0005-0000-0000-000081690000}"/>
    <cellStyle name="Normal 55 4 7 3" xfId="22087" xr:uid="{00000000-0005-0000-0000-000082690000}"/>
    <cellStyle name="Normal 55 4 8" xfId="32299" xr:uid="{00000000-0005-0000-0000-000083690000}"/>
    <cellStyle name="Normal 55 4 9" xfId="17074" xr:uid="{00000000-0005-0000-0000-000084690000}"/>
    <cellStyle name="Normal 55 5" xfId="2119" xr:uid="{00000000-0005-0000-0000-000085690000}"/>
    <cellStyle name="Normal 55 5 2" xfId="2960" xr:uid="{00000000-0005-0000-0000-000086690000}"/>
    <cellStyle name="Normal 55 5 2 2" xfId="4650" xr:uid="{00000000-0005-0000-0000-000087690000}"/>
    <cellStyle name="Normal 55 5 2 2 2" xfId="14723" xr:uid="{00000000-0005-0000-0000-000088690000}"/>
    <cellStyle name="Normal 55 5 2 2 2 2" xfId="45045" xr:uid="{00000000-0005-0000-0000-000089690000}"/>
    <cellStyle name="Normal 55 5 2 2 2 3" xfId="29821" xr:uid="{00000000-0005-0000-0000-00008A690000}"/>
    <cellStyle name="Normal 55 5 2 2 3" xfId="9703" xr:uid="{00000000-0005-0000-0000-00008B690000}"/>
    <cellStyle name="Normal 55 5 2 2 3 2" xfId="40028" xr:uid="{00000000-0005-0000-0000-00008C690000}"/>
    <cellStyle name="Normal 55 5 2 2 3 3" xfId="24804" xr:uid="{00000000-0005-0000-0000-00008D690000}"/>
    <cellStyle name="Normal 55 5 2 2 4" xfId="35015" xr:uid="{00000000-0005-0000-0000-00008E690000}"/>
    <cellStyle name="Normal 55 5 2 2 5" xfId="19791" xr:uid="{00000000-0005-0000-0000-00008F690000}"/>
    <cellStyle name="Normal 55 5 2 3" xfId="6342" xr:uid="{00000000-0005-0000-0000-000090690000}"/>
    <cellStyle name="Normal 55 5 2 3 2" xfId="16394" xr:uid="{00000000-0005-0000-0000-000091690000}"/>
    <cellStyle name="Normal 55 5 2 3 2 2" xfId="46716" xr:uid="{00000000-0005-0000-0000-000092690000}"/>
    <cellStyle name="Normal 55 5 2 3 2 3" xfId="31492" xr:uid="{00000000-0005-0000-0000-000093690000}"/>
    <cellStyle name="Normal 55 5 2 3 3" xfId="11374" xr:uid="{00000000-0005-0000-0000-000094690000}"/>
    <cellStyle name="Normal 55 5 2 3 3 2" xfId="41699" xr:uid="{00000000-0005-0000-0000-000095690000}"/>
    <cellStyle name="Normal 55 5 2 3 3 3" xfId="26475" xr:uid="{00000000-0005-0000-0000-000096690000}"/>
    <cellStyle name="Normal 55 5 2 3 4" xfId="36686" xr:uid="{00000000-0005-0000-0000-000097690000}"/>
    <cellStyle name="Normal 55 5 2 3 5" xfId="21462" xr:uid="{00000000-0005-0000-0000-000098690000}"/>
    <cellStyle name="Normal 55 5 2 4" xfId="13052" xr:uid="{00000000-0005-0000-0000-000099690000}"/>
    <cellStyle name="Normal 55 5 2 4 2" xfId="43374" xr:uid="{00000000-0005-0000-0000-00009A690000}"/>
    <cellStyle name="Normal 55 5 2 4 3" xfId="28150" xr:uid="{00000000-0005-0000-0000-00009B690000}"/>
    <cellStyle name="Normal 55 5 2 5" xfId="8031" xr:uid="{00000000-0005-0000-0000-00009C690000}"/>
    <cellStyle name="Normal 55 5 2 5 2" xfId="38357" xr:uid="{00000000-0005-0000-0000-00009D690000}"/>
    <cellStyle name="Normal 55 5 2 5 3" xfId="23133" xr:uid="{00000000-0005-0000-0000-00009E690000}"/>
    <cellStyle name="Normal 55 5 2 6" xfId="33345" xr:uid="{00000000-0005-0000-0000-00009F690000}"/>
    <cellStyle name="Normal 55 5 2 7" xfId="18120" xr:uid="{00000000-0005-0000-0000-0000A0690000}"/>
    <cellStyle name="Normal 55 5 3" xfId="3813" xr:uid="{00000000-0005-0000-0000-0000A1690000}"/>
    <cellStyle name="Normal 55 5 3 2" xfId="13887" xr:uid="{00000000-0005-0000-0000-0000A2690000}"/>
    <cellStyle name="Normal 55 5 3 2 2" xfId="44209" xr:uid="{00000000-0005-0000-0000-0000A3690000}"/>
    <cellStyle name="Normal 55 5 3 2 3" xfId="28985" xr:uid="{00000000-0005-0000-0000-0000A4690000}"/>
    <cellStyle name="Normal 55 5 3 3" xfId="8867" xr:uid="{00000000-0005-0000-0000-0000A5690000}"/>
    <cellStyle name="Normal 55 5 3 3 2" xfId="39192" xr:uid="{00000000-0005-0000-0000-0000A6690000}"/>
    <cellStyle name="Normal 55 5 3 3 3" xfId="23968" xr:uid="{00000000-0005-0000-0000-0000A7690000}"/>
    <cellStyle name="Normal 55 5 3 4" xfId="34179" xr:uid="{00000000-0005-0000-0000-0000A8690000}"/>
    <cellStyle name="Normal 55 5 3 5" xfId="18955" xr:uid="{00000000-0005-0000-0000-0000A9690000}"/>
    <cellStyle name="Normal 55 5 4" xfId="5506" xr:uid="{00000000-0005-0000-0000-0000AA690000}"/>
    <cellStyle name="Normal 55 5 4 2" xfId="15558" xr:uid="{00000000-0005-0000-0000-0000AB690000}"/>
    <cellStyle name="Normal 55 5 4 2 2" xfId="45880" xr:uid="{00000000-0005-0000-0000-0000AC690000}"/>
    <cellStyle name="Normal 55 5 4 2 3" xfId="30656" xr:uid="{00000000-0005-0000-0000-0000AD690000}"/>
    <cellStyle name="Normal 55 5 4 3" xfId="10538" xr:uid="{00000000-0005-0000-0000-0000AE690000}"/>
    <cellStyle name="Normal 55 5 4 3 2" xfId="40863" xr:uid="{00000000-0005-0000-0000-0000AF690000}"/>
    <cellStyle name="Normal 55 5 4 3 3" xfId="25639" xr:uid="{00000000-0005-0000-0000-0000B0690000}"/>
    <cellStyle name="Normal 55 5 4 4" xfId="35850" xr:uid="{00000000-0005-0000-0000-0000B1690000}"/>
    <cellStyle name="Normal 55 5 4 5" xfId="20626" xr:uid="{00000000-0005-0000-0000-0000B2690000}"/>
    <cellStyle name="Normal 55 5 5" xfId="12216" xr:uid="{00000000-0005-0000-0000-0000B3690000}"/>
    <cellStyle name="Normal 55 5 5 2" xfId="42538" xr:uid="{00000000-0005-0000-0000-0000B4690000}"/>
    <cellStyle name="Normal 55 5 5 3" xfId="27314" xr:uid="{00000000-0005-0000-0000-0000B5690000}"/>
    <cellStyle name="Normal 55 5 6" xfId="7195" xr:uid="{00000000-0005-0000-0000-0000B6690000}"/>
    <cellStyle name="Normal 55 5 6 2" xfId="37521" xr:uid="{00000000-0005-0000-0000-0000B7690000}"/>
    <cellStyle name="Normal 55 5 6 3" xfId="22297" xr:uid="{00000000-0005-0000-0000-0000B8690000}"/>
    <cellStyle name="Normal 55 5 7" xfId="32509" xr:uid="{00000000-0005-0000-0000-0000B9690000}"/>
    <cellStyle name="Normal 55 5 8" xfId="17284" xr:uid="{00000000-0005-0000-0000-0000BA690000}"/>
    <cellStyle name="Normal 55 6" xfId="2540" xr:uid="{00000000-0005-0000-0000-0000BB690000}"/>
    <cellStyle name="Normal 55 6 2" xfId="4232" xr:uid="{00000000-0005-0000-0000-0000BC690000}"/>
    <cellStyle name="Normal 55 6 2 2" xfId="14305" xr:uid="{00000000-0005-0000-0000-0000BD690000}"/>
    <cellStyle name="Normal 55 6 2 2 2" xfId="44627" xr:uid="{00000000-0005-0000-0000-0000BE690000}"/>
    <cellStyle name="Normal 55 6 2 2 3" xfId="29403" xr:uid="{00000000-0005-0000-0000-0000BF690000}"/>
    <cellStyle name="Normal 55 6 2 3" xfId="9285" xr:uid="{00000000-0005-0000-0000-0000C0690000}"/>
    <cellStyle name="Normal 55 6 2 3 2" xfId="39610" xr:uid="{00000000-0005-0000-0000-0000C1690000}"/>
    <cellStyle name="Normal 55 6 2 3 3" xfId="24386" xr:uid="{00000000-0005-0000-0000-0000C2690000}"/>
    <cellStyle name="Normal 55 6 2 4" xfId="34597" xr:uid="{00000000-0005-0000-0000-0000C3690000}"/>
    <cellStyle name="Normal 55 6 2 5" xfId="19373" xr:uid="{00000000-0005-0000-0000-0000C4690000}"/>
    <cellStyle name="Normal 55 6 3" xfId="5924" xr:uid="{00000000-0005-0000-0000-0000C5690000}"/>
    <cellStyle name="Normal 55 6 3 2" xfId="15976" xr:uid="{00000000-0005-0000-0000-0000C6690000}"/>
    <cellStyle name="Normal 55 6 3 2 2" xfId="46298" xr:uid="{00000000-0005-0000-0000-0000C7690000}"/>
    <cellStyle name="Normal 55 6 3 2 3" xfId="31074" xr:uid="{00000000-0005-0000-0000-0000C8690000}"/>
    <cellStyle name="Normal 55 6 3 3" xfId="10956" xr:uid="{00000000-0005-0000-0000-0000C9690000}"/>
    <cellStyle name="Normal 55 6 3 3 2" xfId="41281" xr:uid="{00000000-0005-0000-0000-0000CA690000}"/>
    <cellStyle name="Normal 55 6 3 3 3" xfId="26057" xr:uid="{00000000-0005-0000-0000-0000CB690000}"/>
    <cellStyle name="Normal 55 6 3 4" xfId="36268" xr:uid="{00000000-0005-0000-0000-0000CC690000}"/>
    <cellStyle name="Normal 55 6 3 5" xfId="21044" xr:uid="{00000000-0005-0000-0000-0000CD690000}"/>
    <cellStyle name="Normal 55 6 4" xfId="12634" xr:uid="{00000000-0005-0000-0000-0000CE690000}"/>
    <cellStyle name="Normal 55 6 4 2" xfId="42956" xr:uid="{00000000-0005-0000-0000-0000CF690000}"/>
    <cellStyle name="Normal 55 6 4 3" xfId="27732" xr:uid="{00000000-0005-0000-0000-0000D0690000}"/>
    <cellStyle name="Normal 55 6 5" xfId="7613" xr:uid="{00000000-0005-0000-0000-0000D1690000}"/>
    <cellStyle name="Normal 55 6 5 2" xfId="37939" xr:uid="{00000000-0005-0000-0000-0000D2690000}"/>
    <cellStyle name="Normal 55 6 5 3" xfId="22715" xr:uid="{00000000-0005-0000-0000-0000D3690000}"/>
    <cellStyle name="Normal 55 6 6" xfId="32927" xr:uid="{00000000-0005-0000-0000-0000D4690000}"/>
    <cellStyle name="Normal 55 6 7" xfId="17702" xr:uid="{00000000-0005-0000-0000-0000D5690000}"/>
    <cellStyle name="Normal 55 7" xfId="3391" xr:uid="{00000000-0005-0000-0000-0000D6690000}"/>
    <cellStyle name="Normal 55 7 2" xfId="13469" xr:uid="{00000000-0005-0000-0000-0000D7690000}"/>
    <cellStyle name="Normal 55 7 2 2" xfId="43791" xr:uid="{00000000-0005-0000-0000-0000D8690000}"/>
    <cellStyle name="Normal 55 7 2 3" xfId="28567" xr:uid="{00000000-0005-0000-0000-0000D9690000}"/>
    <cellStyle name="Normal 55 7 3" xfId="8449" xr:uid="{00000000-0005-0000-0000-0000DA690000}"/>
    <cellStyle name="Normal 55 7 3 2" xfId="38774" xr:uid="{00000000-0005-0000-0000-0000DB690000}"/>
    <cellStyle name="Normal 55 7 3 3" xfId="23550" xr:uid="{00000000-0005-0000-0000-0000DC690000}"/>
    <cellStyle name="Normal 55 7 4" xfId="33761" xr:uid="{00000000-0005-0000-0000-0000DD690000}"/>
    <cellStyle name="Normal 55 7 5" xfId="18537" xr:uid="{00000000-0005-0000-0000-0000DE690000}"/>
    <cellStyle name="Normal 55 8" xfId="5085" xr:uid="{00000000-0005-0000-0000-0000DF690000}"/>
    <cellStyle name="Normal 55 8 2" xfId="15140" xr:uid="{00000000-0005-0000-0000-0000E0690000}"/>
    <cellStyle name="Normal 55 8 2 2" xfId="45462" xr:uid="{00000000-0005-0000-0000-0000E1690000}"/>
    <cellStyle name="Normal 55 8 2 3" xfId="30238" xr:uid="{00000000-0005-0000-0000-0000E2690000}"/>
    <cellStyle name="Normal 55 8 3" xfId="10120" xr:uid="{00000000-0005-0000-0000-0000E3690000}"/>
    <cellStyle name="Normal 55 8 3 2" xfId="40445" xr:uid="{00000000-0005-0000-0000-0000E4690000}"/>
    <cellStyle name="Normal 55 8 3 3" xfId="25221" xr:uid="{00000000-0005-0000-0000-0000E5690000}"/>
    <cellStyle name="Normal 55 8 4" xfId="35432" xr:uid="{00000000-0005-0000-0000-0000E6690000}"/>
    <cellStyle name="Normal 55 8 5" xfId="20208" xr:uid="{00000000-0005-0000-0000-0000E7690000}"/>
    <cellStyle name="Normal 55 9" xfId="11796" xr:uid="{00000000-0005-0000-0000-0000E8690000}"/>
    <cellStyle name="Normal 55 9 2" xfId="42120" xr:uid="{00000000-0005-0000-0000-0000E9690000}"/>
    <cellStyle name="Normal 55 9 3" xfId="26896" xr:uid="{00000000-0005-0000-0000-0000EA690000}"/>
    <cellStyle name="Normal 56" xfId="1457" xr:uid="{00000000-0005-0000-0000-0000EB690000}"/>
    <cellStyle name="Normal 56 10" xfId="6776" xr:uid="{00000000-0005-0000-0000-0000EC690000}"/>
    <cellStyle name="Normal 56 10 2" xfId="37104" xr:uid="{00000000-0005-0000-0000-0000ED690000}"/>
    <cellStyle name="Normal 56 10 3" xfId="21880" xr:uid="{00000000-0005-0000-0000-0000EE690000}"/>
    <cellStyle name="Normal 56 11" xfId="32095" xr:uid="{00000000-0005-0000-0000-0000EF690000}"/>
    <cellStyle name="Normal 56 12" xfId="16865" xr:uid="{00000000-0005-0000-0000-0000F0690000}"/>
    <cellStyle name="Normal 56 13" xfId="47306" xr:uid="{00000000-0005-0000-0000-0000F1690000}"/>
    <cellStyle name="Normal 56 2" xfId="1740" xr:uid="{00000000-0005-0000-0000-0000F2690000}"/>
    <cellStyle name="Normal 56 2 10" xfId="32147" xr:uid="{00000000-0005-0000-0000-0000F3690000}"/>
    <cellStyle name="Normal 56 2 11" xfId="16919" xr:uid="{00000000-0005-0000-0000-0000F4690000}"/>
    <cellStyle name="Normal 56 2 2" xfId="1848" xr:uid="{00000000-0005-0000-0000-0000F5690000}"/>
    <cellStyle name="Normal 56 2 2 10" xfId="17023" xr:uid="{00000000-0005-0000-0000-0000F6690000}"/>
    <cellStyle name="Normal 56 2 2 2" xfId="2065" xr:uid="{00000000-0005-0000-0000-0000F7690000}"/>
    <cellStyle name="Normal 56 2 2 2 2" xfId="2486" xr:uid="{00000000-0005-0000-0000-0000F8690000}"/>
    <cellStyle name="Normal 56 2 2 2 2 2" xfId="3325" xr:uid="{00000000-0005-0000-0000-0000F9690000}"/>
    <cellStyle name="Normal 56 2 2 2 2 2 2" xfId="5015" xr:uid="{00000000-0005-0000-0000-0000FA690000}"/>
    <cellStyle name="Normal 56 2 2 2 2 2 2 2" xfId="15088" xr:uid="{00000000-0005-0000-0000-0000FB690000}"/>
    <cellStyle name="Normal 56 2 2 2 2 2 2 2 2" xfId="45410" xr:uid="{00000000-0005-0000-0000-0000FC690000}"/>
    <cellStyle name="Normal 56 2 2 2 2 2 2 2 3" xfId="30186" xr:uid="{00000000-0005-0000-0000-0000FD690000}"/>
    <cellStyle name="Normal 56 2 2 2 2 2 2 3" xfId="10068" xr:uid="{00000000-0005-0000-0000-0000FE690000}"/>
    <cellStyle name="Normal 56 2 2 2 2 2 2 3 2" xfId="40393" xr:uid="{00000000-0005-0000-0000-0000FF690000}"/>
    <cellStyle name="Normal 56 2 2 2 2 2 2 3 3" xfId="25169" xr:uid="{00000000-0005-0000-0000-0000006A0000}"/>
    <cellStyle name="Normal 56 2 2 2 2 2 2 4" xfId="35380" xr:uid="{00000000-0005-0000-0000-0000016A0000}"/>
    <cellStyle name="Normal 56 2 2 2 2 2 2 5" xfId="20156" xr:uid="{00000000-0005-0000-0000-0000026A0000}"/>
    <cellStyle name="Normal 56 2 2 2 2 2 3" xfId="6707" xr:uid="{00000000-0005-0000-0000-0000036A0000}"/>
    <cellStyle name="Normal 56 2 2 2 2 2 3 2" xfId="16759" xr:uid="{00000000-0005-0000-0000-0000046A0000}"/>
    <cellStyle name="Normal 56 2 2 2 2 2 3 2 2" xfId="47081" xr:uid="{00000000-0005-0000-0000-0000056A0000}"/>
    <cellStyle name="Normal 56 2 2 2 2 2 3 2 3" xfId="31857" xr:uid="{00000000-0005-0000-0000-0000066A0000}"/>
    <cellStyle name="Normal 56 2 2 2 2 2 3 3" xfId="11739" xr:uid="{00000000-0005-0000-0000-0000076A0000}"/>
    <cellStyle name="Normal 56 2 2 2 2 2 3 3 2" xfId="42064" xr:uid="{00000000-0005-0000-0000-0000086A0000}"/>
    <cellStyle name="Normal 56 2 2 2 2 2 3 3 3" xfId="26840" xr:uid="{00000000-0005-0000-0000-0000096A0000}"/>
    <cellStyle name="Normal 56 2 2 2 2 2 3 4" xfId="37051" xr:uid="{00000000-0005-0000-0000-00000A6A0000}"/>
    <cellStyle name="Normal 56 2 2 2 2 2 3 5" xfId="21827" xr:uid="{00000000-0005-0000-0000-00000B6A0000}"/>
    <cellStyle name="Normal 56 2 2 2 2 2 4" xfId="13417" xr:uid="{00000000-0005-0000-0000-00000C6A0000}"/>
    <cellStyle name="Normal 56 2 2 2 2 2 4 2" xfId="43739" xr:uid="{00000000-0005-0000-0000-00000D6A0000}"/>
    <cellStyle name="Normal 56 2 2 2 2 2 4 3" xfId="28515" xr:uid="{00000000-0005-0000-0000-00000E6A0000}"/>
    <cellStyle name="Normal 56 2 2 2 2 2 5" xfId="8396" xr:uid="{00000000-0005-0000-0000-00000F6A0000}"/>
    <cellStyle name="Normal 56 2 2 2 2 2 5 2" xfId="38722" xr:uid="{00000000-0005-0000-0000-0000106A0000}"/>
    <cellStyle name="Normal 56 2 2 2 2 2 5 3" xfId="23498" xr:uid="{00000000-0005-0000-0000-0000116A0000}"/>
    <cellStyle name="Normal 56 2 2 2 2 2 6" xfId="33710" xr:uid="{00000000-0005-0000-0000-0000126A0000}"/>
    <cellStyle name="Normal 56 2 2 2 2 2 7" xfId="18485" xr:uid="{00000000-0005-0000-0000-0000136A0000}"/>
    <cellStyle name="Normal 56 2 2 2 2 3" xfId="4178" xr:uid="{00000000-0005-0000-0000-0000146A0000}"/>
    <cellStyle name="Normal 56 2 2 2 2 3 2" xfId="14252" xr:uid="{00000000-0005-0000-0000-0000156A0000}"/>
    <cellStyle name="Normal 56 2 2 2 2 3 2 2" xfId="44574" xr:uid="{00000000-0005-0000-0000-0000166A0000}"/>
    <cellStyle name="Normal 56 2 2 2 2 3 2 3" xfId="29350" xr:uid="{00000000-0005-0000-0000-0000176A0000}"/>
    <cellStyle name="Normal 56 2 2 2 2 3 3" xfId="9232" xr:uid="{00000000-0005-0000-0000-0000186A0000}"/>
    <cellStyle name="Normal 56 2 2 2 2 3 3 2" xfId="39557" xr:uid="{00000000-0005-0000-0000-0000196A0000}"/>
    <cellStyle name="Normal 56 2 2 2 2 3 3 3" xfId="24333" xr:uid="{00000000-0005-0000-0000-00001A6A0000}"/>
    <cellStyle name="Normal 56 2 2 2 2 3 4" xfId="34544" xr:uid="{00000000-0005-0000-0000-00001B6A0000}"/>
    <cellStyle name="Normal 56 2 2 2 2 3 5" xfId="19320" xr:uid="{00000000-0005-0000-0000-00001C6A0000}"/>
    <cellStyle name="Normal 56 2 2 2 2 4" xfId="5871" xr:uid="{00000000-0005-0000-0000-00001D6A0000}"/>
    <cellStyle name="Normal 56 2 2 2 2 4 2" xfId="15923" xr:uid="{00000000-0005-0000-0000-00001E6A0000}"/>
    <cellStyle name="Normal 56 2 2 2 2 4 2 2" xfId="46245" xr:uid="{00000000-0005-0000-0000-00001F6A0000}"/>
    <cellStyle name="Normal 56 2 2 2 2 4 2 3" xfId="31021" xr:uid="{00000000-0005-0000-0000-0000206A0000}"/>
    <cellStyle name="Normal 56 2 2 2 2 4 3" xfId="10903" xr:uid="{00000000-0005-0000-0000-0000216A0000}"/>
    <cellStyle name="Normal 56 2 2 2 2 4 3 2" xfId="41228" xr:uid="{00000000-0005-0000-0000-0000226A0000}"/>
    <cellStyle name="Normal 56 2 2 2 2 4 3 3" xfId="26004" xr:uid="{00000000-0005-0000-0000-0000236A0000}"/>
    <cellStyle name="Normal 56 2 2 2 2 4 4" xfId="36215" xr:uid="{00000000-0005-0000-0000-0000246A0000}"/>
    <cellStyle name="Normal 56 2 2 2 2 4 5" xfId="20991" xr:uid="{00000000-0005-0000-0000-0000256A0000}"/>
    <cellStyle name="Normal 56 2 2 2 2 5" xfId="12581" xr:uid="{00000000-0005-0000-0000-0000266A0000}"/>
    <cellStyle name="Normal 56 2 2 2 2 5 2" xfId="42903" xr:uid="{00000000-0005-0000-0000-0000276A0000}"/>
    <cellStyle name="Normal 56 2 2 2 2 5 3" xfId="27679" xr:uid="{00000000-0005-0000-0000-0000286A0000}"/>
    <cellStyle name="Normal 56 2 2 2 2 6" xfId="7560" xr:uid="{00000000-0005-0000-0000-0000296A0000}"/>
    <cellStyle name="Normal 56 2 2 2 2 6 2" xfId="37886" xr:uid="{00000000-0005-0000-0000-00002A6A0000}"/>
    <cellStyle name="Normal 56 2 2 2 2 6 3" xfId="22662" xr:uid="{00000000-0005-0000-0000-00002B6A0000}"/>
    <cellStyle name="Normal 56 2 2 2 2 7" xfId="32874" xr:uid="{00000000-0005-0000-0000-00002C6A0000}"/>
    <cellStyle name="Normal 56 2 2 2 2 8" xfId="17649" xr:uid="{00000000-0005-0000-0000-00002D6A0000}"/>
    <cellStyle name="Normal 56 2 2 2 3" xfId="2907" xr:uid="{00000000-0005-0000-0000-00002E6A0000}"/>
    <cellStyle name="Normal 56 2 2 2 3 2" xfId="4597" xr:uid="{00000000-0005-0000-0000-00002F6A0000}"/>
    <cellStyle name="Normal 56 2 2 2 3 2 2" xfId="14670" xr:uid="{00000000-0005-0000-0000-0000306A0000}"/>
    <cellStyle name="Normal 56 2 2 2 3 2 2 2" xfId="44992" xr:uid="{00000000-0005-0000-0000-0000316A0000}"/>
    <cellStyle name="Normal 56 2 2 2 3 2 2 3" xfId="29768" xr:uid="{00000000-0005-0000-0000-0000326A0000}"/>
    <cellStyle name="Normal 56 2 2 2 3 2 3" xfId="9650" xr:uid="{00000000-0005-0000-0000-0000336A0000}"/>
    <cellStyle name="Normal 56 2 2 2 3 2 3 2" xfId="39975" xr:uid="{00000000-0005-0000-0000-0000346A0000}"/>
    <cellStyle name="Normal 56 2 2 2 3 2 3 3" xfId="24751" xr:uid="{00000000-0005-0000-0000-0000356A0000}"/>
    <cellStyle name="Normal 56 2 2 2 3 2 4" xfId="34962" xr:uid="{00000000-0005-0000-0000-0000366A0000}"/>
    <cellStyle name="Normal 56 2 2 2 3 2 5" xfId="19738" xr:uid="{00000000-0005-0000-0000-0000376A0000}"/>
    <cellStyle name="Normal 56 2 2 2 3 3" xfId="6289" xr:uid="{00000000-0005-0000-0000-0000386A0000}"/>
    <cellStyle name="Normal 56 2 2 2 3 3 2" xfId="16341" xr:uid="{00000000-0005-0000-0000-0000396A0000}"/>
    <cellStyle name="Normal 56 2 2 2 3 3 2 2" xfId="46663" xr:uid="{00000000-0005-0000-0000-00003A6A0000}"/>
    <cellStyle name="Normal 56 2 2 2 3 3 2 3" xfId="31439" xr:uid="{00000000-0005-0000-0000-00003B6A0000}"/>
    <cellStyle name="Normal 56 2 2 2 3 3 3" xfId="11321" xr:uid="{00000000-0005-0000-0000-00003C6A0000}"/>
    <cellStyle name="Normal 56 2 2 2 3 3 3 2" xfId="41646" xr:uid="{00000000-0005-0000-0000-00003D6A0000}"/>
    <cellStyle name="Normal 56 2 2 2 3 3 3 3" xfId="26422" xr:uid="{00000000-0005-0000-0000-00003E6A0000}"/>
    <cellStyle name="Normal 56 2 2 2 3 3 4" xfId="36633" xr:uid="{00000000-0005-0000-0000-00003F6A0000}"/>
    <cellStyle name="Normal 56 2 2 2 3 3 5" xfId="21409" xr:uid="{00000000-0005-0000-0000-0000406A0000}"/>
    <cellStyle name="Normal 56 2 2 2 3 4" xfId="12999" xr:uid="{00000000-0005-0000-0000-0000416A0000}"/>
    <cellStyle name="Normal 56 2 2 2 3 4 2" xfId="43321" xr:uid="{00000000-0005-0000-0000-0000426A0000}"/>
    <cellStyle name="Normal 56 2 2 2 3 4 3" xfId="28097" xr:uid="{00000000-0005-0000-0000-0000436A0000}"/>
    <cellStyle name="Normal 56 2 2 2 3 5" xfId="7978" xr:uid="{00000000-0005-0000-0000-0000446A0000}"/>
    <cellStyle name="Normal 56 2 2 2 3 5 2" xfId="38304" xr:uid="{00000000-0005-0000-0000-0000456A0000}"/>
    <cellStyle name="Normal 56 2 2 2 3 5 3" xfId="23080" xr:uid="{00000000-0005-0000-0000-0000466A0000}"/>
    <cellStyle name="Normal 56 2 2 2 3 6" xfId="33292" xr:uid="{00000000-0005-0000-0000-0000476A0000}"/>
    <cellStyle name="Normal 56 2 2 2 3 7" xfId="18067" xr:uid="{00000000-0005-0000-0000-0000486A0000}"/>
    <cellStyle name="Normal 56 2 2 2 4" xfId="3760" xr:uid="{00000000-0005-0000-0000-0000496A0000}"/>
    <cellStyle name="Normal 56 2 2 2 4 2" xfId="13834" xr:uid="{00000000-0005-0000-0000-00004A6A0000}"/>
    <cellStyle name="Normal 56 2 2 2 4 2 2" xfId="44156" xr:uid="{00000000-0005-0000-0000-00004B6A0000}"/>
    <cellStyle name="Normal 56 2 2 2 4 2 3" xfId="28932" xr:uid="{00000000-0005-0000-0000-00004C6A0000}"/>
    <cellStyle name="Normal 56 2 2 2 4 3" xfId="8814" xr:uid="{00000000-0005-0000-0000-00004D6A0000}"/>
    <cellStyle name="Normal 56 2 2 2 4 3 2" xfId="39139" xr:uid="{00000000-0005-0000-0000-00004E6A0000}"/>
    <cellStyle name="Normal 56 2 2 2 4 3 3" xfId="23915" xr:uid="{00000000-0005-0000-0000-00004F6A0000}"/>
    <cellStyle name="Normal 56 2 2 2 4 4" xfId="34126" xr:uid="{00000000-0005-0000-0000-0000506A0000}"/>
    <cellStyle name="Normal 56 2 2 2 4 5" xfId="18902" xr:uid="{00000000-0005-0000-0000-0000516A0000}"/>
    <cellStyle name="Normal 56 2 2 2 5" xfId="5453" xr:uid="{00000000-0005-0000-0000-0000526A0000}"/>
    <cellStyle name="Normal 56 2 2 2 5 2" xfId="15505" xr:uid="{00000000-0005-0000-0000-0000536A0000}"/>
    <cellStyle name="Normal 56 2 2 2 5 2 2" xfId="45827" xr:uid="{00000000-0005-0000-0000-0000546A0000}"/>
    <cellStyle name="Normal 56 2 2 2 5 2 3" xfId="30603" xr:uid="{00000000-0005-0000-0000-0000556A0000}"/>
    <cellStyle name="Normal 56 2 2 2 5 3" xfId="10485" xr:uid="{00000000-0005-0000-0000-0000566A0000}"/>
    <cellStyle name="Normal 56 2 2 2 5 3 2" xfId="40810" xr:uid="{00000000-0005-0000-0000-0000576A0000}"/>
    <cellStyle name="Normal 56 2 2 2 5 3 3" xfId="25586" xr:uid="{00000000-0005-0000-0000-0000586A0000}"/>
    <cellStyle name="Normal 56 2 2 2 5 4" xfId="35797" xr:uid="{00000000-0005-0000-0000-0000596A0000}"/>
    <cellStyle name="Normal 56 2 2 2 5 5" xfId="20573" xr:uid="{00000000-0005-0000-0000-00005A6A0000}"/>
    <cellStyle name="Normal 56 2 2 2 6" xfId="12163" xr:uid="{00000000-0005-0000-0000-00005B6A0000}"/>
    <cellStyle name="Normal 56 2 2 2 6 2" xfId="42485" xr:uid="{00000000-0005-0000-0000-00005C6A0000}"/>
    <cellStyle name="Normal 56 2 2 2 6 3" xfId="27261" xr:uid="{00000000-0005-0000-0000-00005D6A0000}"/>
    <cellStyle name="Normal 56 2 2 2 7" xfId="7142" xr:uid="{00000000-0005-0000-0000-00005E6A0000}"/>
    <cellStyle name="Normal 56 2 2 2 7 2" xfId="37468" xr:uid="{00000000-0005-0000-0000-00005F6A0000}"/>
    <cellStyle name="Normal 56 2 2 2 7 3" xfId="22244" xr:uid="{00000000-0005-0000-0000-0000606A0000}"/>
    <cellStyle name="Normal 56 2 2 2 8" xfId="32456" xr:uid="{00000000-0005-0000-0000-0000616A0000}"/>
    <cellStyle name="Normal 56 2 2 2 9" xfId="17231" xr:uid="{00000000-0005-0000-0000-0000626A0000}"/>
    <cellStyle name="Normal 56 2 2 3" xfId="2278" xr:uid="{00000000-0005-0000-0000-0000636A0000}"/>
    <cellStyle name="Normal 56 2 2 3 2" xfId="3117" xr:uid="{00000000-0005-0000-0000-0000646A0000}"/>
    <cellStyle name="Normal 56 2 2 3 2 2" xfId="4807" xr:uid="{00000000-0005-0000-0000-0000656A0000}"/>
    <cellStyle name="Normal 56 2 2 3 2 2 2" xfId="14880" xr:uid="{00000000-0005-0000-0000-0000666A0000}"/>
    <cellStyle name="Normal 56 2 2 3 2 2 2 2" xfId="45202" xr:uid="{00000000-0005-0000-0000-0000676A0000}"/>
    <cellStyle name="Normal 56 2 2 3 2 2 2 3" xfId="29978" xr:uid="{00000000-0005-0000-0000-0000686A0000}"/>
    <cellStyle name="Normal 56 2 2 3 2 2 3" xfId="9860" xr:uid="{00000000-0005-0000-0000-0000696A0000}"/>
    <cellStyle name="Normal 56 2 2 3 2 2 3 2" xfId="40185" xr:uid="{00000000-0005-0000-0000-00006A6A0000}"/>
    <cellStyle name="Normal 56 2 2 3 2 2 3 3" xfId="24961" xr:uid="{00000000-0005-0000-0000-00006B6A0000}"/>
    <cellStyle name="Normal 56 2 2 3 2 2 4" xfId="35172" xr:uid="{00000000-0005-0000-0000-00006C6A0000}"/>
    <cellStyle name="Normal 56 2 2 3 2 2 5" xfId="19948" xr:uid="{00000000-0005-0000-0000-00006D6A0000}"/>
    <cellStyle name="Normal 56 2 2 3 2 3" xfId="6499" xr:uid="{00000000-0005-0000-0000-00006E6A0000}"/>
    <cellStyle name="Normal 56 2 2 3 2 3 2" xfId="16551" xr:uid="{00000000-0005-0000-0000-00006F6A0000}"/>
    <cellStyle name="Normal 56 2 2 3 2 3 2 2" xfId="46873" xr:uid="{00000000-0005-0000-0000-0000706A0000}"/>
    <cellStyle name="Normal 56 2 2 3 2 3 2 3" xfId="31649" xr:uid="{00000000-0005-0000-0000-0000716A0000}"/>
    <cellStyle name="Normal 56 2 2 3 2 3 3" xfId="11531" xr:uid="{00000000-0005-0000-0000-0000726A0000}"/>
    <cellStyle name="Normal 56 2 2 3 2 3 3 2" xfId="41856" xr:uid="{00000000-0005-0000-0000-0000736A0000}"/>
    <cellStyle name="Normal 56 2 2 3 2 3 3 3" xfId="26632" xr:uid="{00000000-0005-0000-0000-0000746A0000}"/>
    <cellStyle name="Normal 56 2 2 3 2 3 4" xfId="36843" xr:uid="{00000000-0005-0000-0000-0000756A0000}"/>
    <cellStyle name="Normal 56 2 2 3 2 3 5" xfId="21619" xr:uid="{00000000-0005-0000-0000-0000766A0000}"/>
    <cellStyle name="Normal 56 2 2 3 2 4" xfId="13209" xr:uid="{00000000-0005-0000-0000-0000776A0000}"/>
    <cellStyle name="Normal 56 2 2 3 2 4 2" xfId="43531" xr:uid="{00000000-0005-0000-0000-0000786A0000}"/>
    <cellStyle name="Normal 56 2 2 3 2 4 3" xfId="28307" xr:uid="{00000000-0005-0000-0000-0000796A0000}"/>
    <cellStyle name="Normal 56 2 2 3 2 5" xfId="8188" xr:uid="{00000000-0005-0000-0000-00007A6A0000}"/>
    <cellStyle name="Normal 56 2 2 3 2 5 2" xfId="38514" xr:uid="{00000000-0005-0000-0000-00007B6A0000}"/>
    <cellStyle name="Normal 56 2 2 3 2 5 3" xfId="23290" xr:uid="{00000000-0005-0000-0000-00007C6A0000}"/>
    <cellStyle name="Normal 56 2 2 3 2 6" xfId="33502" xr:uid="{00000000-0005-0000-0000-00007D6A0000}"/>
    <cellStyle name="Normal 56 2 2 3 2 7" xfId="18277" xr:uid="{00000000-0005-0000-0000-00007E6A0000}"/>
    <cellStyle name="Normal 56 2 2 3 3" xfId="3970" xr:uid="{00000000-0005-0000-0000-00007F6A0000}"/>
    <cellStyle name="Normal 56 2 2 3 3 2" xfId="14044" xr:uid="{00000000-0005-0000-0000-0000806A0000}"/>
    <cellStyle name="Normal 56 2 2 3 3 2 2" xfId="44366" xr:uid="{00000000-0005-0000-0000-0000816A0000}"/>
    <cellStyle name="Normal 56 2 2 3 3 2 3" xfId="29142" xr:uid="{00000000-0005-0000-0000-0000826A0000}"/>
    <cellStyle name="Normal 56 2 2 3 3 3" xfId="9024" xr:uid="{00000000-0005-0000-0000-0000836A0000}"/>
    <cellStyle name="Normal 56 2 2 3 3 3 2" xfId="39349" xr:uid="{00000000-0005-0000-0000-0000846A0000}"/>
    <cellStyle name="Normal 56 2 2 3 3 3 3" xfId="24125" xr:uid="{00000000-0005-0000-0000-0000856A0000}"/>
    <cellStyle name="Normal 56 2 2 3 3 4" xfId="34336" xr:uid="{00000000-0005-0000-0000-0000866A0000}"/>
    <cellStyle name="Normal 56 2 2 3 3 5" xfId="19112" xr:uid="{00000000-0005-0000-0000-0000876A0000}"/>
    <cellStyle name="Normal 56 2 2 3 4" xfId="5663" xr:uid="{00000000-0005-0000-0000-0000886A0000}"/>
    <cellStyle name="Normal 56 2 2 3 4 2" xfId="15715" xr:uid="{00000000-0005-0000-0000-0000896A0000}"/>
    <cellStyle name="Normal 56 2 2 3 4 2 2" xfId="46037" xr:uid="{00000000-0005-0000-0000-00008A6A0000}"/>
    <cellStyle name="Normal 56 2 2 3 4 2 3" xfId="30813" xr:uid="{00000000-0005-0000-0000-00008B6A0000}"/>
    <cellStyle name="Normal 56 2 2 3 4 3" xfId="10695" xr:uid="{00000000-0005-0000-0000-00008C6A0000}"/>
    <cellStyle name="Normal 56 2 2 3 4 3 2" xfId="41020" xr:uid="{00000000-0005-0000-0000-00008D6A0000}"/>
    <cellStyle name="Normal 56 2 2 3 4 3 3" xfId="25796" xr:uid="{00000000-0005-0000-0000-00008E6A0000}"/>
    <cellStyle name="Normal 56 2 2 3 4 4" xfId="36007" xr:uid="{00000000-0005-0000-0000-00008F6A0000}"/>
    <cellStyle name="Normal 56 2 2 3 4 5" xfId="20783" xr:uid="{00000000-0005-0000-0000-0000906A0000}"/>
    <cellStyle name="Normal 56 2 2 3 5" xfId="12373" xr:uid="{00000000-0005-0000-0000-0000916A0000}"/>
    <cellStyle name="Normal 56 2 2 3 5 2" xfId="42695" xr:uid="{00000000-0005-0000-0000-0000926A0000}"/>
    <cellStyle name="Normal 56 2 2 3 5 3" xfId="27471" xr:uid="{00000000-0005-0000-0000-0000936A0000}"/>
    <cellStyle name="Normal 56 2 2 3 6" xfId="7352" xr:uid="{00000000-0005-0000-0000-0000946A0000}"/>
    <cellStyle name="Normal 56 2 2 3 6 2" xfId="37678" xr:uid="{00000000-0005-0000-0000-0000956A0000}"/>
    <cellStyle name="Normal 56 2 2 3 6 3" xfId="22454" xr:uid="{00000000-0005-0000-0000-0000966A0000}"/>
    <cellStyle name="Normal 56 2 2 3 7" xfId="32666" xr:uid="{00000000-0005-0000-0000-0000976A0000}"/>
    <cellStyle name="Normal 56 2 2 3 8" xfId="17441" xr:uid="{00000000-0005-0000-0000-0000986A0000}"/>
    <cellStyle name="Normal 56 2 2 4" xfId="2699" xr:uid="{00000000-0005-0000-0000-0000996A0000}"/>
    <cellStyle name="Normal 56 2 2 4 2" xfId="4389" xr:uid="{00000000-0005-0000-0000-00009A6A0000}"/>
    <cellStyle name="Normal 56 2 2 4 2 2" xfId="14462" xr:uid="{00000000-0005-0000-0000-00009B6A0000}"/>
    <cellStyle name="Normal 56 2 2 4 2 2 2" xfId="44784" xr:uid="{00000000-0005-0000-0000-00009C6A0000}"/>
    <cellStyle name="Normal 56 2 2 4 2 2 3" xfId="29560" xr:uid="{00000000-0005-0000-0000-00009D6A0000}"/>
    <cellStyle name="Normal 56 2 2 4 2 3" xfId="9442" xr:uid="{00000000-0005-0000-0000-00009E6A0000}"/>
    <cellStyle name="Normal 56 2 2 4 2 3 2" xfId="39767" xr:uid="{00000000-0005-0000-0000-00009F6A0000}"/>
    <cellStyle name="Normal 56 2 2 4 2 3 3" xfId="24543" xr:uid="{00000000-0005-0000-0000-0000A06A0000}"/>
    <cellStyle name="Normal 56 2 2 4 2 4" xfId="34754" xr:uid="{00000000-0005-0000-0000-0000A16A0000}"/>
    <cellStyle name="Normal 56 2 2 4 2 5" xfId="19530" xr:uid="{00000000-0005-0000-0000-0000A26A0000}"/>
    <cellStyle name="Normal 56 2 2 4 3" xfId="6081" xr:uid="{00000000-0005-0000-0000-0000A36A0000}"/>
    <cellStyle name="Normal 56 2 2 4 3 2" xfId="16133" xr:uid="{00000000-0005-0000-0000-0000A46A0000}"/>
    <cellStyle name="Normal 56 2 2 4 3 2 2" xfId="46455" xr:uid="{00000000-0005-0000-0000-0000A56A0000}"/>
    <cellStyle name="Normal 56 2 2 4 3 2 3" xfId="31231" xr:uid="{00000000-0005-0000-0000-0000A66A0000}"/>
    <cellStyle name="Normal 56 2 2 4 3 3" xfId="11113" xr:uid="{00000000-0005-0000-0000-0000A76A0000}"/>
    <cellStyle name="Normal 56 2 2 4 3 3 2" xfId="41438" xr:uid="{00000000-0005-0000-0000-0000A86A0000}"/>
    <cellStyle name="Normal 56 2 2 4 3 3 3" xfId="26214" xr:uid="{00000000-0005-0000-0000-0000A96A0000}"/>
    <cellStyle name="Normal 56 2 2 4 3 4" xfId="36425" xr:uid="{00000000-0005-0000-0000-0000AA6A0000}"/>
    <cellStyle name="Normal 56 2 2 4 3 5" xfId="21201" xr:uid="{00000000-0005-0000-0000-0000AB6A0000}"/>
    <cellStyle name="Normal 56 2 2 4 4" xfId="12791" xr:uid="{00000000-0005-0000-0000-0000AC6A0000}"/>
    <cellStyle name="Normal 56 2 2 4 4 2" xfId="43113" xr:uid="{00000000-0005-0000-0000-0000AD6A0000}"/>
    <cellStyle name="Normal 56 2 2 4 4 3" xfId="27889" xr:uid="{00000000-0005-0000-0000-0000AE6A0000}"/>
    <cellStyle name="Normal 56 2 2 4 5" xfId="7770" xr:uid="{00000000-0005-0000-0000-0000AF6A0000}"/>
    <cellStyle name="Normal 56 2 2 4 5 2" xfId="38096" xr:uid="{00000000-0005-0000-0000-0000B06A0000}"/>
    <cellStyle name="Normal 56 2 2 4 5 3" xfId="22872" xr:uid="{00000000-0005-0000-0000-0000B16A0000}"/>
    <cellStyle name="Normal 56 2 2 4 6" xfId="33084" xr:uid="{00000000-0005-0000-0000-0000B26A0000}"/>
    <cellStyle name="Normal 56 2 2 4 7" xfId="17859" xr:uid="{00000000-0005-0000-0000-0000B36A0000}"/>
    <cellStyle name="Normal 56 2 2 5" xfId="3552" xr:uid="{00000000-0005-0000-0000-0000B46A0000}"/>
    <cellStyle name="Normal 56 2 2 5 2" xfId="13626" xr:uid="{00000000-0005-0000-0000-0000B56A0000}"/>
    <cellStyle name="Normal 56 2 2 5 2 2" xfId="43948" xr:uid="{00000000-0005-0000-0000-0000B66A0000}"/>
    <cellStyle name="Normal 56 2 2 5 2 3" xfId="28724" xr:uid="{00000000-0005-0000-0000-0000B76A0000}"/>
    <cellStyle name="Normal 56 2 2 5 3" xfId="8606" xr:uid="{00000000-0005-0000-0000-0000B86A0000}"/>
    <cellStyle name="Normal 56 2 2 5 3 2" xfId="38931" xr:uid="{00000000-0005-0000-0000-0000B96A0000}"/>
    <cellStyle name="Normal 56 2 2 5 3 3" xfId="23707" xr:uid="{00000000-0005-0000-0000-0000BA6A0000}"/>
    <cellStyle name="Normal 56 2 2 5 4" xfId="33918" xr:uid="{00000000-0005-0000-0000-0000BB6A0000}"/>
    <cellStyle name="Normal 56 2 2 5 5" xfId="18694" xr:uid="{00000000-0005-0000-0000-0000BC6A0000}"/>
    <cellStyle name="Normal 56 2 2 6" xfId="5245" xr:uid="{00000000-0005-0000-0000-0000BD6A0000}"/>
    <cellStyle name="Normal 56 2 2 6 2" xfId="15297" xr:uid="{00000000-0005-0000-0000-0000BE6A0000}"/>
    <cellStyle name="Normal 56 2 2 6 2 2" xfId="45619" xr:uid="{00000000-0005-0000-0000-0000BF6A0000}"/>
    <cellStyle name="Normal 56 2 2 6 2 3" xfId="30395" xr:uid="{00000000-0005-0000-0000-0000C06A0000}"/>
    <cellStyle name="Normal 56 2 2 6 3" xfId="10277" xr:uid="{00000000-0005-0000-0000-0000C16A0000}"/>
    <cellStyle name="Normal 56 2 2 6 3 2" xfId="40602" xr:uid="{00000000-0005-0000-0000-0000C26A0000}"/>
    <cellStyle name="Normal 56 2 2 6 3 3" xfId="25378" xr:uid="{00000000-0005-0000-0000-0000C36A0000}"/>
    <cellStyle name="Normal 56 2 2 6 4" xfId="35589" xr:uid="{00000000-0005-0000-0000-0000C46A0000}"/>
    <cellStyle name="Normal 56 2 2 6 5" xfId="20365" xr:uid="{00000000-0005-0000-0000-0000C56A0000}"/>
    <cellStyle name="Normal 56 2 2 7" xfId="11955" xr:uid="{00000000-0005-0000-0000-0000C66A0000}"/>
    <cellStyle name="Normal 56 2 2 7 2" xfId="42277" xr:uid="{00000000-0005-0000-0000-0000C76A0000}"/>
    <cellStyle name="Normal 56 2 2 7 3" xfId="27053" xr:uid="{00000000-0005-0000-0000-0000C86A0000}"/>
    <cellStyle name="Normal 56 2 2 8" xfId="6934" xr:uid="{00000000-0005-0000-0000-0000C96A0000}"/>
    <cellStyle name="Normal 56 2 2 8 2" xfId="37260" xr:uid="{00000000-0005-0000-0000-0000CA6A0000}"/>
    <cellStyle name="Normal 56 2 2 8 3" xfId="22036" xr:uid="{00000000-0005-0000-0000-0000CB6A0000}"/>
    <cellStyle name="Normal 56 2 2 9" xfId="32248" xr:uid="{00000000-0005-0000-0000-0000CC6A0000}"/>
    <cellStyle name="Normal 56 2 3" xfId="1961" xr:uid="{00000000-0005-0000-0000-0000CD6A0000}"/>
    <cellStyle name="Normal 56 2 3 2" xfId="2382" xr:uid="{00000000-0005-0000-0000-0000CE6A0000}"/>
    <cellStyle name="Normal 56 2 3 2 2" xfId="3221" xr:uid="{00000000-0005-0000-0000-0000CF6A0000}"/>
    <cellStyle name="Normal 56 2 3 2 2 2" xfId="4911" xr:uid="{00000000-0005-0000-0000-0000D06A0000}"/>
    <cellStyle name="Normal 56 2 3 2 2 2 2" xfId="14984" xr:uid="{00000000-0005-0000-0000-0000D16A0000}"/>
    <cellStyle name="Normal 56 2 3 2 2 2 2 2" xfId="45306" xr:uid="{00000000-0005-0000-0000-0000D26A0000}"/>
    <cellStyle name="Normal 56 2 3 2 2 2 2 3" xfId="30082" xr:uid="{00000000-0005-0000-0000-0000D36A0000}"/>
    <cellStyle name="Normal 56 2 3 2 2 2 3" xfId="9964" xr:uid="{00000000-0005-0000-0000-0000D46A0000}"/>
    <cellStyle name="Normal 56 2 3 2 2 2 3 2" xfId="40289" xr:uid="{00000000-0005-0000-0000-0000D56A0000}"/>
    <cellStyle name="Normal 56 2 3 2 2 2 3 3" xfId="25065" xr:uid="{00000000-0005-0000-0000-0000D66A0000}"/>
    <cellStyle name="Normal 56 2 3 2 2 2 4" xfId="35276" xr:uid="{00000000-0005-0000-0000-0000D76A0000}"/>
    <cellStyle name="Normal 56 2 3 2 2 2 5" xfId="20052" xr:uid="{00000000-0005-0000-0000-0000D86A0000}"/>
    <cellStyle name="Normal 56 2 3 2 2 3" xfId="6603" xr:uid="{00000000-0005-0000-0000-0000D96A0000}"/>
    <cellStyle name="Normal 56 2 3 2 2 3 2" xfId="16655" xr:uid="{00000000-0005-0000-0000-0000DA6A0000}"/>
    <cellStyle name="Normal 56 2 3 2 2 3 2 2" xfId="46977" xr:uid="{00000000-0005-0000-0000-0000DB6A0000}"/>
    <cellStyle name="Normal 56 2 3 2 2 3 2 3" xfId="31753" xr:uid="{00000000-0005-0000-0000-0000DC6A0000}"/>
    <cellStyle name="Normal 56 2 3 2 2 3 3" xfId="11635" xr:uid="{00000000-0005-0000-0000-0000DD6A0000}"/>
    <cellStyle name="Normal 56 2 3 2 2 3 3 2" xfId="41960" xr:uid="{00000000-0005-0000-0000-0000DE6A0000}"/>
    <cellStyle name="Normal 56 2 3 2 2 3 3 3" xfId="26736" xr:uid="{00000000-0005-0000-0000-0000DF6A0000}"/>
    <cellStyle name="Normal 56 2 3 2 2 3 4" xfId="36947" xr:uid="{00000000-0005-0000-0000-0000E06A0000}"/>
    <cellStyle name="Normal 56 2 3 2 2 3 5" xfId="21723" xr:uid="{00000000-0005-0000-0000-0000E16A0000}"/>
    <cellStyle name="Normal 56 2 3 2 2 4" xfId="13313" xr:uid="{00000000-0005-0000-0000-0000E26A0000}"/>
    <cellStyle name="Normal 56 2 3 2 2 4 2" xfId="43635" xr:uid="{00000000-0005-0000-0000-0000E36A0000}"/>
    <cellStyle name="Normal 56 2 3 2 2 4 3" xfId="28411" xr:uid="{00000000-0005-0000-0000-0000E46A0000}"/>
    <cellStyle name="Normal 56 2 3 2 2 5" xfId="8292" xr:uid="{00000000-0005-0000-0000-0000E56A0000}"/>
    <cellStyle name="Normal 56 2 3 2 2 5 2" xfId="38618" xr:uid="{00000000-0005-0000-0000-0000E66A0000}"/>
    <cellStyle name="Normal 56 2 3 2 2 5 3" xfId="23394" xr:uid="{00000000-0005-0000-0000-0000E76A0000}"/>
    <cellStyle name="Normal 56 2 3 2 2 6" xfId="33606" xr:uid="{00000000-0005-0000-0000-0000E86A0000}"/>
    <cellStyle name="Normal 56 2 3 2 2 7" xfId="18381" xr:uid="{00000000-0005-0000-0000-0000E96A0000}"/>
    <cellStyle name="Normal 56 2 3 2 3" xfId="4074" xr:uid="{00000000-0005-0000-0000-0000EA6A0000}"/>
    <cellStyle name="Normal 56 2 3 2 3 2" xfId="14148" xr:uid="{00000000-0005-0000-0000-0000EB6A0000}"/>
    <cellStyle name="Normal 56 2 3 2 3 2 2" xfId="44470" xr:uid="{00000000-0005-0000-0000-0000EC6A0000}"/>
    <cellStyle name="Normal 56 2 3 2 3 2 3" xfId="29246" xr:uid="{00000000-0005-0000-0000-0000ED6A0000}"/>
    <cellStyle name="Normal 56 2 3 2 3 3" xfId="9128" xr:uid="{00000000-0005-0000-0000-0000EE6A0000}"/>
    <cellStyle name="Normal 56 2 3 2 3 3 2" xfId="39453" xr:uid="{00000000-0005-0000-0000-0000EF6A0000}"/>
    <cellStyle name="Normal 56 2 3 2 3 3 3" xfId="24229" xr:uid="{00000000-0005-0000-0000-0000F06A0000}"/>
    <cellStyle name="Normal 56 2 3 2 3 4" xfId="34440" xr:uid="{00000000-0005-0000-0000-0000F16A0000}"/>
    <cellStyle name="Normal 56 2 3 2 3 5" xfId="19216" xr:uid="{00000000-0005-0000-0000-0000F26A0000}"/>
    <cellStyle name="Normal 56 2 3 2 4" xfId="5767" xr:uid="{00000000-0005-0000-0000-0000F36A0000}"/>
    <cellStyle name="Normal 56 2 3 2 4 2" xfId="15819" xr:uid="{00000000-0005-0000-0000-0000F46A0000}"/>
    <cellStyle name="Normal 56 2 3 2 4 2 2" xfId="46141" xr:uid="{00000000-0005-0000-0000-0000F56A0000}"/>
    <cellStyle name="Normal 56 2 3 2 4 2 3" xfId="30917" xr:uid="{00000000-0005-0000-0000-0000F66A0000}"/>
    <cellStyle name="Normal 56 2 3 2 4 3" xfId="10799" xr:uid="{00000000-0005-0000-0000-0000F76A0000}"/>
    <cellStyle name="Normal 56 2 3 2 4 3 2" xfId="41124" xr:uid="{00000000-0005-0000-0000-0000F86A0000}"/>
    <cellStyle name="Normal 56 2 3 2 4 3 3" xfId="25900" xr:uid="{00000000-0005-0000-0000-0000F96A0000}"/>
    <cellStyle name="Normal 56 2 3 2 4 4" xfId="36111" xr:uid="{00000000-0005-0000-0000-0000FA6A0000}"/>
    <cellStyle name="Normal 56 2 3 2 4 5" xfId="20887" xr:uid="{00000000-0005-0000-0000-0000FB6A0000}"/>
    <cellStyle name="Normal 56 2 3 2 5" xfId="12477" xr:uid="{00000000-0005-0000-0000-0000FC6A0000}"/>
    <cellStyle name="Normal 56 2 3 2 5 2" xfId="42799" xr:uid="{00000000-0005-0000-0000-0000FD6A0000}"/>
    <cellStyle name="Normal 56 2 3 2 5 3" xfId="27575" xr:uid="{00000000-0005-0000-0000-0000FE6A0000}"/>
    <cellStyle name="Normal 56 2 3 2 6" xfId="7456" xr:uid="{00000000-0005-0000-0000-0000FF6A0000}"/>
    <cellStyle name="Normal 56 2 3 2 6 2" xfId="37782" xr:uid="{00000000-0005-0000-0000-0000006B0000}"/>
    <cellStyle name="Normal 56 2 3 2 6 3" xfId="22558" xr:uid="{00000000-0005-0000-0000-0000016B0000}"/>
    <cellStyle name="Normal 56 2 3 2 7" xfId="32770" xr:uid="{00000000-0005-0000-0000-0000026B0000}"/>
    <cellStyle name="Normal 56 2 3 2 8" xfId="17545" xr:uid="{00000000-0005-0000-0000-0000036B0000}"/>
    <cellStyle name="Normal 56 2 3 3" xfId="2803" xr:uid="{00000000-0005-0000-0000-0000046B0000}"/>
    <cellStyle name="Normal 56 2 3 3 2" xfId="4493" xr:uid="{00000000-0005-0000-0000-0000056B0000}"/>
    <cellStyle name="Normal 56 2 3 3 2 2" xfId="14566" xr:uid="{00000000-0005-0000-0000-0000066B0000}"/>
    <cellStyle name="Normal 56 2 3 3 2 2 2" xfId="44888" xr:uid="{00000000-0005-0000-0000-0000076B0000}"/>
    <cellStyle name="Normal 56 2 3 3 2 2 3" xfId="29664" xr:uid="{00000000-0005-0000-0000-0000086B0000}"/>
    <cellStyle name="Normal 56 2 3 3 2 3" xfId="9546" xr:uid="{00000000-0005-0000-0000-0000096B0000}"/>
    <cellStyle name="Normal 56 2 3 3 2 3 2" xfId="39871" xr:uid="{00000000-0005-0000-0000-00000A6B0000}"/>
    <cellStyle name="Normal 56 2 3 3 2 3 3" xfId="24647" xr:uid="{00000000-0005-0000-0000-00000B6B0000}"/>
    <cellStyle name="Normal 56 2 3 3 2 4" xfId="34858" xr:uid="{00000000-0005-0000-0000-00000C6B0000}"/>
    <cellStyle name="Normal 56 2 3 3 2 5" xfId="19634" xr:uid="{00000000-0005-0000-0000-00000D6B0000}"/>
    <cellStyle name="Normal 56 2 3 3 3" xfId="6185" xr:uid="{00000000-0005-0000-0000-00000E6B0000}"/>
    <cellStyle name="Normal 56 2 3 3 3 2" xfId="16237" xr:uid="{00000000-0005-0000-0000-00000F6B0000}"/>
    <cellStyle name="Normal 56 2 3 3 3 2 2" xfId="46559" xr:uid="{00000000-0005-0000-0000-0000106B0000}"/>
    <cellStyle name="Normal 56 2 3 3 3 2 3" xfId="31335" xr:uid="{00000000-0005-0000-0000-0000116B0000}"/>
    <cellStyle name="Normal 56 2 3 3 3 3" xfId="11217" xr:uid="{00000000-0005-0000-0000-0000126B0000}"/>
    <cellStyle name="Normal 56 2 3 3 3 3 2" xfId="41542" xr:uid="{00000000-0005-0000-0000-0000136B0000}"/>
    <cellStyle name="Normal 56 2 3 3 3 3 3" xfId="26318" xr:uid="{00000000-0005-0000-0000-0000146B0000}"/>
    <cellStyle name="Normal 56 2 3 3 3 4" xfId="36529" xr:uid="{00000000-0005-0000-0000-0000156B0000}"/>
    <cellStyle name="Normal 56 2 3 3 3 5" xfId="21305" xr:uid="{00000000-0005-0000-0000-0000166B0000}"/>
    <cellStyle name="Normal 56 2 3 3 4" xfId="12895" xr:uid="{00000000-0005-0000-0000-0000176B0000}"/>
    <cellStyle name="Normal 56 2 3 3 4 2" xfId="43217" xr:uid="{00000000-0005-0000-0000-0000186B0000}"/>
    <cellStyle name="Normal 56 2 3 3 4 3" xfId="27993" xr:uid="{00000000-0005-0000-0000-0000196B0000}"/>
    <cellStyle name="Normal 56 2 3 3 5" xfId="7874" xr:uid="{00000000-0005-0000-0000-00001A6B0000}"/>
    <cellStyle name="Normal 56 2 3 3 5 2" xfId="38200" xr:uid="{00000000-0005-0000-0000-00001B6B0000}"/>
    <cellStyle name="Normal 56 2 3 3 5 3" xfId="22976" xr:uid="{00000000-0005-0000-0000-00001C6B0000}"/>
    <cellStyle name="Normal 56 2 3 3 6" xfId="33188" xr:uid="{00000000-0005-0000-0000-00001D6B0000}"/>
    <cellStyle name="Normal 56 2 3 3 7" xfId="17963" xr:uid="{00000000-0005-0000-0000-00001E6B0000}"/>
    <cellStyle name="Normal 56 2 3 4" xfId="3656" xr:uid="{00000000-0005-0000-0000-00001F6B0000}"/>
    <cellStyle name="Normal 56 2 3 4 2" xfId="13730" xr:uid="{00000000-0005-0000-0000-0000206B0000}"/>
    <cellStyle name="Normal 56 2 3 4 2 2" xfId="44052" xr:uid="{00000000-0005-0000-0000-0000216B0000}"/>
    <cellStyle name="Normal 56 2 3 4 2 3" xfId="28828" xr:uid="{00000000-0005-0000-0000-0000226B0000}"/>
    <cellStyle name="Normal 56 2 3 4 3" xfId="8710" xr:uid="{00000000-0005-0000-0000-0000236B0000}"/>
    <cellStyle name="Normal 56 2 3 4 3 2" xfId="39035" xr:uid="{00000000-0005-0000-0000-0000246B0000}"/>
    <cellStyle name="Normal 56 2 3 4 3 3" xfId="23811" xr:uid="{00000000-0005-0000-0000-0000256B0000}"/>
    <cellStyle name="Normal 56 2 3 4 4" xfId="34022" xr:uid="{00000000-0005-0000-0000-0000266B0000}"/>
    <cellStyle name="Normal 56 2 3 4 5" xfId="18798" xr:uid="{00000000-0005-0000-0000-0000276B0000}"/>
    <cellStyle name="Normal 56 2 3 5" xfId="5349" xr:uid="{00000000-0005-0000-0000-0000286B0000}"/>
    <cellStyle name="Normal 56 2 3 5 2" xfId="15401" xr:uid="{00000000-0005-0000-0000-0000296B0000}"/>
    <cellStyle name="Normal 56 2 3 5 2 2" xfId="45723" xr:uid="{00000000-0005-0000-0000-00002A6B0000}"/>
    <cellStyle name="Normal 56 2 3 5 2 3" xfId="30499" xr:uid="{00000000-0005-0000-0000-00002B6B0000}"/>
    <cellStyle name="Normal 56 2 3 5 3" xfId="10381" xr:uid="{00000000-0005-0000-0000-00002C6B0000}"/>
    <cellStyle name="Normal 56 2 3 5 3 2" xfId="40706" xr:uid="{00000000-0005-0000-0000-00002D6B0000}"/>
    <cellStyle name="Normal 56 2 3 5 3 3" xfId="25482" xr:uid="{00000000-0005-0000-0000-00002E6B0000}"/>
    <cellStyle name="Normal 56 2 3 5 4" xfId="35693" xr:uid="{00000000-0005-0000-0000-00002F6B0000}"/>
    <cellStyle name="Normal 56 2 3 5 5" xfId="20469" xr:uid="{00000000-0005-0000-0000-0000306B0000}"/>
    <cellStyle name="Normal 56 2 3 6" xfId="12059" xr:uid="{00000000-0005-0000-0000-0000316B0000}"/>
    <cellStyle name="Normal 56 2 3 6 2" xfId="42381" xr:uid="{00000000-0005-0000-0000-0000326B0000}"/>
    <cellStyle name="Normal 56 2 3 6 3" xfId="27157" xr:uid="{00000000-0005-0000-0000-0000336B0000}"/>
    <cellStyle name="Normal 56 2 3 7" xfId="7038" xr:uid="{00000000-0005-0000-0000-0000346B0000}"/>
    <cellStyle name="Normal 56 2 3 7 2" xfId="37364" xr:uid="{00000000-0005-0000-0000-0000356B0000}"/>
    <cellStyle name="Normal 56 2 3 7 3" xfId="22140" xr:uid="{00000000-0005-0000-0000-0000366B0000}"/>
    <cellStyle name="Normal 56 2 3 8" xfId="32352" xr:uid="{00000000-0005-0000-0000-0000376B0000}"/>
    <cellStyle name="Normal 56 2 3 9" xfId="17127" xr:uid="{00000000-0005-0000-0000-0000386B0000}"/>
    <cellStyle name="Normal 56 2 4" xfId="2174" xr:uid="{00000000-0005-0000-0000-0000396B0000}"/>
    <cellStyle name="Normal 56 2 4 2" xfId="3013" xr:uid="{00000000-0005-0000-0000-00003A6B0000}"/>
    <cellStyle name="Normal 56 2 4 2 2" xfId="4703" xr:uid="{00000000-0005-0000-0000-00003B6B0000}"/>
    <cellStyle name="Normal 56 2 4 2 2 2" xfId="14776" xr:uid="{00000000-0005-0000-0000-00003C6B0000}"/>
    <cellStyle name="Normal 56 2 4 2 2 2 2" xfId="45098" xr:uid="{00000000-0005-0000-0000-00003D6B0000}"/>
    <cellStyle name="Normal 56 2 4 2 2 2 3" xfId="29874" xr:uid="{00000000-0005-0000-0000-00003E6B0000}"/>
    <cellStyle name="Normal 56 2 4 2 2 3" xfId="9756" xr:uid="{00000000-0005-0000-0000-00003F6B0000}"/>
    <cellStyle name="Normal 56 2 4 2 2 3 2" xfId="40081" xr:uid="{00000000-0005-0000-0000-0000406B0000}"/>
    <cellStyle name="Normal 56 2 4 2 2 3 3" xfId="24857" xr:uid="{00000000-0005-0000-0000-0000416B0000}"/>
    <cellStyle name="Normal 56 2 4 2 2 4" xfId="35068" xr:uid="{00000000-0005-0000-0000-0000426B0000}"/>
    <cellStyle name="Normal 56 2 4 2 2 5" xfId="19844" xr:uid="{00000000-0005-0000-0000-0000436B0000}"/>
    <cellStyle name="Normal 56 2 4 2 3" xfId="6395" xr:uid="{00000000-0005-0000-0000-0000446B0000}"/>
    <cellStyle name="Normal 56 2 4 2 3 2" xfId="16447" xr:uid="{00000000-0005-0000-0000-0000456B0000}"/>
    <cellStyle name="Normal 56 2 4 2 3 2 2" xfId="46769" xr:uid="{00000000-0005-0000-0000-0000466B0000}"/>
    <cellStyle name="Normal 56 2 4 2 3 2 3" xfId="31545" xr:uid="{00000000-0005-0000-0000-0000476B0000}"/>
    <cellStyle name="Normal 56 2 4 2 3 3" xfId="11427" xr:uid="{00000000-0005-0000-0000-0000486B0000}"/>
    <cellStyle name="Normal 56 2 4 2 3 3 2" xfId="41752" xr:uid="{00000000-0005-0000-0000-0000496B0000}"/>
    <cellStyle name="Normal 56 2 4 2 3 3 3" xfId="26528" xr:uid="{00000000-0005-0000-0000-00004A6B0000}"/>
    <cellStyle name="Normal 56 2 4 2 3 4" xfId="36739" xr:uid="{00000000-0005-0000-0000-00004B6B0000}"/>
    <cellStyle name="Normal 56 2 4 2 3 5" xfId="21515" xr:uid="{00000000-0005-0000-0000-00004C6B0000}"/>
    <cellStyle name="Normal 56 2 4 2 4" xfId="13105" xr:uid="{00000000-0005-0000-0000-00004D6B0000}"/>
    <cellStyle name="Normal 56 2 4 2 4 2" xfId="43427" xr:uid="{00000000-0005-0000-0000-00004E6B0000}"/>
    <cellStyle name="Normal 56 2 4 2 4 3" xfId="28203" xr:uid="{00000000-0005-0000-0000-00004F6B0000}"/>
    <cellStyle name="Normal 56 2 4 2 5" xfId="8084" xr:uid="{00000000-0005-0000-0000-0000506B0000}"/>
    <cellStyle name="Normal 56 2 4 2 5 2" xfId="38410" xr:uid="{00000000-0005-0000-0000-0000516B0000}"/>
    <cellStyle name="Normal 56 2 4 2 5 3" xfId="23186" xr:uid="{00000000-0005-0000-0000-0000526B0000}"/>
    <cellStyle name="Normal 56 2 4 2 6" xfId="33398" xr:uid="{00000000-0005-0000-0000-0000536B0000}"/>
    <cellStyle name="Normal 56 2 4 2 7" xfId="18173" xr:uid="{00000000-0005-0000-0000-0000546B0000}"/>
    <cellStyle name="Normal 56 2 4 3" xfId="3866" xr:uid="{00000000-0005-0000-0000-0000556B0000}"/>
    <cellStyle name="Normal 56 2 4 3 2" xfId="13940" xr:uid="{00000000-0005-0000-0000-0000566B0000}"/>
    <cellStyle name="Normal 56 2 4 3 2 2" xfId="44262" xr:uid="{00000000-0005-0000-0000-0000576B0000}"/>
    <cellStyle name="Normal 56 2 4 3 2 3" xfId="29038" xr:uid="{00000000-0005-0000-0000-0000586B0000}"/>
    <cellStyle name="Normal 56 2 4 3 3" xfId="8920" xr:uid="{00000000-0005-0000-0000-0000596B0000}"/>
    <cellStyle name="Normal 56 2 4 3 3 2" xfId="39245" xr:uid="{00000000-0005-0000-0000-00005A6B0000}"/>
    <cellStyle name="Normal 56 2 4 3 3 3" xfId="24021" xr:uid="{00000000-0005-0000-0000-00005B6B0000}"/>
    <cellStyle name="Normal 56 2 4 3 4" xfId="34232" xr:uid="{00000000-0005-0000-0000-00005C6B0000}"/>
    <cellStyle name="Normal 56 2 4 3 5" xfId="19008" xr:uid="{00000000-0005-0000-0000-00005D6B0000}"/>
    <cellStyle name="Normal 56 2 4 4" xfId="5559" xr:uid="{00000000-0005-0000-0000-00005E6B0000}"/>
    <cellStyle name="Normal 56 2 4 4 2" xfId="15611" xr:uid="{00000000-0005-0000-0000-00005F6B0000}"/>
    <cellStyle name="Normal 56 2 4 4 2 2" xfId="45933" xr:uid="{00000000-0005-0000-0000-0000606B0000}"/>
    <cellStyle name="Normal 56 2 4 4 2 3" xfId="30709" xr:uid="{00000000-0005-0000-0000-0000616B0000}"/>
    <cellStyle name="Normal 56 2 4 4 3" xfId="10591" xr:uid="{00000000-0005-0000-0000-0000626B0000}"/>
    <cellStyle name="Normal 56 2 4 4 3 2" xfId="40916" xr:uid="{00000000-0005-0000-0000-0000636B0000}"/>
    <cellStyle name="Normal 56 2 4 4 3 3" xfId="25692" xr:uid="{00000000-0005-0000-0000-0000646B0000}"/>
    <cellStyle name="Normal 56 2 4 4 4" xfId="35903" xr:uid="{00000000-0005-0000-0000-0000656B0000}"/>
    <cellStyle name="Normal 56 2 4 4 5" xfId="20679" xr:uid="{00000000-0005-0000-0000-0000666B0000}"/>
    <cellStyle name="Normal 56 2 4 5" xfId="12269" xr:uid="{00000000-0005-0000-0000-0000676B0000}"/>
    <cellStyle name="Normal 56 2 4 5 2" xfId="42591" xr:uid="{00000000-0005-0000-0000-0000686B0000}"/>
    <cellStyle name="Normal 56 2 4 5 3" xfId="27367" xr:uid="{00000000-0005-0000-0000-0000696B0000}"/>
    <cellStyle name="Normal 56 2 4 6" xfId="7248" xr:uid="{00000000-0005-0000-0000-00006A6B0000}"/>
    <cellStyle name="Normal 56 2 4 6 2" xfId="37574" xr:uid="{00000000-0005-0000-0000-00006B6B0000}"/>
    <cellStyle name="Normal 56 2 4 6 3" xfId="22350" xr:uid="{00000000-0005-0000-0000-00006C6B0000}"/>
    <cellStyle name="Normal 56 2 4 7" xfId="32562" xr:uid="{00000000-0005-0000-0000-00006D6B0000}"/>
    <cellStyle name="Normal 56 2 4 8" xfId="17337" xr:uid="{00000000-0005-0000-0000-00006E6B0000}"/>
    <cellStyle name="Normal 56 2 5" xfId="2595" xr:uid="{00000000-0005-0000-0000-00006F6B0000}"/>
    <cellStyle name="Normal 56 2 5 2" xfId="4285" xr:uid="{00000000-0005-0000-0000-0000706B0000}"/>
    <cellStyle name="Normal 56 2 5 2 2" xfId="14358" xr:uid="{00000000-0005-0000-0000-0000716B0000}"/>
    <cellStyle name="Normal 56 2 5 2 2 2" xfId="44680" xr:uid="{00000000-0005-0000-0000-0000726B0000}"/>
    <cellStyle name="Normal 56 2 5 2 2 3" xfId="29456" xr:uid="{00000000-0005-0000-0000-0000736B0000}"/>
    <cellStyle name="Normal 56 2 5 2 3" xfId="9338" xr:uid="{00000000-0005-0000-0000-0000746B0000}"/>
    <cellStyle name="Normal 56 2 5 2 3 2" xfId="39663" xr:uid="{00000000-0005-0000-0000-0000756B0000}"/>
    <cellStyle name="Normal 56 2 5 2 3 3" xfId="24439" xr:uid="{00000000-0005-0000-0000-0000766B0000}"/>
    <cellStyle name="Normal 56 2 5 2 4" xfId="34650" xr:uid="{00000000-0005-0000-0000-0000776B0000}"/>
    <cellStyle name="Normal 56 2 5 2 5" xfId="19426" xr:uid="{00000000-0005-0000-0000-0000786B0000}"/>
    <cellStyle name="Normal 56 2 5 3" xfId="5977" xr:uid="{00000000-0005-0000-0000-0000796B0000}"/>
    <cellStyle name="Normal 56 2 5 3 2" xfId="16029" xr:uid="{00000000-0005-0000-0000-00007A6B0000}"/>
    <cellStyle name="Normal 56 2 5 3 2 2" xfId="46351" xr:uid="{00000000-0005-0000-0000-00007B6B0000}"/>
    <cellStyle name="Normal 56 2 5 3 2 3" xfId="31127" xr:uid="{00000000-0005-0000-0000-00007C6B0000}"/>
    <cellStyle name="Normal 56 2 5 3 3" xfId="11009" xr:uid="{00000000-0005-0000-0000-00007D6B0000}"/>
    <cellStyle name="Normal 56 2 5 3 3 2" xfId="41334" xr:uid="{00000000-0005-0000-0000-00007E6B0000}"/>
    <cellStyle name="Normal 56 2 5 3 3 3" xfId="26110" xr:uid="{00000000-0005-0000-0000-00007F6B0000}"/>
    <cellStyle name="Normal 56 2 5 3 4" xfId="36321" xr:uid="{00000000-0005-0000-0000-0000806B0000}"/>
    <cellStyle name="Normal 56 2 5 3 5" xfId="21097" xr:uid="{00000000-0005-0000-0000-0000816B0000}"/>
    <cellStyle name="Normal 56 2 5 4" xfId="12687" xr:uid="{00000000-0005-0000-0000-0000826B0000}"/>
    <cellStyle name="Normal 56 2 5 4 2" xfId="43009" xr:uid="{00000000-0005-0000-0000-0000836B0000}"/>
    <cellStyle name="Normal 56 2 5 4 3" xfId="27785" xr:uid="{00000000-0005-0000-0000-0000846B0000}"/>
    <cellStyle name="Normal 56 2 5 5" xfId="7666" xr:uid="{00000000-0005-0000-0000-0000856B0000}"/>
    <cellStyle name="Normal 56 2 5 5 2" xfId="37992" xr:uid="{00000000-0005-0000-0000-0000866B0000}"/>
    <cellStyle name="Normal 56 2 5 5 3" xfId="22768" xr:uid="{00000000-0005-0000-0000-0000876B0000}"/>
    <cellStyle name="Normal 56 2 5 6" xfId="32980" xr:uid="{00000000-0005-0000-0000-0000886B0000}"/>
    <cellStyle name="Normal 56 2 5 7" xfId="17755" xr:uid="{00000000-0005-0000-0000-0000896B0000}"/>
    <cellStyle name="Normal 56 2 6" xfId="3448" xr:uid="{00000000-0005-0000-0000-00008A6B0000}"/>
    <cellStyle name="Normal 56 2 6 2" xfId="13522" xr:uid="{00000000-0005-0000-0000-00008B6B0000}"/>
    <cellStyle name="Normal 56 2 6 2 2" xfId="43844" xr:uid="{00000000-0005-0000-0000-00008C6B0000}"/>
    <cellStyle name="Normal 56 2 6 2 3" xfId="28620" xr:uid="{00000000-0005-0000-0000-00008D6B0000}"/>
    <cellStyle name="Normal 56 2 6 3" xfId="8502" xr:uid="{00000000-0005-0000-0000-00008E6B0000}"/>
    <cellStyle name="Normal 56 2 6 3 2" xfId="38827" xr:uid="{00000000-0005-0000-0000-00008F6B0000}"/>
    <cellStyle name="Normal 56 2 6 3 3" xfId="23603" xr:uid="{00000000-0005-0000-0000-0000906B0000}"/>
    <cellStyle name="Normal 56 2 6 4" xfId="33814" xr:uid="{00000000-0005-0000-0000-0000916B0000}"/>
    <cellStyle name="Normal 56 2 6 5" xfId="18590" xr:uid="{00000000-0005-0000-0000-0000926B0000}"/>
    <cellStyle name="Normal 56 2 7" xfId="5141" xr:uid="{00000000-0005-0000-0000-0000936B0000}"/>
    <cellStyle name="Normal 56 2 7 2" xfId="15193" xr:uid="{00000000-0005-0000-0000-0000946B0000}"/>
    <cellStyle name="Normal 56 2 7 2 2" xfId="45515" xr:uid="{00000000-0005-0000-0000-0000956B0000}"/>
    <cellStyle name="Normal 56 2 7 2 3" xfId="30291" xr:uid="{00000000-0005-0000-0000-0000966B0000}"/>
    <cellStyle name="Normal 56 2 7 3" xfId="10173" xr:uid="{00000000-0005-0000-0000-0000976B0000}"/>
    <cellStyle name="Normal 56 2 7 3 2" xfId="40498" xr:uid="{00000000-0005-0000-0000-0000986B0000}"/>
    <cellStyle name="Normal 56 2 7 3 3" xfId="25274" xr:uid="{00000000-0005-0000-0000-0000996B0000}"/>
    <cellStyle name="Normal 56 2 7 4" xfId="35485" xr:uid="{00000000-0005-0000-0000-00009A6B0000}"/>
    <cellStyle name="Normal 56 2 7 5" xfId="20261" xr:uid="{00000000-0005-0000-0000-00009B6B0000}"/>
    <cellStyle name="Normal 56 2 8" xfId="11851" xr:uid="{00000000-0005-0000-0000-00009C6B0000}"/>
    <cellStyle name="Normal 56 2 8 2" xfId="42173" xr:uid="{00000000-0005-0000-0000-00009D6B0000}"/>
    <cellStyle name="Normal 56 2 8 3" xfId="26949" xr:uid="{00000000-0005-0000-0000-00009E6B0000}"/>
    <cellStyle name="Normal 56 2 9" xfId="6830" xr:uid="{00000000-0005-0000-0000-00009F6B0000}"/>
    <cellStyle name="Normal 56 2 9 2" xfId="37156" xr:uid="{00000000-0005-0000-0000-0000A06B0000}"/>
    <cellStyle name="Normal 56 2 9 3" xfId="21932" xr:uid="{00000000-0005-0000-0000-0000A16B0000}"/>
    <cellStyle name="Normal 56 3" xfId="1794" xr:uid="{00000000-0005-0000-0000-0000A26B0000}"/>
    <cellStyle name="Normal 56 3 10" xfId="16971" xr:uid="{00000000-0005-0000-0000-0000A36B0000}"/>
    <cellStyle name="Normal 56 3 2" xfId="2013" xr:uid="{00000000-0005-0000-0000-0000A46B0000}"/>
    <cellStyle name="Normal 56 3 2 2" xfId="2434" xr:uid="{00000000-0005-0000-0000-0000A56B0000}"/>
    <cellStyle name="Normal 56 3 2 2 2" xfId="3273" xr:uid="{00000000-0005-0000-0000-0000A66B0000}"/>
    <cellStyle name="Normal 56 3 2 2 2 2" xfId="4963" xr:uid="{00000000-0005-0000-0000-0000A76B0000}"/>
    <cellStyle name="Normal 56 3 2 2 2 2 2" xfId="15036" xr:uid="{00000000-0005-0000-0000-0000A86B0000}"/>
    <cellStyle name="Normal 56 3 2 2 2 2 2 2" xfId="45358" xr:uid="{00000000-0005-0000-0000-0000A96B0000}"/>
    <cellStyle name="Normal 56 3 2 2 2 2 2 3" xfId="30134" xr:uid="{00000000-0005-0000-0000-0000AA6B0000}"/>
    <cellStyle name="Normal 56 3 2 2 2 2 3" xfId="10016" xr:uid="{00000000-0005-0000-0000-0000AB6B0000}"/>
    <cellStyle name="Normal 56 3 2 2 2 2 3 2" xfId="40341" xr:uid="{00000000-0005-0000-0000-0000AC6B0000}"/>
    <cellStyle name="Normal 56 3 2 2 2 2 3 3" xfId="25117" xr:uid="{00000000-0005-0000-0000-0000AD6B0000}"/>
    <cellStyle name="Normal 56 3 2 2 2 2 4" xfId="35328" xr:uid="{00000000-0005-0000-0000-0000AE6B0000}"/>
    <cellStyle name="Normal 56 3 2 2 2 2 5" xfId="20104" xr:uid="{00000000-0005-0000-0000-0000AF6B0000}"/>
    <cellStyle name="Normal 56 3 2 2 2 3" xfId="6655" xr:uid="{00000000-0005-0000-0000-0000B06B0000}"/>
    <cellStyle name="Normal 56 3 2 2 2 3 2" xfId="16707" xr:uid="{00000000-0005-0000-0000-0000B16B0000}"/>
    <cellStyle name="Normal 56 3 2 2 2 3 2 2" xfId="47029" xr:uid="{00000000-0005-0000-0000-0000B26B0000}"/>
    <cellStyle name="Normal 56 3 2 2 2 3 2 3" xfId="31805" xr:uid="{00000000-0005-0000-0000-0000B36B0000}"/>
    <cellStyle name="Normal 56 3 2 2 2 3 3" xfId="11687" xr:uid="{00000000-0005-0000-0000-0000B46B0000}"/>
    <cellStyle name="Normal 56 3 2 2 2 3 3 2" xfId="42012" xr:uid="{00000000-0005-0000-0000-0000B56B0000}"/>
    <cellStyle name="Normal 56 3 2 2 2 3 3 3" xfId="26788" xr:uid="{00000000-0005-0000-0000-0000B66B0000}"/>
    <cellStyle name="Normal 56 3 2 2 2 3 4" xfId="36999" xr:uid="{00000000-0005-0000-0000-0000B76B0000}"/>
    <cellStyle name="Normal 56 3 2 2 2 3 5" xfId="21775" xr:uid="{00000000-0005-0000-0000-0000B86B0000}"/>
    <cellStyle name="Normal 56 3 2 2 2 4" xfId="13365" xr:uid="{00000000-0005-0000-0000-0000B96B0000}"/>
    <cellStyle name="Normal 56 3 2 2 2 4 2" xfId="43687" xr:uid="{00000000-0005-0000-0000-0000BA6B0000}"/>
    <cellStyle name="Normal 56 3 2 2 2 4 3" xfId="28463" xr:uid="{00000000-0005-0000-0000-0000BB6B0000}"/>
    <cellStyle name="Normal 56 3 2 2 2 5" xfId="8344" xr:uid="{00000000-0005-0000-0000-0000BC6B0000}"/>
    <cellStyle name="Normal 56 3 2 2 2 5 2" xfId="38670" xr:uid="{00000000-0005-0000-0000-0000BD6B0000}"/>
    <cellStyle name="Normal 56 3 2 2 2 5 3" xfId="23446" xr:uid="{00000000-0005-0000-0000-0000BE6B0000}"/>
    <cellStyle name="Normal 56 3 2 2 2 6" xfId="33658" xr:uid="{00000000-0005-0000-0000-0000BF6B0000}"/>
    <cellStyle name="Normal 56 3 2 2 2 7" xfId="18433" xr:uid="{00000000-0005-0000-0000-0000C06B0000}"/>
    <cellStyle name="Normal 56 3 2 2 3" xfId="4126" xr:uid="{00000000-0005-0000-0000-0000C16B0000}"/>
    <cellStyle name="Normal 56 3 2 2 3 2" xfId="14200" xr:uid="{00000000-0005-0000-0000-0000C26B0000}"/>
    <cellStyle name="Normal 56 3 2 2 3 2 2" xfId="44522" xr:uid="{00000000-0005-0000-0000-0000C36B0000}"/>
    <cellStyle name="Normal 56 3 2 2 3 2 3" xfId="29298" xr:uid="{00000000-0005-0000-0000-0000C46B0000}"/>
    <cellStyle name="Normal 56 3 2 2 3 3" xfId="9180" xr:uid="{00000000-0005-0000-0000-0000C56B0000}"/>
    <cellStyle name="Normal 56 3 2 2 3 3 2" xfId="39505" xr:uid="{00000000-0005-0000-0000-0000C66B0000}"/>
    <cellStyle name="Normal 56 3 2 2 3 3 3" xfId="24281" xr:uid="{00000000-0005-0000-0000-0000C76B0000}"/>
    <cellStyle name="Normal 56 3 2 2 3 4" xfId="34492" xr:uid="{00000000-0005-0000-0000-0000C86B0000}"/>
    <cellStyle name="Normal 56 3 2 2 3 5" xfId="19268" xr:uid="{00000000-0005-0000-0000-0000C96B0000}"/>
    <cellStyle name="Normal 56 3 2 2 4" xfId="5819" xr:uid="{00000000-0005-0000-0000-0000CA6B0000}"/>
    <cellStyle name="Normal 56 3 2 2 4 2" xfId="15871" xr:uid="{00000000-0005-0000-0000-0000CB6B0000}"/>
    <cellStyle name="Normal 56 3 2 2 4 2 2" xfId="46193" xr:uid="{00000000-0005-0000-0000-0000CC6B0000}"/>
    <cellStyle name="Normal 56 3 2 2 4 2 3" xfId="30969" xr:uid="{00000000-0005-0000-0000-0000CD6B0000}"/>
    <cellStyle name="Normal 56 3 2 2 4 3" xfId="10851" xr:uid="{00000000-0005-0000-0000-0000CE6B0000}"/>
    <cellStyle name="Normal 56 3 2 2 4 3 2" xfId="41176" xr:uid="{00000000-0005-0000-0000-0000CF6B0000}"/>
    <cellStyle name="Normal 56 3 2 2 4 3 3" xfId="25952" xr:uid="{00000000-0005-0000-0000-0000D06B0000}"/>
    <cellStyle name="Normal 56 3 2 2 4 4" xfId="36163" xr:uid="{00000000-0005-0000-0000-0000D16B0000}"/>
    <cellStyle name="Normal 56 3 2 2 4 5" xfId="20939" xr:uid="{00000000-0005-0000-0000-0000D26B0000}"/>
    <cellStyle name="Normal 56 3 2 2 5" xfId="12529" xr:uid="{00000000-0005-0000-0000-0000D36B0000}"/>
    <cellStyle name="Normal 56 3 2 2 5 2" xfId="42851" xr:uid="{00000000-0005-0000-0000-0000D46B0000}"/>
    <cellStyle name="Normal 56 3 2 2 5 3" xfId="27627" xr:uid="{00000000-0005-0000-0000-0000D56B0000}"/>
    <cellStyle name="Normal 56 3 2 2 6" xfId="7508" xr:uid="{00000000-0005-0000-0000-0000D66B0000}"/>
    <cellStyle name="Normal 56 3 2 2 6 2" xfId="37834" xr:uid="{00000000-0005-0000-0000-0000D76B0000}"/>
    <cellStyle name="Normal 56 3 2 2 6 3" xfId="22610" xr:uid="{00000000-0005-0000-0000-0000D86B0000}"/>
    <cellStyle name="Normal 56 3 2 2 7" xfId="32822" xr:uid="{00000000-0005-0000-0000-0000D96B0000}"/>
    <cellStyle name="Normal 56 3 2 2 8" xfId="17597" xr:uid="{00000000-0005-0000-0000-0000DA6B0000}"/>
    <cellStyle name="Normal 56 3 2 3" xfId="2855" xr:uid="{00000000-0005-0000-0000-0000DB6B0000}"/>
    <cellStyle name="Normal 56 3 2 3 2" xfId="4545" xr:uid="{00000000-0005-0000-0000-0000DC6B0000}"/>
    <cellStyle name="Normal 56 3 2 3 2 2" xfId="14618" xr:uid="{00000000-0005-0000-0000-0000DD6B0000}"/>
    <cellStyle name="Normal 56 3 2 3 2 2 2" xfId="44940" xr:uid="{00000000-0005-0000-0000-0000DE6B0000}"/>
    <cellStyle name="Normal 56 3 2 3 2 2 3" xfId="29716" xr:uid="{00000000-0005-0000-0000-0000DF6B0000}"/>
    <cellStyle name="Normal 56 3 2 3 2 3" xfId="9598" xr:uid="{00000000-0005-0000-0000-0000E06B0000}"/>
    <cellStyle name="Normal 56 3 2 3 2 3 2" xfId="39923" xr:uid="{00000000-0005-0000-0000-0000E16B0000}"/>
    <cellStyle name="Normal 56 3 2 3 2 3 3" xfId="24699" xr:uid="{00000000-0005-0000-0000-0000E26B0000}"/>
    <cellStyle name="Normal 56 3 2 3 2 4" xfId="34910" xr:uid="{00000000-0005-0000-0000-0000E36B0000}"/>
    <cellStyle name="Normal 56 3 2 3 2 5" xfId="19686" xr:uid="{00000000-0005-0000-0000-0000E46B0000}"/>
    <cellStyle name="Normal 56 3 2 3 3" xfId="6237" xr:uid="{00000000-0005-0000-0000-0000E56B0000}"/>
    <cellStyle name="Normal 56 3 2 3 3 2" xfId="16289" xr:uid="{00000000-0005-0000-0000-0000E66B0000}"/>
    <cellStyle name="Normal 56 3 2 3 3 2 2" xfId="46611" xr:uid="{00000000-0005-0000-0000-0000E76B0000}"/>
    <cellStyle name="Normal 56 3 2 3 3 2 3" xfId="31387" xr:uid="{00000000-0005-0000-0000-0000E86B0000}"/>
    <cellStyle name="Normal 56 3 2 3 3 3" xfId="11269" xr:uid="{00000000-0005-0000-0000-0000E96B0000}"/>
    <cellStyle name="Normal 56 3 2 3 3 3 2" xfId="41594" xr:uid="{00000000-0005-0000-0000-0000EA6B0000}"/>
    <cellStyle name="Normal 56 3 2 3 3 3 3" xfId="26370" xr:uid="{00000000-0005-0000-0000-0000EB6B0000}"/>
    <cellStyle name="Normal 56 3 2 3 3 4" xfId="36581" xr:uid="{00000000-0005-0000-0000-0000EC6B0000}"/>
    <cellStyle name="Normal 56 3 2 3 3 5" xfId="21357" xr:uid="{00000000-0005-0000-0000-0000ED6B0000}"/>
    <cellStyle name="Normal 56 3 2 3 4" xfId="12947" xr:uid="{00000000-0005-0000-0000-0000EE6B0000}"/>
    <cellStyle name="Normal 56 3 2 3 4 2" xfId="43269" xr:uid="{00000000-0005-0000-0000-0000EF6B0000}"/>
    <cellStyle name="Normal 56 3 2 3 4 3" xfId="28045" xr:uid="{00000000-0005-0000-0000-0000F06B0000}"/>
    <cellStyle name="Normal 56 3 2 3 5" xfId="7926" xr:uid="{00000000-0005-0000-0000-0000F16B0000}"/>
    <cellStyle name="Normal 56 3 2 3 5 2" xfId="38252" xr:uid="{00000000-0005-0000-0000-0000F26B0000}"/>
    <cellStyle name="Normal 56 3 2 3 5 3" xfId="23028" xr:uid="{00000000-0005-0000-0000-0000F36B0000}"/>
    <cellStyle name="Normal 56 3 2 3 6" xfId="33240" xr:uid="{00000000-0005-0000-0000-0000F46B0000}"/>
    <cellStyle name="Normal 56 3 2 3 7" xfId="18015" xr:uid="{00000000-0005-0000-0000-0000F56B0000}"/>
    <cellStyle name="Normal 56 3 2 4" xfId="3708" xr:uid="{00000000-0005-0000-0000-0000F66B0000}"/>
    <cellStyle name="Normal 56 3 2 4 2" xfId="13782" xr:uid="{00000000-0005-0000-0000-0000F76B0000}"/>
    <cellStyle name="Normal 56 3 2 4 2 2" xfId="44104" xr:uid="{00000000-0005-0000-0000-0000F86B0000}"/>
    <cellStyle name="Normal 56 3 2 4 2 3" xfId="28880" xr:uid="{00000000-0005-0000-0000-0000F96B0000}"/>
    <cellStyle name="Normal 56 3 2 4 3" xfId="8762" xr:uid="{00000000-0005-0000-0000-0000FA6B0000}"/>
    <cellStyle name="Normal 56 3 2 4 3 2" xfId="39087" xr:uid="{00000000-0005-0000-0000-0000FB6B0000}"/>
    <cellStyle name="Normal 56 3 2 4 3 3" xfId="23863" xr:uid="{00000000-0005-0000-0000-0000FC6B0000}"/>
    <cellStyle name="Normal 56 3 2 4 4" xfId="34074" xr:uid="{00000000-0005-0000-0000-0000FD6B0000}"/>
    <cellStyle name="Normal 56 3 2 4 5" xfId="18850" xr:uid="{00000000-0005-0000-0000-0000FE6B0000}"/>
    <cellStyle name="Normal 56 3 2 5" xfId="5401" xr:uid="{00000000-0005-0000-0000-0000FF6B0000}"/>
    <cellStyle name="Normal 56 3 2 5 2" xfId="15453" xr:uid="{00000000-0005-0000-0000-0000006C0000}"/>
    <cellStyle name="Normal 56 3 2 5 2 2" xfId="45775" xr:uid="{00000000-0005-0000-0000-0000016C0000}"/>
    <cellStyle name="Normal 56 3 2 5 2 3" xfId="30551" xr:uid="{00000000-0005-0000-0000-0000026C0000}"/>
    <cellStyle name="Normal 56 3 2 5 3" xfId="10433" xr:uid="{00000000-0005-0000-0000-0000036C0000}"/>
    <cellStyle name="Normal 56 3 2 5 3 2" xfId="40758" xr:uid="{00000000-0005-0000-0000-0000046C0000}"/>
    <cellStyle name="Normal 56 3 2 5 3 3" xfId="25534" xr:uid="{00000000-0005-0000-0000-0000056C0000}"/>
    <cellStyle name="Normal 56 3 2 5 4" xfId="35745" xr:uid="{00000000-0005-0000-0000-0000066C0000}"/>
    <cellStyle name="Normal 56 3 2 5 5" xfId="20521" xr:uid="{00000000-0005-0000-0000-0000076C0000}"/>
    <cellStyle name="Normal 56 3 2 6" xfId="12111" xr:uid="{00000000-0005-0000-0000-0000086C0000}"/>
    <cellStyle name="Normal 56 3 2 6 2" xfId="42433" xr:uid="{00000000-0005-0000-0000-0000096C0000}"/>
    <cellStyle name="Normal 56 3 2 6 3" xfId="27209" xr:uid="{00000000-0005-0000-0000-00000A6C0000}"/>
    <cellStyle name="Normal 56 3 2 7" xfId="7090" xr:uid="{00000000-0005-0000-0000-00000B6C0000}"/>
    <cellStyle name="Normal 56 3 2 7 2" xfId="37416" xr:uid="{00000000-0005-0000-0000-00000C6C0000}"/>
    <cellStyle name="Normal 56 3 2 7 3" xfId="22192" xr:uid="{00000000-0005-0000-0000-00000D6C0000}"/>
    <cellStyle name="Normal 56 3 2 8" xfId="32404" xr:uid="{00000000-0005-0000-0000-00000E6C0000}"/>
    <cellStyle name="Normal 56 3 2 9" xfId="17179" xr:uid="{00000000-0005-0000-0000-00000F6C0000}"/>
    <cellStyle name="Normal 56 3 3" xfId="2226" xr:uid="{00000000-0005-0000-0000-0000106C0000}"/>
    <cellStyle name="Normal 56 3 3 2" xfId="3065" xr:uid="{00000000-0005-0000-0000-0000116C0000}"/>
    <cellStyle name="Normal 56 3 3 2 2" xfId="4755" xr:uid="{00000000-0005-0000-0000-0000126C0000}"/>
    <cellStyle name="Normal 56 3 3 2 2 2" xfId="14828" xr:uid="{00000000-0005-0000-0000-0000136C0000}"/>
    <cellStyle name="Normal 56 3 3 2 2 2 2" xfId="45150" xr:uid="{00000000-0005-0000-0000-0000146C0000}"/>
    <cellStyle name="Normal 56 3 3 2 2 2 3" xfId="29926" xr:uid="{00000000-0005-0000-0000-0000156C0000}"/>
    <cellStyle name="Normal 56 3 3 2 2 3" xfId="9808" xr:uid="{00000000-0005-0000-0000-0000166C0000}"/>
    <cellStyle name="Normal 56 3 3 2 2 3 2" xfId="40133" xr:uid="{00000000-0005-0000-0000-0000176C0000}"/>
    <cellStyle name="Normal 56 3 3 2 2 3 3" xfId="24909" xr:uid="{00000000-0005-0000-0000-0000186C0000}"/>
    <cellStyle name="Normal 56 3 3 2 2 4" xfId="35120" xr:uid="{00000000-0005-0000-0000-0000196C0000}"/>
    <cellStyle name="Normal 56 3 3 2 2 5" xfId="19896" xr:uid="{00000000-0005-0000-0000-00001A6C0000}"/>
    <cellStyle name="Normal 56 3 3 2 3" xfId="6447" xr:uid="{00000000-0005-0000-0000-00001B6C0000}"/>
    <cellStyle name="Normal 56 3 3 2 3 2" xfId="16499" xr:uid="{00000000-0005-0000-0000-00001C6C0000}"/>
    <cellStyle name="Normal 56 3 3 2 3 2 2" xfId="46821" xr:uid="{00000000-0005-0000-0000-00001D6C0000}"/>
    <cellStyle name="Normal 56 3 3 2 3 2 3" xfId="31597" xr:uid="{00000000-0005-0000-0000-00001E6C0000}"/>
    <cellStyle name="Normal 56 3 3 2 3 3" xfId="11479" xr:uid="{00000000-0005-0000-0000-00001F6C0000}"/>
    <cellStyle name="Normal 56 3 3 2 3 3 2" xfId="41804" xr:uid="{00000000-0005-0000-0000-0000206C0000}"/>
    <cellStyle name="Normal 56 3 3 2 3 3 3" xfId="26580" xr:uid="{00000000-0005-0000-0000-0000216C0000}"/>
    <cellStyle name="Normal 56 3 3 2 3 4" xfId="36791" xr:uid="{00000000-0005-0000-0000-0000226C0000}"/>
    <cellStyle name="Normal 56 3 3 2 3 5" xfId="21567" xr:uid="{00000000-0005-0000-0000-0000236C0000}"/>
    <cellStyle name="Normal 56 3 3 2 4" xfId="13157" xr:uid="{00000000-0005-0000-0000-0000246C0000}"/>
    <cellStyle name="Normal 56 3 3 2 4 2" xfId="43479" xr:uid="{00000000-0005-0000-0000-0000256C0000}"/>
    <cellStyle name="Normal 56 3 3 2 4 3" xfId="28255" xr:uid="{00000000-0005-0000-0000-0000266C0000}"/>
    <cellStyle name="Normal 56 3 3 2 5" xfId="8136" xr:uid="{00000000-0005-0000-0000-0000276C0000}"/>
    <cellStyle name="Normal 56 3 3 2 5 2" xfId="38462" xr:uid="{00000000-0005-0000-0000-0000286C0000}"/>
    <cellStyle name="Normal 56 3 3 2 5 3" xfId="23238" xr:uid="{00000000-0005-0000-0000-0000296C0000}"/>
    <cellStyle name="Normal 56 3 3 2 6" xfId="33450" xr:uid="{00000000-0005-0000-0000-00002A6C0000}"/>
    <cellStyle name="Normal 56 3 3 2 7" xfId="18225" xr:uid="{00000000-0005-0000-0000-00002B6C0000}"/>
    <cellStyle name="Normal 56 3 3 3" xfId="3918" xr:uid="{00000000-0005-0000-0000-00002C6C0000}"/>
    <cellStyle name="Normal 56 3 3 3 2" xfId="13992" xr:uid="{00000000-0005-0000-0000-00002D6C0000}"/>
    <cellStyle name="Normal 56 3 3 3 2 2" xfId="44314" xr:uid="{00000000-0005-0000-0000-00002E6C0000}"/>
    <cellStyle name="Normal 56 3 3 3 2 3" xfId="29090" xr:uid="{00000000-0005-0000-0000-00002F6C0000}"/>
    <cellStyle name="Normal 56 3 3 3 3" xfId="8972" xr:uid="{00000000-0005-0000-0000-0000306C0000}"/>
    <cellStyle name="Normal 56 3 3 3 3 2" xfId="39297" xr:uid="{00000000-0005-0000-0000-0000316C0000}"/>
    <cellStyle name="Normal 56 3 3 3 3 3" xfId="24073" xr:uid="{00000000-0005-0000-0000-0000326C0000}"/>
    <cellStyle name="Normal 56 3 3 3 4" xfId="34284" xr:uid="{00000000-0005-0000-0000-0000336C0000}"/>
    <cellStyle name="Normal 56 3 3 3 5" xfId="19060" xr:uid="{00000000-0005-0000-0000-0000346C0000}"/>
    <cellStyle name="Normal 56 3 3 4" xfId="5611" xr:uid="{00000000-0005-0000-0000-0000356C0000}"/>
    <cellStyle name="Normal 56 3 3 4 2" xfId="15663" xr:uid="{00000000-0005-0000-0000-0000366C0000}"/>
    <cellStyle name="Normal 56 3 3 4 2 2" xfId="45985" xr:uid="{00000000-0005-0000-0000-0000376C0000}"/>
    <cellStyle name="Normal 56 3 3 4 2 3" xfId="30761" xr:uid="{00000000-0005-0000-0000-0000386C0000}"/>
    <cellStyle name="Normal 56 3 3 4 3" xfId="10643" xr:uid="{00000000-0005-0000-0000-0000396C0000}"/>
    <cellStyle name="Normal 56 3 3 4 3 2" xfId="40968" xr:uid="{00000000-0005-0000-0000-00003A6C0000}"/>
    <cellStyle name="Normal 56 3 3 4 3 3" xfId="25744" xr:uid="{00000000-0005-0000-0000-00003B6C0000}"/>
    <cellStyle name="Normal 56 3 3 4 4" xfId="35955" xr:uid="{00000000-0005-0000-0000-00003C6C0000}"/>
    <cellStyle name="Normal 56 3 3 4 5" xfId="20731" xr:uid="{00000000-0005-0000-0000-00003D6C0000}"/>
    <cellStyle name="Normal 56 3 3 5" xfId="12321" xr:uid="{00000000-0005-0000-0000-00003E6C0000}"/>
    <cellStyle name="Normal 56 3 3 5 2" xfId="42643" xr:uid="{00000000-0005-0000-0000-00003F6C0000}"/>
    <cellStyle name="Normal 56 3 3 5 3" xfId="27419" xr:uid="{00000000-0005-0000-0000-0000406C0000}"/>
    <cellStyle name="Normal 56 3 3 6" xfId="7300" xr:uid="{00000000-0005-0000-0000-0000416C0000}"/>
    <cellStyle name="Normal 56 3 3 6 2" xfId="37626" xr:uid="{00000000-0005-0000-0000-0000426C0000}"/>
    <cellStyle name="Normal 56 3 3 6 3" xfId="22402" xr:uid="{00000000-0005-0000-0000-0000436C0000}"/>
    <cellStyle name="Normal 56 3 3 7" xfId="32614" xr:uid="{00000000-0005-0000-0000-0000446C0000}"/>
    <cellStyle name="Normal 56 3 3 8" xfId="17389" xr:uid="{00000000-0005-0000-0000-0000456C0000}"/>
    <cellStyle name="Normal 56 3 4" xfId="2647" xr:uid="{00000000-0005-0000-0000-0000466C0000}"/>
    <cellStyle name="Normal 56 3 4 2" xfId="4337" xr:uid="{00000000-0005-0000-0000-0000476C0000}"/>
    <cellStyle name="Normal 56 3 4 2 2" xfId="14410" xr:uid="{00000000-0005-0000-0000-0000486C0000}"/>
    <cellStyle name="Normal 56 3 4 2 2 2" xfId="44732" xr:uid="{00000000-0005-0000-0000-0000496C0000}"/>
    <cellStyle name="Normal 56 3 4 2 2 3" xfId="29508" xr:uid="{00000000-0005-0000-0000-00004A6C0000}"/>
    <cellStyle name="Normal 56 3 4 2 3" xfId="9390" xr:uid="{00000000-0005-0000-0000-00004B6C0000}"/>
    <cellStyle name="Normal 56 3 4 2 3 2" xfId="39715" xr:uid="{00000000-0005-0000-0000-00004C6C0000}"/>
    <cellStyle name="Normal 56 3 4 2 3 3" xfId="24491" xr:uid="{00000000-0005-0000-0000-00004D6C0000}"/>
    <cellStyle name="Normal 56 3 4 2 4" xfId="34702" xr:uid="{00000000-0005-0000-0000-00004E6C0000}"/>
    <cellStyle name="Normal 56 3 4 2 5" xfId="19478" xr:uid="{00000000-0005-0000-0000-00004F6C0000}"/>
    <cellStyle name="Normal 56 3 4 3" xfId="6029" xr:uid="{00000000-0005-0000-0000-0000506C0000}"/>
    <cellStyle name="Normal 56 3 4 3 2" xfId="16081" xr:uid="{00000000-0005-0000-0000-0000516C0000}"/>
    <cellStyle name="Normal 56 3 4 3 2 2" xfId="46403" xr:uid="{00000000-0005-0000-0000-0000526C0000}"/>
    <cellStyle name="Normal 56 3 4 3 2 3" xfId="31179" xr:uid="{00000000-0005-0000-0000-0000536C0000}"/>
    <cellStyle name="Normal 56 3 4 3 3" xfId="11061" xr:uid="{00000000-0005-0000-0000-0000546C0000}"/>
    <cellStyle name="Normal 56 3 4 3 3 2" xfId="41386" xr:uid="{00000000-0005-0000-0000-0000556C0000}"/>
    <cellStyle name="Normal 56 3 4 3 3 3" xfId="26162" xr:uid="{00000000-0005-0000-0000-0000566C0000}"/>
    <cellStyle name="Normal 56 3 4 3 4" xfId="36373" xr:uid="{00000000-0005-0000-0000-0000576C0000}"/>
    <cellStyle name="Normal 56 3 4 3 5" xfId="21149" xr:uid="{00000000-0005-0000-0000-0000586C0000}"/>
    <cellStyle name="Normal 56 3 4 4" xfId="12739" xr:uid="{00000000-0005-0000-0000-0000596C0000}"/>
    <cellStyle name="Normal 56 3 4 4 2" xfId="43061" xr:uid="{00000000-0005-0000-0000-00005A6C0000}"/>
    <cellStyle name="Normal 56 3 4 4 3" xfId="27837" xr:uid="{00000000-0005-0000-0000-00005B6C0000}"/>
    <cellStyle name="Normal 56 3 4 5" xfId="7718" xr:uid="{00000000-0005-0000-0000-00005C6C0000}"/>
    <cellStyle name="Normal 56 3 4 5 2" xfId="38044" xr:uid="{00000000-0005-0000-0000-00005D6C0000}"/>
    <cellStyle name="Normal 56 3 4 5 3" xfId="22820" xr:uid="{00000000-0005-0000-0000-00005E6C0000}"/>
    <cellStyle name="Normal 56 3 4 6" xfId="33032" xr:uid="{00000000-0005-0000-0000-00005F6C0000}"/>
    <cellStyle name="Normal 56 3 4 7" xfId="17807" xr:uid="{00000000-0005-0000-0000-0000606C0000}"/>
    <cellStyle name="Normal 56 3 5" xfId="3500" xr:uid="{00000000-0005-0000-0000-0000616C0000}"/>
    <cellStyle name="Normal 56 3 5 2" xfId="13574" xr:uid="{00000000-0005-0000-0000-0000626C0000}"/>
    <cellStyle name="Normal 56 3 5 2 2" xfId="43896" xr:uid="{00000000-0005-0000-0000-0000636C0000}"/>
    <cellStyle name="Normal 56 3 5 2 3" xfId="28672" xr:uid="{00000000-0005-0000-0000-0000646C0000}"/>
    <cellStyle name="Normal 56 3 5 3" xfId="8554" xr:uid="{00000000-0005-0000-0000-0000656C0000}"/>
    <cellStyle name="Normal 56 3 5 3 2" xfId="38879" xr:uid="{00000000-0005-0000-0000-0000666C0000}"/>
    <cellStyle name="Normal 56 3 5 3 3" xfId="23655" xr:uid="{00000000-0005-0000-0000-0000676C0000}"/>
    <cellStyle name="Normal 56 3 5 4" xfId="33866" xr:uid="{00000000-0005-0000-0000-0000686C0000}"/>
    <cellStyle name="Normal 56 3 5 5" xfId="18642" xr:uid="{00000000-0005-0000-0000-0000696C0000}"/>
    <cellStyle name="Normal 56 3 6" xfId="5193" xr:uid="{00000000-0005-0000-0000-00006A6C0000}"/>
    <cellStyle name="Normal 56 3 6 2" xfId="15245" xr:uid="{00000000-0005-0000-0000-00006B6C0000}"/>
    <cellStyle name="Normal 56 3 6 2 2" xfId="45567" xr:uid="{00000000-0005-0000-0000-00006C6C0000}"/>
    <cellStyle name="Normal 56 3 6 2 3" xfId="30343" xr:uid="{00000000-0005-0000-0000-00006D6C0000}"/>
    <cellStyle name="Normal 56 3 6 3" xfId="10225" xr:uid="{00000000-0005-0000-0000-00006E6C0000}"/>
    <cellStyle name="Normal 56 3 6 3 2" xfId="40550" xr:uid="{00000000-0005-0000-0000-00006F6C0000}"/>
    <cellStyle name="Normal 56 3 6 3 3" xfId="25326" xr:uid="{00000000-0005-0000-0000-0000706C0000}"/>
    <cellStyle name="Normal 56 3 6 4" xfId="35537" xr:uid="{00000000-0005-0000-0000-0000716C0000}"/>
    <cellStyle name="Normal 56 3 6 5" xfId="20313" xr:uid="{00000000-0005-0000-0000-0000726C0000}"/>
    <cellStyle name="Normal 56 3 7" xfId="11903" xr:uid="{00000000-0005-0000-0000-0000736C0000}"/>
    <cellStyle name="Normal 56 3 7 2" xfId="42225" xr:uid="{00000000-0005-0000-0000-0000746C0000}"/>
    <cellStyle name="Normal 56 3 7 3" xfId="27001" xr:uid="{00000000-0005-0000-0000-0000756C0000}"/>
    <cellStyle name="Normal 56 3 8" xfId="6882" xr:uid="{00000000-0005-0000-0000-0000766C0000}"/>
    <cellStyle name="Normal 56 3 8 2" xfId="37208" xr:uid="{00000000-0005-0000-0000-0000776C0000}"/>
    <cellStyle name="Normal 56 3 8 3" xfId="21984" xr:uid="{00000000-0005-0000-0000-0000786C0000}"/>
    <cellStyle name="Normal 56 3 9" xfId="32197" xr:uid="{00000000-0005-0000-0000-0000796C0000}"/>
    <cellStyle name="Normal 56 4" xfId="1907" xr:uid="{00000000-0005-0000-0000-00007A6C0000}"/>
    <cellStyle name="Normal 56 4 2" xfId="2330" xr:uid="{00000000-0005-0000-0000-00007B6C0000}"/>
    <cellStyle name="Normal 56 4 2 2" xfId="3169" xr:uid="{00000000-0005-0000-0000-00007C6C0000}"/>
    <cellStyle name="Normal 56 4 2 2 2" xfId="4859" xr:uid="{00000000-0005-0000-0000-00007D6C0000}"/>
    <cellStyle name="Normal 56 4 2 2 2 2" xfId="14932" xr:uid="{00000000-0005-0000-0000-00007E6C0000}"/>
    <cellStyle name="Normal 56 4 2 2 2 2 2" xfId="45254" xr:uid="{00000000-0005-0000-0000-00007F6C0000}"/>
    <cellStyle name="Normal 56 4 2 2 2 2 3" xfId="30030" xr:uid="{00000000-0005-0000-0000-0000806C0000}"/>
    <cellStyle name="Normal 56 4 2 2 2 3" xfId="9912" xr:uid="{00000000-0005-0000-0000-0000816C0000}"/>
    <cellStyle name="Normal 56 4 2 2 2 3 2" xfId="40237" xr:uid="{00000000-0005-0000-0000-0000826C0000}"/>
    <cellStyle name="Normal 56 4 2 2 2 3 3" xfId="25013" xr:uid="{00000000-0005-0000-0000-0000836C0000}"/>
    <cellStyle name="Normal 56 4 2 2 2 4" xfId="35224" xr:uid="{00000000-0005-0000-0000-0000846C0000}"/>
    <cellStyle name="Normal 56 4 2 2 2 5" xfId="20000" xr:uid="{00000000-0005-0000-0000-0000856C0000}"/>
    <cellStyle name="Normal 56 4 2 2 3" xfId="6551" xr:uid="{00000000-0005-0000-0000-0000866C0000}"/>
    <cellStyle name="Normal 56 4 2 2 3 2" xfId="16603" xr:uid="{00000000-0005-0000-0000-0000876C0000}"/>
    <cellStyle name="Normal 56 4 2 2 3 2 2" xfId="46925" xr:uid="{00000000-0005-0000-0000-0000886C0000}"/>
    <cellStyle name="Normal 56 4 2 2 3 2 3" xfId="31701" xr:uid="{00000000-0005-0000-0000-0000896C0000}"/>
    <cellStyle name="Normal 56 4 2 2 3 3" xfId="11583" xr:uid="{00000000-0005-0000-0000-00008A6C0000}"/>
    <cellStyle name="Normal 56 4 2 2 3 3 2" xfId="41908" xr:uid="{00000000-0005-0000-0000-00008B6C0000}"/>
    <cellStyle name="Normal 56 4 2 2 3 3 3" xfId="26684" xr:uid="{00000000-0005-0000-0000-00008C6C0000}"/>
    <cellStyle name="Normal 56 4 2 2 3 4" xfId="36895" xr:uid="{00000000-0005-0000-0000-00008D6C0000}"/>
    <cellStyle name="Normal 56 4 2 2 3 5" xfId="21671" xr:uid="{00000000-0005-0000-0000-00008E6C0000}"/>
    <cellStyle name="Normal 56 4 2 2 4" xfId="13261" xr:uid="{00000000-0005-0000-0000-00008F6C0000}"/>
    <cellStyle name="Normal 56 4 2 2 4 2" xfId="43583" xr:uid="{00000000-0005-0000-0000-0000906C0000}"/>
    <cellStyle name="Normal 56 4 2 2 4 3" xfId="28359" xr:uid="{00000000-0005-0000-0000-0000916C0000}"/>
    <cellStyle name="Normal 56 4 2 2 5" xfId="8240" xr:uid="{00000000-0005-0000-0000-0000926C0000}"/>
    <cellStyle name="Normal 56 4 2 2 5 2" xfId="38566" xr:uid="{00000000-0005-0000-0000-0000936C0000}"/>
    <cellStyle name="Normal 56 4 2 2 5 3" xfId="23342" xr:uid="{00000000-0005-0000-0000-0000946C0000}"/>
    <cellStyle name="Normal 56 4 2 2 6" xfId="33554" xr:uid="{00000000-0005-0000-0000-0000956C0000}"/>
    <cellStyle name="Normal 56 4 2 2 7" xfId="18329" xr:uid="{00000000-0005-0000-0000-0000966C0000}"/>
    <cellStyle name="Normal 56 4 2 3" xfId="4022" xr:uid="{00000000-0005-0000-0000-0000976C0000}"/>
    <cellStyle name="Normal 56 4 2 3 2" xfId="14096" xr:uid="{00000000-0005-0000-0000-0000986C0000}"/>
    <cellStyle name="Normal 56 4 2 3 2 2" xfId="44418" xr:uid="{00000000-0005-0000-0000-0000996C0000}"/>
    <cellStyle name="Normal 56 4 2 3 2 3" xfId="29194" xr:uid="{00000000-0005-0000-0000-00009A6C0000}"/>
    <cellStyle name="Normal 56 4 2 3 3" xfId="9076" xr:uid="{00000000-0005-0000-0000-00009B6C0000}"/>
    <cellStyle name="Normal 56 4 2 3 3 2" xfId="39401" xr:uid="{00000000-0005-0000-0000-00009C6C0000}"/>
    <cellStyle name="Normal 56 4 2 3 3 3" xfId="24177" xr:uid="{00000000-0005-0000-0000-00009D6C0000}"/>
    <cellStyle name="Normal 56 4 2 3 4" xfId="34388" xr:uid="{00000000-0005-0000-0000-00009E6C0000}"/>
    <cellStyle name="Normal 56 4 2 3 5" xfId="19164" xr:uid="{00000000-0005-0000-0000-00009F6C0000}"/>
    <cellStyle name="Normal 56 4 2 4" xfId="5715" xr:uid="{00000000-0005-0000-0000-0000A06C0000}"/>
    <cellStyle name="Normal 56 4 2 4 2" xfId="15767" xr:uid="{00000000-0005-0000-0000-0000A16C0000}"/>
    <cellStyle name="Normal 56 4 2 4 2 2" xfId="46089" xr:uid="{00000000-0005-0000-0000-0000A26C0000}"/>
    <cellStyle name="Normal 56 4 2 4 2 3" xfId="30865" xr:uid="{00000000-0005-0000-0000-0000A36C0000}"/>
    <cellStyle name="Normal 56 4 2 4 3" xfId="10747" xr:uid="{00000000-0005-0000-0000-0000A46C0000}"/>
    <cellStyle name="Normal 56 4 2 4 3 2" xfId="41072" xr:uid="{00000000-0005-0000-0000-0000A56C0000}"/>
    <cellStyle name="Normal 56 4 2 4 3 3" xfId="25848" xr:uid="{00000000-0005-0000-0000-0000A66C0000}"/>
    <cellStyle name="Normal 56 4 2 4 4" xfId="36059" xr:uid="{00000000-0005-0000-0000-0000A76C0000}"/>
    <cellStyle name="Normal 56 4 2 4 5" xfId="20835" xr:uid="{00000000-0005-0000-0000-0000A86C0000}"/>
    <cellStyle name="Normal 56 4 2 5" xfId="12425" xr:uid="{00000000-0005-0000-0000-0000A96C0000}"/>
    <cellStyle name="Normal 56 4 2 5 2" xfId="42747" xr:uid="{00000000-0005-0000-0000-0000AA6C0000}"/>
    <cellStyle name="Normal 56 4 2 5 3" xfId="27523" xr:uid="{00000000-0005-0000-0000-0000AB6C0000}"/>
    <cellStyle name="Normal 56 4 2 6" xfId="7404" xr:uid="{00000000-0005-0000-0000-0000AC6C0000}"/>
    <cellStyle name="Normal 56 4 2 6 2" xfId="37730" xr:uid="{00000000-0005-0000-0000-0000AD6C0000}"/>
    <cellStyle name="Normal 56 4 2 6 3" xfId="22506" xr:uid="{00000000-0005-0000-0000-0000AE6C0000}"/>
    <cellStyle name="Normal 56 4 2 7" xfId="32718" xr:uid="{00000000-0005-0000-0000-0000AF6C0000}"/>
    <cellStyle name="Normal 56 4 2 8" xfId="17493" xr:uid="{00000000-0005-0000-0000-0000B06C0000}"/>
    <cellStyle name="Normal 56 4 3" xfId="2751" xr:uid="{00000000-0005-0000-0000-0000B16C0000}"/>
    <cellStyle name="Normal 56 4 3 2" xfId="4441" xr:uid="{00000000-0005-0000-0000-0000B26C0000}"/>
    <cellStyle name="Normal 56 4 3 2 2" xfId="14514" xr:uid="{00000000-0005-0000-0000-0000B36C0000}"/>
    <cellStyle name="Normal 56 4 3 2 2 2" xfId="44836" xr:uid="{00000000-0005-0000-0000-0000B46C0000}"/>
    <cellStyle name="Normal 56 4 3 2 2 3" xfId="29612" xr:uid="{00000000-0005-0000-0000-0000B56C0000}"/>
    <cellStyle name="Normal 56 4 3 2 3" xfId="9494" xr:uid="{00000000-0005-0000-0000-0000B66C0000}"/>
    <cellStyle name="Normal 56 4 3 2 3 2" xfId="39819" xr:uid="{00000000-0005-0000-0000-0000B76C0000}"/>
    <cellStyle name="Normal 56 4 3 2 3 3" xfId="24595" xr:uid="{00000000-0005-0000-0000-0000B86C0000}"/>
    <cellStyle name="Normal 56 4 3 2 4" xfId="34806" xr:uid="{00000000-0005-0000-0000-0000B96C0000}"/>
    <cellStyle name="Normal 56 4 3 2 5" xfId="19582" xr:uid="{00000000-0005-0000-0000-0000BA6C0000}"/>
    <cellStyle name="Normal 56 4 3 3" xfId="6133" xr:uid="{00000000-0005-0000-0000-0000BB6C0000}"/>
    <cellStyle name="Normal 56 4 3 3 2" xfId="16185" xr:uid="{00000000-0005-0000-0000-0000BC6C0000}"/>
    <cellStyle name="Normal 56 4 3 3 2 2" xfId="46507" xr:uid="{00000000-0005-0000-0000-0000BD6C0000}"/>
    <cellStyle name="Normal 56 4 3 3 2 3" xfId="31283" xr:uid="{00000000-0005-0000-0000-0000BE6C0000}"/>
    <cellStyle name="Normal 56 4 3 3 3" xfId="11165" xr:uid="{00000000-0005-0000-0000-0000BF6C0000}"/>
    <cellStyle name="Normal 56 4 3 3 3 2" xfId="41490" xr:uid="{00000000-0005-0000-0000-0000C06C0000}"/>
    <cellStyle name="Normal 56 4 3 3 3 3" xfId="26266" xr:uid="{00000000-0005-0000-0000-0000C16C0000}"/>
    <cellStyle name="Normal 56 4 3 3 4" xfId="36477" xr:uid="{00000000-0005-0000-0000-0000C26C0000}"/>
    <cellStyle name="Normal 56 4 3 3 5" xfId="21253" xr:uid="{00000000-0005-0000-0000-0000C36C0000}"/>
    <cellStyle name="Normal 56 4 3 4" xfId="12843" xr:uid="{00000000-0005-0000-0000-0000C46C0000}"/>
    <cellStyle name="Normal 56 4 3 4 2" xfId="43165" xr:uid="{00000000-0005-0000-0000-0000C56C0000}"/>
    <cellStyle name="Normal 56 4 3 4 3" xfId="27941" xr:uid="{00000000-0005-0000-0000-0000C66C0000}"/>
    <cellStyle name="Normal 56 4 3 5" xfId="7822" xr:uid="{00000000-0005-0000-0000-0000C76C0000}"/>
    <cellStyle name="Normal 56 4 3 5 2" xfId="38148" xr:uid="{00000000-0005-0000-0000-0000C86C0000}"/>
    <cellStyle name="Normal 56 4 3 5 3" xfId="22924" xr:uid="{00000000-0005-0000-0000-0000C96C0000}"/>
    <cellStyle name="Normal 56 4 3 6" xfId="33136" xr:uid="{00000000-0005-0000-0000-0000CA6C0000}"/>
    <cellStyle name="Normal 56 4 3 7" xfId="17911" xr:uid="{00000000-0005-0000-0000-0000CB6C0000}"/>
    <cellStyle name="Normal 56 4 4" xfId="3604" xr:uid="{00000000-0005-0000-0000-0000CC6C0000}"/>
    <cellStyle name="Normal 56 4 4 2" xfId="13678" xr:uid="{00000000-0005-0000-0000-0000CD6C0000}"/>
    <cellStyle name="Normal 56 4 4 2 2" xfId="44000" xr:uid="{00000000-0005-0000-0000-0000CE6C0000}"/>
    <cellStyle name="Normal 56 4 4 2 3" xfId="28776" xr:uid="{00000000-0005-0000-0000-0000CF6C0000}"/>
    <cellStyle name="Normal 56 4 4 3" xfId="8658" xr:uid="{00000000-0005-0000-0000-0000D06C0000}"/>
    <cellStyle name="Normal 56 4 4 3 2" xfId="38983" xr:uid="{00000000-0005-0000-0000-0000D16C0000}"/>
    <cellStyle name="Normal 56 4 4 3 3" xfId="23759" xr:uid="{00000000-0005-0000-0000-0000D26C0000}"/>
    <cellStyle name="Normal 56 4 4 4" xfId="33970" xr:uid="{00000000-0005-0000-0000-0000D36C0000}"/>
    <cellStyle name="Normal 56 4 4 5" xfId="18746" xr:uid="{00000000-0005-0000-0000-0000D46C0000}"/>
    <cellStyle name="Normal 56 4 5" xfId="5297" xr:uid="{00000000-0005-0000-0000-0000D56C0000}"/>
    <cellStyle name="Normal 56 4 5 2" xfId="15349" xr:uid="{00000000-0005-0000-0000-0000D66C0000}"/>
    <cellStyle name="Normal 56 4 5 2 2" xfId="45671" xr:uid="{00000000-0005-0000-0000-0000D76C0000}"/>
    <cellStyle name="Normal 56 4 5 2 3" xfId="30447" xr:uid="{00000000-0005-0000-0000-0000D86C0000}"/>
    <cellStyle name="Normal 56 4 5 3" xfId="10329" xr:uid="{00000000-0005-0000-0000-0000D96C0000}"/>
    <cellStyle name="Normal 56 4 5 3 2" xfId="40654" xr:uid="{00000000-0005-0000-0000-0000DA6C0000}"/>
    <cellStyle name="Normal 56 4 5 3 3" xfId="25430" xr:uid="{00000000-0005-0000-0000-0000DB6C0000}"/>
    <cellStyle name="Normal 56 4 5 4" xfId="35641" xr:uid="{00000000-0005-0000-0000-0000DC6C0000}"/>
    <cellStyle name="Normal 56 4 5 5" xfId="20417" xr:uid="{00000000-0005-0000-0000-0000DD6C0000}"/>
    <cellStyle name="Normal 56 4 6" xfId="12007" xr:uid="{00000000-0005-0000-0000-0000DE6C0000}"/>
    <cellStyle name="Normal 56 4 6 2" xfId="42329" xr:uid="{00000000-0005-0000-0000-0000DF6C0000}"/>
    <cellStyle name="Normal 56 4 6 3" xfId="27105" xr:uid="{00000000-0005-0000-0000-0000E06C0000}"/>
    <cellStyle name="Normal 56 4 7" xfId="6986" xr:uid="{00000000-0005-0000-0000-0000E16C0000}"/>
    <cellStyle name="Normal 56 4 7 2" xfId="37312" xr:uid="{00000000-0005-0000-0000-0000E26C0000}"/>
    <cellStyle name="Normal 56 4 7 3" xfId="22088" xr:uid="{00000000-0005-0000-0000-0000E36C0000}"/>
    <cellStyle name="Normal 56 4 8" xfId="32300" xr:uid="{00000000-0005-0000-0000-0000E46C0000}"/>
    <cellStyle name="Normal 56 4 9" xfId="17075" xr:uid="{00000000-0005-0000-0000-0000E56C0000}"/>
    <cellStyle name="Normal 56 5" xfId="2120" xr:uid="{00000000-0005-0000-0000-0000E66C0000}"/>
    <cellStyle name="Normal 56 5 2" xfId="2961" xr:uid="{00000000-0005-0000-0000-0000E76C0000}"/>
    <cellStyle name="Normal 56 5 2 2" xfId="4651" xr:uid="{00000000-0005-0000-0000-0000E86C0000}"/>
    <cellStyle name="Normal 56 5 2 2 2" xfId="14724" xr:uid="{00000000-0005-0000-0000-0000E96C0000}"/>
    <cellStyle name="Normal 56 5 2 2 2 2" xfId="45046" xr:uid="{00000000-0005-0000-0000-0000EA6C0000}"/>
    <cellStyle name="Normal 56 5 2 2 2 3" xfId="29822" xr:uid="{00000000-0005-0000-0000-0000EB6C0000}"/>
    <cellStyle name="Normal 56 5 2 2 3" xfId="9704" xr:uid="{00000000-0005-0000-0000-0000EC6C0000}"/>
    <cellStyle name="Normal 56 5 2 2 3 2" xfId="40029" xr:uid="{00000000-0005-0000-0000-0000ED6C0000}"/>
    <cellStyle name="Normal 56 5 2 2 3 3" xfId="24805" xr:uid="{00000000-0005-0000-0000-0000EE6C0000}"/>
    <cellStyle name="Normal 56 5 2 2 4" xfId="35016" xr:uid="{00000000-0005-0000-0000-0000EF6C0000}"/>
    <cellStyle name="Normal 56 5 2 2 5" xfId="19792" xr:uid="{00000000-0005-0000-0000-0000F06C0000}"/>
    <cellStyle name="Normal 56 5 2 3" xfId="6343" xr:uid="{00000000-0005-0000-0000-0000F16C0000}"/>
    <cellStyle name="Normal 56 5 2 3 2" xfId="16395" xr:uid="{00000000-0005-0000-0000-0000F26C0000}"/>
    <cellStyle name="Normal 56 5 2 3 2 2" xfId="46717" xr:uid="{00000000-0005-0000-0000-0000F36C0000}"/>
    <cellStyle name="Normal 56 5 2 3 2 3" xfId="31493" xr:uid="{00000000-0005-0000-0000-0000F46C0000}"/>
    <cellStyle name="Normal 56 5 2 3 3" xfId="11375" xr:uid="{00000000-0005-0000-0000-0000F56C0000}"/>
    <cellStyle name="Normal 56 5 2 3 3 2" xfId="41700" xr:uid="{00000000-0005-0000-0000-0000F66C0000}"/>
    <cellStyle name="Normal 56 5 2 3 3 3" xfId="26476" xr:uid="{00000000-0005-0000-0000-0000F76C0000}"/>
    <cellStyle name="Normal 56 5 2 3 4" xfId="36687" xr:uid="{00000000-0005-0000-0000-0000F86C0000}"/>
    <cellStyle name="Normal 56 5 2 3 5" xfId="21463" xr:uid="{00000000-0005-0000-0000-0000F96C0000}"/>
    <cellStyle name="Normal 56 5 2 4" xfId="13053" xr:uid="{00000000-0005-0000-0000-0000FA6C0000}"/>
    <cellStyle name="Normal 56 5 2 4 2" xfId="43375" xr:uid="{00000000-0005-0000-0000-0000FB6C0000}"/>
    <cellStyle name="Normal 56 5 2 4 3" xfId="28151" xr:uid="{00000000-0005-0000-0000-0000FC6C0000}"/>
    <cellStyle name="Normal 56 5 2 5" xfId="8032" xr:uid="{00000000-0005-0000-0000-0000FD6C0000}"/>
    <cellStyle name="Normal 56 5 2 5 2" xfId="38358" xr:uid="{00000000-0005-0000-0000-0000FE6C0000}"/>
    <cellStyle name="Normal 56 5 2 5 3" xfId="23134" xr:uid="{00000000-0005-0000-0000-0000FF6C0000}"/>
    <cellStyle name="Normal 56 5 2 6" xfId="33346" xr:uid="{00000000-0005-0000-0000-0000006D0000}"/>
    <cellStyle name="Normal 56 5 2 7" xfId="18121" xr:uid="{00000000-0005-0000-0000-0000016D0000}"/>
    <cellStyle name="Normal 56 5 3" xfId="3814" xr:uid="{00000000-0005-0000-0000-0000026D0000}"/>
    <cellStyle name="Normal 56 5 3 2" xfId="13888" xr:uid="{00000000-0005-0000-0000-0000036D0000}"/>
    <cellStyle name="Normal 56 5 3 2 2" xfId="44210" xr:uid="{00000000-0005-0000-0000-0000046D0000}"/>
    <cellStyle name="Normal 56 5 3 2 3" xfId="28986" xr:uid="{00000000-0005-0000-0000-0000056D0000}"/>
    <cellStyle name="Normal 56 5 3 3" xfId="8868" xr:uid="{00000000-0005-0000-0000-0000066D0000}"/>
    <cellStyle name="Normal 56 5 3 3 2" xfId="39193" xr:uid="{00000000-0005-0000-0000-0000076D0000}"/>
    <cellStyle name="Normal 56 5 3 3 3" xfId="23969" xr:uid="{00000000-0005-0000-0000-0000086D0000}"/>
    <cellStyle name="Normal 56 5 3 4" xfId="34180" xr:uid="{00000000-0005-0000-0000-0000096D0000}"/>
    <cellStyle name="Normal 56 5 3 5" xfId="18956" xr:uid="{00000000-0005-0000-0000-00000A6D0000}"/>
    <cellStyle name="Normal 56 5 4" xfId="5507" xr:uid="{00000000-0005-0000-0000-00000B6D0000}"/>
    <cellStyle name="Normal 56 5 4 2" xfId="15559" xr:uid="{00000000-0005-0000-0000-00000C6D0000}"/>
    <cellStyle name="Normal 56 5 4 2 2" xfId="45881" xr:uid="{00000000-0005-0000-0000-00000D6D0000}"/>
    <cellStyle name="Normal 56 5 4 2 3" xfId="30657" xr:uid="{00000000-0005-0000-0000-00000E6D0000}"/>
    <cellStyle name="Normal 56 5 4 3" xfId="10539" xr:uid="{00000000-0005-0000-0000-00000F6D0000}"/>
    <cellStyle name="Normal 56 5 4 3 2" xfId="40864" xr:uid="{00000000-0005-0000-0000-0000106D0000}"/>
    <cellStyle name="Normal 56 5 4 3 3" xfId="25640" xr:uid="{00000000-0005-0000-0000-0000116D0000}"/>
    <cellStyle name="Normal 56 5 4 4" xfId="35851" xr:uid="{00000000-0005-0000-0000-0000126D0000}"/>
    <cellStyle name="Normal 56 5 4 5" xfId="20627" xr:uid="{00000000-0005-0000-0000-0000136D0000}"/>
    <cellStyle name="Normal 56 5 5" xfId="12217" xr:uid="{00000000-0005-0000-0000-0000146D0000}"/>
    <cellStyle name="Normal 56 5 5 2" xfId="42539" xr:uid="{00000000-0005-0000-0000-0000156D0000}"/>
    <cellStyle name="Normal 56 5 5 3" xfId="27315" xr:uid="{00000000-0005-0000-0000-0000166D0000}"/>
    <cellStyle name="Normal 56 5 6" xfId="7196" xr:uid="{00000000-0005-0000-0000-0000176D0000}"/>
    <cellStyle name="Normal 56 5 6 2" xfId="37522" xr:uid="{00000000-0005-0000-0000-0000186D0000}"/>
    <cellStyle name="Normal 56 5 6 3" xfId="22298" xr:uid="{00000000-0005-0000-0000-0000196D0000}"/>
    <cellStyle name="Normal 56 5 7" xfId="32510" xr:uid="{00000000-0005-0000-0000-00001A6D0000}"/>
    <cellStyle name="Normal 56 5 8" xfId="17285" xr:uid="{00000000-0005-0000-0000-00001B6D0000}"/>
    <cellStyle name="Normal 56 6" xfId="2541" xr:uid="{00000000-0005-0000-0000-00001C6D0000}"/>
    <cellStyle name="Normal 56 6 2" xfId="4233" xr:uid="{00000000-0005-0000-0000-00001D6D0000}"/>
    <cellStyle name="Normal 56 6 2 2" xfId="14306" xr:uid="{00000000-0005-0000-0000-00001E6D0000}"/>
    <cellStyle name="Normal 56 6 2 2 2" xfId="44628" xr:uid="{00000000-0005-0000-0000-00001F6D0000}"/>
    <cellStyle name="Normal 56 6 2 2 3" xfId="29404" xr:uid="{00000000-0005-0000-0000-0000206D0000}"/>
    <cellStyle name="Normal 56 6 2 3" xfId="9286" xr:uid="{00000000-0005-0000-0000-0000216D0000}"/>
    <cellStyle name="Normal 56 6 2 3 2" xfId="39611" xr:uid="{00000000-0005-0000-0000-0000226D0000}"/>
    <cellStyle name="Normal 56 6 2 3 3" xfId="24387" xr:uid="{00000000-0005-0000-0000-0000236D0000}"/>
    <cellStyle name="Normal 56 6 2 4" xfId="34598" xr:uid="{00000000-0005-0000-0000-0000246D0000}"/>
    <cellStyle name="Normal 56 6 2 5" xfId="19374" xr:uid="{00000000-0005-0000-0000-0000256D0000}"/>
    <cellStyle name="Normal 56 6 3" xfId="5925" xr:uid="{00000000-0005-0000-0000-0000266D0000}"/>
    <cellStyle name="Normal 56 6 3 2" xfId="15977" xr:uid="{00000000-0005-0000-0000-0000276D0000}"/>
    <cellStyle name="Normal 56 6 3 2 2" xfId="46299" xr:uid="{00000000-0005-0000-0000-0000286D0000}"/>
    <cellStyle name="Normal 56 6 3 2 3" xfId="31075" xr:uid="{00000000-0005-0000-0000-0000296D0000}"/>
    <cellStyle name="Normal 56 6 3 3" xfId="10957" xr:uid="{00000000-0005-0000-0000-00002A6D0000}"/>
    <cellStyle name="Normal 56 6 3 3 2" xfId="41282" xr:uid="{00000000-0005-0000-0000-00002B6D0000}"/>
    <cellStyle name="Normal 56 6 3 3 3" xfId="26058" xr:uid="{00000000-0005-0000-0000-00002C6D0000}"/>
    <cellStyle name="Normal 56 6 3 4" xfId="36269" xr:uid="{00000000-0005-0000-0000-00002D6D0000}"/>
    <cellStyle name="Normal 56 6 3 5" xfId="21045" xr:uid="{00000000-0005-0000-0000-00002E6D0000}"/>
    <cellStyle name="Normal 56 6 4" xfId="12635" xr:uid="{00000000-0005-0000-0000-00002F6D0000}"/>
    <cellStyle name="Normal 56 6 4 2" xfId="42957" xr:uid="{00000000-0005-0000-0000-0000306D0000}"/>
    <cellStyle name="Normal 56 6 4 3" xfId="27733" xr:uid="{00000000-0005-0000-0000-0000316D0000}"/>
    <cellStyle name="Normal 56 6 5" xfId="7614" xr:uid="{00000000-0005-0000-0000-0000326D0000}"/>
    <cellStyle name="Normal 56 6 5 2" xfId="37940" xr:uid="{00000000-0005-0000-0000-0000336D0000}"/>
    <cellStyle name="Normal 56 6 5 3" xfId="22716" xr:uid="{00000000-0005-0000-0000-0000346D0000}"/>
    <cellStyle name="Normal 56 6 6" xfId="32928" xr:uid="{00000000-0005-0000-0000-0000356D0000}"/>
    <cellStyle name="Normal 56 6 7" xfId="17703" xr:uid="{00000000-0005-0000-0000-0000366D0000}"/>
    <cellStyle name="Normal 56 7" xfId="3392" xr:uid="{00000000-0005-0000-0000-0000376D0000}"/>
    <cellStyle name="Normal 56 7 2" xfId="13470" xr:uid="{00000000-0005-0000-0000-0000386D0000}"/>
    <cellStyle name="Normal 56 7 2 2" xfId="43792" xr:uid="{00000000-0005-0000-0000-0000396D0000}"/>
    <cellStyle name="Normal 56 7 2 3" xfId="28568" xr:uid="{00000000-0005-0000-0000-00003A6D0000}"/>
    <cellStyle name="Normal 56 7 3" xfId="8450" xr:uid="{00000000-0005-0000-0000-00003B6D0000}"/>
    <cellStyle name="Normal 56 7 3 2" xfId="38775" xr:uid="{00000000-0005-0000-0000-00003C6D0000}"/>
    <cellStyle name="Normal 56 7 3 3" xfId="23551" xr:uid="{00000000-0005-0000-0000-00003D6D0000}"/>
    <cellStyle name="Normal 56 7 4" xfId="33762" xr:uid="{00000000-0005-0000-0000-00003E6D0000}"/>
    <cellStyle name="Normal 56 7 5" xfId="18538" xr:uid="{00000000-0005-0000-0000-00003F6D0000}"/>
    <cellStyle name="Normal 56 8" xfId="5086" xr:uid="{00000000-0005-0000-0000-0000406D0000}"/>
    <cellStyle name="Normal 56 8 2" xfId="15141" xr:uid="{00000000-0005-0000-0000-0000416D0000}"/>
    <cellStyle name="Normal 56 8 2 2" xfId="45463" xr:uid="{00000000-0005-0000-0000-0000426D0000}"/>
    <cellStyle name="Normal 56 8 2 3" xfId="30239" xr:uid="{00000000-0005-0000-0000-0000436D0000}"/>
    <cellStyle name="Normal 56 8 3" xfId="10121" xr:uid="{00000000-0005-0000-0000-0000446D0000}"/>
    <cellStyle name="Normal 56 8 3 2" xfId="40446" xr:uid="{00000000-0005-0000-0000-0000456D0000}"/>
    <cellStyle name="Normal 56 8 3 3" xfId="25222" xr:uid="{00000000-0005-0000-0000-0000466D0000}"/>
    <cellStyle name="Normal 56 8 4" xfId="35433" xr:uid="{00000000-0005-0000-0000-0000476D0000}"/>
    <cellStyle name="Normal 56 8 5" xfId="20209" xr:uid="{00000000-0005-0000-0000-0000486D0000}"/>
    <cellStyle name="Normal 56 9" xfId="11797" xr:uid="{00000000-0005-0000-0000-0000496D0000}"/>
    <cellStyle name="Normal 56 9 2" xfId="42121" xr:uid="{00000000-0005-0000-0000-00004A6D0000}"/>
    <cellStyle name="Normal 56 9 3" xfId="26897" xr:uid="{00000000-0005-0000-0000-00004B6D0000}"/>
    <cellStyle name="Normal 57" xfId="1458" xr:uid="{00000000-0005-0000-0000-00004C6D0000}"/>
    <cellStyle name="Normal 57 10" xfId="6777" xr:uid="{00000000-0005-0000-0000-00004D6D0000}"/>
    <cellStyle name="Normal 57 10 2" xfId="37105" xr:uid="{00000000-0005-0000-0000-00004E6D0000}"/>
    <cellStyle name="Normal 57 10 3" xfId="21881" xr:uid="{00000000-0005-0000-0000-00004F6D0000}"/>
    <cellStyle name="Normal 57 11" xfId="32096" xr:uid="{00000000-0005-0000-0000-0000506D0000}"/>
    <cellStyle name="Normal 57 12" xfId="16866" xr:uid="{00000000-0005-0000-0000-0000516D0000}"/>
    <cellStyle name="Normal 57 13" xfId="47307" xr:uid="{00000000-0005-0000-0000-0000526D0000}"/>
    <cellStyle name="Normal 57 2" xfId="1741" xr:uid="{00000000-0005-0000-0000-0000536D0000}"/>
    <cellStyle name="Normal 57 2 10" xfId="32148" xr:uid="{00000000-0005-0000-0000-0000546D0000}"/>
    <cellStyle name="Normal 57 2 11" xfId="16920" xr:uid="{00000000-0005-0000-0000-0000556D0000}"/>
    <cellStyle name="Normal 57 2 2" xfId="1849" xr:uid="{00000000-0005-0000-0000-0000566D0000}"/>
    <cellStyle name="Normal 57 2 2 10" xfId="17024" xr:uid="{00000000-0005-0000-0000-0000576D0000}"/>
    <cellStyle name="Normal 57 2 2 2" xfId="2066" xr:uid="{00000000-0005-0000-0000-0000586D0000}"/>
    <cellStyle name="Normal 57 2 2 2 2" xfId="2487" xr:uid="{00000000-0005-0000-0000-0000596D0000}"/>
    <cellStyle name="Normal 57 2 2 2 2 2" xfId="3326" xr:uid="{00000000-0005-0000-0000-00005A6D0000}"/>
    <cellStyle name="Normal 57 2 2 2 2 2 2" xfId="5016" xr:uid="{00000000-0005-0000-0000-00005B6D0000}"/>
    <cellStyle name="Normal 57 2 2 2 2 2 2 2" xfId="15089" xr:uid="{00000000-0005-0000-0000-00005C6D0000}"/>
    <cellStyle name="Normal 57 2 2 2 2 2 2 2 2" xfId="45411" xr:uid="{00000000-0005-0000-0000-00005D6D0000}"/>
    <cellStyle name="Normal 57 2 2 2 2 2 2 2 3" xfId="30187" xr:uid="{00000000-0005-0000-0000-00005E6D0000}"/>
    <cellStyle name="Normal 57 2 2 2 2 2 2 3" xfId="10069" xr:uid="{00000000-0005-0000-0000-00005F6D0000}"/>
    <cellStyle name="Normal 57 2 2 2 2 2 2 3 2" xfId="40394" xr:uid="{00000000-0005-0000-0000-0000606D0000}"/>
    <cellStyle name="Normal 57 2 2 2 2 2 2 3 3" xfId="25170" xr:uid="{00000000-0005-0000-0000-0000616D0000}"/>
    <cellStyle name="Normal 57 2 2 2 2 2 2 4" xfId="35381" xr:uid="{00000000-0005-0000-0000-0000626D0000}"/>
    <cellStyle name="Normal 57 2 2 2 2 2 2 5" xfId="20157" xr:uid="{00000000-0005-0000-0000-0000636D0000}"/>
    <cellStyle name="Normal 57 2 2 2 2 2 3" xfId="6708" xr:uid="{00000000-0005-0000-0000-0000646D0000}"/>
    <cellStyle name="Normal 57 2 2 2 2 2 3 2" xfId="16760" xr:uid="{00000000-0005-0000-0000-0000656D0000}"/>
    <cellStyle name="Normal 57 2 2 2 2 2 3 2 2" xfId="47082" xr:uid="{00000000-0005-0000-0000-0000666D0000}"/>
    <cellStyle name="Normal 57 2 2 2 2 2 3 2 3" xfId="31858" xr:uid="{00000000-0005-0000-0000-0000676D0000}"/>
    <cellStyle name="Normal 57 2 2 2 2 2 3 3" xfId="11740" xr:uid="{00000000-0005-0000-0000-0000686D0000}"/>
    <cellStyle name="Normal 57 2 2 2 2 2 3 3 2" xfId="42065" xr:uid="{00000000-0005-0000-0000-0000696D0000}"/>
    <cellStyle name="Normal 57 2 2 2 2 2 3 3 3" xfId="26841" xr:uid="{00000000-0005-0000-0000-00006A6D0000}"/>
    <cellStyle name="Normal 57 2 2 2 2 2 3 4" xfId="37052" xr:uid="{00000000-0005-0000-0000-00006B6D0000}"/>
    <cellStyle name="Normal 57 2 2 2 2 2 3 5" xfId="21828" xr:uid="{00000000-0005-0000-0000-00006C6D0000}"/>
    <cellStyle name="Normal 57 2 2 2 2 2 4" xfId="13418" xr:uid="{00000000-0005-0000-0000-00006D6D0000}"/>
    <cellStyle name="Normal 57 2 2 2 2 2 4 2" xfId="43740" xr:uid="{00000000-0005-0000-0000-00006E6D0000}"/>
    <cellStyle name="Normal 57 2 2 2 2 2 4 3" xfId="28516" xr:uid="{00000000-0005-0000-0000-00006F6D0000}"/>
    <cellStyle name="Normal 57 2 2 2 2 2 5" xfId="8397" xr:uid="{00000000-0005-0000-0000-0000706D0000}"/>
    <cellStyle name="Normal 57 2 2 2 2 2 5 2" xfId="38723" xr:uid="{00000000-0005-0000-0000-0000716D0000}"/>
    <cellStyle name="Normal 57 2 2 2 2 2 5 3" xfId="23499" xr:uid="{00000000-0005-0000-0000-0000726D0000}"/>
    <cellStyle name="Normal 57 2 2 2 2 2 6" xfId="33711" xr:uid="{00000000-0005-0000-0000-0000736D0000}"/>
    <cellStyle name="Normal 57 2 2 2 2 2 7" xfId="18486" xr:uid="{00000000-0005-0000-0000-0000746D0000}"/>
    <cellStyle name="Normal 57 2 2 2 2 3" xfId="4179" xr:uid="{00000000-0005-0000-0000-0000756D0000}"/>
    <cellStyle name="Normal 57 2 2 2 2 3 2" xfId="14253" xr:uid="{00000000-0005-0000-0000-0000766D0000}"/>
    <cellStyle name="Normal 57 2 2 2 2 3 2 2" xfId="44575" xr:uid="{00000000-0005-0000-0000-0000776D0000}"/>
    <cellStyle name="Normal 57 2 2 2 2 3 2 3" xfId="29351" xr:uid="{00000000-0005-0000-0000-0000786D0000}"/>
    <cellStyle name="Normal 57 2 2 2 2 3 3" xfId="9233" xr:uid="{00000000-0005-0000-0000-0000796D0000}"/>
    <cellStyle name="Normal 57 2 2 2 2 3 3 2" xfId="39558" xr:uid="{00000000-0005-0000-0000-00007A6D0000}"/>
    <cellStyle name="Normal 57 2 2 2 2 3 3 3" xfId="24334" xr:uid="{00000000-0005-0000-0000-00007B6D0000}"/>
    <cellStyle name="Normal 57 2 2 2 2 3 4" xfId="34545" xr:uid="{00000000-0005-0000-0000-00007C6D0000}"/>
    <cellStyle name="Normal 57 2 2 2 2 3 5" xfId="19321" xr:uid="{00000000-0005-0000-0000-00007D6D0000}"/>
    <cellStyle name="Normal 57 2 2 2 2 4" xfId="5872" xr:uid="{00000000-0005-0000-0000-00007E6D0000}"/>
    <cellStyle name="Normal 57 2 2 2 2 4 2" xfId="15924" xr:uid="{00000000-0005-0000-0000-00007F6D0000}"/>
    <cellStyle name="Normal 57 2 2 2 2 4 2 2" xfId="46246" xr:uid="{00000000-0005-0000-0000-0000806D0000}"/>
    <cellStyle name="Normal 57 2 2 2 2 4 2 3" xfId="31022" xr:uid="{00000000-0005-0000-0000-0000816D0000}"/>
    <cellStyle name="Normal 57 2 2 2 2 4 3" xfId="10904" xr:uid="{00000000-0005-0000-0000-0000826D0000}"/>
    <cellStyle name="Normal 57 2 2 2 2 4 3 2" xfId="41229" xr:uid="{00000000-0005-0000-0000-0000836D0000}"/>
    <cellStyle name="Normal 57 2 2 2 2 4 3 3" xfId="26005" xr:uid="{00000000-0005-0000-0000-0000846D0000}"/>
    <cellStyle name="Normal 57 2 2 2 2 4 4" xfId="36216" xr:uid="{00000000-0005-0000-0000-0000856D0000}"/>
    <cellStyle name="Normal 57 2 2 2 2 4 5" xfId="20992" xr:uid="{00000000-0005-0000-0000-0000866D0000}"/>
    <cellStyle name="Normal 57 2 2 2 2 5" xfId="12582" xr:uid="{00000000-0005-0000-0000-0000876D0000}"/>
    <cellStyle name="Normal 57 2 2 2 2 5 2" xfId="42904" xr:uid="{00000000-0005-0000-0000-0000886D0000}"/>
    <cellStyle name="Normal 57 2 2 2 2 5 3" xfId="27680" xr:uid="{00000000-0005-0000-0000-0000896D0000}"/>
    <cellStyle name="Normal 57 2 2 2 2 6" xfId="7561" xr:uid="{00000000-0005-0000-0000-00008A6D0000}"/>
    <cellStyle name="Normal 57 2 2 2 2 6 2" xfId="37887" xr:uid="{00000000-0005-0000-0000-00008B6D0000}"/>
    <cellStyle name="Normal 57 2 2 2 2 6 3" xfId="22663" xr:uid="{00000000-0005-0000-0000-00008C6D0000}"/>
    <cellStyle name="Normal 57 2 2 2 2 7" xfId="32875" xr:uid="{00000000-0005-0000-0000-00008D6D0000}"/>
    <cellStyle name="Normal 57 2 2 2 2 8" xfId="17650" xr:uid="{00000000-0005-0000-0000-00008E6D0000}"/>
    <cellStyle name="Normal 57 2 2 2 3" xfId="2908" xr:uid="{00000000-0005-0000-0000-00008F6D0000}"/>
    <cellStyle name="Normal 57 2 2 2 3 2" xfId="4598" xr:uid="{00000000-0005-0000-0000-0000906D0000}"/>
    <cellStyle name="Normal 57 2 2 2 3 2 2" xfId="14671" xr:uid="{00000000-0005-0000-0000-0000916D0000}"/>
    <cellStyle name="Normal 57 2 2 2 3 2 2 2" xfId="44993" xr:uid="{00000000-0005-0000-0000-0000926D0000}"/>
    <cellStyle name="Normal 57 2 2 2 3 2 2 3" xfId="29769" xr:uid="{00000000-0005-0000-0000-0000936D0000}"/>
    <cellStyle name="Normal 57 2 2 2 3 2 3" xfId="9651" xr:uid="{00000000-0005-0000-0000-0000946D0000}"/>
    <cellStyle name="Normal 57 2 2 2 3 2 3 2" xfId="39976" xr:uid="{00000000-0005-0000-0000-0000956D0000}"/>
    <cellStyle name="Normal 57 2 2 2 3 2 3 3" xfId="24752" xr:uid="{00000000-0005-0000-0000-0000966D0000}"/>
    <cellStyle name="Normal 57 2 2 2 3 2 4" xfId="34963" xr:uid="{00000000-0005-0000-0000-0000976D0000}"/>
    <cellStyle name="Normal 57 2 2 2 3 2 5" xfId="19739" xr:uid="{00000000-0005-0000-0000-0000986D0000}"/>
    <cellStyle name="Normal 57 2 2 2 3 3" xfId="6290" xr:uid="{00000000-0005-0000-0000-0000996D0000}"/>
    <cellStyle name="Normal 57 2 2 2 3 3 2" xfId="16342" xr:uid="{00000000-0005-0000-0000-00009A6D0000}"/>
    <cellStyle name="Normal 57 2 2 2 3 3 2 2" xfId="46664" xr:uid="{00000000-0005-0000-0000-00009B6D0000}"/>
    <cellStyle name="Normal 57 2 2 2 3 3 2 3" xfId="31440" xr:uid="{00000000-0005-0000-0000-00009C6D0000}"/>
    <cellStyle name="Normal 57 2 2 2 3 3 3" xfId="11322" xr:uid="{00000000-0005-0000-0000-00009D6D0000}"/>
    <cellStyle name="Normal 57 2 2 2 3 3 3 2" xfId="41647" xr:uid="{00000000-0005-0000-0000-00009E6D0000}"/>
    <cellStyle name="Normal 57 2 2 2 3 3 3 3" xfId="26423" xr:uid="{00000000-0005-0000-0000-00009F6D0000}"/>
    <cellStyle name="Normal 57 2 2 2 3 3 4" xfId="36634" xr:uid="{00000000-0005-0000-0000-0000A06D0000}"/>
    <cellStyle name="Normal 57 2 2 2 3 3 5" xfId="21410" xr:uid="{00000000-0005-0000-0000-0000A16D0000}"/>
    <cellStyle name="Normal 57 2 2 2 3 4" xfId="13000" xr:uid="{00000000-0005-0000-0000-0000A26D0000}"/>
    <cellStyle name="Normal 57 2 2 2 3 4 2" xfId="43322" xr:uid="{00000000-0005-0000-0000-0000A36D0000}"/>
    <cellStyle name="Normal 57 2 2 2 3 4 3" xfId="28098" xr:uid="{00000000-0005-0000-0000-0000A46D0000}"/>
    <cellStyle name="Normal 57 2 2 2 3 5" xfId="7979" xr:uid="{00000000-0005-0000-0000-0000A56D0000}"/>
    <cellStyle name="Normal 57 2 2 2 3 5 2" xfId="38305" xr:uid="{00000000-0005-0000-0000-0000A66D0000}"/>
    <cellStyle name="Normal 57 2 2 2 3 5 3" xfId="23081" xr:uid="{00000000-0005-0000-0000-0000A76D0000}"/>
    <cellStyle name="Normal 57 2 2 2 3 6" xfId="33293" xr:uid="{00000000-0005-0000-0000-0000A86D0000}"/>
    <cellStyle name="Normal 57 2 2 2 3 7" xfId="18068" xr:uid="{00000000-0005-0000-0000-0000A96D0000}"/>
    <cellStyle name="Normal 57 2 2 2 4" xfId="3761" xr:uid="{00000000-0005-0000-0000-0000AA6D0000}"/>
    <cellStyle name="Normal 57 2 2 2 4 2" xfId="13835" xr:uid="{00000000-0005-0000-0000-0000AB6D0000}"/>
    <cellStyle name="Normal 57 2 2 2 4 2 2" xfId="44157" xr:uid="{00000000-0005-0000-0000-0000AC6D0000}"/>
    <cellStyle name="Normal 57 2 2 2 4 2 3" xfId="28933" xr:uid="{00000000-0005-0000-0000-0000AD6D0000}"/>
    <cellStyle name="Normal 57 2 2 2 4 3" xfId="8815" xr:uid="{00000000-0005-0000-0000-0000AE6D0000}"/>
    <cellStyle name="Normal 57 2 2 2 4 3 2" xfId="39140" xr:uid="{00000000-0005-0000-0000-0000AF6D0000}"/>
    <cellStyle name="Normal 57 2 2 2 4 3 3" xfId="23916" xr:uid="{00000000-0005-0000-0000-0000B06D0000}"/>
    <cellStyle name="Normal 57 2 2 2 4 4" xfId="34127" xr:uid="{00000000-0005-0000-0000-0000B16D0000}"/>
    <cellStyle name="Normal 57 2 2 2 4 5" xfId="18903" xr:uid="{00000000-0005-0000-0000-0000B26D0000}"/>
    <cellStyle name="Normal 57 2 2 2 5" xfId="5454" xr:uid="{00000000-0005-0000-0000-0000B36D0000}"/>
    <cellStyle name="Normal 57 2 2 2 5 2" xfId="15506" xr:uid="{00000000-0005-0000-0000-0000B46D0000}"/>
    <cellStyle name="Normal 57 2 2 2 5 2 2" xfId="45828" xr:uid="{00000000-0005-0000-0000-0000B56D0000}"/>
    <cellStyle name="Normal 57 2 2 2 5 2 3" xfId="30604" xr:uid="{00000000-0005-0000-0000-0000B66D0000}"/>
    <cellStyle name="Normal 57 2 2 2 5 3" xfId="10486" xr:uid="{00000000-0005-0000-0000-0000B76D0000}"/>
    <cellStyle name="Normal 57 2 2 2 5 3 2" xfId="40811" xr:uid="{00000000-0005-0000-0000-0000B86D0000}"/>
    <cellStyle name="Normal 57 2 2 2 5 3 3" xfId="25587" xr:uid="{00000000-0005-0000-0000-0000B96D0000}"/>
    <cellStyle name="Normal 57 2 2 2 5 4" xfId="35798" xr:uid="{00000000-0005-0000-0000-0000BA6D0000}"/>
    <cellStyle name="Normal 57 2 2 2 5 5" xfId="20574" xr:uid="{00000000-0005-0000-0000-0000BB6D0000}"/>
    <cellStyle name="Normal 57 2 2 2 6" xfId="12164" xr:uid="{00000000-0005-0000-0000-0000BC6D0000}"/>
    <cellStyle name="Normal 57 2 2 2 6 2" xfId="42486" xr:uid="{00000000-0005-0000-0000-0000BD6D0000}"/>
    <cellStyle name="Normal 57 2 2 2 6 3" xfId="27262" xr:uid="{00000000-0005-0000-0000-0000BE6D0000}"/>
    <cellStyle name="Normal 57 2 2 2 7" xfId="7143" xr:uid="{00000000-0005-0000-0000-0000BF6D0000}"/>
    <cellStyle name="Normal 57 2 2 2 7 2" xfId="37469" xr:uid="{00000000-0005-0000-0000-0000C06D0000}"/>
    <cellStyle name="Normal 57 2 2 2 7 3" xfId="22245" xr:uid="{00000000-0005-0000-0000-0000C16D0000}"/>
    <cellStyle name="Normal 57 2 2 2 8" xfId="32457" xr:uid="{00000000-0005-0000-0000-0000C26D0000}"/>
    <cellStyle name="Normal 57 2 2 2 9" xfId="17232" xr:uid="{00000000-0005-0000-0000-0000C36D0000}"/>
    <cellStyle name="Normal 57 2 2 3" xfId="2279" xr:uid="{00000000-0005-0000-0000-0000C46D0000}"/>
    <cellStyle name="Normal 57 2 2 3 2" xfId="3118" xr:uid="{00000000-0005-0000-0000-0000C56D0000}"/>
    <cellStyle name="Normal 57 2 2 3 2 2" xfId="4808" xr:uid="{00000000-0005-0000-0000-0000C66D0000}"/>
    <cellStyle name="Normal 57 2 2 3 2 2 2" xfId="14881" xr:uid="{00000000-0005-0000-0000-0000C76D0000}"/>
    <cellStyle name="Normal 57 2 2 3 2 2 2 2" xfId="45203" xr:uid="{00000000-0005-0000-0000-0000C86D0000}"/>
    <cellStyle name="Normal 57 2 2 3 2 2 2 3" xfId="29979" xr:uid="{00000000-0005-0000-0000-0000C96D0000}"/>
    <cellStyle name="Normal 57 2 2 3 2 2 3" xfId="9861" xr:uid="{00000000-0005-0000-0000-0000CA6D0000}"/>
    <cellStyle name="Normal 57 2 2 3 2 2 3 2" xfId="40186" xr:uid="{00000000-0005-0000-0000-0000CB6D0000}"/>
    <cellStyle name="Normal 57 2 2 3 2 2 3 3" xfId="24962" xr:uid="{00000000-0005-0000-0000-0000CC6D0000}"/>
    <cellStyle name="Normal 57 2 2 3 2 2 4" xfId="35173" xr:uid="{00000000-0005-0000-0000-0000CD6D0000}"/>
    <cellStyle name="Normal 57 2 2 3 2 2 5" xfId="19949" xr:uid="{00000000-0005-0000-0000-0000CE6D0000}"/>
    <cellStyle name="Normal 57 2 2 3 2 3" xfId="6500" xr:uid="{00000000-0005-0000-0000-0000CF6D0000}"/>
    <cellStyle name="Normal 57 2 2 3 2 3 2" xfId="16552" xr:uid="{00000000-0005-0000-0000-0000D06D0000}"/>
    <cellStyle name="Normal 57 2 2 3 2 3 2 2" xfId="46874" xr:uid="{00000000-0005-0000-0000-0000D16D0000}"/>
    <cellStyle name="Normal 57 2 2 3 2 3 2 3" xfId="31650" xr:uid="{00000000-0005-0000-0000-0000D26D0000}"/>
    <cellStyle name="Normal 57 2 2 3 2 3 3" xfId="11532" xr:uid="{00000000-0005-0000-0000-0000D36D0000}"/>
    <cellStyle name="Normal 57 2 2 3 2 3 3 2" xfId="41857" xr:uid="{00000000-0005-0000-0000-0000D46D0000}"/>
    <cellStyle name="Normal 57 2 2 3 2 3 3 3" xfId="26633" xr:uid="{00000000-0005-0000-0000-0000D56D0000}"/>
    <cellStyle name="Normal 57 2 2 3 2 3 4" xfId="36844" xr:uid="{00000000-0005-0000-0000-0000D66D0000}"/>
    <cellStyle name="Normal 57 2 2 3 2 3 5" xfId="21620" xr:uid="{00000000-0005-0000-0000-0000D76D0000}"/>
    <cellStyle name="Normal 57 2 2 3 2 4" xfId="13210" xr:uid="{00000000-0005-0000-0000-0000D86D0000}"/>
    <cellStyle name="Normal 57 2 2 3 2 4 2" xfId="43532" xr:uid="{00000000-0005-0000-0000-0000D96D0000}"/>
    <cellStyle name="Normal 57 2 2 3 2 4 3" xfId="28308" xr:uid="{00000000-0005-0000-0000-0000DA6D0000}"/>
    <cellStyle name="Normal 57 2 2 3 2 5" xfId="8189" xr:uid="{00000000-0005-0000-0000-0000DB6D0000}"/>
    <cellStyle name="Normal 57 2 2 3 2 5 2" xfId="38515" xr:uid="{00000000-0005-0000-0000-0000DC6D0000}"/>
    <cellStyle name="Normal 57 2 2 3 2 5 3" xfId="23291" xr:uid="{00000000-0005-0000-0000-0000DD6D0000}"/>
    <cellStyle name="Normal 57 2 2 3 2 6" xfId="33503" xr:uid="{00000000-0005-0000-0000-0000DE6D0000}"/>
    <cellStyle name="Normal 57 2 2 3 2 7" xfId="18278" xr:uid="{00000000-0005-0000-0000-0000DF6D0000}"/>
    <cellStyle name="Normal 57 2 2 3 3" xfId="3971" xr:uid="{00000000-0005-0000-0000-0000E06D0000}"/>
    <cellStyle name="Normal 57 2 2 3 3 2" xfId="14045" xr:uid="{00000000-0005-0000-0000-0000E16D0000}"/>
    <cellStyle name="Normal 57 2 2 3 3 2 2" xfId="44367" xr:uid="{00000000-0005-0000-0000-0000E26D0000}"/>
    <cellStyle name="Normal 57 2 2 3 3 2 3" xfId="29143" xr:uid="{00000000-0005-0000-0000-0000E36D0000}"/>
    <cellStyle name="Normal 57 2 2 3 3 3" xfId="9025" xr:uid="{00000000-0005-0000-0000-0000E46D0000}"/>
    <cellStyle name="Normal 57 2 2 3 3 3 2" xfId="39350" xr:uid="{00000000-0005-0000-0000-0000E56D0000}"/>
    <cellStyle name="Normal 57 2 2 3 3 3 3" xfId="24126" xr:uid="{00000000-0005-0000-0000-0000E66D0000}"/>
    <cellStyle name="Normal 57 2 2 3 3 4" xfId="34337" xr:uid="{00000000-0005-0000-0000-0000E76D0000}"/>
    <cellStyle name="Normal 57 2 2 3 3 5" xfId="19113" xr:uid="{00000000-0005-0000-0000-0000E86D0000}"/>
    <cellStyle name="Normal 57 2 2 3 4" xfId="5664" xr:uid="{00000000-0005-0000-0000-0000E96D0000}"/>
    <cellStyle name="Normal 57 2 2 3 4 2" xfId="15716" xr:uid="{00000000-0005-0000-0000-0000EA6D0000}"/>
    <cellStyle name="Normal 57 2 2 3 4 2 2" xfId="46038" xr:uid="{00000000-0005-0000-0000-0000EB6D0000}"/>
    <cellStyle name="Normal 57 2 2 3 4 2 3" xfId="30814" xr:uid="{00000000-0005-0000-0000-0000EC6D0000}"/>
    <cellStyle name="Normal 57 2 2 3 4 3" xfId="10696" xr:uid="{00000000-0005-0000-0000-0000ED6D0000}"/>
    <cellStyle name="Normal 57 2 2 3 4 3 2" xfId="41021" xr:uid="{00000000-0005-0000-0000-0000EE6D0000}"/>
    <cellStyle name="Normal 57 2 2 3 4 3 3" xfId="25797" xr:uid="{00000000-0005-0000-0000-0000EF6D0000}"/>
    <cellStyle name="Normal 57 2 2 3 4 4" xfId="36008" xr:uid="{00000000-0005-0000-0000-0000F06D0000}"/>
    <cellStyle name="Normal 57 2 2 3 4 5" xfId="20784" xr:uid="{00000000-0005-0000-0000-0000F16D0000}"/>
    <cellStyle name="Normal 57 2 2 3 5" xfId="12374" xr:uid="{00000000-0005-0000-0000-0000F26D0000}"/>
    <cellStyle name="Normal 57 2 2 3 5 2" xfId="42696" xr:uid="{00000000-0005-0000-0000-0000F36D0000}"/>
    <cellStyle name="Normal 57 2 2 3 5 3" xfId="27472" xr:uid="{00000000-0005-0000-0000-0000F46D0000}"/>
    <cellStyle name="Normal 57 2 2 3 6" xfId="7353" xr:uid="{00000000-0005-0000-0000-0000F56D0000}"/>
    <cellStyle name="Normal 57 2 2 3 6 2" xfId="37679" xr:uid="{00000000-0005-0000-0000-0000F66D0000}"/>
    <cellStyle name="Normal 57 2 2 3 6 3" xfId="22455" xr:uid="{00000000-0005-0000-0000-0000F76D0000}"/>
    <cellStyle name="Normal 57 2 2 3 7" xfId="32667" xr:uid="{00000000-0005-0000-0000-0000F86D0000}"/>
    <cellStyle name="Normal 57 2 2 3 8" xfId="17442" xr:uid="{00000000-0005-0000-0000-0000F96D0000}"/>
    <cellStyle name="Normal 57 2 2 4" xfId="2700" xr:uid="{00000000-0005-0000-0000-0000FA6D0000}"/>
    <cellStyle name="Normal 57 2 2 4 2" xfId="4390" xr:uid="{00000000-0005-0000-0000-0000FB6D0000}"/>
    <cellStyle name="Normal 57 2 2 4 2 2" xfId="14463" xr:uid="{00000000-0005-0000-0000-0000FC6D0000}"/>
    <cellStyle name="Normal 57 2 2 4 2 2 2" xfId="44785" xr:uid="{00000000-0005-0000-0000-0000FD6D0000}"/>
    <cellStyle name="Normal 57 2 2 4 2 2 3" xfId="29561" xr:uid="{00000000-0005-0000-0000-0000FE6D0000}"/>
    <cellStyle name="Normal 57 2 2 4 2 3" xfId="9443" xr:uid="{00000000-0005-0000-0000-0000FF6D0000}"/>
    <cellStyle name="Normal 57 2 2 4 2 3 2" xfId="39768" xr:uid="{00000000-0005-0000-0000-0000006E0000}"/>
    <cellStyle name="Normal 57 2 2 4 2 3 3" xfId="24544" xr:uid="{00000000-0005-0000-0000-0000016E0000}"/>
    <cellStyle name="Normal 57 2 2 4 2 4" xfId="34755" xr:uid="{00000000-0005-0000-0000-0000026E0000}"/>
    <cellStyle name="Normal 57 2 2 4 2 5" xfId="19531" xr:uid="{00000000-0005-0000-0000-0000036E0000}"/>
    <cellStyle name="Normal 57 2 2 4 3" xfId="6082" xr:uid="{00000000-0005-0000-0000-0000046E0000}"/>
    <cellStyle name="Normal 57 2 2 4 3 2" xfId="16134" xr:uid="{00000000-0005-0000-0000-0000056E0000}"/>
    <cellStyle name="Normal 57 2 2 4 3 2 2" xfId="46456" xr:uid="{00000000-0005-0000-0000-0000066E0000}"/>
    <cellStyle name="Normal 57 2 2 4 3 2 3" xfId="31232" xr:uid="{00000000-0005-0000-0000-0000076E0000}"/>
    <cellStyle name="Normal 57 2 2 4 3 3" xfId="11114" xr:uid="{00000000-0005-0000-0000-0000086E0000}"/>
    <cellStyle name="Normal 57 2 2 4 3 3 2" xfId="41439" xr:uid="{00000000-0005-0000-0000-0000096E0000}"/>
    <cellStyle name="Normal 57 2 2 4 3 3 3" xfId="26215" xr:uid="{00000000-0005-0000-0000-00000A6E0000}"/>
    <cellStyle name="Normal 57 2 2 4 3 4" xfId="36426" xr:uid="{00000000-0005-0000-0000-00000B6E0000}"/>
    <cellStyle name="Normal 57 2 2 4 3 5" xfId="21202" xr:uid="{00000000-0005-0000-0000-00000C6E0000}"/>
    <cellStyle name="Normal 57 2 2 4 4" xfId="12792" xr:uid="{00000000-0005-0000-0000-00000D6E0000}"/>
    <cellStyle name="Normal 57 2 2 4 4 2" xfId="43114" xr:uid="{00000000-0005-0000-0000-00000E6E0000}"/>
    <cellStyle name="Normal 57 2 2 4 4 3" xfId="27890" xr:uid="{00000000-0005-0000-0000-00000F6E0000}"/>
    <cellStyle name="Normal 57 2 2 4 5" xfId="7771" xr:uid="{00000000-0005-0000-0000-0000106E0000}"/>
    <cellStyle name="Normal 57 2 2 4 5 2" xfId="38097" xr:uid="{00000000-0005-0000-0000-0000116E0000}"/>
    <cellStyle name="Normal 57 2 2 4 5 3" xfId="22873" xr:uid="{00000000-0005-0000-0000-0000126E0000}"/>
    <cellStyle name="Normal 57 2 2 4 6" xfId="33085" xr:uid="{00000000-0005-0000-0000-0000136E0000}"/>
    <cellStyle name="Normal 57 2 2 4 7" xfId="17860" xr:uid="{00000000-0005-0000-0000-0000146E0000}"/>
    <cellStyle name="Normal 57 2 2 5" xfId="3553" xr:uid="{00000000-0005-0000-0000-0000156E0000}"/>
    <cellStyle name="Normal 57 2 2 5 2" xfId="13627" xr:uid="{00000000-0005-0000-0000-0000166E0000}"/>
    <cellStyle name="Normal 57 2 2 5 2 2" xfId="43949" xr:uid="{00000000-0005-0000-0000-0000176E0000}"/>
    <cellStyle name="Normal 57 2 2 5 2 3" xfId="28725" xr:uid="{00000000-0005-0000-0000-0000186E0000}"/>
    <cellStyle name="Normal 57 2 2 5 3" xfId="8607" xr:uid="{00000000-0005-0000-0000-0000196E0000}"/>
    <cellStyle name="Normal 57 2 2 5 3 2" xfId="38932" xr:uid="{00000000-0005-0000-0000-00001A6E0000}"/>
    <cellStyle name="Normal 57 2 2 5 3 3" xfId="23708" xr:uid="{00000000-0005-0000-0000-00001B6E0000}"/>
    <cellStyle name="Normal 57 2 2 5 4" xfId="33919" xr:uid="{00000000-0005-0000-0000-00001C6E0000}"/>
    <cellStyle name="Normal 57 2 2 5 5" xfId="18695" xr:uid="{00000000-0005-0000-0000-00001D6E0000}"/>
    <cellStyle name="Normal 57 2 2 6" xfId="5246" xr:uid="{00000000-0005-0000-0000-00001E6E0000}"/>
    <cellStyle name="Normal 57 2 2 6 2" xfId="15298" xr:uid="{00000000-0005-0000-0000-00001F6E0000}"/>
    <cellStyle name="Normal 57 2 2 6 2 2" xfId="45620" xr:uid="{00000000-0005-0000-0000-0000206E0000}"/>
    <cellStyle name="Normal 57 2 2 6 2 3" xfId="30396" xr:uid="{00000000-0005-0000-0000-0000216E0000}"/>
    <cellStyle name="Normal 57 2 2 6 3" xfId="10278" xr:uid="{00000000-0005-0000-0000-0000226E0000}"/>
    <cellStyle name="Normal 57 2 2 6 3 2" xfId="40603" xr:uid="{00000000-0005-0000-0000-0000236E0000}"/>
    <cellStyle name="Normal 57 2 2 6 3 3" xfId="25379" xr:uid="{00000000-0005-0000-0000-0000246E0000}"/>
    <cellStyle name="Normal 57 2 2 6 4" xfId="35590" xr:uid="{00000000-0005-0000-0000-0000256E0000}"/>
    <cellStyle name="Normal 57 2 2 6 5" xfId="20366" xr:uid="{00000000-0005-0000-0000-0000266E0000}"/>
    <cellStyle name="Normal 57 2 2 7" xfId="11956" xr:uid="{00000000-0005-0000-0000-0000276E0000}"/>
    <cellStyle name="Normal 57 2 2 7 2" xfId="42278" xr:uid="{00000000-0005-0000-0000-0000286E0000}"/>
    <cellStyle name="Normal 57 2 2 7 3" xfId="27054" xr:uid="{00000000-0005-0000-0000-0000296E0000}"/>
    <cellStyle name="Normal 57 2 2 8" xfId="6935" xr:uid="{00000000-0005-0000-0000-00002A6E0000}"/>
    <cellStyle name="Normal 57 2 2 8 2" xfId="37261" xr:uid="{00000000-0005-0000-0000-00002B6E0000}"/>
    <cellStyle name="Normal 57 2 2 8 3" xfId="22037" xr:uid="{00000000-0005-0000-0000-00002C6E0000}"/>
    <cellStyle name="Normal 57 2 2 9" xfId="32249" xr:uid="{00000000-0005-0000-0000-00002D6E0000}"/>
    <cellStyle name="Normal 57 2 3" xfId="1962" xr:uid="{00000000-0005-0000-0000-00002E6E0000}"/>
    <cellStyle name="Normal 57 2 3 2" xfId="2383" xr:uid="{00000000-0005-0000-0000-00002F6E0000}"/>
    <cellStyle name="Normal 57 2 3 2 2" xfId="3222" xr:uid="{00000000-0005-0000-0000-0000306E0000}"/>
    <cellStyle name="Normal 57 2 3 2 2 2" xfId="4912" xr:uid="{00000000-0005-0000-0000-0000316E0000}"/>
    <cellStyle name="Normal 57 2 3 2 2 2 2" xfId="14985" xr:uid="{00000000-0005-0000-0000-0000326E0000}"/>
    <cellStyle name="Normal 57 2 3 2 2 2 2 2" xfId="45307" xr:uid="{00000000-0005-0000-0000-0000336E0000}"/>
    <cellStyle name="Normal 57 2 3 2 2 2 2 3" xfId="30083" xr:uid="{00000000-0005-0000-0000-0000346E0000}"/>
    <cellStyle name="Normal 57 2 3 2 2 2 3" xfId="9965" xr:uid="{00000000-0005-0000-0000-0000356E0000}"/>
    <cellStyle name="Normal 57 2 3 2 2 2 3 2" xfId="40290" xr:uid="{00000000-0005-0000-0000-0000366E0000}"/>
    <cellStyle name="Normal 57 2 3 2 2 2 3 3" xfId="25066" xr:uid="{00000000-0005-0000-0000-0000376E0000}"/>
    <cellStyle name="Normal 57 2 3 2 2 2 4" xfId="35277" xr:uid="{00000000-0005-0000-0000-0000386E0000}"/>
    <cellStyle name="Normal 57 2 3 2 2 2 5" xfId="20053" xr:uid="{00000000-0005-0000-0000-0000396E0000}"/>
    <cellStyle name="Normal 57 2 3 2 2 3" xfId="6604" xr:uid="{00000000-0005-0000-0000-00003A6E0000}"/>
    <cellStyle name="Normal 57 2 3 2 2 3 2" xfId="16656" xr:uid="{00000000-0005-0000-0000-00003B6E0000}"/>
    <cellStyle name="Normal 57 2 3 2 2 3 2 2" xfId="46978" xr:uid="{00000000-0005-0000-0000-00003C6E0000}"/>
    <cellStyle name="Normal 57 2 3 2 2 3 2 3" xfId="31754" xr:uid="{00000000-0005-0000-0000-00003D6E0000}"/>
    <cellStyle name="Normal 57 2 3 2 2 3 3" xfId="11636" xr:uid="{00000000-0005-0000-0000-00003E6E0000}"/>
    <cellStyle name="Normal 57 2 3 2 2 3 3 2" xfId="41961" xr:uid="{00000000-0005-0000-0000-00003F6E0000}"/>
    <cellStyle name="Normal 57 2 3 2 2 3 3 3" xfId="26737" xr:uid="{00000000-0005-0000-0000-0000406E0000}"/>
    <cellStyle name="Normal 57 2 3 2 2 3 4" xfId="36948" xr:uid="{00000000-0005-0000-0000-0000416E0000}"/>
    <cellStyle name="Normal 57 2 3 2 2 3 5" xfId="21724" xr:uid="{00000000-0005-0000-0000-0000426E0000}"/>
    <cellStyle name="Normal 57 2 3 2 2 4" xfId="13314" xr:uid="{00000000-0005-0000-0000-0000436E0000}"/>
    <cellStyle name="Normal 57 2 3 2 2 4 2" xfId="43636" xr:uid="{00000000-0005-0000-0000-0000446E0000}"/>
    <cellStyle name="Normal 57 2 3 2 2 4 3" xfId="28412" xr:uid="{00000000-0005-0000-0000-0000456E0000}"/>
    <cellStyle name="Normal 57 2 3 2 2 5" xfId="8293" xr:uid="{00000000-0005-0000-0000-0000466E0000}"/>
    <cellStyle name="Normal 57 2 3 2 2 5 2" xfId="38619" xr:uid="{00000000-0005-0000-0000-0000476E0000}"/>
    <cellStyle name="Normal 57 2 3 2 2 5 3" xfId="23395" xr:uid="{00000000-0005-0000-0000-0000486E0000}"/>
    <cellStyle name="Normal 57 2 3 2 2 6" xfId="33607" xr:uid="{00000000-0005-0000-0000-0000496E0000}"/>
    <cellStyle name="Normal 57 2 3 2 2 7" xfId="18382" xr:uid="{00000000-0005-0000-0000-00004A6E0000}"/>
    <cellStyle name="Normal 57 2 3 2 3" xfId="4075" xr:uid="{00000000-0005-0000-0000-00004B6E0000}"/>
    <cellStyle name="Normal 57 2 3 2 3 2" xfId="14149" xr:uid="{00000000-0005-0000-0000-00004C6E0000}"/>
    <cellStyle name="Normal 57 2 3 2 3 2 2" xfId="44471" xr:uid="{00000000-0005-0000-0000-00004D6E0000}"/>
    <cellStyle name="Normal 57 2 3 2 3 2 3" xfId="29247" xr:uid="{00000000-0005-0000-0000-00004E6E0000}"/>
    <cellStyle name="Normal 57 2 3 2 3 3" xfId="9129" xr:uid="{00000000-0005-0000-0000-00004F6E0000}"/>
    <cellStyle name="Normal 57 2 3 2 3 3 2" xfId="39454" xr:uid="{00000000-0005-0000-0000-0000506E0000}"/>
    <cellStyle name="Normal 57 2 3 2 3 3 3" xfId="24230" xr:uid="{00000000-0005-0000-0000-0000516E0000}"/>
    <cellStyle name="Normal 57 2 3 2 3 4" xfId="34441" xr:uid="{00000000-0005-0000-0000-0000526E0000}"/>
    <cellStyle name="Normal 57 2 3 2 3 5" xfId="19217" xr:uid="{00000000-0005-0000-0000-0000536E0000}"/>
    <cellStyle name="Normal 57 2 3 2 4" xfId="5768" xr:uid="{00000000-0005-0000-0000-0000546E0000}"/>
    <cellStyle name="Normal 57 2 3 2 4 2" xfId="15820" xr:uid="{00000000-0005-0000-0000-0000556E0000}"/>
    <cellStyle name="Normal 57 2 3 2 4 2 2" xfId="46142" xr:uid="{00000000-0005-0000-0000-0000566E0000}"/>
    <cellStyle name="Normal 57 2 3 2 4 2 3" xfId="30918" xr:uid="{00000000-0005-0000-0000-0000576E0000}"/>
    <cellStyle name="Normal 57 2 3 2 4 3" xfId="10800" xr:uid="{00000000-0005-0000-0000-0000586E0000}"/>
    <cellStyle name="Normal 57 2 3 2 4 3 2" xfId="41125" xr:uid="{00000000-0005-0000-0000-0000596E0000}"/>
    <cellStyle name="Normal 57 2 3 2 4 3 3" xfId="25901" xr:uid="{00000000-0005-0000-0000-00005A6E0000}"/>
    <cellStyle name="Normal 57 2 3 2 4 4" xfId="36112" xr:uid="{00000000-0005-0000-0000-00005B6E0000}"/>
    <cellStyle name="Normal 57 2 3 2 4 5" xfId="20888" xr:uid="{00000000-0005-0000-0000-00005C6E0000}"/>
    <cellStyle name="Normal 57 2 3 2 5" xfId="12478" xr:uid="{00000000-0005-0000-0000-00005D6E0000}"/>
    <cellStyle name="Normal 57 2 3 2 5 2" xfId="42800" xr:uid="{00000000-0005-0000-0000-00005E6E0000}"/>
    <cellStyle name="Normal 57 2 3 2 5 3" xfId="27576" xr:uid="{00000000-0005-0000-0000-00005F6E0000}"/>
    <cellStyle name="Normal 57 2 3 2 6" xfId="7457" xr:uid="{00000000-0005-0000-0000-0000606E0000}"/>
    <cellStyle name="Normal 57 2 3 2 6 2" xfId="37783" xr:uid="{00000000-0005-0000-0000-0000616E0000}"/>
    <cellStyle name="Normal 57 2 3 2 6 3" xfId="22559" xr:uid="{00000000-0005-0000-0000-0000626E0000}"/>
    <cellStyle name="Normal 57 2 3 2 7" xfId="32771" xr:uid="{00000000-0005-0000-0000-0000636E0000}"/>
    <cellStyle name="Normal 57 2 3 2 8" xfId="17546" xr:uid="{00000000-0005-0000-0000-0000646E0000}"/>
    <cellStyle name="Normal 57 2 3 3" xfId="2804" xr:uid="{00000000-0005-0000-0000-0000656E0000}"/>
    <cellStyle name="Normal 57 2 3 3 2" xfId="4494" xr:uid="{00000000-0005-0000-0000-0000666E0000}"/>
    <cellStyle name="Normal 57 2 3 3 2 2" xfId="14567" xr:uid="{00000000-0005-0000-0000-0000676E0000}"/>
    <cellStyle name="Normal 57 2 3 3 2 2 2" xfId="44889" xr:uid="{00000000-0005-0000-0000-0000686E0000}"/>
    <cellStyle name="Normal 57 2 3 3 2 2 3" xfId="29665" xr:uid="{00000000-0005-0000-0000-0000696E0000}"/>
    <cellStyle name="Normal 57 2 3 3 2 3" xfId="9547" xr:uid="{00000000-0005-0000-0000-00006A6E0000}"/>
    <cellStyle name="Normal 57 2 3 3 2 3 2" xfId="39872" xr:uid="{00000000-0005-0000-0000-00006B6E0000}"/>
    <cellStyle name="Normal 57 2 3 3 2 3 3" xfId="24648" xr:uid="{00000000-0005-0000-0000-00006C6E0000}"/>
    <cellStyle name="Normal 57 2 3 3 2 4" xfId="34859" xr:uid="{00000000-0005-0000-0000-00006D6E0000}"/>
    <cellStyle name="Normal 57 2 3 3 2 5" xfId="19635" xr:uid="{00000000-0005-0000-0000-00006E6E0000}"/>
    <cellStyle name="Normal 57 2 3 3 3" xfId="6186" xr:uid="{00000000-0005-0000-0000-00006F6E0000}"/>
    <cellStyle name="Normal 57 2 3 3 3 2" xfId="16238" xr:uid="{00000000-0005-0000-0000-0000706E0000}"/>
    <cellStyle name="Normal 57 2 3 3 3 2 2" xfId="46560" xr:uid="{00000000-0005-0000-0000-0000716E0000}"/>
    <cellStyle name="Normal 57 2 3 3 3 2 3" xfId="31336" xr:uid="{00000000-0005-0000-0000-0000726E0000}"/>
    <cellStyle name="Normal 57 2 3 3 3 3" xfId="11218" xr:uid="{00000000-0005-0000-0000-0000736E0000}"/>
    <cellStyle name="Normal 57 2 3 3 3 3 2" xfId="41543" xr:uid="{00000000-0005-0000-0000-0000746E0000}"/>
    <cellStyle name="Normal 57 2 3 3 3 3 3" xfId="26319" xr:uid="{00000000-0005-0000-0000-0000756E0000}"/>
    <cellStyle name="Normal 57 2 3 3 3 4" xfId="36530" xr:uid="{00000000-0005-0000-0000-0000766E0000}"/>
    <cellStyle name="Normal 57 2 3 3 3 5" xfId="21306" xr:uid="{00000000-0005-0000-0000-0000776E0000}"/>
    <cellStyle name="Normal 57 2 3 3 4" xfId="12896" xr:uid="{00000000-0005-0000-0000-0000786E0000}"/>
    <cellStyle name="Normal 57 2 3 3 4 2" xfId="43218" xr:uid="{00000000-0005-0000-0000-0000796E0000}"/>
    <cellStyle name="Normal 57 2 3 3 4 3" xfId="27994" xr:uid="{00000000-0005-0000-0000-00007A6E0000}"/>
    <cellStyle name="Normal 57 2 3 3 5" xfId="7875" xr:uid="{00000000-0005-0000-0000-00007B6E0000}"/>
    <cellStyle name="Normal 57 2 3 3 5 2" xfId="38201" xr:uid="{00000000-0005-0000-0000-00007C6E0000}"/>
    <cellStyle name="Normal 57 2 3 3 5 3" xfId="22977" xr:uid="{00000000-0005-0000-0000-00007D6E0000}"/>
    <cellStyle name="Normal 57 2 3 3 6" xfId="33189" xr:uid="{00000000-0005-0000-0000-00007E6E0000}"/>
    <cellStyle name="Normal 57 2 3 3 7" xfId="17964" xr:uid="{00000000-0005-0000-0000-00007F6E0000}"/>
    <cellStyle name="Normal 57 2 3 4" xfId="3657" xr:uid="{00000000-0005-0000-0000-0000806E0000}"/>
    <cellStyle name="Normal 57 2 3 4 2" xfId="13731" xr:uid="{00000000-0005-0000-0000-0000816E0000}"/>
    <cellStyle name="Normal 57 2 3 4 2 2" xfId="44053" xr:uid="{00000000-0005-0000-0000-0000826E0000}"/>
    <cellStyle name="Normal 57 2 3 4 2 3" xfId="28829" xr:uid="{00000000-0005-0000-0000-0000836E0000}"/>
    <cellStyle name="Normal 57 2 3 4 3" xfId="8711" xr:uid="{00000000-0005-0000-0000-0000846E0000}"/>
    <cellStyle name="Normal 57 2 3 4 3 2" xfId="39036" xr:uid="{00000000-0005-0000-0000-0000856E0000}"/>
    <cellStyle name="Normal 57 2 3 4 3 3" xfId="23812" xr:uid="{00000000-0005-0000-0000-0000866E0000}"/>
    <cellStyle name="Normal 57 2 3 4 4" xfId="34023" xr:uid="{00000000-0005-0000-0000-0000876E0000}"/>
    <cellStyle name="Normal 57 2 3 4 5" xfId="18799" xr:uid="{00000000-0005-0000-0000-0000886E0000}"/>
    <cellStyle name="Normal 57 2 3 5" xfId="5350" xr:uid="{00000000-0005-0000-0000-0000896E0000}"/>
    <cellStyle name="Normal 57 2 3 5 2" xfId="15402" xr:uid="{00000000-0005-0000-0000-00008A6E0000}"/>
    <cellStyle name="Normal 57 2 3 5 2 2" xfId="45724" xr:uid="{00000000-0005-0000-0000-00008B6E0000}"/>
    <cellStyle name="Normal 57 2 3 5 2 3" xfId="30500" xr:uid="{00000000-0005-0000-0000-00008C6E0000}"/>
    <cellStyle name="Normal 57 2 3 5 3" xfId="10382" xr:uid="{00000000-0005-0000-0000-00008D6E0000}"/>
    <cellStyle name="Normal 57 2 3 5 3 2" xfId="40707" xr:uid="{00000000-0005-0000-0000-00008E6E0000}"/>
    <cellStyle name="Normal 57 2 3 5 3 3" xfId="25483" xr:uid="{00000000-0005-0000-0000-00008F6E0000}"/>
    <cellStyle name="Normal 57 2 3 5 4" xfId="35694" xr:uid="{00000000-0005-0000-0000-0000906E0000}"/>
    <cellStyle name="Normal 57 2 3 5 5" xfId="20470" xr:uid="{00000000-0005-0000-0000-0000916E0000}"/>
    <cellStyle name="Normal 57 2 3 6" xfId="12060" xr:uid="{00000000-0005-0000-0000-0000926E0000}"/>
    <cellStyle name="Normal 57 2 3 6 2" xfId="42382" xr:uid="{00000000-0005-0000-0000-0000936E0000}"/>
    <cellStyle name="Normal 57 2 3 6 3" xfId="27158" xr:uid="{00000000-0005-0000-0000-0000946E0000}"/>
    <cellStyle name="Normal 57 2 3 7" xfId="7039" xr:uid="{00000000-0005-0000-0000-0000956E0000}"/>
    <cellStyle name="Normal 57 2 3 7 2" xfId="37365" xr:uid="{00000000-0005-0000-0000-0000966E0000}"/>
    <cellStyle name="Normal 57 2 3 7 3" xfId="22141" xr:uid="{00000000-0005-0000-0000-0000976E0000}"/>
    <cellStyle name="Normal 57 2 3 8" xfId="32353" xr:uid="{00000000-0005-0000-0000-0000986E0000}"/>
    <cellStyle name="Normal 57 2 3 9" xfId="17128" xr:uid="{00000000-0005-0000-0000-0000996E0000}"/>
    <cellStyle name="Normal 57 2 4" xfId="2175" xr:uid="{00000000-0005-0000-0000-00009A6E0000}"/>
    <cellStyle name="Normal 57 2 4 2" xfId="3014" xr:uid="{00000000-0005-0000-0000-00009B6E0000}"/>
    <cellStyle name="Normal 57 2 4 2 2" xfId="4704" xr:uid="{00000000-0005-0000-0000-00009C6E0000}"/>
    <cellStyle name="Normal 57 2 4 2 2 2" xfId="14777" xr:uid="{00000000-0005-0000-0000-00009D6E0000}"/>
    <cellStyle name="Normal 57 2 4 2 2 2 2" xfId="45099" xr:uid="{00000000-0005-0000-0000-00009E6E0000}"/>
    <cellStyle name="Normal 57 2 4 2 2 2 3" xfId="29875" xr:uid="{00000000-0005-0000-0000-00009F6E0000}"/>
    <cellStyle name="Normal 57 2 4 2 2 3" xfId="9757" xr:uid="{00000000-0005-0000-0000-0000A06E0000}"/>
    <cellStyle name="Normal 57 2 4 2 2 3 2" xfId="40082" xr:uid="{00000000-0005-0000-0000-0000A16E0000}"/>
    <cellStyle name="Normal 57 2 4 2 2 3 3" xfId="24858" xr:uid="{00000000-0005-0000-0000-0000A26E0000}"/>
    <cellStyle name="Normal 57 2 4 2 2 4" xfId="35069" xr:uid="{00000000-0005-0000-0000-0000A36E0000}"/>
    <cellStyle name="Normal 57 2 4 2 2 5" xfId="19845" xr:uid="{00000000-0005-0000-0000-0000A46E0000}"/>
    <cellStyle name="Normal 57 2 4 2 3" xfId="6396" xr:uid="{00000000-0005-0000-0000-0000A56E0000}"/>
    <cellStyle name="Normal 57 2 4 2 3 2" xfId="16448" xr:uid="{00000000-0005-0000-0000-0000A66E0000}"/>
    <cellStyle name="Normal 57 2 4 2 3 2 2" xfId="46770" xr:uid="{00000000-0005-0000-0000-0000A76E0000}"/>
    <cellStyle name="Normal 57 2 4 2 3 2 3" xfId="31546" xr:uid="{00000000-0005-0000-0000-0000A86E0000}"/>
    <cellStyle name="Normal 57 2 4 2 3 3" xfId="11428" xr:uid="{00000000-0005-0000-0000-0000A96E0000}"/>
    <cellStyle name="Normal 57 2 4 2 3 3 2" xfId="41753" xr:uid="{00000000-0005-0000-0000-0000AA6E0000}"/>
    <cellStyle name="Normal 57 2 4 2 3 3 3" xfId="26529" xr:uid="{00000000-0005-0000-0000-0000AB6E0000}"/>
    <cellStyle name="Normal 57 2 4 2 3 4" xfId="36740" xr:uid="{00000000-0005-0000-0000-0000AC6E0000}"/>
    <cellStyle name="Normal 57 2 4 2 3 5" xfId="21516" xr:uid="{00000000-0005-0000-0000-0000AD6E0000}"/>
    <cellStyle name="Normal 57 2 4 2 4" xfId="13106" xr:uid="{00000000-0005-0000-0000-0000AE6E0000}"/>
    <cellStyle name="Normal 57 2 4 2 4 2" xfId="43428" xr:uid="{00000000-0005-0000-0000-0000AF6E0000}"/>
    <cellStyle name="Normal 57 2 4 2 4 3" xfId="28204" xr:uid="{00000000-0005-0000-0000-0000B06E0000}"/>
    <cellStyle name="Normal 57 2 4 2 5" xfId="8085" xr:uid="{00000000-0005-0000-0000-0000B16E0000}"/>
    <cellStyle name="Normal 57 2 4 2 5 2" xfId="38411" xr:uid="{00000000-0005-0000-0000-0000B26E0000}"/>
    <cellStyle name="Normal 57 2 4 2 5 3" xfId="23187" xr:uid="{00000000-0005-0000-0000-0000B36E0000}"/>
    <cellStyle name="Normal 57 2 4 2 6" xfId="33399" xr:uid="{00000000-0005-0000-0000-0000B46E0000}"/>
    <cellStyle name="Normal 57 2 4 2 7" xfId="18174" xr:uid="{00000000-0005-0000-0000-0000B56E0000}"/>
    <cellStyle name="Normal 57 2 4 3" xfId="3867" xr:uid="{00000000-0005-0000-0000-0000B66E0000}"/>
    <cellStyle name="Normal 57 2 4 3 2" xfId="13941" xr:uid="{00000000-0005-0000-0000-0000B76E0000}"/>
    <cellStyle name="Normal 57 2 4 3 2 2" xfId="44263" xr:uid="{00000000-0005-0000-0000-0000B86E0000}"/>
    <cellStyle name="Normal 57 2 4 3 2 3" xfId="29039" xr:uid="{00000000-0005-0000-0000-0000B96E0000}"/>
    <cellStyle name="Normal 57 2 4 3 3" xfId="8921" xr:uid="{00000000-0005-0000-0000-0000BA6E0000}"/>
    <cellStyle name="Normal 57 2 4 3 3 2" xfId="39246" xr:uid="{00000000-0005-0000-0000-0000BB6E0000}"/>
    <cellStyle name="Normal 57 2 4 3 3 3" xfId="24022" xr:uid="{00000000-0005-0000-0000-0000BC6E0000}"/>
    <cellStyle name="Normal 57 2 4 3 4" xfId="34233" xr:uid="{00000000-0005-0000-0000-0000BD6E0000}"/>
    <cellStyle name="Normal 57 2 4 3 5" xfId="19009" xr:uid="{00000000-0005-0000-0000-0000BE6E0000}"/>
    <cellStyle name="Normal 57 2 4 4" xfId="5560" xr:uid="{00000000-0005-0000-0000-0000BF6E0000}"/>
    <cellStyle name="Normal 57 2 4 4 2" xfId="15612" xr:uid="{00000000-0005-0000-0000-0000C06E0000}"/>
    <cellStyle name="Normal 57 2 4 4 2 2" xfId="45934" xr:uid="{00000000-0005-0000-0000-0000C16E0000}"/>
    <cellStyle name="Normal 57 2 4 4 2 3" xfId="30710" xr:uid="{00000000-0005-0000-0000-0000C26E0000}"/>
    <cellStyle name="Normal 57 2 4 4 3" xfId="10592" xr:uid="{00000000-0005-0000-0000-0000C36E0000}"/>
    <cellStyle name="Normal 57 2 4 4 3 2" xfId="40917" xr:uid="{00000000-0005-0000-0000-0000C46E0000}"/>
    <cellStyle name="Normal 57 2 4 4 3 3" xfId="25693" xr:uid="{00000000-0005-0000-0000-0000C56E0000}"/>
    <cellStyle name="Normal 57 2 4 4 4" xfId="35904" xr:uid="{00000000-0005-0000-0000-0000C66E0000}"/>
    <cellStyle name="Normal 57 2 4 4 5" xfId="20680" xr:uid="{00000000-0005-0000-0000-0000C76E0000}"/>
    <cellStyle name="Normal 57 2 4 5" xfId="12270" xr:uid="{00000000-0005-0000-0000-0000C86E0000}"/>
    <cellStyle name="Normal 57 2 4 5 2" xfId="42592" xr:uid="{00000000-0005-0000-0000-0000C96E0000}"/>
    <cellStyle name="Normal 57 2 4 5 3" xfId="27368" xr:uid="{00000000-0005-0000-0000-0000CA6E0000}"/>
    <cellStyle name="Normal 57 2 4 6" xfId="7249" xr:uid="{00000000-0005-0000-0000-0000CB6E0000}"/>
    <cellStyle name="Normal 57 2 4 6 2" xfId="37575" xr:uid="{00000000-0005-0000-0000-0000CC6E0000}"/>
    <cellStyle name="Normal 57 2 4 6 3" xfId="22351" xr:uid="{00000000-0005-0000-0000-0000CD6E0000}"/>
    <cellStyle name="Normal 57 2 4 7" xfId="32563" xr:uid="{00000000-0005-0000-0000-0000CE6E0000}"/>
    <cellStyle name="Normal 57 2 4 8" xfId="17338" xr:uid="{00000000-0005-0000-0000-0000CF6E0000}"/>
    <cellStyle name="Normal 57 2 5" xfId="2596" xr:uid="{00000000-0005-0000-0000-0000D06E0000}"/>
    <cellStyle name="Normal 57 2 5 2" xfId="4286" xr:uid="{00000000-0005-0000-0000-0000D16E0000}"/>
    <cellStyle name="Normal 57 2 5 2 2" xfId="14359" xr:uid="{00000000-0005-0000-0000-0000D26E0000}"/>
    <cellStyle name="Normal 57 2 5 2 2 2" xfId="44681" xr:uid="{00000000-0005-0000-0000-0000D36E0000}"/>
    <cellStyle name="Normal 57 2 5 2 2 3" xfId="29457" xr:uid="{00000000-0005-0000-0000-0000D46E0000}"/>
    <cellStyle name="Normal 57 2 5 2 3" xfId="9339" xr:uid="{00000000-0005-0000-0000-0000D56E0000}"/>
    <cellStyle name="Normal 57 2 5 2 3 2" xfId="39664" xr:uid="{00000000-0005-0000-0000-0000D66E0000}"/>
    <cellStyle name="Normal 57 2 5 2 3 3" xfId="24440" xr:uid="{00000000-0005-0000-0000-0000D76E0000}"/>
    <cellStyle name="Normal 57 2 5 2 4" xfId="34651" xr:uid="{00000000-0005-0000-0000-0000D86E0000}"/>
    <cellStyle name="Normal 57 2 5 2 5" xfId="19427" xr:uid="{00000000-0005-0000-0000-0000D96E0000}"/>
    <cellStyle name="Normal 57 2 5 3" xfId="5978" xr:uid="{00000000-0005-0000-0000-0000DA6E0000}"/>
    <cellStyle name="Normal 57 2 5 3 2" xfId="16030" xr:uid="{00000000-0005-0000-0000-0000DB6E0000}"/>
    <cellStyle name="Normal 57 2 5 3 2 2" xfId="46352" xr:uid="{00000000-0005-0000-0000-0000DC6E0000}"/>
    <cellStyle name="Normal 57 2 5 3 2 3" xfId="31128" xr:uid="{00000000-0005-0000-0000-0000DD6E0000}"/>
    <cellStyle name="Normal 57 2 5 3 3" xfId="11010" xr:uid="{00000000-0005-0000-0000-0000DE6E0000}"/>
    <cellStyle name="Normal 57 2 5 3 3 2" xfId="41335" xr:uid="{00000000-0005-0000-0000-0000DF6E0000}"/>
    <cellStyle name="Normal 57 2 5 3 3 3" xfId="26111" xr:uid="{00000000-0005-0000-0000-0000E06E0000}"/>
    <cellStyle name="Normal 57 2 5 3 4" xfId="36322" xr:uid="{00000000-0005-0000-0000-0000E16E0000}"/>
    <cellStyle name="Normal 57 2 5 3 5" xfId="21098" xr:uid="{00000000-0005-0000-0000-0000E26E0000}"/>
    <cellStyle name="Normal 57 2 5 4" xfId="12688" xr:uid="{00000000-0005-0000-0000-0000E36E0000}"/>
    <cellStyle name="Normal 57 2 5 4 2" xfId="43010" xr:uid="{00000000-0005-0000-0000-0000E46E0000}"/>
    <cellStyle name="Normal 57 2 5 4 3" xfId="27786" xr:uid="{00000000-0005-0000-0000-0000E56E0000}"/>
    <cellStyle name="Normal 57 2 5 5" xfId="7667" xr:uid="{00000000-0005-0000-0000-0000E66E0000}"/>
    <cellStyle name="Normal 57 2 5 5 2" xfId="37993" xr:uid="{00000000-0005-0000-0000-0000E76E0000}"/>
    <cellStyle name="Normal 57 2 5 5 3" xfId="22769" xr:uid="{00000000-0005-0000-0000-0000E86E0000}"/>
    <cellStyle name="Normal 57 2 5 6" xfId="32981" xr:uid="{00000000-0005-0000-0000-0000E96E0000}"/>
    <cellStyle name="Normal 57 2 5 7" xfId="17756" xr:uid="{00000000-0005-0000-0000-0000EA6E0000}"/>
    <cellStyle name="Normal 57 2 6" xfId="3449" xr:uid="{00000000-0005-0000-0000-0000EB6E0000}"/>
    <cellStyle name="Normal 57 2 6 2" xfId="13523" xr:uid="{00000000-0005-0000-0000-0000EC6E0000}"/>
    <cellStyle name="Normal 57 2 6 2 2" xfId="43845" xr:uid="{00000000-0005-0000-0000-0000ED6E0000}"/>
    <cellStyle name="Normal 57 2 6 2 3" xfId="28621" xr:uid="{00000000-0005-0000-0000-0000EE6E0000}"/>
    <cellStyle name="Normal 57 2 6 3" xfId="8503" xr:uid="{00000000-0005-0000-0000-0000EF6E0000}"/>
    <cellStyle name="Normal 57 2 6 3 2" xfId="38828" xr:uid="{00000000-0005-0000-0000-0000F06E0000}"/>
    <cellStyle name="Normal 57 2 6 3 3" xfId="23604" xr:uid="{00000000-0005-0000-0000-0000F16E0000}"/>
    <cellStyle name="Normal 57 2 6 4" xfId="33815" xr:uid="{00000000-0005-0000-0000-0000F26E0000}"/>
    <cellStyle name="Normal 57 2 6 5" xfId="18591" xr:uid="{00000000-0005-0000-0000-0000F36E0000}"/>
    <cellStyle name="Normal 57 2 7" xfId="5142" xr:uid="{00000000-0005-0000-0000-0000F46E0000}"/>
    <cellStyle name="Normal 57 2 7 2" xfId="15194" xr:uid="{00000000-0005-0000-0000-0000F56E0000}"/>
    <cellStyle name="Normal 57 2 7 2 2" xfId="45516" xr:uid="{00000000-0005-0000-0000-0000F66E0000}"/>
    <cellStyle name="Normal 57 2 7 2 3" xfId="30292" xr:uid="{00000000-0005-0000-0000-0000F76E0000}"/>
    <cellStyle name="Normal 57 2 7 3" xfId="10174" xr:uid="{00000000-0005-0000-0000-0000F86E0000}"/>
    <cellStyle name="Normal 57 2 7 3 2" xfId="40499" xr:uid="{00000000-0005-0000-0000-0000F96E0000}"/>
    <cellStyle name="Normal 57 2 7 3 3" xfId="25275" xr:uid="{00000000-0005-0000-0000-0000FA6E0000}"/>
    <cellStyle name="Normal 57 2 7 4" xfId="35486" xr:uid="{00000000-0005-0000-0000-0000FB6E0000}"/>
    <cellStyle name="Normal 57 2 7 5" xfId="20262" xr:uid="{00000000-0005-0000-0000-0000FC6E0000}"/>
    <cellStyle name="Normal 57 2 8" xfId="11852" xr:uid="{00000000-0005-0000-0000-0000FD6E0000}"/>
    <cellStyle name="Normal 57 2 8 2" xfId="42174" xr:uid="{00000000-0005-0000-0000-0000FE6E0000}"/>
    <cellStyle name="Normal 57 2 8 3" xfId="26950" xr:uid="{00000000-0005-0000-0000-0000FF6E0000}"/>
    <cellStyle name="Normal 57 2 9" xfId="6831" xr:uid="{00000000-0005-0000-0000-0000006F0000}"/>
    <cellStyle name="Normal 57 2 9 2" xfId="37157" xr:uid="{00000000-0005-0000-0000-0000016F0000}"/>
    <cellStyle name="Normal 57 2 9 3" xfId="21933" xr:uid="{00000000-0005-0000-0000-0000026F0000}"/>
    <cellStyle name="Normal 57 3" xfId="1795" xr:uid="{00000000-0005-0000-0000-0000036F0000}"/>
    <cellStyle name="Normal 57 3 10" xfId="16972" xr:uid="{00000000-0005-0000-0000-0000046F0000}"/>
    <cellStyle name="Normal 57 3 2" xfId="2014" xr:uid="{00000000-0005-0000-0000-0000056F0000}"/>
    <cellStyle name="Normal 57 3 2 2" xfId="2435" xr:uid="{00000000-0005-0000-0000-0000066F0000}"/>
    <cellStyle name="Normal 57 3 2 2 2" xfId="3274" xr:uid="{00000000-0005-0000-0000-0000076F0000}"/>
    <cellStyle name="Normal 57 3 2 2 2 2" xfId="4964" xr:uid="{00000000-0005-0000-0000-0000086F0000}"/>
    <cellStyle name="Normal 57 3 2 2 2 2 2" xfId="15037" xr:uid="{00000000-0005-0000-0000-0000096F0000}"/>
    <cellStyle name="Normal 57 3 2 2 2 2 2 2" xfId="45359" xr:uid="{00000000-0005-0000-0000-00000A6F0000}"/>
    <cellStyle name="Normal 57 3 2 2 2 2 2 3" xfId="30135" xr:uid="{00000000-0005-0000-0000-00000B6F0000}"/>
    <cellStyle name="Normal 57 3 2 2 2 2 3" xfId="10017" xr:uid="{00000000-0005-0000-0000-00000C6F0000}"/>
    <cellStyle name="Normal 57 3 2 2 2 2 3 2" xfId="40342" xr:uid="{00000000-0005-0000-0000-00000D6F0000}"/>
    <cellStyle name="Normal 57 3 2 2 2 2 3 3" xfId="25118" xr:uid="{00000000-0005-0000-0000-00000E6F0000}"/>
    <cellStyle name="Normal 57 3 2 2 2 2 4" xfId="35329" xr:uid="{00000000-0005-0000-0000-00000F6F0000}"/>
    <cellStyle name="Normal 57 3 2 2 2 2 5" xfId="20105" xr:uid="{00000000-0005-0000-0000-0000106F0000}"/>
    <cellStyle name="Normal 57 3 2 2 2 3" xfId="6656" xr:uid="{00000000-0005-0000-0000-0000116F0000}"/>
    <cellStyle name="Normal 57 3 2 2 2 3 2" xfId="16708" xr:uid="{00000000-0005-0000-0000-0000126F0000}"/>
    <cellStyle name="Normal 57 3 2 2 2 3 2 2" xfId="47030" xr:uid="{00000000-0005-0000-0000-0000136F0000}"/>
    <cellStyle name="Normal 57 3 2 2 2 3 2 3" xfId="31806" xr:uid="{00000000-0005-0000-0000-0000146F0000}"/>
    <cellStyle name="Normal 57 3 2 2 2 3 3" xfId="11688" xr:uid="{00000000-0005-0000-0000-0000156F0000}"/>
    <cellStyle name="Normal 57 3 2 2 2 3 3 2" xfId="42013" xr:uid="{00000000-0005-0000-0000-0000166F0000}"/>
    <cellStyle name="Normal 57 3 2 2 2 3 3 3" xfId="26789" xr:uid="{00000000-0005-0000-0000-0000176F0000}"/>
    <cellStyle name="Normal 57 3 2 2 2 3 4" xfId="37000" xr:uid="{00000000-0005-0000-0000-0000186F0000}"/>
    <cellStyle name="Normal 57 3 2 2 2 3 5" xfId="21776" xr:uid="{00000000-0005-0000-0000-0000196F0000}"/>
    <cellStyle name="Normal 57 3 2 2 2 4" xfId="13366" xr:uid="{00000000-0005-0000-0000-00001A6F0000}"/>
    <cellStyle name="Normal 57 3 2 2 2 4 2" xfId="43688" xr:uid="{00000000-0005-0000-0000-00001B6F0000}"/>
    <cellStyle name="Normal 57 3 2 2 2 4 3" xfId="28464" xr:uid="{00000000-0005-0000-0000-00001C6F0000}"/>
    <cellStyle name="Normal 57 3 2 2 2 5" xfId="8345" xr:uid="{00000000-0005-0000-0000-00001D6F0000}"/>
    <cellStyle name="Normal 57 3 2 2 2 5 2" xfId="38671" xr:uid="{00000000-0005-0000-0000-00001E6F0000}"/>
    <cellStyle name="Normal 57 3 2 2 2 5 3" xfId="23447" xr:uid="{00000000-0005-0000-0000-00001F6F0000}"/>
    <cellStyle name="Normal 57 3 2 2 2 6" xfId="33659" xr:uid="{00000000-0005-0000-0000-0000206F0000}"/>
    <cellStyle name="Normal 57 3 2 2 2 7" xfId="18434" xr:uid="{00000000-0005-0000-0000-0000216F0000}"/>
    <cellStyle name="Normal 57 3 2 2 3" xfId="4127" xr:uid="{00000000-0005-0000-0000-0000226F0000}"/>
    <cellStyle name="Normal 57 3 2 2 3 2" xfId="14201" xr:uid="{00000000-0005-0000-0000-0000236F0000}"/>
    <cellStyle name="Normal 57 3 2 2 3 2 2" xfId="44523" xr:uid="{00000000-0005-0000-0000-0000246F0000}"/>
    <cellStyle name="Normal 57 3 2 2 3 2 3" xfId="29299" xr:uid="{00000000-0005-0000-0000-0000256F0000}"/>
    <cellStyle name="Normal 57 3 2 2 3 3" xfId="9181" xr:uid="{00000000-0005-0000-0000-0000266F0000}"/>
    <cellStyle name="Normal 57 3 2 2 3 3 2" xfId="39506" xr:uid="{00000000-0005-0000-0000-0000276F0000}"/>
    <cellStyle name="Normal 57 3 2 2 3 3 3" xfId="24282" xr:uid="{00000000-0005-0000-0000-0000286F0000}"/>
    <cellStyle name="Normal 57 3 2 2 3 4" xfId="34493" xr:uid="{00000000-0005-0000-0000-0000296F0000}"/>
    <cellStyle name="Normal 57 3 2 2 3 5" xfId="19269" xr:uid="{00000000-0005-0000-0000-00002A6F0000}"/>
    <cellStyle name="Normal 57 3 2 2 4" xfId="5820" xr:uid="{00000000-0005-0000-0000-00002B6F0000}"/>
    <cellStyle name="Normal 57 3 2 2 4 2" xfId="15872" xr:uid="{00000000-0005-0000-0000-00002C6F0000}"/>
    <cellStyle name="Normal 57 3 2 2 4 2 2" xfId="46194" xr:uid="{00000000-0005-0000-0000-00002D6F0000}"/>
    <cellStyle name="Normal 57 3 2 2 4 2 3" xfId="30970" xr:uid="{00000000-0005-0000-0000-00002E6F0000}"/>
    <cellStyle name="Normal 57 3 2 2 4 3" xfId="10852" xr:uid="{00000000-0005-0000-0000-00002F6F0000}"/>
    <cellStyle name="Normal 57 3 2 2 4 3 2" xfId="41177" xr:uid="{00000000-0005-0000-0000-0000306F0000}"/>
    <cellStyle name="Normal 57 3 2 2 4 3 3" xfId="25953" xr:uid="{00000000-0005-0000-0000-0000316F0000}"/>
    <cellStyle name="Normal 57 3 2 2 4 4" xfId="36164" xr:uid="{00000000-0005-0000-0000-0000326F0000}"/>
    <cellStyle name="Normal 57 3 2 2 4 5" xfId="20940" xr:uid="{00000000-0005-0000-0000-0000336F0000}"/>
    <cellStyle name="Normal 57 3 2 2 5" xfId="12530" xr:uid="{00000000-0005-0000-0000-0000346F0000}"/>
    <cellStyle name="Normal 57 3 2 2 5 2" xfId="42852" xr:uid="{00000000-0005-0000-0000-0000356F0000}"/>
    <cellStyle name="Normal 57 3 2 2 5 3" xfId="27628" xr:uid="{00000000-0005-0000-0000-0000366F0000}"/>
    <cellStyle name="Normal 57 3 2 2 6" xfId="7509" xr:uid="{00000000-0005-0000-0000-0000376F0000}"/>
    <cellStyle name="Normal 57 3 2 2 6 2" xfId="37835" xr:uid="{00000000-0005-0000-0000-0000386F0000}"/>
    <cellStyle name="Normal 57 3 2 2 6 3" xfId="22611" xr:uid="{00000000-0005-0000-0000-0000396F0000}"/>
    <cellStyle name="Normal 57 3 2 2 7" xfId="32823" xr:uid="{00000000-0005-0000-0000-00003A6F0000}"/>
    <cellStyle name="Normal 57 3 2 2 8" xfId="17598" xr:uid="{00000000-0005-0000-0000-00003B6F0000}"/>
    <cellStyle name="Normal 57 3 2 3" xfId="2856" xr:uid="{00000000-0005-0000-0000-00003C6F0000}"/>
    <cellStyle name="Normal 57 3 2 3 2" xfId="4546" xr:uid="{00000000-0005-0000-0000-00003D6F0000}"/>
    <cellStyle name="Normal 57 3 2 3 2 2" xfId="14619" xr:uid="{00000000-0005-0000-0000-00003E6F0000}"/>
    <cellStyle name="Normal 57 3 2 3 2 2 2" xfId="44941" xr:uid="{00000000-0005-0000-0000-00003F6F0000}"/>
    <cellStyle name="Normal 57 3 2 3 2 2 3" xfId="29717" xr:uid="{00000000-0005-0000-0000-0000406F0000}"/>
    <cellStyle name="Normal 57 3 2 3 2 3" xfId="9599" xr:uid="{00000000-0005-0000-0000-0000416F0000}"/>
    <cellStyle name="Normal 57 3 2 3 2 3 2" xfId="39924" xr:uid="{00000000-0005-0000-0000-0000426F0000}"/>
    <cellStyle name="Normal 57 3 2 3 2 3 3" xfId="24700" xr:uid="{00000000-0005-0000-0000-0000436F0000}"/>
    <cellStyle name="Normal 57 3 2 3 2 4" xfId="34911" xr:uid="{00000000-0005-0000-0000-0000446F0000}"/>
    <cellStyle name="Normal 57 3 2 3 2 5" xfId="19687" xr:uid="{00000000-0005-0000-0000-0000456F0000}"/>
    <cellStyle name="Normal 57 3 2 3 3" xfId="6238" xr:uid="{00000000-0005-0000-0000-0000466F0000}"/>
    <cellStyle name="Normal 57 3 2 3 3 2" xfId="16290" xr:uid="{00000000-0005-0000-0000-0000476F0000}"/>
    <cellStyle name="Normal 57 3 2 3 3 2 2" xfId="46612" xr:uid="{00000000-0005-0000-0000-0000486F0000}"/>
    <cellStyle name="Normal 57 3 2 3 3 2 3" xfId="31388" xr:uid="{00000000-0005-0000-0000-0000496F0000}"/>
    <cellStyle name="Normal 57 3 2 3 3 3" xfId="11270" xr:uid="{00000000-0005-0000-0000-00004A6F0000}"/>
    <cellStyle name="Normal 57 3 2 3 3 3 2" xfId="41595" xr:uid="{00000000-0005-0000-0000-00004B6F0000}"/>
    <cellStyle name="Normal 57 3 2 3 3 3 3" xfId="26371" xr:uid="{00000000-0005-0000-0000-00004C6F0000}"/>
    <cellStyle name="Normal 57 3 2 3 3 4" xfId="36582" xr:uid="{00000000-0005-0000-0000-00004D6F0000}"/>
    <cellStyle name="Normal 57 3 2 3 3 5" xfId="21358" xr:uid="{00000000-0005-0000-0000-00004E6F0000}"/>
    <cellStyle name="Normal 57 3 2 3 4" xfId="12948" xr:uid="{00000000-0005-0000-0000-00004F6F0000}"/>
    <cellStyle name="Normal 57 3 2 3 4 2" xfId="43270" xr:uid="{00000000-0005-0000-0000-0000506F0000}"/>
    <cellStyle name="Normal 57 3 2 3 4 3" xfId="28046" xr:uid="{00000000-0005-0000-0000-0000516F0000}"/>
    <cellStyle name="Normal 57 3 2 3 5" xfId="7927" xr:uid="{00000000-0005-0000-0000-0000526F0000}"/>
    <cellStyle name="Normal 57 3 2 3 5 2" xfId="38253" xr:uid="{00000000-0005-0000-0000-0000536F0000}"/>
    <cellStyle name="Normal 57 3 2 3 5 3" xfId="23029" xr:uid="{00000000-0005-0000-0000-0000546F0000}"/>
    <cellStyle name="Normal 57 3 2 3 6" xfId="33241" xr:uid="{00000000-0005-0000-0000-0000556F0000}"/>
    <cellStyle name="Normal 57 3 2 3 7" xfId="18016" xr:uid="{00000000-0005-0000-0000-0000566F0000}"/>
    <cellStyle name="Normal 57 3 2 4" xfId="3709" xr:uid="{00000000-0005-0000-0000-0000576F0000}"/>
    <cellStyle name="Normal 57 3 2 4 2" xfId="13783" xr:uid="{00000000-0005-0000-0000-0000586F0000}"/>
    <cellStyle name="Normal 57 3 2 4 2 2" xfId="44105" xr:uid="{00000000-0005-0000-0000-0000596F0000}"/>
    <cellStyle name="Normal 57 3 2 4 2 3" xfId="28881" xr:uid="{00000000-0005-0000-0000-00005A6F0000}"/>
    <cellStyle name="Normal 57 3 2 4 3" xfId="8763" xr:uid="{00000000-0005-0000-0000-00005B6F0000}"/>
    <cellStyle name="Normal 57 3 2 4 3 2" xfId="39088" xr:uid="{00000000-0005-0000-0000-00005C6F0000}"/>
    <cellStyle name="Normal 57 3 2 4 3 3" xfId="23864" xr:uid="{00000000-0005-0000-0000-00005D6F0000}"/>
    <cellStyle name="Normal 57 3 2 4 4" xfId="34075" xr:uid="{00000000-0005-0000-0000-00005E6F0000}"/>
    <cellStyle name="Normal 57 3 2 4 5" xfId="18851" xr:uid="{00000000-0005-0000-0000-00005F6F0000}"/>
    <cellStyle name="Normal 57 3 2 5" xfId="5402" xr:uid="{00000000-0005-0000-0000-0000606F0000}"/>
    <cellStyle name="Normal 57 3 2 5 2" xfId="15454" xr:uid="{00000000-0005-0000-0000-0000616F0000}"/>
    <cellStyle name="Normal 57 3 2 5 2 2" xfId="45776" xr:uid="{00000000-0005-0000-0000-0000626F0000}"/>
    <cellStyle name="Normal 57 3 2 5 2 3" xfId="30552" xr:uid="{00000000-0005-0000-0000-0000636F0000}"/>
    <cellStyle name="Normal 57 3 2 5 3" xfId="10434" xr:uid="{00000000-0005-0000-0000-0000646F0000}"/>
    <cellStyle name="Normal 57 3 2 5 3 2" xfId="40759" xr:uid="{00000000-0005-0000-0000-0000656F0000}"/>
    <cellStyle name="Normal 57 3 2 5 3 3" xfId="25535" xr:uid="{00000000-0005-0000-0000-0000666F0000}"/>
    <cellStyle name="Normal 57 3 2 5 4" xfId="35746" xr:uid="{00000000-0005-0000-0000-0000676F0000}"/>
    <cellStyle name="Normal 57 3 2 5 5" xfId="20522" xr:uid="{00000000-0005-0000-0000-0000686F0000}"/>
    <cellStyle name="Normal 57 3 2 6" xfId="12112" xr:uid="{00000000-0005-0000-0000-0000696F0000}"/>
    <cellStyle name="Normal 57 3 2 6 2" xfId="42434" xr:uid="{00000000-0005-0000-0000-00006A6F0000}"/>
    <cellStyle name="Normal 57 3 2 6 3" xfId="27210" xr:uid="{00000000-0005-0000-0000-00006B6F0000}"/>
    <cellStyle name="Normal 57 3 2 7" xfId="7091" xr:uid="{00000000-0005-0000-0000-00006C6F0000}"/>
    <cellStyle name="Normal 57 3 2 7 2" xfId="37417" xr:uid="{00000000-0005-0000-0000-00006D6F0000}"/>
    <cellStyle name="Normal 57 3 2 7 3" xfId="22193" xr:uid="{00000000-0005-0000-0000-00006E6F0000}"/>
    <cellStyle name="Normal 57 3 2 8" xfId="32405" xr:uid="{00000000-0005-0000-0000-00006F6F0000}"/>
    <cellStyle name="Normal 57 3 2 9" xfId="17180" xr:uid="{00000000-0005-0000-0000-0000706F0000}"/>
    <cellStyle name="Normal 57 3 3" xfId="2227" xr:uid="{00000000-0005-0000-0000-0000716F0000}"/>
    <cellStyle name="Normal 57 3 3 2" xfId="3066" xr:uid="{00000000-0005-0000-0000-0000726F0000}"/>
    <cellStyle name="Normal 57 3 3 2 2" xfId="4756" xr:uid="{00000000-0005-0000-0000-0000736F0000}"/>
    <cellStyle name="Normal 57 3 3 2 2 2" xfId="14829" xr:uid="{00000000-0005-0000-0000-0000746F0000}"/>
    <cellStyle name="Normal 57 3 3 2 2 2 2" xfId="45151" xr:uid="{00000000-0005-0000-0000-0000756F0000}"/>
    <cellStyle name="Normal 57 3 3 2 2 2 3" xfId="29927" xr:uid="{00000000-0005-0000-0000-0000766F0000}"/>
    <cellStyle name="Normal 57 3 3 2 2 3" xfId="9809" xr:uid="{00000000-0005-0000-0000-0000776F0000}"/>
    <cellStyle name="Normal 57 3 3 2 2 3 2" xfId="40134" xr:uid="{00000000-0005-0000-0000-0000786F0000}"/>
    <cellStyle name="Normal 57 3 3 2 2 3 3" xfId="24910" xr:uid="{00000000-0005-0000-0000-0000796F0000}"/>
    <cellStyle name="Normal 57 3 3 2 2 4" xfId="35121" xr:uid="{00000000-0005-0000-0000-00007A6F0000}"/>
    <cellStyle name="Normal 57 3 3 2 2 5" xfId="19897" xr:uid="{00000000-0005-0000-0000-00007B6F0000}"/>
    <cellStyle name="Normal 57 3 3 2 3" xfId="6448" xr:uid="{00000000-0005-0000-0000-00007C6F0000}"/>
    <cellStyle name="Normal 57 3 3 2 3 2" xfId="16500" xr:uid="{00000000-0005-0000-0000-00007D6F0000}"/>
    <cellStyle name="Normal 57 3 3 2 3 2 2" xfId="46822" xr:uid="{00000000-0005-0000-0000-00007E6F0000}"/>
    <cellStyle name="Normal 57 3 3 2 3 2 3" xfId="31598" xr:uid="{00000000-0005-0000-0000-00007F6F0000}"/>
    <cellStyle name="Normal 57 3 3 2 3 3" xfId="11480" xr:uid="{00000000-0005-0000-0000-0000806F0000}"/>
    <cellStyle name="Normal 57 3 3 2 3 3 2" xfId="41805" xr:uid="{00000000-0005-0000-0000-0000816F0000}"/>
    <cellStyle name="Normal 57 3 3 2 3 3 3" xfId="26581" xr:uid="{00000000-0005-0000-0000-0000826F0000}"/>
    <cellStyle name="Normal 57 3 3 2 3 4" xfId="36792" xr:uid="{00000000-0005-0000-0000-0000836F0000}"/>
    <cellStyle name="Normal 57 3 3 2 3 5" xfId="21568" xr:uid="{00000000-0005-0000-0000-0000846F0000}"/>
    <cellStyle name="Normal 57 3 3 2 4" xfId="13158" xr:uid="{00000000-0005-0000-0000-0000856F0000}"/>
    <cellStyle name="Normal 57 3 3 2 4 2" xfId="43480" xr:uid="{00000000-0005-0000-0000-0000866F0000}"/>
    <cellStyle name="Normal 57 3 3 2 4 3" xfId="28256" xr:uid="{00000000-0005-0000-0000-0000876F0000}"/>
    <cellStyle name="Normal 57 3 3 2 5" xfId="8137" xr:uid="{00000000-0005-0000-0000-0000886F0000}"/>
    <cellStyle name="Normal 57 3 3 2 5 2" xfId="38463" xr:uid="{00000000-0005-0000-0000-0000896F0000}"/>
    <cellStyle name="Normal 57 3 3 2 5 3" xfId="23239" xr:uid="{00000000-0005-0000-0000-00008A6F0000}"/>
    <cellStyle name="Normal 57 3 3 2 6" xfId="33451" xr:uid="{00000000-0005-0000-0000-00008B6F0000}"/>
    <cellStyle name="Normal 57 3 3 2 7" xfId="18226" xr:uid="{00000000-0005-0000-0000-00008C6F0000}"/>
    <cellStyle name="Normal 57 3 3 3" xfId="3919" xr:uid="{00000000-0005-0000-0000-00008D6F0000}"/>
    <cellStyle name="Normal 57 3 3 3 2" xfId="13993" xr:uid="{00000000-0005-0000-0000-00008E6F0000}"/>
    <cellStyle name="Normal 57 3 3 3 2 2" xfId="44315" xr:uid="{00000000-0005-0000-0000-00008F6F0000}"/>
    <cellStyle name="Normal 57 3 3 3 2 3" xfId="29091" xr:uid="{00000000-0005-0000-0000-0000906F0000}"/>
    <cellStyle name="Normal 57 3 3 3 3" xfId="8973" xr:uid="{00000000-0005-0000-0000-0000916F0000}"/>
    <cellStyle name="Normal 57 3 3 3 3 2" xfId="39298" xr:uid="{00000000-0005-0000-0000-0000926F0000}"/>
    <cellStyle name="Normal 57 3 3 3 3 3" xfId="24074" xr:uid="{00000000-0005-0000-0000-0000936F0000}"/>
    <cellStyle name="Normal 57 3 3 3 4" xfId="34285" xr:uid="{00000000-0005-0000-0000-0000946F0000}"/>
    <cellStyle name="Normal 57 3 3 3 5" xfId="19061" xr:uid="{00000000-0005-0000-0000-0000956F0000}"/>
    <cellStyle name="Normal 57 3 3 4" xfId="5612" xr:uid="{00000000-0005-0000-0000-0000966F0000}"/>
    <cellStyle name="Normal 57 3 3 4 2" xfId="15664" xr:uid="{00000000-0005-0000-0000-0000976F0000}"/>
    <cellStyle name="Normal 57 3 3 4 2 2" xfId="45986" xr:uid="{00000000-0005-0000-0000-0000986F0000}"/>
    <cellStyle name="Normal 57 3 3 4 2 3" xfId="30762" xr:uid="{00000000-0005-0000-0000-0000996F0000}"/>
    <cellStyle name="Normal 57 3 3 4 3" xfId="10644" xr:uid="{00000000-0005-0000-0000-00009A6F0000}"/>
    <cellStyle name="Normal 57 3 3 4 3 2" xfId="40969" xr:uid="{00000000-0005-0000-0000-00009B6F0000}"/>
    <cellStyle name="Normal 57 3 3 4 3 3" xfId="25745" xr:uid="{00000000-0005-0000-0000-00009C6F0000}"/>
    <cellStyle name="Normal 57 3 3 4 4" xfId="35956" xr:uid="{00000000-0005-0000-0000-00009D6F0000}"/>
    <cellStyle name="Normal 57 3 3 4 5" xfId="20732" xr:uid="{00000000-0005-0000-0000-00009E6F0000}"/>
    <cellStyle name="Normal 57 3 3 5" xfId="12322" xr:uid="{00000000-0005-0000-0000-00009F6F0000}"/>
    <cellStyle name="Normal 57 3 3 5 2" xfId="42644" xr:uid="{00000000-0005-0000-0000-0000A06F0000}"/>
    <cellStyle name="Normal 57 3 3 5 3" xfId="27420" xr:uid="{00000000-0005-0000-0000-0000A16F0000}"/>
    <cellStyle name="Normal 57 3 3 6" xfId="7301" xr:uid="{00000000-0005-0000-0000-0000A26F0000}"/>
    <cellStyle name="Normal 57 3 3 6 2" xfId="37627" xr:uid="{00000000-0005-0000-0000-0000A36F0000}"/>
    <cellStyle name="Normal 57 3 3 6 3" xfId="22403" xr:uid="{00000000-0005-0000-0000-0000A46F0000}"/>
    <cellStyle name="Normal 57 3 3 7" xfId="32615" xr:uid="{00000000-0005-0000-0000-0000A56F0000}"/>
    <cellStyle name="Normal 57 3 3 8" xfId="17390" xr:uid="{00000000-0005-0000-0000-0000A66F0000}"/>
    <cellStyle name="Normal 57 3 4" xfId="2648" xr:uid="{00000000-0005-0000-0000-0000A76F0000}"/>
    <cellStyle name="Normal 57 3 4 2" xfId="4338" xr:uid="{00000000-0005-0000-0000-0000A86F0000}"/>
    <cellStyle name="Normal 57 3 4 2 2" xfId="14411" xr:uid="{00000000-0005-0000-0000-0000A96F0000}"/>
    <cellStyle name="Normal 57 3 4 2 2 2" xfId="44733" xr:uid="{00000000-0005-0000-0000-0000AA6F0000}"/>
    <cellStyle name="Normal 57 3 4 2 2 3" xfId="29509" xr:uid="{00000000-0005-0000-0000-0000AB6F0000}"/>
    <cellStyle name="Normal 57 3 4 2 3" xfId="9391" xr:uid="{00000000-0005-0000-0000-0000AC6F0000}"/>
    <cellStyle name="Normal 57 3 4 2 3 2" xfId="39716" xr:uid="{00000000-0005-0000-0000-0000AD6F0000}"/>
    <cellStyle name="Normal 57 3 4 2 3 3" xfId="24492" xr:uid="{00000000-0005-0000-0000-0000AE6F0000}"/>
    <cellStyle name="Normal 57 3 4 2 4" xfId="34703" xr:uid="{00000000-0005-0000-0000-0000AF6F0000}"/>
    <cellStyle name="Normal 57 3 4 2 5" xfId="19479" xr:uid="{00000000-0005-0000-0000-0000B06F0000}"/>
    <cellStyle name="Normal 57 3 4 3" xfId="6030" xr:uid="{00000000-0005-0000-0000-0000B16F0000}"/>
    <cellStyle name="Normal 57 3 4 3 2" xfId="16082" xr:uid="{00000000-0005-0000-0000-0000B26F0000}"/>
    <cellStyle name="Normal 57 3 4 3 2 2" xfId="46404" xr:uid="{00000000-0005-0000-0000-0000B36F0000}"/>
    <cellStyle name="Normal 57 3 4 3 2 3" xfId="31180" xr:uid="{00000000-0005-0000-0000-0000B46F0000}"/>
    <cellStyle name="Normal 57 3 4 3 3" xfId="11062" xr:uid="{00000000-0005-0000-0000-0000B56F0000}"/>
    <cellStyle name="Normal 57 3 4 3 3 2" xfId="41387" xr:uid="{00000000-0005-0000-0000-0000B66F0000}"/>
    <cellStyle name="Normal 57 3 4 3 3 3" xfId="26163" xr:uid="{00000000-0005-0000-0000-0000B76F0000}"/>
    <cellStyle name="Normal 57 3 4 3 4" xfId="36374" xr:uid="{00000000-0005-0000-0000-0000B86F0000}"/>
    <cellStyle name="Normal 57 3 4 3 5" xfId="21150" xr:uid="{00000000-0005-0000-0000-0000B96F0000}"/>
    <cellStyle name="Normal 57 3 4 4" xfId="12740" xr:uid="{00000000-0005-0000-0000-0000BA6F0000}"/>
    <cellStyle name="Normal 57 3 4 4 2" xfId="43062" xr:uid="{00000000-0005-0000-0000-0000BB6F0000}"/>
    <cellStyle name="Normal 57 3 4 4 3" xfId="27838" xr:uid="{00000000-0005-0000-0000-0000BC6F0000}"/>
    <cellStyle name="Normal 57 3 4 5" xfId="7719" xr:uid="{00000000-0005-0000-0000-0000BD6F0000}"/>
    <cellStyle name="Normal 57 3 4 5 2" xfId="38045" xr:uid="{00000000-0005-0000-0000-0000BE6F0000}"/>
    <cellStyle name="Normal 57 3 4 5 3" xfId="22821" xr:uid="{00000000-0005-0000-0000-0000BF6F0000}"/>
    <cellStyle name="Normal 57 3 4 6" xfId="33033" xr:uid="{00000000-0005-0000-0000-0000C06F0000}"/>
    <cellStyle name="Normal 57 3 4 7" xfId="17808" xr:uid="{00000000-0005-0000-0000-0000C16F0000}"/>
    <cellStyle name="Normal 57 3 5" xfId="3501" xr:uid="{00000000-0005-0000-0000-0000C26F0000}"/>
    <cellStyle name="Normal 57 3 5 2" xfId="13575" xr:uid="{00000000-0005-0000-0000-0000C36F0000}"/>
    <cellStyle name="Normal 57 3 5 2 2" xfId="43897" xr:uid="{00000000-0005-0000-0000-0000C46F0000}"/>
    <cellStyle name="Normal 57 3 5 2 3" xfId="28673" xr:uid="{00000000-0005-0000-0000-0000C56F0000}"/>
    <cellStyle name="Normal 57 3 5 3" xfId="8555" xr:uid="{00000000-0005-0000-0000-0000C66F0000}"/>
    <cellStyle name="Normal 57 3 5 3 2" xfId="38880" xr:uid="{00000000-0005-0000-0000-0000C76F0000}"/>
    <cellStyle name="Normal 57 3 5 3 3" xfId="23656" xr:uid="{00000000-0005-0000-0000-0000C86F0000}"/>
    <cellStyle name="Normal 57 3 5 4" xfId="33867" xr:uid="{00000000-0005-0000-0000-0000C96F0000}"/>
    <cellStyle name="Normal 57 3 5 5" xfId="18643" xr:uid="{00000000-0005-0000-0000-0000CA6F0000}"/>
    <cellStyle name="Normal 57 3 6" xfId="5194" xr:uid="{00000000-0005-0000-0000-0000CB6F0000}"/>
    <cellStyle name="Normal 57 3 6 2" xfId="15246" xr:uid="{00000000-0005-0000-0000-0000CC6F0000}"/>
    <cellStyle name="Normal 57 3 6 2 2" xfId="45568" xr:uid="{00000000-0005-0000-0000-0000CD6F0000}"/>
    <cellStyle name="Normal 57 3 6 2 3" xfId="30344" xr:uid="{00000000-0005-0000-0000-0000CE6F0000}"/>
    <cellStyle name="Normal 57 3 6 3" xfId="10226" xr:uid="{00000000-0005-0000-0000-0000CF6F0000}"/>
    <cellStyle name="Normal 57 3 6 3 2" xfId="40551" xr:uid="{00000000-0005-0000-0000-0000D06F0000}"/>
    <cellStyle name="Normal 57 3 6 3 3" xfId="25327" xr:uid="{00000000-0005-0000-0000-0000D16F0000}"/>
    <cellStyle name="Normal 57 3 6 4" xfId="35538" xr:uid="{00000000-0005-0000-0000-0000D26F0000}"/>
    <cellStyle name="Normal 57 3 6 5" xfId="20314" xr:uid="{00000000-0005-0000-0000-0000D36F0000}"/>
    <cellStyle name="Normal 57 3 7" xfId="11904" xr:uid="{00000000-0005-0000-0000-0000D46F0000}"/>
    <cellStyle name="Normal 57 3 7 2" xfId="42226" xr:uid="{00000000-0005-0000-0000-0000D56F0000}"/>
    <cellStyle name="Normal 57 3 7 3" xfId="27002" xr:uid="{00000000-0005-0000-0000-0000D66F0000}"/>
    <cellStyle name="Normal 57 3 8" xfId="6883" xr:uid="{00000000-0005-0000-0000-0000D76F0000}"/>
    <cellStyle name="Normal 57 3 8 2" xfId="37209" xr:uid="{00000000-0005-0000-0000-0000D86F0000}"/>
    <cellStyle name="Normal 57 3 8 3" xfId="21985" xr:uid="{00000000-0005-0000-0000-0000D96F0000}"/>
    <cellStyle name="Normal 57 3 9" xfId="32198" xr:uid="{00000000-0005-0000-0000-0000DA6F0000}"/>
    <cellStyle name="Normal 57 4" xfId="1908" xr:uid="{00000000-0005-0000-0000-0000DB6F0000}"/>
    <cellStyle name="Normal 57 4 2" xfId="2331" xr:uid="{00000000-0005-0000-0000-0000DC6F0000}"/>
    <cellStyle name="Normal 57 4 2 2" xfId="3170" xr:uid="{00000000-0005-0000-0000-0000DD6F0000}"/>
    <cellStyle name="Normal 57 4 2 2 2" xfId="4860" xr:uid="{00000000-0005-0000-0000-0000DE6F0000}"/>
    <cellStyle name="Normal 57 4 2 2 2 2" xfId="14933" xr:uid="{00000000-0005-0000-0000-0000DF6F0000}"/>
    <cellStyle name="Normal 57 4 2 2 2 2 2" xfId="45255" xr:uid="{00000000-0005-0000-0000-0000E06F0000}"/>
    <cellStyle name="Normal 57 4 2 2 2 2 3" xfId="30031" xr:uid="{00000000-0005-0000-0000-0000E16F0000}"/>
    <cellStyle name="Normal 57 4 2 2 2 3" xfId="9913" xr:uid="{00000000-0005-0000-0000-0000E26F0000}"/>
    <cellStyle name="Normal 57 4 2 2 2 3 2" xfId="40238" xr:uid="{00000000-0005-0000-0000-0000E36F0000}"/>
    <cellStyle name="Normal 57 4 2 2 2 3 3" xfId="25014" xr:uid="{00000000-0005-0000-0000-0000E46F0000}"/>
    <cellStyle name="Normal 57 4 2 2 2 4" xfId="35225" xr:uid="{00000000-0005-0000-0000-0000E56F0000}"/>
    <cellStyle name="Normal 57 4 2 2 2 5" xfId="20001" xr:uid="{00000000-0005-0000-0000-0000E66F0000}"/>
    <cellStyle name="Normal 57 4 2 2 3" xfId="6552" xr:uid="{00000000-0005-0000-0000-0000E76F0000}"/>
    <cellStyle name="Normal 57 4 2 2 3 2" xfId="16604" xr:uid="{00000000-0005-0000-0000-0000E86F0000}"/>
    <cellStyle name="Normal 57 4 2 2 3 2 2" xfId="46926" xr:uid="{00000000-0005-0000-0000-0000E96F0000}"/>
    <cellStyle name="Normal 57 4 2 2 3 2 3" xfId="31702" xr:uid="{00000000-0005-0000-0000-0000EA6F0000}"/>
    <cellStyle name="Normal 57 4 2 2 3 3" xfId="11584" xr:uid="{00000000-0005-0000-0000-0000EB6F0000}"/>
    <cellStyle name="Normal 57 4 2 2 3 3 2" xfId="41909" xr:uid="{00000000-0005-0000-0000-0000EC6F0000}"/>
    <cellStyle name="Normal 57 4 2 2 3 3 3" xfId="26685" xr:uid="{00000000-0005-0000-0000-0000ED6F0000}"/>
    <cellStyle name="Normal 57 4 2 2 3 4" xfId="36896" xr:uid="{00000000-0005-0000-0000-0000EE6F0000}"/>
    <cellStyle name="Normal 57 4 2 2 3 5" xfId="21672" xr:uid="{00000000-0005-0000-0000-0000EF6F0000}"/>
    <cellStyle name="Normal 57 4 2 2 4" xfId="13262" xr:uid="{00000000-0005-0000-0000-0000F06F0000}"/>
    <cellStyle name="Normal 57 4 2 2 4 2" xfId="43584" xr:uid="{00000000-0005-0000-0000-0000F16F0000}"/>
    <cellStyle name="Normal 57 4 2 2 4 3" xfId="28360" xr:uid="{00000000-0005-0000-0000-0000F26F0000}"/>
    <cellStyle name="Normal 57 4 2 2 5" xfId="8241" xr:uid="{00000000-0005-0000-0000-0000F36F0000}"/>
    <cellStyle name="Normal 57 4 2 2 5 2" xfId="38567" xr:uid="{00000000-0005-0000-0000-0000F46F0000}"/>
    <cellStyle name="Normal 57 4 2 2 5 3" xfId="23343" xr:uid="{00000000-0005-0000-0000-0000F56F0000}"/>
    <cellStyle name="Normal 57 4 2 2 6" xfId="33555" xr:uid="{00000000-0005-0000-0000-0000F66F0000}"/>
    <cellStyle name="Normal 57 4 2 2 7" xfId="18330" xr:uid="{00000000-0005-0000-0000-0000F76F0000}"/>
    <cellStyle name="Normal 57 4 2 3" xfId="4023" xr:uid="{00000000-0005-0000-0000-0000F86F0000}"/>
    <cellStyle name="Normal 57 4 2 3 2" xfId="14097" xr:uid="{00000000-0005-0000-0000-0000F96F0000}"/>
    <cellStyle name="Normal 57 4 2 3 2 2" xfId="44419" xr:uid="{00000000-0005-0000-0000-0000FA6F0000}"/>
    <cellStyle name="Normal 57 4 2 3 2 3" xfId="29195" xr:uid="{00000000-0005-0000-0000-0000FB6F0000}"/>
    <cellStyle name="Normal 57 4 2 3 3" xfId="9077" xr:uid="{00000000-0005-0000-0000-0000FC6F0000}"/>
    <cellStyle name="Normal 57 4 2 3 3 2" xfId="39402" xr:uid="{00000000-0005-0000-0000-0000FD6F0000}"/>
    <cellStyle name="Normal 57 4 2 3 3 3" xfId="24178" xr:uid="{00000000-0005-0000-0000-0000FE6F0000}"/>
    <cellStyle name="Normal 57 4 2 3 4" xfId="34389" xr:uid="{00000000-0005-0000-0000-0000FF6F0000}"/>
    <cellStyle name="Normal 57 4 2 3 5" xfId="19165" xr:uid="{00000000-0005-0000-0000-000000700000}"/>
    <cellStyle name="Normal 57 4 2 4" xfId="5716" xr:uid="{00000000-0005-0000-0000-000001700000}"/>
    <cellStyle name="Normal 57 4 2 4 2" xfId="15768" xr:uid="{00000000-0005-0000-0000-000002700000}"/>
    <cellStyle name="Normal 57 4 2 4 2 2" xfId="46090" xr:uid="{00000000-0005-0000-0000-000003700000}"/>
    <cellStyle name="Normal 57 4 2 4 2 3" xfId="30866" xr:uid="{00000000-0005-0000-0000-000004700000}"/>
    <cellStyle name="Normal 57 4 2 4 3" xfId="10748" xr:uid="{00000000-0005-0000-0000-000005700000}"/>
    <cellStyle name="Normal 57 4 2 4 3 2" xfId="41073" xr:uid="{00000000-0005-0000-0000-000006700000}"/>
    <cellStyle name="Normal 57 4 2 4 3 3" xfId="25849" xr:uid="{00000000-0005-0000-0000-000007700000}"/>
    <cellStyle name="Normal 57 4 2 4 4" xfId="36060" xr:uid="{00000000-0005-0000-0000-000008700000}"/>
    <cellStyle name="Normal 57 4 2 4 5" xfId="20836" xr:uid="{00000000-0005-0000-0000-000009700000}"/>
    <cellStyle name="Normal 57 4 2 5" xfId="12426" xr:uid="{00000000-0005-0000-0000-00000A700000}"/>
    <cellStyle name="Normal 57 4 2 5 2" xfId="42748" xr:uid="{00000000-0005-0000-0000-00000B700000}"/>
    <cellStyle name="Normal 57 4 2 5 3" xfId="27524" xr:uid="{00000000-0005-0000-0000-00000C700000}"/>
    <cellStyle name="Normal 57 4 2 6" xfId="7405" xr:uid="{00000000-0005-0000-0000-00000D700000}"/>
    <cellStyle name="Normal 57 4 2 6 2" xfId="37731" xr:uid="{00000000-0005-0000-0000-00000E700000}"/>
    <cellStyle name="Normal 57 4 2 6 3" xfId="22507" xr:uid="{00000000-0005-0000-0000-00000F700000}"/>
    <cellStyle name="Normal 57 4 2 7" xfId="32719" xr:uid="{00000000-0005-0000-0000-000010700000}"/>
    <cellStyle name="Normal 57 4 2 8" xfId="17494" xr:uid="{00000000-0005-0000-0000-000011700000}"/>
    <cellStyle name="Normal 57 4 3" xfId="2752" xr:uid="{00000000-0005-0000-0000-000012700000}"/>
    <cellStyle name="Normal 57 4 3 2" xfId="4442" xr:uid="{00000000-0005-0000-0000-000013700000}"/>
    <cellStyle name="Normal 57 4 3 2 2" xfId="14515" xr:uid="{00000000-0005-0000-0000-000014700000}"/>
    <cellStyle name="Normal 57 4 3 2 2 2" xfId="44837" xr:uid="{00000000-0005-0000-0000-000015700000}"/>
    <cellStyle name="Normal 57 4 3 2 2 3" xfId="29613" xr:uid="{00000000-0005-0000-0000-000016700000}"/>
    <cellStyle name="Normal 57 4 3 2 3" xfId="9495" xr:uid="{00000000-0005-0000-0000-000017700000}"/>
    <cellStyle name="Normal 57 4 3 2 3 2" xfId="39820" xr:uid="{00000000-0005-0000-0000-000018700000}"/>
    <cellStyle name="Normal 57 4 3 2 3 3" xfId="24596" xr:uid="{00000000-0005-0000-0000-000019700000}"/>
    <cellStyle name="Normal 57 4 3 2 4" xfId="34807" xr:uid="{00000000-0005-0000-0000-00001A700000}"/>
    <cellStyle name="Normal 57 4 3 2 5" xfId="19583" xr:uid="{00000000-0005-0000-0000-00001B700000}"/>
    <cellStyle name="Normal 57 4 3 3" xfId="6134" xr:uid="{00000000-0005-0000-0000-00001C700000}"/>
    <cellStyle name="Normal 57 4 3 3 2" xfId="16186" xr:uid="{00000000-0005-0000-0000-00001D700000}"/>
    <cellStyle name="Normal 57 4 3 3 2 2" xfId="46508" xr:uid="{00000000-0005-0000-0000-00001E700000}"/>
    <cellStyle name="Normal 57 4 3 3 2 3" xfId="31284" xr:uid="{00000000-0005-0000-0000-00001F700000}"/>
    <cellStyle name="Normal 57 4 3 3 3" xfId="11166" xr:uid="{00000000-0005-0000-0000-000020700000}"/>
    <cellStyle name="Normal 57 4 3 3 3 2" xfId="41491" xr:uid="{00000000-0005-0000-0000-000021700000}"/>
    <cellStyle name="Normal 57 4 3 3 3 3" xfId="26267" xr:uid="{00000000-0005-0000-0000-000022700000}"/>
    <cellStyle name="Normal 57 4 3 3 4" xfId="36478" xr:uid="{00000000-0005-0000-0000-000023700000}"/>
    <cellStyle name="Normal 57 4 3 3 5" xfId="21254" xr:uid="{00000000-0005-0000-0000-000024700000}"/>
    <cellStyle name="Normal 57 4 3 4" xfId="12844" xr:uid="{00000000-0005-0000-0000-000025700000}"/>
    <cellStyle name="Normal 57 4 3 4 2" xfId="43166" xr:uid="{00000000-0005-0000-0000-000026700000}"/>
    <cellStyle name="Normal 57 4 3 4 3" xfId="27942" xr:uid="{00000000-0005-0000-0000-000027700000}"/>
    <cellStyle name="Normal 57 4 3 5" xfId="7823" xr:uid="{00000000-0005-0000-0000-000028700000}"/>
    <cellStyle name="Normal 57 4 3 5 2" xfId="38149" xr:uid="{00000000-0005-0000-0000-000029700000}"/>
    <cellStyle name="Normal 57 4 3 5 3" xfId="22925" xr:uid="{00000000-0005-0000-0000-00002A700000}"/>
    <cellStyle name="Normal 57 4 3 6" xfId="33137" xr:uid="{00000000-0005-0000-0000-00002B700000}"/>
    <cellStyle name="Normal 57 4 3 7" xfId="17912" xr:uid="{00000000-0005-0000-0000-00002C700000}"/>
    <cellStyle name="Normal 57 4 4" xfId="3605" xr:uid="{00000000-0005-0000-0000-00002D700000}"/>
    <cellStyle name="Normal 57 4 4 2" xfId="13679" xr:uid="{00000000-0005-0000-0000-00002E700000}"/>
    <cellStyle name="Normal 57 4 4 2 2" xfId="44001" xr:uid="{00000000-0005-0000-0000-00002F700000}"/>
    <cellStyle name="Normal 57 4 4 2 3" xfId="28777" xr:uid="{00000000-0005-0000-0000-000030700000}"/>
    <cellStyle name="Normal 57 4 4 3" xfId="8659" xr:uid="{00000000-0005-0000-0000-000031700000}"/>
    <cellStyle name="Normal 57 4 4 3 2" xfId="38984" xr:uid="{00000000-0005-0000-0000-000032700000}"/>
    <cellStyle name="Normal 57 4 4 3 3" xfId="23760" xr:uid="{00000000-0005-0000-0000-000033700000}"/>
    <cellStyle name="Normal 57 4 4 4" xfId="33971" xr:uid="{00000000-0005-0000-0000-000034700000}"/>
    <cellStyle name="Normal 57 4 4 5" xfId="18747" xr:uid="{00000000-0005-0000-0000-000035700000}"/>
    <cellStyle name="Normal 57 4 5" xfId="5298" xr:uid="{00000000-0005-0000-0000-000036700000}"/>
    <cellStyle name="Normal 57 4 5 2" xfId="15350" xr:uid="{00000000-0005-0000-0000-000037700000}"/>
    <cellStyle name="Normal 57 4 5 2 2" xfId="45672" xr:uid="{00000000-0005-0000-0000-000038700000}"/>
    <cellStyle name="Normal 57 4 5 2 3" xfId="30448" xr:uid="{00000000-0005-0000-0000-000039700000}"/>
    <cellStyle name="Normal 57 4 5 3" xfId="10330" xr:uid="{00000000-0005-0000-0000-00003A700000}"/>
    <cellStyle name="Normal 57 4 5 3 2" xfId="40655" xr:uid="{00000000-0005-0000-0000-00003B700000}"/>
    <cellStyle name="Normal 57 4 5 3 3" xfId="25431" xr:uid="{00000000-0005-0000-0000-00003C700000}"/>
    <cellStyle name="Normal 57 4 5 4" xfId="35642" xr:uid="{00000000-0005-0000-0000-00003D700000}"/>
    <cellStyle name="Normal 57 4 5 5" xfId="20418" xr:uid="{00000000-0005-0000-0000-00003E700000}"/>
    <cellStyle name="Normal 57 4 6" xfId="12008" xr:uid="{00000000-0005-0000-0000-00003F700000}"/>
    <cellStyle name="Normal 57 4 6 2" xfId="42330" xr:uid="{00000000-0005-0000-0000-000040700000}"/>
    <cellStyle name="Normal 57 4 6 3" xfId="27106" xr:uid="{00000000-0005-0000-0000-000041700000}"/>
    <cellStyle name="Normal 57 4 7" xfId="6987" xr:uid="{00000000-0005-0000-0000-000042700000}"/>
    <cellStyle name="Normal 57 4 7 2" xfId="37313" xr:uid="{00000000-0005-0000-0000-000043700000}"/>
    <cellStyle name="Normal 57 4 7 3" xfId="22089" xr:uid="{00000000-0005-0000-0000-000044700000}"/>
    <cellStyle name="Normal 57 4 8" xfId="32301" xr:uid="{00000000-0005-0000-0000-000045700000}"/>
    <cellStyle name="Normal 57 4 9" xfId="17076" xr:uid="{00000000-0005-0000-0000-000046700000}"/>
    <cellStyle name="Normal 57 5" xfId="2121" xr:uid="{00000000-0005-0000-0000-000047700000}"/>
    <cellStyle name="Normal 57 5 2" xfId="2962" xr:uid="{00000000-0005-0000-0000-000048700000}"/>
    <cellStyle name="Normal 57 5 2 2" xfId="4652" xr:uid="{00000000-0005-0000-0000-000049700000}"/>
    <cellStyle name="Normal 57 5 2 2 2" xfId="14725" xr:uid="{00000000-0005-0000-0000-00004A700000}"/>
    <cellStyle name="Normal 57 5 2 2 2 2" xfId="45047" xr:uid="{00000000-0005-0000-0000-00004B700000}"/>
    <cellStyle name="Normal 57 5 2 2 2 3" xfId="29823" xr:uid="{00000000-0005-0000-0000-00004C700000}"/>
    <cellStyle name="Normal 57 5 2 2 3" xfId="9705" xr:uid="{00000000-0005-0000-0000-00004D700000}"/>
    <cellStyle name="Normal 57 5 2 2 3 2" xfId="40030" xr:uid="{00000000-0005-0000-0000-00004E700000}"/>
    <cellStyle name="Normal 57 5 2 2 3 3" xfId="24806" xr:uid="{00000000-0005-0000-0000-00004F700000}"/>
    <cellStyle name="Normal 57 5 2 2 4" xfId="35017" xr:uid="{00000000-0005-0000-0000-000050700000}"/>
    <cellStyle name="Normal 57 5 2 2 5" xfId="19793" xr:uid="{00000000-0005-0000-0000-000051700000}"/>
    <cellStyle name="Normal 57 5 2 3" xfId="6344" xr:uid="{00000000-0005-0000-0000-000052700000}"/>
    <cellStyle name="Normal 57 5 2 3 2" xfId="16396" xr:uid="{00000000-0005-0000-0000-000053700000}"/>
    <cellStyle name="Normal 57 5 2 3 2 2" xfId="46718" xr:uid="{00000000-0005-0000-0000-000054700000}"/>
    <cellStyle name="Normal 57 5 2 3 2 3" xfId="31494" xr:uid="{00000000-0005-0000-0000-000055700000}"/>
    <cellStyle name="Normal 57 5 2 3 3" xfId="11376" xr:uid="{00000000-0005-0000-0000-000056700000}"/>
    <cellStyle name="Normal 57 5 2 3 3 2" xfId="41701" xr:uid="{00000000-0005-0000-0000-000057700000}"/>
    <cellStyle name="Normal 57 5 2 3 3 3" xfId="26477" xr:uid="{00000000-0005-0000-0000-000058700000}"/>
    <cellStyle name="Normal 57 5 2 3 4" xfId="36688" xr:uid="{00000000-0005-0000-0000-000059700000}"/>
    <cellStyle name="Normal 57 5 2 3 5" xfId="21464" xr:uid="{00000000-0005-0000-0000-00005A700000}"/>
    <cellStyle name="Normal 57 5 2 4" xfId="13054" xr:uid="{00000000-0005-0000-0000-00005B700000}"/>
    <cellStyle name="Normal 57 5 2 4 2" xfId="43376" xr:uid="{00000000-0005-0000-0000-00005C700000}"/>
    <cellStyle name="Normal 57 5 2 4 3" xfId="28152" xr:uid="{00000000-0005-0000-0000-00005D700000}"/>
    <cellStyle name="Normal 57 5 2 5" xfId="8033" xr:uid="{00000000-0005-0000-0000-00005E700000}"/>
    <cellStyle name="Normal 57 5 2 5 2" xfId="38359" xr:uid="{00000000-0005-0000-0000-00005F700000}"/>
    <cellStyle name="Normal 57 5 2 5 3" xfId="23135" xr:uid="{00000000-0005-0000-0000-000060700000}"/>
    <cellStyle name="Normal 57 5 2 6" xfId="33347" xr:uid="{00000000-0005-0000-0000-000061700000}"/>
    <cellStyle name="Normal 57 5 2 7" xfId="18122" xr:uid="{00000000-0005-0000-0000-000062700000}"/>
    <cellStyle name="Normal 57 5 3" xfId="3815" xr:uid="{00000000-0005-0000-0000-000063700000}"/>
    <cellStyle name="Normal 57 5 3 2" xfId="13889" xr:uid="{00000000-0005-0000-0000-000064700000}"/>
    <cellStyle name="Normal 57 5 3 2 2" xfId="44211" xr:uid="{00000000-0005-0000-0000-000065700000}"/>
    <cellStyle name="Normal 57 5 3 2 3" xfId="28987" xr:uid="{00000000-0005-0000-0000-000066700000}"/>
    <cellStyle name="Normal 57 5 3 3" xfId="8869" xr:uid="{00000000-0005-0000-0000-000067700000}"/>
    <cellStyle name="Normal 57 5 3 3 2" xfId="39194" xr:uid="{00000000-0005-0000-0000-000068700000}"/>
    <cellStyle name="Normal 57 5 3 3 3" xfId="23970" xr:uid="{00000000-0005-0000-0000-000069700000}"/>
    <cellStyle name="Normal 57 5 3 4" xfId="34181" xr:uid="{00000000-0005-0000-0000-00006A700000}"/>
    <cellStyle name="Normal 57 5 3 5" xfId="18957" xr:uid="{00000000-0005-0000-0000-00006B700000}"/>
    <cellStyle name="Normal 57 5 4" xfId="5508" xr:uid="{00000000-0005-0000-0000-00006C700000}"/>
    <cellStyle name="Normal 57 5 4 2" xfId="15560" xr:uid="{00000000-0005-0000-0000-00006D700000}"/>
    <cellStyle name="Normal 57 5 4 2 2" xfId="45882" xr:uid="{00000000-0005-0000-0000-00006E700000}"/>
    <cellStyle name="Normal 57 5 4 2 3" xfId="30658" xr:uid="{00000000-0005-0000-0000-00006F700000}"/>
    <cellStyle name="Normal 57 5 4 3" xfId="10540" xr:uid="{00000000-0005-0000-0000-000070700000}"/>
    <cellStyle name="Normal 57 5 4 3 2" xfId="40865" xr:uid="{00000000-0005-0000-0000-000071700000}"/>
    <cellStyle name="Normal 57 5 4 3 3" xfId="25641" xr:uid="{00000000-0005-0000-0000-000072700000}"/>
    <cellStyle name="Normal 57 5 4 4" xfId="35852" xr:uid="{00000000-0005-0000-0000-000073700000}"/>
    <cellStyle name="Normal 57 5 4 5" xfId="20628" xr:uid="{00000000-0005-0000-0000-000074700000}"/>
    <cellStyle name="Normal 57 5 5" xfId="12218" xr:uid="{00000000-0005-0000-0000-000075700000}"/>
    <cellStyle name="Normal 57 5 5 2" xfId="42540" xr:uid="{00000000-0005-0000-0000-000076700000}"/>
    <cellStyle name="Normal 57 5 5 3" xfId="27316" xr:uid="{00000000-0005-0000-0000-000077700000}"/>
    <cellStyle name="Normal 57 5 6" xfId="7197" xr:uid="{00000000-0005-0000-0000-000078700000}"/>
    <cellStyle name="Normal 57 5 6 2" xfId="37523" xr:uid="{00000000-0005-0000-0000-000079700000}"/>
    <cellStyle name="Normal 57 5 6 3" xfId="22299" xr:uid="{00000000-0005-0000-0000-00007A700000}"/>
    <cellStyle name="Normal 57 5 7" xfId="32511" xr:uid="{00000000-0005-0000-0000-00007B700000}"/>
    <cellStyle name="Normal 57 5 8" xfId="17286" xr:uid="{00000000-0005-0000-0000-00007C700000}"/>
    <cellStyle name="Normal 57 6" xfId="2542" xr:uid="{00000000-0005-0000-0000-00007D700000}"/>
    <cellStyle name="Normal 57 6 2" xfId="4234" xr:uid="{00000000-0005-0000-0000-00007E700000}"/>
    <cellStyle name="Normal 57 6 2 2" xfId="14307" xr:uid="{00000000-0005-0000-0000-00007F700000}"/>
    <cellStyle name="Normal 57 6 2 2 2" xfId="44629" xr:uid="{00000000-0005-0000-0000-000080700000}"/>
    <cellStyle name="Normal 57 6 2 2 3" xfId="29405" xr:uid="{00000000-0005-0000-0000-000081700000}"/>
    <cellStyle name="Normal 57 6 2 3" xfId="9287" xr:uid="{00000000-0005-0000-0000-000082700000}"/>
    <cellStyle name="Normal 57 6 2 3 2" xfId="39612" xr:uid="{00000000-0005-0000-0000-000083700000}"/>
    <cellStyle name="Normal 57 6 2 3 3" xfId="24388" xr:uid="{00000000-0005-0000-0000-000084700000}"/>
    <cellStyle name="Normal 57 6 2 4" xfId="34599" xr:uid="{00000000-0005-0000-0000-000085700000}"/>
    <cellStyle name="Normal 57 6 2 5" xfId="19375" xr:uid="{00000000-0005-0000-0000-000086700000}"/>
    <cellStyle name="Normal 57 6 3" xfId="5926" xr:uid="{00000000-0005-0000-0000-000087700000}"/>
    <cellStyle name="Normal 57 6 3 2" xfId="15978" xr:uid="{00000000-0005-0000-0000-000088700000}"/>
    <cellStyle name="Normal 57 6 3 2 2" xfId="46300" xr:uid="{00000000-0005-0000-0000-000089700000}"/>
    <cellStyle name="Normal 57 6 3 2 3" xfId="31076" xr:uid="{00000000-0005-0000-0000-00008A700000}"/>
    <cellStyle name="Normal 57 6 3 3" xfId="10958" xr:uid="{00000000-0005-0000-0000-00008B700000}"/>
    <cellStyle name="Normal 57 6 3 3 2" xfId="41283" xr:uid="{00000000-0005-0000-0000-00008C700000}"/>
    <cellStyle name="Normal 57 6 3 3 3" xfId="26059" xr:uid="{00000000-0005-0000-0000-00008D700000}"/>
    <cellStyle name="Normal 57 6 3 4" xfId="36270" xr:uid="{00000000-0005-0000-0000-00008E700000}"/>
    <cellStyle name="Normal 57 6 3 5" xfId="21046" xr:uid="{00000000-0005-0000-0000-00008F700000}"/>
    <cellStyle name="Normal 57 6 4" xfId="12636" xr:uid="{00000000-0005-0000-0000-000090700000}"/>
    <cellStyle name="Normal 57 6 4 2" xfId="42958" xr:uid="{00000000-0005-0000-0000-000091700000}"/>
    <cellStyle name="Normal 57 6 4 3" xfId="27734" xr:uid="{00000000-0005-0000-0000-000092700000}"/>
    <cellStyle name="Normal 57 6 5" xfId="7615" xr:uid="{00000000-0005-0000-0000-000093700000}"/>
    <cellStyle name="Normal 57 6 5 2" xfId="37941" xr:uid="{00000000-0005-0000-0000-000094700000}"/>
    <cellStyle name="Normal 57 6 5 3" xfId="22717" xr:uid="{00000000-0005-0000-0000-000095700000}"/>
    <cellStyle name="Normal 57 6 6" xfId="32929" xr:uid="{00000000-0005-0000-0000-000096700000}"/>
    <cellStyle name="Normal 57 6 7" xfId="17704" xr:uid="{00000000-0005-0000-0000-000097700000}"/>
    <cellStyle name="Normal 57 7" xfId="3393" xr:uid="{00000000-0005-0000-0000-000098700000}"/>
    <cellStyle name="Normal 57 7 2" xfId="13471" xr:uid="{00000000-0005-0000-0000-000099700000}"/>
    <cellStyle name="Normal 57 7 2 2" xfId="43793" xr:uid="{00000000-0005-0000-0000-00009A700000}"/>
    <cellStyle name="Normal 57 7 2 3" xfId="28569" xr:uid="{00000000-0005-0000-0000-00009B700000}"/>
    <cellStyle name="Normal 57 7 3" xfId="8451" xr:uid="{00000000-0005-0000-0000-00009C700000}"/>
    <cellStyle name="Normal 57 7 3 2" xfId="38776" xr:uid="{00000000-0005-0000-0000-00009D700000}"/>
    <cellStyle name="Normal 57 7 3 3" xfId="23552" xr:uid="{00000000-0005-0000-0000-00009E700000}"/>
    <cellStyle name="Normal 57 7 4" xfId="33763" xr:uid="{00000000-0005-0000-0000-00009F700000}"/>
    <cellStyle name="Normal 57 7 5" xfId="18539" xr:uid="{00000000-0005-0000-0000-0000A0700000}"/>
    <cellStyle name="Normal 57 8" xfId="5087" xr:uid="{00000000-0005-0000-0000-0000A1700000}"/>
    <cellStyle name="Normal 57 8 2" xfId="15142" xr:uid="{00000000-0005-0000-0000-0000A2700000}"/>
    <cellStyle name="Normal 57 8 2 2" xfId="45464" xr:uid="{00000000-0005-0000-0000-0000A3700000}"/>
    <cellStyle name="Normal 57 8 2 3" xfId="30240" xr:uid="{00000000-0005-0000-0000-0000A4700000}"/>
    <cellStyle name="Normal 57 8 3" xfId="10122" xr:uid="{00000000-0005-0000-0000-0000A5700000}"/>
    <cellStyle name="Normal 57 8 3 2" xfId="40447" xr:uid="{00000000-0005-0000-0000-0000A6700000}"/>
    <cellStyle name="Normal 57 8 3 3" xfId="25223" xr:uid="{00000000-0005-0000-0000-0000A7700000}"/>
    <cellStyle name="Normal 57 8 4" xfId="35434" xr:uid="{00000000-0005-0000-0000-0000A8700000}"/>
    <cellStyle name="Normal 57 8 5" xfId="20210" xr:uid="{00000000-0005-0000-0000-0000A9700000}"/>
    <cellStyle name="Normal 57 9" xfId="11798" xr:uid="{00000000-0005-0000-0000-0000AA700000}"/>
    <cellStyle name="Normal 57 9 2" xfId="42122" xr:uid="{00000000-0005-0000-0000-0000AB700000}"/>
    <cellStyle name="Normal 57 9 3" xfId="26898" xr:uid="{00000000-0005-0000-0000-0000AC700000}"/>
    <cellStyle name="Normal 58" xfId="1459" xr:uid="{00000000-0005-0000-0000-0000AD700000}"/>
    <cellStyle name="Normal 59" xfId="1460" xr:uid="{00000000-0005-0000-0000-0000AE700000}"/>
    <cellStyle name="Normal 6" xfId="129" xr:uid="{00000000-0005-0000-0000-0000AF700000}"/>
    <cellStyle name="Normal 6 10" xfId="31918" xr:uid="{00000000-0005-0000-0000-0000B0700000}"/>
    <cellStyle name="Normal 6 11" xfId="973" xr:uid="{00000000-0005-0000-0000-0000B1700000}"/>
    <cellStyle name="Normal 6 12" xfId="412" xr:uid="{00000000-0005-0000-0000-0000B2700000}"/>
    <cellStyle name="Normal 6 2" xfId="658" xr:uid="{00000000-0005-0000-0000-0000B3700000}"/>
    <cellStyle name="Normal 6 2 10" xfId="2091" xr:uid="{00000000-0005-0000-0000-0000B4700000}"/>
    <cellStyle name="Normal 6 2 10 2" xfId="2932" xr:uid="{00000000-0005-0000-0000-0000B5700000}"/>
    <cellStyle name="Normal 6 2 10 2 2" xfId="4622" xr:uid="{00000000-0005-0000-0000-0000B6700000}"/>
    <cellStyle name="Normal 6 2 10 2 2 2" xfId="14695" xr:uid="{00000000-0005-0000-0000-0000B7700000}"/>
    <cellStyle name="Normal 6 2 10 2 2 2 2" xfId="45017" xr:uid="{00000000-0005-0000-0000-0000B8700000}"/>
    <cellStyle name="Normal 6 2 10 2 2 2 3" xfId="29793" xr:uid="{00000000-0005-0000-0000-0000B9700000}"/>
    <cellStyle name="Normal 6 2 10 2 2 3" xfId="9675" xr:uid="{00000000-0005-0000-0000-0000BA700000}"/>
    <cellStyle name="Normal 6 2 10 2 2 3 2" xfId="40000" xr:uid="{00000000-0005-0000-0000-0000BB700000}"/>
    <cellStyle name="Normal 6 2 10 2 2 3 3" xfId="24776" xr:uid="{00000000-0005-0000-0000-0000BC700000}"/>
    <cellStyle name="Normal 6 2 10 2 2 4" xfId="34987" xr:uid="{00000000-0005-0000-0000-0000BD700000}"/>
    <cellStyle name="Normal 6 2 10 2 2 5" xfId="19763" xr:uid="{00000000-0005-0000-0000-0000BE700000}"/>
    <cellStyle name="Normal 6 2 10 2 3" xfId="6314" xr:uid="{00000000-0005-0000-0000-0000BF700000}"/>
    <cellStyle name="Normal 6 2 10 2 3 2" xfId="16366" xr:uid="{00000000-0005-0000-0000-0000C0700000}"/>
    <cellStyle name="Normal 6 2 10 2 3 2 2" xfId="46688" xr:uid="{00000000-0005-0000-0000-0000C1700000}"/>
    <cellStyle name="Normal 6 2 10 2 3 2 3" xfId="31464" xr:uid="{00000000-0005-0000-0000-0000C2700000}"/>
    <cellStyle name="Normal 6 2 10 2 3 3" xfId="11346" xr:uid="{00000000-0005-0000-0000-0000C3700000}"/>
    <cellStyle name="Normal 6 2 10 2 3 3 2" xfId="41671" xr:uid="{00000000-0005-0000-0000-0000C4700000}"/>
    <cellStyle name="Normal 6 2 10 2 3 3 3" xfId="26447" xr:uid="{00000000-0005-0000-0000-0000C5700000}"/>
    <cellStyle name="Normal 6 2 10 2 3 4" xfId="36658" xr:uid="{00000000-0005-0000-0000-0000C6700000}"/>
    <cellStyle name="Normal 6 2 10 2 3 5" xfId="21434" xr:uid="{00000000-0005-0000-0000-0000C7700000}"/>
    <cellStyle name="Normal 6 2 10 2 4" xfId="13024" xr:uid="{00000000-0005-0000-0000-0000C8700000}"/>
    <cellStyle name="Normal 6 2 10 2 4 2" xfId="43346" xr:uid="{00000000-0005-0000-0000-0000C9700000}"/>
    <cellStyle name="Normal 6 2 10 2 4 3" xfId="28122" xr:uid="{00000000-0005-0000-0000-0000CA700000}"/>
    <cellStyle name="Normal 6 2 10 2 5" xfId="8003" xr:uid="{00000000-0005-0000-0000-0000CB700000}"/>
    <cellStyle name="Normal 6 2 10 2 5 2" xfId="38329" xr:uid="{00000000-0005-0000-0000-0000CC700000}"/>
    <cellStyle name="Normal 6 2 10 2 5 3" xfId="23105" xr:uid="{00000000-0005-0000-0000-0000CD700000}"/>
    <cellStyle name="Normal 6 2 10 2 6" xfId="33317" xr:uid="{00000000-0005-0000-0000-0000CE700000}"/>
    <cellStyle name="Normal 6 2 10 2 7" xfId="18092" xr:uid="{00000000-0005-0000-0000-0000CF700000}"/>
    <cellStyle name="Normal 6 2 10 3" xfId="3785" xr:uid="{00000000-0005-0000-0000-0000D0700000}"/>
    <cellStyle name="Normal 6 2 10 3 2" xfId="13859" xr:uid="{00000000-0005-0000-0000-0000D1700000}"/>
    <cellStyle name="Normal 6 2 10 3 2 2" xfId="44181" xr:uid="{00000000-0005-0000-0000-0000D2700000}"/>
    <cellStyle name="Normal 6 2 10 3 2 3" xfId="28957" xr:uid="{00000000-0005-0000-0000-0000D3700000}"/>
    <cellStyle name="Normal 6 2 10 3 3" xfId="8839" xr:uid="{00000000-0005-0000-0000-0000D4700000}"/>
    <cellStyle name="Normal 6 2 10 3 3 2" xfId="39164" xr:uid="{00000000-0005-0000-0000-0000D5700000}"/>
    <cellStyle name="Normal 6 2 10 3 3 3" xfId="23940" xr:uid="{00000000-0005-0000-0000-0000D6700000}"/>
    <cellStyle name="Normal 6 2 10 3 4" xfId="34151" xr:uid="{00000000-0005-0000-0000-0000D7700000}"/>
    <cellStyle name="Normal 6 2 10 3 5" xfId="18927" xr:uid="{00000000-0005-0000-0000-0000D8700000}"/>
    <cellStyle name="Normal 6 2 10 4" xfId="5478" xr:uid="{00000000-0005-0000-0000-0000D9700000}"/>
    <cellStyle name="Normal 6 2 10 4 2" xfId="15530" xr:uid="{00000000-0005-0000-0000-0000DA700000}"/>
    <cellStyle name="Normal 6 2 10 4 2 2" xfId="45852" xr:uid="{00000000-0005-0000-0000-0000DB700000}"/>
    <cellStyle name="Normal 6 2 10 4 2 3" xfId="30628" xr:uid="{00000000-0005-0000-0000-0000DC700000}"/>
    <cellStyle name="Normal 6 2 10 4 3" xfId="10510" xr:uid="{00000000-0005-0000-0000-0000DD700000}"/>
    <cellStyle name="Normal 6 2 10 4 3 2" xfId="40835" xr:uid="{00000000-0005-0000-0000-0000DE700000}"/>
    <cellStyle name="Normal 6 2 10 4 3 3" xfId="25611" xr:uid="{00000000-0005-0000-0000-0000DF700000}"/>
    <cellStyle name="Normal 6 2 10 4 4" xfId="35822" xr:uid="{00000000-0005-0000-0000-0000E0700000}"/>
    <cellStyle name="Normal 6 2 10 4 5" xfId="20598" xr:uid="{00000000-0005-0000-0000-0000E1700000}"/>
    <cellStyle name="Normal 6 2 10 5" xfId="12188" xr:uid="{00000000-0005-0000-0000-0000E2700000}"/>
    <cellStyle name="Normal 6 2 10 5 2" xfId="42510" xr:uid="{00000000-0005-0000-0000-0000E3700000}"/>
    <cellStyle name="Normal 6 2 10 5 3" xfId="27286" xr:uid="{00000000-0005-0000-0000-0000E4700000}"/>
    <cellStyle name="Normal 6 2 10 6" xfId="7167" xr:uid="{00000000-0005-0000-0000-0000E5700000}"/>
    <cellStyle name="Normal 6 2 10 6 2" xfId="37493" xr:uid="{00000000-0005-0000-0000-0000E6700000}"/>
    <cellStyle name="Normal 6 2 10 6 3" xfId="22269" xr:uid="{00000000-0005-0000-0000-0000E7700000}"/>
    <cellStyle name="Normal 6 2 10 7" xfId="32481" xr:uid="{00000000-0005-0000-0000-0000E8700000}"/>
    <cellStyle name="Normal 6 2 10 8" xfId="17256" xr:uid="{00000000-0005-0000-0000-0000E9700000}"/>
    <cellStyle name="Normal 6 2 11" xfId="2512" xr:uid="{00000000-0005-0000-0000-0000EA700000}"/>
    <cellStyle name="Normal 6 2 11 2" xfId="4204" xr:uid="{00000000-0005-0000-0000-0000EB700000}"/>
    <cellStyle name="Normal 6 2 11 2 2" xfId="14277" xr:uid="{00000000-0005-0000-0000-0000EC700000}"/>
    <cellStyle name="Normal 6 2 11 2 2 2" xfId="44599" xr:uid="{00000000-0005-0000-0000-0000ED700000}"/>
    <cellStyle name="Normal 6 2 11 2 2 3" xfId="29375" xr:uid="{00000000-0005-0000-0000-0000EE700000}"/>
    <cellStyle name="Normal 6 2 11 2 3" xfId="9257" xr:uid="{00000000-0005-0000-0000-0000EF700000}"/>
    <cellStyle name="Normal 6 2 11 2 3 2" xfId="39582" xr:uid="{00000000-0005-0000-0000-0000F0700000}"/>
    <cellStyle name="Normal 6 2 11 2 3 3" xfId="24358" xr:uid="{00000000-0005-0000-0000-0000F1700000}"/>
    <cellStyle name="Normal 6 2 11 2 4" xfId="34569" xr:uid="{00000000-0005-0000-0000-0000F2700000}"/>
    <cellStyle name="Normal 6 2 11 2 5" xfId="19345" xr:uid="{00000000-0005-0000-0000-0000F3700000}"/>
    <cellStyle name="Normal 6 2 11 3" xfId="5896" xr:uid="{00000000-0005-0000-0000-0000F4700000}"/>
    <cellStyle name="Normal 6 2 11 3 2" xfId="15948" xr:uid="{00000000-0005-0000-0000-0000F5700000}"/>
    <cellStyle name="Normal 6 2 11 3 2 2" xfId="46270" xr:uid="{00000000-0005-0000-0000-0000F6700000}"/>
    <cellStyle name="Normal 6 2 11 3 2 3" xfId="31046" xr:uid="{00000000-0005-0000-0000-0000F7700000}"/>
    <cellStyle name="Normal 6 2 11 3 3" xfId="10928" xr:uid="{00000000-0005-0000-0000-0000F8700000}"/>
    <cellStyle name="Normal 6 2 11 3 3 2" xfId="41253" xr:uid="{00000000-0005-0000-0000-0000F9700000}"/>
    <cellStyle name="Normal 6 2 11 3 3 3" xfId="26029" xr:uid="{00000000-0005-0000-0000-0000FA700000}"/>
    <cellStyle name="Normal 6 2 11 3 4" xfId="36240" xr:uid="{00000000-0005-0000-0000-0000FB700000}"/>
    <cellStyle name="Normal 6 2 11 3 5" xfId="21016" xr:uid="{00000000-0005-0000-0000-0000FC700000}"/>
    <cellStyle name="Normal 6 2 11 4" xfId="12606" xr:uid="{00000000-0005-0000-0000-0000FD700000}"/>
    <cellStyle name="Normal 6 2 11 4 2" xfId="42928" xr:uid="{00000000-0005-0000-0000-0000FE700000}"/>
    <cellStyle name="Normal 6 2 11 4 3" xfId="27704" xr:uid="{00000000-0005-0000-0000-0000FF700000}"/>
    <cellStyle name="Normal 6 2 11 5" xfId="7585" xr:uid="{00000000-0005-0000-0000-000000710000}"/>
    <cellStyle name="Normal 6 2 11 5 2" xfId="37911" xr:uid="{00000000-0005-0000-0000-000001710000}"/>
    <cellStyle name="Normal 6 2 11 5 3" xfId="22687" xr:uid="{00000000-0005-0000-0000-000002710000}"/>
    <cellStyle name="Normal 6 2 11 6" xfId="32899" xr:uid="{00000000-0005-0000-0000-000003710000}"/>
    <cellStyle name="Normal 6 2 11 7" xfId="17674" xr:uid="{00000000-0005-0000-0000-000004710000}"/>
    <cellStyle name="Normal 6 2 12" xfId="3361" xr:uid="{00000000-0005-0000-0000-000005710000}"/>
    <cellStyle name="Normal 6 2 12 2" xfId="13441" xr:uid="{00000000-0005-0000-0000-000006710000}"/>
    <cellStyle name="Normal 6 2 12 2 2" xfId="43763" xr:uid="{00000000-0005-0000-0000-000007710000}"/>
    <cellStyle name="Normal 6 2 12 2 3" xfId="28539" xr:uid="{00000000-0005-0000-0000-000008710000}"/>
    <cellStyle name="Normal 6 2 12 3" xfId="8421" xr:uid="{00000000-0005-0000-0000-000009710000}"/>
    <cellStyle name="Normal 6 2 12 3 2" xfId="38746" xr:uid="{00000000-0005-0000-0000-00000A710000}"/>
    <cellStyle name="Normal 6 2 12 3 3" xfId="23522" xr:uid="{00000000-0005-0000-0000-00000B710000}"/>
    <cellStyle name="Normal 6 2 12 4" xfId="33733" xr:uid="{00000000-0005-0000-0000-00000C710000}"/>
    <cellStyle name="Normal 6 2 12 5" xfId="18509" xr:uid="{00000000-0005-0000-0000-00000D710000}"/>
    <cellStyle name="Normal 6 2 13" xfId="5056" xr:uid="{00000000-0005-0000-0000-00000E710000}"/>
    <cellStyle name="Normal 6 2 13 2" xfId="15112" xr:uid="{00000000-0005-0000-0000-00000F710000}"/>
    <cellStyle name="Normal 6 2 13 2 2" xfId="45434" xr:uid="{00000000-0005-0000-0000-000010710000}"/>
    <cellStyle name="Normal 6 2 13 2 3" xfId="30210" xr:uid="{00000000-0005-0000-0000-000011710000}"/>
    <cellStyle name="Normal 6 2 13 3" xfId="10092" xr:uid="{00000000-0005-0000-0000-000012710000}"/>
    <cellStyle name="Normal 6 2 13 3 2" xfId="40417" xr:uid="{00000000-0005-0000-0000-000013710000}"/>
    <cellStyle name="Normal 6 2 13 3 3" xfId="25193" xr:uid="{00000000-0005-0000-0000-000014710000}"/>
    <cellStyle name="Normal 6 2 13 4" xfId="35404" xr:uid="{00000000-0005-0000-0000-000015710000}"/>
    <cellStyle name="Normal 6 2 13 5" xfId="20180" xr:uid="{00000000-0005-0000-0000-000016710000}"/>
    <cellStyle name="Normal 6 2 14" xfId="11768" xr:uid="{00000000-0005-0000-0000-000017710000}"/>
    <cellStyle name="Normal 6 2 14 2" xfId="42092" xr:uid="{00000000-0005-0000-0000-000018710000}"/>
    <cellStyle name="Normal 6 2 14 3" xfId="26868" xr:uid="{00000000-0005-0000-0000-000019710000}"/>
    <cellStyle name="Normal 6 2 15" xfId="6746" xr:uid="{00000000-0005-0000-0000-00001A710000}"/>
    <cellStyle name="Normal 6 2 15 2" xfId="37075" xr:uid="{00000000-0005-0000-0000-00001B710000}"/>
    <cellStyle name="Normal 6 2 15 3" xfId="21851" xr:uid="{00000000-0005-0000-0000-00001C710000}"/>
    <cellStyle name="Normal 6 2 16" xfId="31920" xr:uid="{00000000-0005-0000-0000-00001D710000}"/>
    <cellStyle name="Normal 6 2 17" xfId="16836" xr:uid="{00000000-0005-0000-0000-00001E710000}"/>
    <cellStyle name="Normal 6 2 18" xfId="1162" xr:uid="{00000000-0005-0000-0000-00001F710000}"/>
    <cellStyle name="Normal 6 2 2" xfId="662" xr:uid="{00000000-0005-0000-0000-000020710000}"/>
    <cellStyle name="Normal 6 2 2 2" xfId="715" xr:uid="{00000000-0005-0000-0000-000021710000}"/>
    <cellStyle name="Normal 6 2 2 2 2" xfId="736" xr:uid="{00000000-0005-0000-0000-000022710000}"/>
    <cellStyle name="Normal 6 2 2 2 2 2" xfId="15105" xr:uid="{00000000-0005-0000-0000-000023710000}"/>
    <cellStyle name="Normal 6 2 2 2 2 2 2" xfId="45427" xr:uid="{00000000-0005-0000-0000-000024710000}"/>
    <cellStyle name="Normal 6 2 2 2 2 2 3" xfId="30203" xr:uid="{00000000-0005-0000-0000-000025710000}"/>
    <cellStyle name="Normal 6 2 2 2 2 3" xfId="10085" xr:uid="{00000000-0005-0000-0000-000026710000}"/>
    <cellStyle name="Normal 6 2 2 2 2 3 2" xfId="40410" xr:uid="{00000000-0005-0000-0000-000027710000}"/>
    <cellStyle name="Normal 6 2 2 2 2 3 3" xfId="25186" xr:uid="{00000000-0005-0000-0000-000028710000}"/>
    <cellStyle name="Normal 6 2 2 2 2 4" xfId="35397" xr:uid="{00000000-0005-0000-0000-000029710000}"/>
    <cellStyle name="Normal 6 2 2 2 2 5" xfId="20173" xr:uid="{00000000-0005-0000-0000-00002A710000}"/>
    <cellStyle name="Normal 6 2 2 2 2 6" xfId="5033" xr:uid="{00000000-0005-0000-0000-00002B710000}"/>
    <cellStyle name="Normal 6 2 2 2 3" xfId="757" xr:uid="{00000000-0005-0000-0000-00002C710000}"/>
    <cellStyle name="Normal 6 2 2 2 3 2" xfId="16776" xr:uid="{00000000-0005-0000-0000-00002D710000}"/>
    <cellStyle name="Normal 6 2 2 2 3 2 2" xfId="47098" xr:uid="{00000000-0005-0000-0000-00002E710000}"/>
    <cellStyle name="Normal 6 2 2 2 3 2 3" xfId="31874" xr:uid="{00000000-0005-0000-0000-00002F710000}"/>
    <cellStyle name="Normal 6 2 2 2 3 3" xfId="11756" xr:uid="{00000000-0005-0000-0000-000030710000}"/>
    <cellStyle name="Normal 6 2 2 2 3 3 2" xfId="42081" xr:uid="{00000000-0005-0000-0000-000031710000}"/>
    <cellStyle name="Normal 6 2 2 2 3 3 3" xfId="26857" xr:uid="{00000000-0005-0000-0000-000032710000}"/>
    <cellStyle name="Normal 6 2 2 2 3 4" xfId="37068" xr:uid="{00000000-0005-0000-0000-000033710000}"/>
    <cellStyle name="Normal 6 2 2 2 3 5" xfId="21844" xr:uid="{00000000-0005-0000-0000-000034710000}"/>
    <cellStyle name="Normal 6 2 2 2 3 6" xfId="6724" xr:uid="{00000000-0005-0000-0000-000035710000}"/>
    <cellStyle name="Normal 6 2 2 2 4" xfId="13434" xr:uid="{00000000-0005-0000-0000-000036710000}"/>
    <cellStyle name="Normal 6 2 2 2 4 2" xfId="43756" xr:uid="{00000000-0005-0000-0000-000037710000}"/>
    <cellStyle name="Normal 6 2 2 2 4 3" xfId="28532" xr:uid="{00000000-0005-0000-0000-000038710000}"/>
    <cellStyle name="Normal 6 2 2 2 5" xfId="8413" xr:uid="{00000000-0005-0000-0000-000039710000}"/>
    <cellStyle name="Normal 6 2 2 2 5 2" xfId="38739" xr:uid="{00000000-0005-0000-0000-00003A710000}"/>
    <cellStyle name="Normal 6 2 2 2 5 3" xfId="23515" xr:uid="{00000000-0005-0000-0000-00003B710000}"/>
    <cellStyle name="Normal 6 2 2 2 6" xfId="31933" xr:uid="{00000000-0005-0000-0000-00003C710000}"/>
    <cellStyle name="Normal 6 2 2 2 7" xfId="18502" xr:uid="{00000000-0005-0000-0000-00003D710000}"/>
    <cellStyle name="Normal 6 2 2 2 8" xfId="3343" xr:uid="{00000000-0005-0000-0000-00003E710000}"/>
    <cellStyle name="Normal 6 2 2 3" xfId="727" xr:uid="{00000000-0005-0000-0000-00003F710000}"/>
    <cellStyle name="Normal 6 2 2 3 2" xfId="32097" xr:uid="{00000000-0005-0000-0000-000040710000}"/>
    <cellStyle name="Normal 6 2 2 4" xfId="748" xr:uid="{00000000-0005-0000-0000-000041710000}"/>
    <cellStyle name="Normal 6 2 2 4 2" xfId="31924" xr:uid="{00000000-0005-0000-0000-000042710000}"/>
    <cellStyle name="Normal 6 2 2 5" xfId="1462" xr:uid="{00000000-0005-0000-0000-000043710000}"/>
    <cellStyle name="Normal 6 2 3" xfId="711" xr:uid="{00000000-0005-0000-0000-000044710000}"/>
    <cellStyle name="Normal 6 2 3 10" xfId="6778" xr:uid="{00000000-0005-0000-0000-000045710000}"/>
    <cellStyle name="Normal 6 2 3 10 2" xfId="37106" xr:uid="{00000000-0005-0000-0000-000046710000}"/>
    <cellStyle name="Normal 6 2 3 10 3" xfId="21882" xr:uid="{00000000-0005-0000-0000-000047710000}"/>
    <cellStyle name="Normal 6 2 3 11" xfId="31929" xr:uid="{00000000-0005-0000-0000-000048710000}"/>
    <cellStyle name="Normal 6 2 3 12" xfId="16867" xr:uid="{00000000-0005-0000-0000-000049710000}"/>
    <cellStyle name="Normal 6 2 3 13" xfId="1463" xr:uid="{00000000-0005-0000-0000-00004A710000}"/>
    <cellStyle name="Normal 6 2 3 14" xfId="47308" xr:uid="{00000000-0005-0000-0000-00004B710000}"/>
    <cellStyle name="Normal 6 2 3 2" xfId="732" xr:uid="{00000000-0005-0000-0000-00004C710000}"/>
    <cellStyle name="Normal 6 2 3 2 10" xfId="32149" xr:uid="{00000000-0005-0000-0000-00004D710000}"/>
    <cellStyle name="Normal 6 2 3 2 11" xfId="16921" xr:uid="{00000000-0005-0000-0000-00004E710000}"/>
    <cellStyle name="Normal 6 2 3 2 12" xfId="1742" xr:uid="{00000000-0005-0000-0000-00004F710000}"/>
    <cellStyle name="Normal 6 2 3 2 2" xfId="1850" xr:uid="{00000000-0005-0000-0000-000050710000}"/>
    <cellStyle name="Normal 6 2 3 2 2 10" xfId="17025" xr:uid="{00000000-0005-0000-0000-000051710000}"/>
    <cellStyle name="Normal 6 2 3 2 2 2" xfId="2067" xr:uid="{00000000-0005-0000-0000-000052710000}"/>
    <cellStyle name="Normal 6 2 3 2 2 2 2" xfId="2488" xr:uid="{00000000-0005-0000-0000-000053710000}"/>
    <cellStyle name="Normal 6 2 3 2 2 2 2 2" xfId="3327" xr:uid="{00000000-0005-0000-0000-000054710000}"/>
    <cellStyle name="Normal 6 2 3 2 2 2 2 2 2" xfId="5017" xr:uid="{00000000-0005-0000-0000-000055710000}"/>
    <cellStyle name="Normal 6 2 3 2 2 2 2 2 2 2" xfId="15090" xr:uid="{00000000-0005-0000-0000-000056710000}"/>
    <cellStyle name="Normal 6 2 3 2 2 2 2 2 2 2 2" xfId="45412" xr:uid="{00000000-0005-0000-0000-000057710000}"/>
    <cellStyle name="Normal 6 2 3 2 2 2 2 2 2 2 3" xfId="30188" xr:uid="{00000000-0005-0000-0000-000058710000}"/>
    <cellStyle name="Normal 6 2 3 2 2 2 2 2 2 3" xfId="10070" xr:uid="{00000000-0005-0000-0000-000059710000}"/>
    <cellStyle name="Normal 6 2 3 2 2 2 2 2 2 3 2" xfId="40395" xr:uid="{00000000-0005-0000-0000-00005A710000}"/>
    <cellStyle name="Normal 6 2 3 2 2 2 2 2 2 3 3" xfId="25171" xr:uid="{00000000-0005-0000-0000-00005B710000}"/>
    <cellStyle name="Normal 6 2 3 2 2 2 2 2 2 4" xfId="35382" xr:uid="{00000000-0005-0000-0000-00005C710000}"/>
    <cellStyle name="Normal 6 2 3 2 2 2 2 2 2 5" xfId="20158" xr:uid="{00000000-0005-0000-0000-00005D710000}"/>
    <cellStyle name="Normal 6 2 3 2 2 2 2 2 3" xfId="6709" xr:uid="{00000000-0005-0000-0000-00005E710000}"/>
    <cellStyle name="Normal 6 2 3 2 2 2 2 2 3 2" xfId="16761" xr:uid="{00000000-0005-0000-0000-00005F710000}"/>
    <cellStyle name="Normal 6 2 3 2 2 2 2 2 3 2 2" xfId="47083" xr:uid="{00000000-0005-0000-0000-000060710000}"/>
    <cellStyle name="Normal 6 2 3 2 2 2 2 2 3 2 3" xfId="31859" xr:uid="{00000000-0005-0000-0000-000061710000}"/>
    <cellStyle name="Normal 6 2 3 2 2 2 2 2 3 3" xfId="11741" xr:uid="{00000000-0005-0000-0000-000062710000}"/>
    <cellStyle name="Normal 6 2 3 2 2 2 2 2 3 3 2" xfId="42066" xr:uid="{00000000-0005-0000-0000-000063710000}"/>
    <cellStyle name="Normal 6 2 3 2 2 2 2 2 3 3 3" xfId="26842" xr:uid="{00000000-0005-0000-0000-000064710000}"/>
    <cellStyle name="Normal 6 2 3 2 2 2 2 2 3 4" xfId="37053" xr:uid="{00000000-0005-0000-0000-000065710000}"/>
    <cellStyle name="Normal 6 2 3 2 2 2 2 2 3 5" xfId="21829" xr:uid="{00000000-0005-0000-0000-000066710000}"/>
    <cellStyle name="Normal 6 2 3 2 2 2 2 2 4" xfId="13419" xr:uid="{00000000-0005-0000-0000-000067710000}"/>
    <cellStyle name="Normal 6 2 3 2 2 2 2 2 4 2" xfId="43741" xr:uid="{00000000-0005-0000-0000-000068710000}"/>
    <cellStyle name="Normal 6 2 3 2 2 2 2 2 4 3" xfId="28517" xr:uid="{00000000-0005-0000-0000-000069710000}"/>
    <cellStyle name="Normal 6 2 3 2 2 2 2 2 5" xfId="8398" xr:uid="{00000000-0005-0000-0000-00006A710000}"/>
    <cellStyle name="Normal 6 2 3 2 2 2 2 2 5 2" xfId="38724" xr:uid="{00000000-0005-0000-0000-00006B710000}"/>
    <cellStyle name="Normal 6 2 3 2 2 2 2 2 5 3" xfId="23500" xr:uid="{00000000-0005-0000-0000-00006C710000}"/>
    <cellStyle name="Normal 6 2 3 2 2 2 2 2 6" xfId="33712" xr:uid="{00000000-0005-0000-0000-00006D710000}"/>
    <cellStyle name="Normal 6 2 3 2 2 2 2 2 7" xfId="18487" xr:uid="{00000000-0005-0000-0000-00006E710000}"/>
    <cellStyle name="Normal 6 2 3 2 2 2 2 3" xfId="4180" xr:uid="{00000000-0005-0000-0000-00006F710000}"/>
    <cellStyle name="Normal 6 2 3 2 2 2 2 3 2" xfId="14254" xr:uid="{00000000-0005-0000-0000-000070710000}"/>
    <cellStyle name="Normal 6 2 3 2 2 2 2 3 2 2" xfId="44576" xr:uid="{00000000-0005-0000-0000-000071710000}"/>
    <cellStyle name="Normal 6 2 3 2 2 2 2 3 2 3" xfId="29352" xr:uid="{00000000-0005-0000-0000-000072710000}"/>
    <cellStyle name="Normal 6 2 3 2 2 2 2 3 3" xfId="9234" xr:uid="{00000000-0005-0000-0000-000073710000}"/>
    <cellStyle name="Normal 6 2 3 2 2 2 2 3 3 2" xfId="39559" xr:uid="{00000000-0005-0000-0000-000074710000}"/>
    <cellStyle name="Normal 6 2 3 2 2 2 2 3 3 3" xfId="24335" xr:uid="{00000000-0005-0000-0000-000075710000}"/>
    <cellStyle name="Normal 6 2 3 2 2 2 2 3 4" xfId="34546" xr:uid="{00000000-0005-0000-0000-000076710000}"/>
    <cellStyle name="Normal 6 2 3 2 2 2 2 3 5" xfId="19322" xr:uid="{00000000-0005-0000-0000-000077710000}"/>
    <cellStyle name="Normal 6 2 3 2 2 2 2 4" xfId="5873" xr:uid="{00000000-0005-0000-0000-000078710000}"/>
    <cellStyle name="Normal 6 2 3 2 2 2 2 4 2" xfId="15925" xr:uid="{00000000-0005-0000-0000-000079710000}"/>
    <cellStyle name="Normal 6 2 3 2 2 2 2 4 2 2" xfId="46247" xr:uid="{00000000-0005-0000-0000-00007A710000}"/>
    <cellStyle name="Normal 6 2 3 2 2 2 2 4 2 3" xfId="31023" xr:uid="{00000000-0005-0000-0000-00007B710000}"/>
    <cellStyle name="Normal 6 2 3 2 2 2 2 4 3" xfId="10905" xr:uid="{00000000-0005-0000-0000-00007C710000}"/>
    <cellStyle name="Normal 6 2 3 2 2 2 2 4 3 2" xfId="41230" xr:uid="{00000000-0005-0000-0000-00007D710000}"/>
    <cellStyle name="Normal 6 2 3 2 2 2 2 4 3 3" xfId="26006" xr:uid="{00000000-0005-0000-0000-00007E710000}"/>
    <cellStyle name="Normal 6 2 3 2 2 2 2 4 4" xfId="36217" xr:uid="{00000000-0005-0000-0000-00007F710000}"/>
    <cellStyle name="Normal 6 2 3 2 2 2 2 4 5" xfId="20993" xr:uid="{00000000-0005-0000-0000-000080710000}"/>
    <cellStyle name="Normal 6 2 3 2 2 2 2 5" xfId="12583" xr:uid="{00000000-0005-0000-0000-000081710000}"/>
    <cellStyle name="Normal 6 2 3 2 2 2 2 5 2" xfId="42905" xr:uid="{00000000-0005-0000-0000-000082710000}"/>
    <cellStyle name="Normal 6 2 3 2 2 2 2 5 3" xfId="27681" xr:uid="{00000000-0005-0000-0000-000083710000}"/>
    <cellStyle name="Normal 6 2 3 2 2 2 2 6" xfId="7562" xr:uid="{00000000-0005-0000-0000-000084710000}"/>
    <cellStyle name="Normal 6 2 3 2 2 2 2 6 2" xfId="37888" xr:uid="{00000000-0005-0000-0000-000085710000}"/>
    <cellStyle name="Normal 6 2 3 2 2 2 2 6 3" xfId="22664" xr:uid="{00000000-0005-0000-0000-000086710000}"/>
    <cellStyle name="Normal 6 2 3 2 2 2 2 7" xfId="32876" xr:uid="{00000000-0005-0000-0000-000087710000}"/>
    <cellStyle name="Normal 6 2 3 2 2 2 2 8" xfId="17651" xr:uid="{00000000-0005-0000-0000-000088710000}"/>
    <cellStyle name="Normal 6 2 3 2 2 2 3" xfId="2909" xr:uid="{00000000-0005-0000-0000-000089710000}"/>
    <cellStyle name="Normal 6 2 3 2 2 2 3 2" xfId="4599" xr:uid="{00000000-0005-0000-0000-00008A710000}"/>
    <cellStyle name="Normal 6 2 3 2 2 2 3 2 2" xfId="14672" xr:uid="{00000000-0005-0000-0000-00008B710000}"/>
    <cellStyle name="Normal 6 2 3 2 2 2 3 2 2 2" xfId="44994" xr:uid="{00000000-0005-0000-0000-00008C710000}"/>
    <cellStyle name="Normal 6 2 3 2 2 2 3 2 2 3" xfId="29770" xr:uid="{00000000-0005-0000-0000-00008D710000}"/>
    <cellStyle name="Normal 6 2 3 2 2 2 3 2 3" xfId="9652" xr:uid="{00000000-0005-0000-0000-00008E710000}"/>
    <cellStyle name="Normal 6 2 3 2 2 2 3 2 3 2" xfId="39977" xr:uid="{00000000-0005-0000-0000-00008F710000}"/>
    <cellStyle name="Normal 6 2 3 2 2 2 3 2 3 3" xfId="24753" xr:uid="{00000000-0005-0000-0000-000090710000}"/>
    <cellStyle name="Normal 6 2 3 2 2 2 3 2 4" xfId="34964" xr:uid="{00000000-0005-0000-0000-000091710000}"/>
    <cellStyle name="Normal 6 2 3 2 2 2 3 2 5" xfId="19740" xr:uid="{00000000-0005-0000-0000-000092710000}"/>
    <cellStyle name="Normal 6 2 3 2 2 2 3 3" xfId="6291" xr:uid="{00000000-0005-0000-0000-000093710000}"/>
    <cellStyle name="Normal 6 2 3 2 2 2 3 3 2" xfId="16343" xr:uid="{00000000-0005-0000-0000-000094710000}"/>
    <cellStyle name="Normal 6 2 3 2 2 2 3 3 2 2" xfId="46665" xr:uid="{00000000-0005-0000-0000-000095710000}"/>
    <cellStyle name="Normal 6 2 3 2 2 2 3 3 2 3" xfId="31441" xr:uid="{00000000-0005-0000-0000-000096710000}"/>
    <cellStyle name="Normal 6 2 3 2 2 2 3 3 3" xfId="11323" xr:uid="{00000000-0005-0000-0000-000097710000}"/>
    <cellStyle name="Normal 6 2 3 2 2 2 3 3 3 2" xfId="41648" xr:uid="{00000000-0005-0000-0000-000098710000}"/>
    <cellStyle name="Normal 6 2 3 2 2 2 3 3 3 3" xfId="26424" xr:uid="{00000000-0005-0000-0000-000099710000}"/>
    <cellStyle name="Normal 6 2 3 2 2 2 3 3 4" xfId="36635" xr:uid="{00000000-0005-0000-0000-00009A710000}"/>
    <cellStyle name="Normal 6 2 3 2 2 2 3 3 5" xfId="21411" xr:uid="{00000000-0005-0000-0000-00009B710000}"/>
    <cellStyle name="Normal 6 2 3 2 2 2 3 4" xfId="13001" xr:uid="{00000000-0005-0000-0000-00009C710000}"/>
    <cellStyle name="Normal 6 2 3 2 2 2 3 4 2" xfId="43323" xr:uid="{00000000-0005-0000-0000-00009D710000}"/>
    <cellStyle name="Normal 6 2 3 2 2 2 3 4 3" xfId="28099" xr:uid="{00000000-0005-0000-0000-00009E710000}"/>
    <cellStyle name="Normal 6 2 3 2 2 2 3 5" xfId="7980" xr:uid="{00000000-0005-0000-0000-00009F710000}"/>
    <cellStyle name="Normal 6 2 3 2 2 2 3 5 2" xfId="38306" xr:uid="{00000000-0005-0000-0000-0000A0710000}"/>
    <cellStyle name="Normal 6 2 3 2 2 2 3 5 3" xfId="23082" xr:uid="{00000000-0005-0000-0000-0000A1710000}"/>
    <cellStyle name="Normal 6 2 3 2 2 2 3 6" xfId="33294" xr:uid="{00000000-0005-0000-0000-0000A2710000}"/>
    <cellStyle name="Normal 6 2 3 2 2 2 3 7" xfId="18069" xr:uid="{00000000-0005-0000-0000-0000A3710000}"/>
    <cellStyle name="Normal 6 2 3 2 2 2 4" xfId="3762" xr:uid="{00000000-0005-0000-0000-0000A4710000}"/>
    <cellStyle name="Normal 6 2 3 2 2 2 4 2" xfId="13836" xr:uid="{00000000-0005-0000-0000-0000A5710000}"/>
    <cellStyle name="Normal 6 2 3 2 2 2 4 2 2" xfId="44158" xr:uid="{00000000-0005-0000-0000-0000A6710000}"/>
    <cellStyle name="Normal 6 2 3 2 2 2 4 2 3" xfId="28934" xr:uid="{00000000-0005-0000-0000-0000A7710000}"/>
    <cellStyle name="Normal 6 2 3 2 2 2 4 3" xfId="8816" xr:uid="{00000000-0005-0000-0000-0000A8710000}"/>
    <cellStyle name="Normal 6 2 3 2 2 2 4 3 2" xfId="39141" xr:uid="{00000000-0005-0000-0000-0000A9710000}"/>
    <cellStyle name="Normal 6 2 3 2 2 2 4 3 3" xfId="23917" xr:uid="{00000000-0005-0000-0000-0000AA710000}"/>
    <cellStyle name="Normal 6 2 3 2 2 2 4 4" xfId="34128" xr:uid="{00000000-0005-0000-0000-0000AB710000}"/>
    <cellStyle name="Normal 6 2 3 2 2 2 4 5" xfId="18904" xr:uid="{00000000-0005-0000-0000-0000AC710000}"/>
    <cellStyle name="Normal 6 2 3 2 2 2 5" xfId="5455" xr:uid="{00000000-0005-0000-0000-0000AD710000}"/>
    <cellStyle name="Normal 6 2 3 2 2 2 5 2" xfId="15507" xr:uid="{00000000-0005-0000-0000-0000AE710000}"/>
    <cellStyle name="Normal 6 2 3 2 2 2 5 2 2" xfId="45829" xr:uid="{00000000-0005-0000-0000-0000AF710000}"/>
    <cellStyle name="Normal 6 2 3 2 2 2 5 2 3" xfId="30605" xr:uid="{00000000-0005-0000-0000-0000B0710000}"/>
    <cellStyle name="Normal 6 2 3 2 2 2 5 3" xfId="10487" xr:uid="{00000000-0005-0000-0000-0000B1710000}"/>
    <cellStyle name="Normal 6 2 3 2 2 2 5 3 2" xfId="40812" xr:uid="{00000000-0005-0000-0000-0000B2710000}"/>
    <cellStyle name="Normal 6 2 3 2 2 2 5 3 3" xfId="25588" xr:uid="{00000000-0005-0000-0000-0000B3710000}"/>
    <cellStyle name="Normal 6 2 3 2 2 2 5 4" xfId="35799" xr:uid="{00000000-0005-0000-0000-0000B4710000}"/>
    <cellStyle name="Normal 6 2 3 2 2 2 5 5" xfId="20575" xr:uid="{00000000-0005-0000-0000-0000B5710000}"/>
    <cellStyle name="Normal 6 2 3 2 2 2 6" xfId="12165" xr:uid="{00000000-0005-0000-0000-0000B6710000}"/>
    <cellStyle name="Normal 6 2 3 2 2 2 6 2" xfId="42487" xr:uid="{00000000-0005-0000-0000-0000B7710000}"/>
    <cellStyle name="Normal 6 2 3 2 2 2 6 3" xfId="27263" xr:uid="{00000000-0005-0000-0000-0000B8710000}"/>
    <cellStyle name="Normal 6 2 3 2 2 2 7" xfId="7144" xr:uid="{00000000-0005-0000-0000-0000B9710000}"/>
    <cellStyle name="Normal 6 2 3 2 2 2 7 2" xfId="37470" xr:uid="{00000000-0005-0000-0000-0000BA710000}"/>
    <cellStyle name="Normal 6 2 3 2 2 2 7 3" xfId="22246" xr:uid="{00000000-0005-0000-0000-0000BB710000}"/>
    <cellStyle name="Normal 6 2 3 2 2 2 8" xfId="32458" xr:uid="{00000000-0005-0000-0000-0000BC710000}"/>
    <cellStyle name="Normal 6 2 3 2 2 2 9" xfId="17233" xr:uid="{00000000-0005-0000-0000-0000BD710000}"/>
    <cellStyle name="Normal 6 2 3 2 2 3" xfId="2280" xr:uid="{00000000-0005-0000-0000-0000BE710000}"/>
    <cellStyle name="Normal 6 2 3 2 2 3 2" xfId="3119" xr:uid="{00000000-0005-0000-0000-0000BF710000}"/>
    <cellStyle name="Normal 6 2 3 2 2 3 2 2" xfId="4809" xr:uid="{00000000-0005-0000-0000-0000C0710000}"/>
    <cellStyle name="Normal 6 2 3 2 2 3 2 2 2" xfId="14882" xr:uid="{00000000-0005-0000-0000-0000C1710000}"/>
    <cellStyle name="Normal 6 2 3 2 2 3 2 2 2 2" xfId="45204" xr:uid="{00000000-0005-0000-0000-0000C2710000}"/>
    <cellStyle name="Normal 6 2 3 2 2 3 2 2 2 3" xfId="29980" xr:uid="{00000000-0005-0000-0000-0000C3710000}"/>
    <cellStyle name="Normal 6 2 3 2 2 3 2 2 3" xfId="9862" xr:uid="{00000000-0005-0000-0000-0000C4710000}"/>
    <cellStyle name="Normal 6 2 3 2 2 3 2 2 3 2" xfId="40187" xr:uid="{00000000-0005-0000-0000-0000C5710000}"/>
    <cellStyle name="Normal 6 2 3 2 2 3 2 2 3 3" xfId="24963" xr:uid="{00000000-0005-0000-0000-0000C6710000}"/>
    <cellStyle name="Normal 6 2 3 2 2 3 2 2 4" xfId="35174" xr:uid="{00000000-0005-0000-0000-0000C7710000}"/>
    <cellStyle name="Normal 6 2 3 2 2 3 2 2 5" xfId="19950" xr:uid="{00000000-0005-0000-0000-0000C8710000}"/>
    <cellStyle name="Normal 6 2 3 2 2 3 2 3" xfId="6501" xr:uid="{00000000-0005-0000-0000-0000C9710000}"/>
    <cellStyle name="Normal 6 2 3 2 2 3 2 3 2" xfId="16553" xr:uid="{00000000-0005-0000-0000-0000CA710000}"/>
    <cellStyle name="Normal 6 2 3 2 2 3 2 3 2 2" xfId="46875" xr:uid="{00000000-0005-0000-0000-0000CB710000}"/>
    <cellStyle name="Normal 6 2 3 2 2 3 2 3 2 3" xfId="31651" xr:uid="{00000000-0005-0000-0000-0000CC710000}"/>
    <cellStyle name="Normal 6 2 3 2 2 3 2 3 3" xfId="11533" xr:uid="{00000000-0005-0000-0000-0000CD710000}"/>
    <cellStyle name="Normal 6 2 3 2 2 3 2 3 3 2" xfId="41858" xr:uid="{00000000-0005-0000-0000-0000CE710000}"/>
    <cellStyle name="Normal 6 2 3 2 2 3 2 3 3 3" xfId="26634" xr:uid="{00000000-0005-0000-0000-0000CF710000}"/>
    <cellStyle name="Normal 6 2 3 2 2 3 2 3 4" xfId="36845" xr:uid="{00000000-0005-0000-0000-0000D0710000}"/>
    <cellStyle name="Normal 6 2 3 2 2 3 2 3 5" xfId="21621" xr:uid="{00000000-0005-0000-0000-0000D1710000}"/>
    <cellStyle name="Normal 6 2 3 2 2 3 2 4" xfId="13211" xr:uid="{00000000-0005-0000-0000-0000D2710000}"/>
    <cellStyle name="Normal 6 2 3 2 2 3 2 4 2" xfId="43533" xr:uid="{00000000-0005-0000-0000-0000D3710000}"/>
    <cellStyle name="Normal 6 2 3 2 2 3 2 4 3" xfId="28309" xr:uid="{00000000-0005-0000-0000-0000D4710000}"/>
    <cellStyle name="Normal 6 2 3 2 2 3 2 5" xfId="8190" xr:uid="{00000000-0005-0000-0000-0000D5710000}"/>
    <cellStyle name="Normal 6 2 3 2 2 3 2 5 2" xfId="38516" xr:uid="{00000000-0005-0000-0000-0000D6710000}"/>
    <cellStyle name="Normal 6 2 3 2 2 3 2 5 3" xfId="23292" xr:uid="{00000000-0005-0000-0000-0000D7710000}"/>
    <cellStyle name="Normal 6 2 3 2 2 3 2 6" xfId="33504" xr:uid="{00000000-0005-0000-0000-0000D8710000}"/>
    <cellStyle name="Normal 6 2 3 2 2 3 2 7" xfId="18279" xr:uid="{00000000-0005-0000-0000-0000D9710000}"/>
    <cellStyle name="Normal 6 2 3 2 2 3 3" xfId="3972" xr:uid="{00000000-0005-0000-0000-0000DA710000}"/>
    <cellStyle name="Normal 6 2 3 2 2 3 3 2" xfId="14046" xr:uid="{00000000-0005-0000-0000-0000DB710000}"/>
    <cellStyle name="Normal 6 2 3 2 2 3 3 2 2" xfId="44368" xr:uid="{00000000-0005-0000-0000-0000DC710000}"/>
    <cellStyle name="Normal 6 2 3 2 2 3 3 2 3" xfId="29144" xr:uid="{00000000-0005-0000-0000-0000DD710000}"/>
    <cellStyle name="Normal 6 2 3 2 2 3 3 3" xfId="9026" xr:uid="{00000000-0005-0000-0000-0000DE710000}"/>
    <cellStyle name="Normal 6 2 3 2 2 3 3 3 2" xfId="39351" xr:uid="{00000000-0005-0000-0000-0000DF710000}"/>
    <cellStyle name="Normal 6 2 3 2 2 3 3 3 3" xfId="24127" xr:uid="{00000000-0005-0000-0000-0000E0710000}"/>
    <cellStyle name="Normal 6 2 3 2 2 3 3 4" xfId="34338" xr:uid="{00000000-0005-0000-0000-0000E1710000}"/>
    <cellStyle name="Normal 6 2 3 2 2 3 3 5" xfId="19114" xr:uid="{00000000-0005-0000-0000-0000E2710000}"/>
    <cellStyle name="Normal 6 2 3 2 2 3 4" xfId="5665" xr:uid="{00000000-0005-0000-0000-0000E3710000}"/>
    <cellStyle name="Normal 6 2 3 2 2 3 4 2" xfId="15717" xr:uid="{00000000-0005-0000-0000-0000E4710000}"/>
    <cellStyle name="Normal 6 2 3 2 2 3 4 2 2" xfId="46039" xr:uid="{00000000-0005-0000-0000-0000E5710000}"/>
    <cellStyle name="Normal 6 2 3 2 2 3 4 2 3" xfId="30815" xr:uid="{00000000-0005-0000-0000-0000E6710000}"/>
    <cellStyle name="Normal 6 2 3 2 2 3 4 3" xfId="10697" xr:uid="{00000000-0005-0000-0000-0000E7710000}"/>
    <cellStyle name="Normal 6 2 3 2 2 3 4 3 2" xfId="41022" xr:uid="{00000000-0005-0000-0000-0000E8710000}"/>
    <cellStyle name="Normal 6 2 3 2 2 3 4 3 3" xfId="25798" xr:uid="{00000000-0005-0000-0000-0000E9710000}"/>
    <cellStyle name="Normal 6 2 3 2 2 3 4 4" xfId="36009" xr:uid="{00000000-0005-0000-0000-0000EA710000}"/>
    <cellStyle name="Normal 6 2 3 2 2 3 4 5" xfId="20785" xr:uid="{00000000-0005-0000-0000-0000EB710000}"/>
    <cellStyle name="Normal 6 2 3 2 2 3 5" xfId="12375" xr:uid="{00000000-0005-0000-0000-0000EC710000}"/>
    <cellStyle name="Normal 6 2 3 2 2 3 5 2" xfId="42697" xr:uid="{00000000-0005-0000-0000-0000ED710000}"/>
    <cellStyle name="Normal 6 2 3 2 2 3 5 3" xfId="27473" xr:uid="{00000000-0005-0000-0000-0000EE710000}"/>
    <cellStyle name="Normal 6 2 3 2 2 3 6" xfId="7354" xr:uid="{00000000-0005-0000-0000-0000EF710000}"/>
    <cellStyle name="Normal 6 2 3 2 2 3 6 2" xfId="37680" xr:uid="{00000000-0005-0000-0000-0000F0710000}"/>
    <cellStyle name="Normal 6 2 3 2 2 3 6 3" xfId="22456" xr:uid="{00000000-0005-0000-0000-0000F1710000}"/>
    <cellStyle name="Normal 6 2 3 2 2 3 7" xfId="32668" xr:uid="{00000000-0005-0000-0000-0000F2710000}"/>
    <cellStyle name="Normal 6 2 3 2 2 3 8" xfId="17443" xr:uid="{00000000-0005-0000-0000-0000F3710000}"/>
    <cellStyle name="Normal 6 2 3 2 2 4" xfId="2701" xr:uid="{00000000-0005-0000-0000-0000F4710000}"/>
    <cellStyle name="Normal 6 2 3 2 2 4 2" xfId="4391" xr:uid="{00000000-0005-0000-0000-0000F5710000}"/>
    <cellStyle name="Normal 6 2 3 2 2 4 2 2" xfId="14464" xr:uid="{00000000-0005-0000-0000-0000F6710000}"/>
    <cellStyle name="Normal 6 2 3 2 2 4 2 2 2" xfId="44786" xr:uid="{00000000-0005-0000-0000-0000F7710000}"/>
    <cellStyle name="Normal 6 2 3 2 2 4 2 2 3" xfId="29562" xr:uid="{00000000-0005-0000-0000-0000F8710000}"/>
    <cellStyle name="Normal 6 2 3 2 2 4 2 3" xfId="9444" xr:uid="{00000000-0005-0000-0000-0000F9710000}"/>
    <cellStyle name="Normal 6 2 3 2 2 4 2 3 2" xfId="39769" xr:uid="{00000000-0005-0000-0000-0000FA710000}"/>
    <cellStyle name="Normal 6 2 3 2 2 4 2 3 3" xfId="24545" xr:uid="{00000000-0005-0000-0000-0000FB710000}"/>
    <cellStyle name="Normal 6 2 3 2 2 4 2 4" xfId="34756" xr:uid="{00000000-0005-0000-0000-0000FC710000}"/>
    <cellStyle name="Normal 6 2 3 2 2 4 2 5" xfId="19532" xr:uid="{00000000-0005-0000-0000-0000FD710000}"/>
    <cellStyle name="Normal 6 2 3 2 2 4 3" xfId="6083" xr:uid="{00000000-0005-0000-0000-0000FE710000}"/>
    <cellStyle name="Normal 6 2 3 2 2 4 3 2" xfId="16135" xr:uid="{00000000-0005-0000-0000-0000FF710000}"/>
    <cellStyle name="Normal 6 2 3 2 2 4 3 2 2" xfId="46457" xr:uid="{00000000-0005-0000-0000-000000720000}"/>
    <cellStyle name="Normal 6 2 3 2 2 4 3 2 3" xfId="31233" xr:uid="{00000000-0005-0000-0000-000001720000}"/>
    <cellStyle name="Normal 6 2 3 2 2 4 3 3" xfId="11115" xr:uid="{00000000-0005-0000-0000-000002720000}"/>
    <cellStyle name="Normal 6 2 3 2 2 4 3 3 2" xfId="41440" xr:uid="{00000000-0005-0000-0000-000003720000}"/>
    <cellStyle name="Normal 6 2 3 2 2 4 3 3 3" xfId="26216" xr:uid="{00000000-0005-0000-0000-000004720000}"/>
    <cellStyle name="Normal 6 2 3 2 2 4 3 4" xfId="36427" xr:uid="{00000000-0005-0000-0000-000005720000}"/>
    <cellStyle name="Normal 6 2 3 2 2 4 3 5" xfId="21203" xr:uid="{00000000-0005-0000-0000-000006720000}"/>
    <cellStyle name="Normal 6 2 3 2 2 4 4" xfId="12793" xr:uid="{00000000-0005-0000-0000-000007720000}"/>
    <cellStyle name="Normal 6 2 3 2 2 4 4 2" xfId="43115" xr:uid="{00000000-0005-0000-0000-000008720000}"/>
    <cellStyle name="Normal 6 2 3 2 2 4 4 3" xfId="27891" xr:uid="{00000000-0005-0000-0000-000009720000}"/>
    <cellStyle name="Normal 6 2 3 2 2 4 5" xfId="7772" xr:uid="{00000000-0005-0000-0000-00000A720000}"/>
    <cellStyle name="Normal 6 2 3 2 2 4 5 2" xfId="38098" xr:uid="{00000000-0005-0000-0000-00000B720000}"/>
    <cellStyle name="Normal 6 2 3 2 2 4 5 3" xfId="22874" xr:uid="{00000000-0005-0000-0000-00000C720000}"/>
    <cellStyle name="Normal 6 2 3 2 2 4 6" xfId="33086" xr:uid="{00000000-0005-0000-0000-00000D720000}"/>
    <cellStyle name="Normal 6 2 3 2 2 4 7" xfId="17861" xr:uid="{00000000-0005-0000-0000-00000E720000}"/>
    <cellStyle name="Normal 6 2 3 2 2 5" xfId="3554" xr:uid="{00000000-0005-0000-0000-00000F720000}"/>
    <cellStyle name="Normal 6 2 3 2 2 5 2" xfId="13628" xr:uid="{00000000-0005-0000-0000-000010720000}"/>
    <cellStyle name="Normal 6 2 3 2 2 5 2 2" xfId="43950" xr:uid="{00000000-0005-0000-0000-000011720000}"/>
    <cellStyle name="Normal 6 2 3 2 2 5 2 3" xfId="28726" xr:uid="{00000000-0005-0000-0000-000012720000}"/>
    <cellStyle name="Normal 6 2 3 2 2 5 3" xfId="8608" xr:uid="{00000000-0005-0000-0000-000013720000}"/>
    <cellStyle name="Normal 6 2 3 2 2 5 3 2" xfId="38933" xr:uid="{00000000-0005-0000-0000-000014720000}"/>
    <cellStyle name="Normal 6 2 3 2 2 5 3 3" xfId="23709" xr:uid="{00000000-0005-0000-0000-000015720000}"/>
    <cellStyle name="Normal 6 2 3 2 2 5 4" xfId="33920" xr:uid="{00000000-0005-0000-0000-000016720000}"/>
    <cellStyle name="Normal 6 2 3 2 2 5 5" xfId="18696" xr:uid="{00000000-0005-0000-0000-000017720000}"/>
    <cellStyle name="Normal 6 2 3 2 2 6" xfId="5247" xr:uid="{00000000-0005-0000-0000-000018720000}"/>
    <cellStyle name="Normal 6 2 3 2 2 6 2" xfId="15299" xr:uid="{00000000-0005-0000-0000-000019720000}"/>
    <cellStyle name="Normal 6 2 3 2 2 6 2 2" xfId="45621" xr:uid="{00000000-0005-0000-0000-00001A720000}"/>
    <cellStyle name="Normal 6 2 3 2 2 6 2 3" xfId="30397" xr:uid="{00000000-0005-0000-0000-00001B720000}"/>
    <cellStyle name="Normal 6 2 3 2 2 6 3" xfId="10279" xr:uid="{00000000-0005-0000-0000-00001C720000}"/>
    <cellStyle name="Normal 6 2 3 2 2 6 3 2" xfId="40604" xr:uid="{00000000-0005-0000-0000-00001D720000}"/>
    <cellStyle name="Normal 6 2 3 2 2 6 3 3" xfId="25380" xr:uid="{00000000-0005-0000-0000-00001E720000}"/>
    <cellStyle name="Normal 6 2 3 2 2 6 4" xfId="35591" xr:uid="{00000000-0005-0000-0000-00001F720000}"/>
    <cellStyle name="Normal 6 2 3 2 2 6 5" xfId="20367" xr:uid="{00000000-0005-0000-0000-000020720000}"/>
    <cellStyle name="Normal 6 2 3 2 2 7" xfId="11957" xr:uid="{00000000-0005-0000-0000-000021720000}"/>
    <cellStyle name="Normal 6 2 3 2 2 7 2" xfId="42279" xr:uid="{00000000-0005-0000-0000-000022720000}"/>
    <cellStyle name="Normal 6 2 3 2 2 7 3" xfId="27055" xr:uid="{00000000-0005-0000-0000-000023720000}"/>
    <cellStyle name="Normal 6 2 3 2 2 8" xfId="6936" xr:uid="{00000000-0005-0000-0000-000024720000}"/>
    <cellStyle name="Normal 6 2 3 2 2 8 2" xfId="37262" xr:uid="{00000000-0005-0000-0000-000025720000}"/>
    <cellStyle name="Normal 6 2 3 2 2 8 3" xfId="22038" xr:uid="{00000000-0005-0000-0000-000026720000}"/>
    <cellStyle name="Normal 6 2 3 2 2 9" xfId="32250" xr:uid="{00000000-0005-0000-0000-000027720000}"/>
    <cellStyle name="Normal 6 2 3 2 3" xfId="1963" xr:uid="{00000000-0005-0000-0000-000028720000}"/>
    <cellStyle name="Normal 6 2 3 2 3 2" xfId="2384" xr:uid="{00000000-0005-0000-0000-000029720000}"/>
    <cellStyle name="Normal 6 2 3 2 3 2 2" xfId="3223" xr:uid="{00000000-0005-0000-0000-00002A720000}"/>
    <cellStyle name="Normal 6 2 3 2 3 2 2 2" xfId="4913" xr:uid="{00000000-0005-0000-0000-00002B720000}"/>
    <cellStyle name="Normal 6 2 3 2 3 2 2 2 2" xfId="14986" xr:uid="{00000000-0005-0000-0000-00002C720000}"/>
    <cellStyle name="Normal 6 2 3 2 3 2 2 2 2 2" xfId="45308" xr:uid="{00000000-0005-0000-0000-00002D720000}"/>
    <cellStyle name="Normal 6 2 3 2 3 2 2 2 2 3" xfId="30084" xr:uid="{00000000-0005-0000-0000-00002E720000}"/>
    <cellStyle name="Normal 6 2 3 2 3 2 2 2 3" xfId="9966" xr:uid="{00000000-0005-0000-0000-00002F720000}"/>
    <cellStyle name="Normal 6 2 3 2 3 2 2 2 3 2" xfId="40291" xr:uid="{00000000-0005-0000-0000-000030720000}"/>
    <cellStyle name="Normal 6 2 3 2 3 2 2 2 3 3" xfId="25067" xr:uid="{00000000-0005-0000-0000-000031720000}"/>
    <cellStyle name="Normal 6 2 3 2 3 2 2 2 4" xfId="35278" xr:uid="{00000000-0005-0000-0000-000032720000}"/>
    <cellStyle name="Normal 6 2 3 2 3 2 2 2 5" xfId="20054" xr:uid="{00000000-0005-0000-0000-000033720000}"/>
    <cellStyle name="Normal 6 2 3 2 3 2 2 3" xfId="6605" xr:uid="{00000000-0005-0000-0000-000034720000}"/>
    <cellStyle name="Normal 6 2 3 2 3 2 2 3 2" xfId="16657" xr:uid="{00000000-0005-0000-0000-000035720000}"/>
    <cellStyle name="Normal 6 2 3 2 3 2 2 3 2 2" xfId="46979" xr:uid="{00000000-0005-0000-0000-000036720000}"/>
    <cellStyle name="Normal 6 2 3 2 3 2 2 3 2 3" xfId="31755" xr:uid="{00000000-0005-0000-0000-000037720000}"/>
    <cellStyle name="Normal 6 2 3 2 3 2 2 3 3" xfId="11637" xr:uid="{00000000-0005-0000-0000-000038720000}"/>
    <cellStyle name="Normal 6 2 3 2 3 2 2 3 3 2" xfId="41962" xr:uid="{00000000-0005-0000-0000-000039720000}"/>
    <cellStyle name="Normal 6 2 3 2 3 2 2 3 3 3" xfId="26738" xr:uid="{00000000-0005-0000-0000-00003A720000}"/>
    <cellStyle name="Normal 6 2 3 2 3 2 2 3 4" xfId="36949" xr:uid="{00000000-0005-0000-0000-00003B720000}"/>
    <cellStyle name="Normal 6 2 3 2 3 2 2 3 5" xfId="21725" xr:uid="{00000000-0005-0000-0000-00003C720000}"/>
    <cellStyle name="Normal 6 2 3 2 3 2 2 4" xfId="13315" xr:uid="{00000000-0005-0000-0000-00003D720000}"/>
    <cellStyle name="Normal 6 2 3 2 3 2 2 4 2" xfId="43637" xr:uid="{00000000-0005-0000-0000-00003E720000}"/>
    <cellStyle name="Normal 6 2 3 2 3 2 2 4 3" xfId="28413" xr:uid="{00000000-0005-0000-0000-00003F720000}"/>
    <cellStyle name="Normal 6 2 3 2 3 2 2 5" xfId="8294" xr:uid="{00000000-0005-0000-0000-000040720000}"/>
    <cellStyle name="Normal 6 2 3 2 3 2 2 5 2" xfId="38620" xr:uid="{00000000-0005-0000-0000-000041720000}"/>
    <cellStyle name="Normal 6 2 3 2 3 2 2 5 3" xfId="23396" xr:uid="{00000000-0005-0000-0000-000042720000}"/>
    <cellStyle name="Normal 6 2 3 2 3 2 2 6" xfId="33608" xr:uid="{00000000-0005-0000-0000-000043720000}"/>
    <cellStyle name="Normal 6 2 3 2 3 2 2 7" xfId="18383" xr:uid="{00000000-0005-0000-0000-000044720000}"/>
    <cellStyle name="Normal 6 2 3 2 3 2 3" xfId="4076" xr:uid="{00000000-0005-0000-0000-000045720000}"/>
    <cellStyle name="Normal 6 2 3 2 3 2 3 2" xfId="14150" xr:uid="{00000000-0005-0000-0000-000046720000}"/>
    <cellStyle name="Normal 6 2 3 2 3 2 3 2 2" xfId="44472" xr:uid="{00000000-0005-0000-0000-000047720000}"/>
    <cellStyle name="Normal 6 2 3 2 3 2 3 2 3" xfId="29248" xr:uid="{00000000-0005-0000-0000-000048720000}"/>
    <cellStyle name="Normal 6 2 3 2 3 2 3 3" xfId="9130" xr:uid="{00000000-0005-0000-0000-000049720000}"/>
    <cellStyle name="Normal 6 2 3 2 3 2 3 3 2" xfId="39455" xr:uid="{00000000-0005-0000-0000-00004A720000}"/>
    <cellStyle name="Normal 6 2 3 2 3 2 3 3 3" xfId="24231" xr:uid="{00000000-0005-0000-0000-00004B720000}"/>
    <cellStyle name="Normal 6 2 3 2 3 2 3 4" xfId="34442" xr:uid="{00000000-0005-0000-0000-00004C720000}"/>
    <cellStyle name="Normal 6 2 3 2 3 2 3 5" xfId="19218" xr:uid="{00000000-0005-0000-0000-00004D720000}"/>
    <cellStyle name="Normal 6 2 3 2 3 2 4" xfId="5769" xr:uid="{00000000-0005-0000-0000-00004E720000}"/>
    <cellStyle name="Normal 6 2 3 2 3 2 4 2" xfId="15821" xr:uid="{00000000-0005-0000-0000-00004F720000}"/>
    <cellStyle name="Normal 6 2 3 2 3 2 4 2 2" xfId="46143" xr:uid="{00000000-0005-0000-0000-000050720000}"/>
    <cellStyle name="Normal 6 2 3 2 3 2 4 2 3" xfId="30919" xr:uid="{00000000-0005-0000-0000-000051720000}"/>
    <cellStyle name="Normal 6 2 3 2 3 2 4 3" xfId="10801" xr:uid="{00000000-0005-0000-0000-000052720000}"/>
    <cellStyle name="Normal 6 2 3 2 3 2 4 3 2" xfId="41126" xr:uid="{00000000-0005-0000-0000-000053720000}"/>
    <cellStyle name="Normal 6 2 3 2 3 2 4 3 3" xfId="25902" xr:uid="{00000000-0005-0000-0000-000054720000}"/>
    <cellStyle name="Normal 6 2 3 2 3 2 4 4" xfId="36113" xr:uid="{00000000-0005-0000-0000-000055720000}"/>
    <cellStyle name="Normal 6 2 3 2 3 2 4 5" xfId="20889" xr:uid="{00000000-0005-0000-0000-000056720000}"/>
    <cellStyle name="Normal 6 2 3 2 3 2 5" xfId="12479" xr:uid="{00000000-0005-0000-0000-000057720000}"/>
    <cellStyle name="Normal 6 2 3 2 3 2 5 2" xfId="42801" xr:uid="{00000000-0005-0000-0000-000058720000}"/>
    <cellStyle name="Normal 6 2 3 2 3 2 5 3" xfId="27577" xr:uid="{00000000-0005-0000-0000-000059720000}"/>
    <cellStyle name="Normal 6 2 3 2 3 2 6" xfId="7458" xr:uid="{00000000-0005-0000-0000-00005A720000}"/>
    <cellStyle name="Normal 6 2 3 2 3 2 6 2" xfId="37784" xr:uid="{00000000-0005-0000-0000-00005B720000}"/>
    <cellStyle name="Normal 6 2 3 2 3 2 6 3" xfId="22560" xr:uid="{00000000-0005-0000-0000-00005C720000}"/>
    <cellStyle name="Normal 6 2 3 2 3 2 7" xfId="32772" xr:uid="{00000000-0005-0000-0000-00005D720000}"/>
    <cellStyle name="Normal 6 2 3 2 3 2 8" xfId="17547" xr:uid="{00000000-0005-0000-0000-00005E720000}"/>
    <cellStyle name="Normal 6 2 3 2 3 3" xfId="2805" xr:uid="{00000000-0005-0000-0000-00005F720000}"/>
    <cellStyle name="Normal 6 2 3 2 3 3 2" xfId="4495" xr:uid="{00000000-0005-0000-0000-000060720000}"/>
    <cellStyle name="Normal 6 2 3 2 3 3 2 2" xfId="14568" xr:uid="{00000000-0005-0000-0000-000061720000}"/>
    <cellStyle name="Normal 6 2 3 2 3 3 2 2 2" xfId="44890" xr:uid="{00000000-0005-0000-0000-000062720000}"/>
    <cellStyle name="Normal 6 2 3 2 3 3 2 2 3" xfId="29666" xr:uid="{00000000-0005-0000-0000-000063720000}"/>
    <cellStyle name="Normal 6 2 3 2 3 3 2 3" xfId="9548" xr:uid="{00000000-0005-0000-0000-000064720000}"/>
    <cellStyle name="Normal 6 2 3 2 3 3 2 3 2" xfId="39873" xr:uid="{00000000-0005-0000-0000-000065720000}"/>
    <cellStyle name="Normal 6 2 3 2 3 3 2 3 3" xfId="24649" xr:uid="{00000000-0005-0000-0000-000066720000}"/>
    <cellStyle name="Normal 6 2 3 2 3 3 2 4" xfId="34860" xr:uid="{00000000-0005-0000-0000-000067720000}"/>
    <cellStyle name="Normal 6 2 3 2 3 3 2 5" xfId="19636" xr:uid="{00000000-0005-0000-0000-000068720000}"/>
    <cellStyle name="Normal 6 2 3 2 3 3 3" xfId="6187" xr:uid="{00000000-0005-0000-0000-000069720000}"/>
    <cellStyle name="Normal 6 2 3 2 3 3 3 2" xfId="16239" xr:uid="{00000000-0005-0000-0000-00006A720000}"/>
    <cellStyle name="Normal 6 2 3 2 3 3 3 2 2" xfId="46561" xr:uid="{00000000-0005-0000-0000-00006B720000}"/>
    <cellStyle name="Normal 6 2 3 2 3 3 3 2 3" xfId="31337" xr:uid="{00000000-0005-0000-0000-00006C720000}"/>
    <cellStyle name="Normal 6 2 3 2 3 3 3 3" xfId="11219" xr:uid="{00000000-0005-0000-0000-00006D720000}"/>
    <cellStyle name="Normal 6 2 3 2 3 3 3 3 2" xfId="41544" xr:uid="{00000000-0005-0000-0000-00006E720000}"/>
    <cellStyle name="Normal 6 2 3 2 3 3 3 3 3" xfId="26320" xr:uid="{00000000-0005-0000-0000-00006F720000}"/>
    <cellStyle name="Normal 6 2 3 2 3 3 3 4" xfId="36531" xr:uid="{00000000-0005-0000-0000-000070720000}"/>
    <cellStyle name="Normal 6 2 3 2 3 3 3 5" xfId="21307" xr:uid="{00000000-0005-0000-0000-000071720000}"/>
    <cellStyle name="Normal 6 2 3 2 3 3 4" xfId="12897" xr:uid="{00000000-0005-0000-0000-000072720000}"/>
    <cellStyle name="Normal 6 2 3 2 3 3 4 2" xfId="43219" xr:uid="{00000000-0005-0000-0000-000073720000}"/>
    <cellStyle name="Normal 6 2 3 2 3 3 4 3" xfId="27995" xr:uid="{00000000-0005-0000-0000-000074720000}"/>
    <cellStyle name="Normal 6 2 3 2 3 3 5" xfId="7876" xr:uid="{00000000-0005-0000-0000-000075720000}"/>
    <cellStyle name="Normal 6 2 3 2 3 3 5 2" xfId="38202" xr:uid="{00000000-0005-0000-0000-000076720000}"/>
    <cellStyle name="Normal 6 2 3 2 3 3 5 3" xfId="22978" xr:uid="{00000000-0005-0000-0000-000077720000}"/>
    <cellStyle name="Normal 6 2 3 2 3 3 6" xfId="33190" xr:uid="{00000000-0005-0000-0000-000078720000}"/>
    <cellStyle name="Normal 6 2 3 2 3 3 7" xfId="17965" xr:uid="{00000000-0005-0000-0000-000079720000}"/>
    <cellStyle name="Normal 6 2 3 2 3 4" xfId="3658" xr:uid="{00000000-0005-0000-0000-00007A720000}"/>
    <cellStyle name="Normal 6 2 3 2 3 4 2" xfId="13732" xr:uid="{00000000-0005-0000-0000-00007B720000}"/>
    <cellStyle name="Normal 6 2 3 2 3 4 2 2" xfId="44054" xr:uid="{00000000-0005-0000-0000-00007C720000}"/>
    <cellStyle name="Normal 6 2 3 2 3 4 2 3" xfId="28830" xr:uid="{00000000-0005-0000-0000-00007D720000}"/>
    <cellStyle name="Normal 6 2 3 2 3 4 3" xfId="8712" xr:uid="{00000000-0005-0000-0000-00007E720000}"/>
    <cellStyle name="Normal 6 2 3 2 3 4 3 2" xfId="39037" xr:uid="{00000000-0005-0000-0000-00007F720000}"/>
    <cellStyle name="Normal 6 2 3 2 3 4 3 3" xfId="23813" xr:uid="{00000000-0005-0000-0000-000080720000}"/>
    <cellStyle name="Normal 6 2 3 2 3 4 4" xfId="34024" xr:uid="{00000000-0005-0000-0000-000081720000}"/>
    <cellStyle name="Normal 6 2 3 2 3 4 5" xfId="18800" xr:uid="{00000000-0005-0000-0000-000082720000}"/>
    <cellStyle name="Normal 6 2 3 2 3 5" xfId="5351" xr:uid="{00000000-0005-0000-0000-000083720000}"/>
    <cellStyle name="Normal 6 2 3 2 3 5 2" xfId="15403" xr:uid="{00000000-0005-0000-0000-000084720000}"/>
    <cellStyle name="Normal 6 2 3 2 3 5 2 2" xfId="45725" xr:uid="{00000000-0005-0000-0000-000085720000}"/>
    <cellStyle name="Normal 6 2 3 2 3 5 2 3" xfId="30501" xr:uid="{00000000-0005-0000-0000-000086720000}"/>
    <cellStyle name="Normal 6 2 3 2 3 5 3" xfId="10383" xr:uid="{00000000-0005-0000-0000-000087720000}"/>
    <cellStyle name="Normal 6 2 3 2 3 5 3 2" xfId="40708" xr:uid="{00000000-0005-0000-0000-000088720000}"/>
    <cellStyle name="Normal 6 2 3 2 3 5 3 3" xfId="25484" xr:uid="{00000000-0005-0000-0000-000089720000}"/>
    <cellStyle name="Normal 6 2 3 2 3 5 4" xfId="35695" xr:uid="{00000000-0005-0000-0000-00008A720000}"/>
    <cellStyle name="Normal 6 2 3 2 3 5 5" xfId="20471" xr:uid="{00000000-0005-0000-0000-00008B720000}"/>
    <cellStyle name="Normal 6 2 3 2 3 6" xfId="12061" xr:uid="{00000000-0005-0000-0000-00008C720000}"/>
    <cellStyle name="Normal 6 2 3 2 3 6 2" xfId="42383" xr:uid="{00000000-0005-0000-0000-00008D720000}"/>
    <cellStyle name="Normal 6 2 3 2 3 6 3" xfId="27159" xr:uid="{00000000-0005-0000-0000-00008E720000}"/>
    <cellStyle name="Normal 6 2 3 2 3 7" xfId="7040" xr:uid="{00000000-0005-0000-0000-00008F720000}"/>
    <cellStyle name="Normal 6 2 3 2 3 7 2" xfId="37366" xr:uid="{00000000-0005-0000-0000-000090720000}"/>
    <cellStyle name="Normal 6 2 3 2 3 7 3" xfId="22142" xr:uid="{00000000-0005-0000-0000-000091720000}"/>
    <cellStyle name="Normal 6 2 3 2 3 8" xfId="32354" xr:uid="{00000000-0005-0000-0000-000092720000}"/>
    <cellStyle name="Normal 6 2 3 2 3 9" xfId="17129" xr:uid="{00000000-0005-0000-0000-000093720000}"/>
    <cellStyle name="Normal 6 2 3 2 4" xfId="2176" xr:uid="{00000000-0005-0000-0000-000094720000}"/>
    <cellStyle name="Normal 6 2 3 2 4 2" xfId="3015" xr:uid="{00000000-0005-0000-0000-000095720000}"/>
    <cellStyle name="Normal 6 2 3 2 4 2 2" xfId="4705" xr:uid="{00000000-0005-0000-0000-000096720000}"/>
    <cellStyle name="Normal 6 2 3 2 4 2 2 2" xfId="14778" xr:uid="{00000000-0005-0000-0000-000097720000}"/>
    <cellStyle name="Normal 6 2 3 2 4 2 2 2 2" xfId="45100" xr:uid="{00000000-0005-0000-0000-000098720000}"/>
    <cellStyle name="Normal 6 2 3 2 4 2 2 2 3" xfId="29876" xr:uid="{00000000-0005-0000-0000-000099720000}"/>
    <cellStyle name="Normal 6 2 3 2 4 2 2 3" xfId="9758" xr:uid="{00000000-0005-0000-0000-00009A720000}"/>
    <cellStyle name="Normal 6 2 3 2 4 2 2 3 2" xfId="40083" xr:uid="{00000000-0005-0000-0000-00009B720000}"/>
    <cellStyle name="Normal 6 2 3 2 4 2 2 3 3" xfId="24859" xr:uid="{00000000-0005-0000-0000-00009C720000}"/>
    <cellStyle name="Normal 6 2 3 2 4 2 2 4" xfId="35070" xr:uid="{00000000-0005-0000-0000-00009D720000}"/>
    <cellStyle name="Normal 6 2 3 2 4 2 2 5" xfId="19846" xr:uid="{00000000-0005-0000-0000-00009E720000}"/>
    <cellStyle name="Normal 6 2 3 2 4 2 3" xfId="6397" xr:uid="{00000000-0005-0000-0000-00009F720000}"/>
    <cellStyle name="Normal 6 2 3 2 4 2 3 2" xfId="16449" xr:uid="{00000000-0005-0000-0000-0000A0720000}"/>
    <cellStyle name="Normal 6 2 3 2 4 2 3 2 2" xfId="46771" xr:uid="{00000000-0005-0000-0000-0000A1720000}"/>
    <cellStyle name="Normal 6 2 3 2 4 2 3 2 3" xfId="31547" xr:uid="{00000000-0005-0000-0000-0000A2720000}"/>
    <cellStyle name="Normal 6 2 3 2 4 2 3 3" xfId="11429" xr:uid="{00000000-0005-0000-0000-0000A3720000}"/>
    <cellStyle name="Normal 6 2 3 2 4 2 3 3 2" xfId="41754" xr:uid="{00000000-0005-0000-0000-0000A4720000}"/>
    <cellStyle name="Normal 6 2 3 2 4 2 3 3 3" xfId="26530" xr:uid="{00000000-0005-0000-0000-0000A5720000}"/>
    <cellStyle name="Normal 6 2 3 2 4 2 3 4" xfId="36741" xr:uid="{00000000-0005-0000-0000-0000A6720000}"/>
    <cellStyle name="Normal 6 2 3 2 4 2 3 5" xfId="21517" xr:uid="{00000000-0005-0000-0000-0000A7720000}"/>
    <cellStyle name="Normal 6 2 3 2 4 2 4" xfId="13107" xr:uid="{00000000-0005-0000-0000-0000A8720000}"/>
    <cellStyle name="Normal 6 2 3 2 4 2 4 2" xfId="43429" xr:uid="{00000000-0005-0000-0000-0000A9720000}"/>
    <cellStyle name="Normal 6 2 3 2 4 2 4 3" xfId="28205" xr:uid="{00000000-0005-0000-0000-0000AA720000}"/>
    <cellStyle name="Normal 6 2 3 2 4 2 5" xfId="8086" xr:uid="{00000000-0005-0000-0000-0000AB720000}"/>
    <cellStyle name="Normal 6 2 3 2 4 2 5 2" xfId="38412" xr:uid="{00000000-0005-0000-0000-0000AC720000}"/>
    <cellStyle name="Normal 6 2 3 2 4 2 5 3" xfId="23188" xr:uid="{00000000-0005-0000-0000-0000AD720000}"/>
    <cellStyle name="Normal 6 2 3 2 4 2 6" xfId="33400" xr:uid="{00000000-0005-0000-0000-0000AE720000}"/>
    <cellStyle name="Normal 6 2 3 2 4 2 7" xfId="18175" xr:uid="{00000000-0005-0000-0000-0000AF720000}"/>
    <cellStyle name="Normal 6 2 3 2 4 3" xfId="3868" xr:uid="{00000000-0005-0000-0000-0000B0720000}"/>
    <cellStyle name="Normal 6 2 3 2 4 3 2" xfId="13942" xr:uid="{00000000-0005-0000-0000-0000B1720000}"/>
    <cellStyle name="Normal 6 2 3 2 4 3 2 2" xfId="44264" xr:uid="{00000000-0005-0000-0000-0000B2720000}"/>
    <cellStyle name="Normal 6 2 3 2 4 3 2 3" xfId="29040" xr:uid="{00000000-0005-0000-0000-0000B3720000}"/>
    <cellStyle name="Normal 6 2 3 2 4 3 3" xfId="8922" xr:uid="{00000000-0005-0000-0000-0000B4720000}"/>
    <cellStyle name="Normal 6 2 3 2 4 3 3 2" xfId="39247" xr:uid="{00000000-0005-0000-0000-0000B5720000}"/>
    <cellStyle name="Normal 6 2 3 2 4 3 3 3" xfId="24023" xr:uid="{00000000-0005-0000-0000-0000B6720000}"/>
    <cellStyle name="Normal 6 2 3 2 4 3 4" xfId="34234" xr:uid="{00000000-0005-0000-0000-0000B7720000}"/>
    <cellStyle name="Normal 6 2 3 2 4 3 5" xfId="19010" xr:uid="{00000000-0005-0000-0000-0000B8720000}"/>
    <cellStyle name="Normal 6 2 3 2 4 4" xfId="5561" xr:uid="{00000000-0005-0000-0000-0000B9720000}"/>
    <cellStyle name="Normal 6 2 3 2 4 4 2" xfId="15613" xr:uid="{00000000-0005-0000-0000-0000BA720000}"/>
    <cellStyle name="Normal 6 2 3 2 4 4 2 2" xfId="45935" xr:uid="{00000000-0005-0000-0000-0000BB720000}"/>
    <cellStyle name="Normal 6 2 3 2 4 4 2 3" xfId="30711" xr:uid="{00000000-0005-0000-0000-0000BC720000}"/>
    <cellStyle name="Normal 6 2 3 2 4 4 3" xfId="10593" xr:uid="{00000000-0005-0000-0000-0000BD720000}"/>
    <cellStyle name="Normal 6 2 3 2 4 4 3 2" xfId="40918" xr:uid="{00000000-0005-0000-0000-0000BE720000}"/>
    <cellStyle name="Normal 6 2 3 2 4 4 3 3" xfId="25694" xr:uid="{00000000-0005-0000-0000-0000BF720000}"/>
    <cellStyle name="Normal 6 2 3 2 4 4 4" xfId="35905" xr:uid="{00000000-0005-0000-0000-0000C0720000}"/>
    <cellStyle name="Normal 6 2 3 2 4 4 5" xfId="20681" xr:uid="{00000000-0005-0000-0000-0000C1720000}"/>
    <cellStyle name="Normal 6 2 3 2 4 5" xfId="12271" xr:uid="{00000000-0005-0000-0000-0000C2720000}"/>
    <cellStyle name="Normal 6 2 3 2 4 5 2" xfId="42593" xr:uid="{00000000-0005-0000-0000-0000C3720000}"/>
    <cellStyle name="Normal 6 2 3 2 4 5 3" xfId="27369" xr:uid="{00000000-0005-0000-0000-0000C4720000}"/>
    <cellStyle name="Normal 6 2 3 2 4 6" xfId="7250" xr:uid="{00000000-0005-0000-0000-0000C5720000}"/>
    <cellStyle name="Normal 6 2 3 2 4 6 2" xfId="37576" xr:uid="{00000000-0005-0000-0000-0000C6720000}"/>
    <cellStyle name="Normal 6 2 3 2 4 6 3" xfId="22352" xr:uid="{00000000-0005-0000-0000-0000C7720000}"/>
    <cellStyle name="Normal 6 2 3 2 4 7" xfId="32564" xr:uid="{00000000-0005-0000-0000-0000C8720000}"/>
    <cellStyle name="Normal 6 2 3 2 4 8" xfId="17339" xr:uid="{00000000-0005-0000-0000-0000C9720000}"/>
    <cellStyle name="Normal 6 2 3 2 5" xfId="2597" xr:uid="{00000000-0005-0000-0000-0000CA720000}"/>
    <cellStyle name="Normal 6 2 3 2 5 2" xfId="4287" xr:uid="{00000000-0005-0000-0000-0000CB720000}"/>
    <cellStyle name="Normal 6 2 3 2 5 2 2" xfId="14360" xr:uid="{00000000-0005-0000-0000-0000CC720000}"/>
    <cellStyle name="Normal 6 2 3 2 5 2 2 2" xfId="44682" xr:uid="{00000000-0005-0000-0000-0000CD720000}"/>
    <cellStyle name="Normal 6 2 3 2 5 2 2 3" xfId="29458" xr:uid="{00000000-0005-0000-0000-0000CE720000}"/>
    <cellStyle name="Normal 6 2 3 2 5 2 3" xfId="9340" xr:uid="{00000000-0005-0000-0000-0000CF720000}"/>
    <cellStyle name="Normal 6 2 3 2 5 2 3 2" xfId="39665" xr:uid="{00000000-0005-0000-0000-0000D0720000}"/>
    <cellStyle name="Normal 6 2 3 2 5 2 3 3" xfId="24441" xr:uid="{00000000-0005-0000-0000-0000D1720000}"/>
    <cellStyle name="Normal 6 2 3 2 5 2 4" xfId="34652" xr:uid="{00000000-0005-0000-0000-0000D2720000}"/>
    <cellStyle name="Normal 6 2 3 2 5 2 5" xfId="19428" xr:uid="{00000000-0005-0000-0000-0000D3720000}"/>
    <cellStyle name="Normal 6 2 3 2 5 3" xfId="5979" xr:uid="{00000000-0005-0000-0000-0000D4720000}"/>
    <cellStyle name="Normal 6 2 3 2 5 3 2" xfId="16031" xr:uid="{00000000-0005-0000-0000-0000D5720000}"/>
    <cellStyle name="Normal 6 2 3 2 5 3 2 2" xfId="46353" xr:uid="{00000000-0005-0000-0000-0000D6720000}"/>
    <cellStyle name="Normal 6 2 3 2 5 3 2 3" xfId="31129" xr:uid="{00000000-0005-0000-0000-0000D7720000}"/>
    <cellStyle name="Normal 6 2 3 2 5 3 3" xfId="11011" xr:uid="{00000000-0005-0000-0000-0000D8720000}"/>
    <cellStyle name="Normal 6 2 3 2 5 3 3 2" xfId="41336" xr:uid="{00000000-0005-0000-0000-0000D9720000}"/>
    <cellStyle name="Normal 6 2 3 2 5 3 3 3" xfId="26112" xr:uid="{00000000-0005-0000-0000-0000DA720000}"/>
    <cellStyle name="Normal 6 2 3 2 5 3 4" xfId="36323" xr:uid="{00000000-0005-0000-0000-0000DB720000}"/>
    <cellStyle name="Normal 6 2 3 2 5 3 5" xfId="21099" xr:uid="{00000000-0005-0000-0000-0000DC720000}"/>
    <cellStyle name="Normal 6 2 3 2 5 4" xfId="12689" xr:uid="{00000000-0005-0000-0000-0000DD720000}"/>
    <cellStyle name="Normal 6 2 3 2 5 4 2" xfId="43011" xr:uid="{00000000-0005-0000-0000-0000DE720000}"/>
    <cellStyle name="Normal 6 2 3 2 5 4 3" xfId="27787" xr:uid="{00000000-0005-0000-0000-0000DF720000}"/>
    <cellStyle name="Normal 6 2 3 2 5 5" xfId="7668" xr:uid="{00000000-0005-0000-0000-0000E0720000}"/>
    <cellStyle name="Normal 6 2 3 2 5 5 2" xfId="37994" xr:uid="{00000000-0005-0000-0000-0000E1720000}"/>
    <cellStyle name="Normal 6 2 3 2 5 5 3" xfId="22770" xr:uid="{00000000-0005-0000-0000-0000E2720000}"/>
    <cellStyle name="Normal 6 2 3 2 5 6" xfId="32982" xr:uid="{00000000-0005-0000-0000-0000E3720000}"/>
    <cellStyle name="Normal 6 2 3 2 5 7" xfId="17757" xr:uid="{00000000-0005-0000-0000-0000E4720000}"/>
    <cellStyle name="Normal 6 2 3 2 6" xfId="3450" xr:uid="{00000000-0005-0000-0000-0000E5720000}"/>
    <cellStyle name="Normal 6 2 3 2 6 2" xfId="13524" xr:uid="{00000000-0005-0000-0000-0000E6720000}"/>
    <cellStyle name="Normal 6 2 3 2 6 2 2" xfId="43846" xr:uid="{00000000-0005-0000-0000-0000E7720000}"/>
    <cellStyle name="Normal 6 2 3 2 6 2 3" xfId="28622" xr:uid="{00000000-0005-0000-0000-0000E8720000}"/>
    <cellStyle name="Normal 6 2 3 2 6 3" xfId="8504" xr:uid="{00000000-0005-0000-0000-0000E9720000}"/>
    <cellStyle name="Normal 6 2 3 2 6 3 2" xfId="38829" xr:uid="{00000000-0005-0000-0000-0000EA720000}"/>
    <cellStyle name="Normal 6 2 3 2 6 3 3" xfId="23605" xr:uid="{00000000-0005-0000-0000-0000EB720000}"/>
    <cellStyle name="Normal 6 2 3 2 6 4" xfId="33816" xr:uid="{00000000-0005-0000-0000-0000EC720000}"/>
    <cellStyle name="Normal 6 2 3 2 6 5" xfId="18592" xr:uid="{00000000-0005-0000-0000-0000ED720000}"/>
    <cellStyle name="Normal 6 2 3 2 7" xfId="5143" xr:uid="{00000000-0005-0000-0000-0000EE720000}"/>
    <cellStyle name="Normal 6 2 3 2 7 2" xfId="15195" xr:uid="{00000000-0005-0000-0000-0000EF720000}"/>
    <cellStyle name="Normal 6 2 3 2 7 2 2" xfId="45517" xr:uid="{00000000-0005-0000-0000-0000F0720000}"/>
    <cellStyle name="Normal 6 2 3 2 7 2 3" xfId="30293" xr:uid="{00000000-0005-0000-0000-0000F1720000}"/>
    <cellStyle name="Normal 6 2 3 2 7 3" xfId="10175" xr:uid="{00000000-0005-0000-0000-0000F2720000}"/>
    <cellStyle name="Normal 6 2 3 2 7 3 2" xfId="40500" xr:uid="{00000000-0005-0000-0000-0000F3720000}"/>
    <cellStyle name="Normal 6 2 3 2 7 3 3" xfId="25276" xr:uid="{00000000-0005-0000-0000-0000F4720000}"/>
    <cellStyle name="Normal 6 2 3 2 7 4" xfId="35487" xr:uid="{00000000-0005-0000-0000-0000F5720000}"/>
    <cellStyle name="Normal 6 2 3 2 7 5" xfId="20263" xr:uid="{00000000-0005-0000-0000-0000F6720000}"/>
    <cellStyle name="Normal 6 2 3 2 8" xfId="11853" xr:uid="{00000000-0005-0000-0000-0000F7720000}"/>
    <cellStyle name="Normal 6 2 3 2 8 2" xfId="42175" xr:uid="{00000000-0005-0000-0000-0000F8720000}"/>
    <cellStyle name="Normal 6 2 3 2 8 3" xfId="26951" xr:uid="{00000000-0005-0000-0000-0000F9720000}"/>
    <cellStyle name="Normal 6 2 3 2 9" xfId="6832" xr:uid="{00000000-0005-0000-0000-0000FA720000}"/>
    <cellStyle name="Normal 6 2 3 2 9 2" xfId="37158" xr:uid="{00000000-0005-0000-0000-0000FB720000}"/>
    <cellStyle name="Normal 6 2 3 2 9 3" xfId="21934" xr:uid="{00000000-0005-0000-0000-0000FC720000}"/>
    <cellStyle name="Normal 6 2 3 3" xfId="753" xr:uid="{00000000-0005-0000-0000-0000FD720000}"/>
    <cellStyle name="Normal 6 2 3 3 10" xfId="16973" xr:uid="{00000000-0005-0000-0000-0000FE720000}"/>
    <cellStyle name="Normal 6 2 3 3 11" xfId="1796" xr:uid="{00000000-0005-0000-0000-0000FF720000}"/>
    <cellStyle name="Normal 6 2 3 3 2" xfId="2015" xr:uid="{00000000-0005-0000-0000-000000730000}"/>
    <cellStyle name="Normal 6 2 3 3 2 2" xfId="2436" xr:uid="{00000000-0005-0000-0000-000001730000}"/>
    <cellStyle name="Normal 6 2 3 3 2 2 2" xfId="3275" xr:uid="{00000000-0005-0000-0000-000002730000}"/>
    <cellStyle name="Normal 6 2 3 3 2 2 2 2" xfId="4965" xr:uid="{00000000-0005-0000-0000-000003730000}"/>
    <cellStyle name="Normal 6 2 3 3 2 2 2 2 2" xfId="15038" xr:uid="{00000000-0005-0000-0000-000004730000}"/>
    <cellStyle name="Normal 6 2 3 3 2 2 2 2 2 2" xfId="45360" xr:uid="{00000000-0005-0000-0000-000005730000}"/>
    <cellStyle name="Normal 6 2 3 3 2 2 2 2 2 3" xfId="30136" xr:uid="{00000000-0005-0000-0000-000006730000}"/>
    <cellStyle name="Normal 6 2 3 3 2 2 2 2 3" xfId="10018" xr:uid="{00000000-0005-0000-0000-000007730000}"/>
    <cellStyle name="Normal 6 2 3 3 2 2 2 2 3 2" xfId="40343" xr:uid="{00000000-0005-0000-0000-000008730000}"/>
    <cellStyle name="Normal 6 2 3 3 2 2 2 2 3 3" xfId="25119" xr:uid="{00000000-0005-0000-0000-000009730000}"/>
    <cellStyle name="Normal 6 2 3 3 2 2 2 2 4" xfId="35330" xr:uid="{00000000-0005-0000-0000-00000A730000}"/>
    <cellStyle name="Normal 6 2 3 3 2 2 2 2 5" xfId="20106" xr:uid="{00000000-0005-0000-0000-00000B730000}"/>
    <cellStyle name="Normal 6 2 3 3 2 2 2 3" xfId="6657" xr:uid="{00000000-0005-0000-0000-00000C730000}"/>
    <cellStyle name="Normal 6 2 3 3 2 2 2 3 2" xfId="16709" xr:uid="{00000000-0005-0000-0000-00000D730000}"/>
    <cellStyle name="Normal 6 2 3 3 2 2 2 3 2 2" xfId="47031" xr:uid="{00000000-0005-0000-0000-00000E730000}"/>
    <cellStyle name="Normal 6 2 3 3 2 2 2 3 2 3" xfId="31807" xr:uid="{00000000-0005-0000-0000-00000F730000}"/>
    <cellStyle name="Normal 6 2 3 3 2 2 2 3 3" xfId="11689" xr:uid="{00000000-0005-0000-0000-000010730000}"/>
    <cellStyle name="Normal 6 2 3 3 2 2 2 3 3 2" xfId="42014" xr:uid="{00000000-0005-0000-0000-000011730000}"/>
    <cellStyle name="Normal 6 2 3 3 2 2 2 3 3 3" xfId="26790" xr:uid="{00000000-0005-0000-0000-000012730000}"/>
    <cellStyle name="Normal 6 2 3 3 2 2 2 3 4" xfId="37001" xr:uid="{00000000-0005-0000-0000-000013730000}"/>
    <cellStyle name="Normal 6 2 3 3 2 2 2 3 5" xfId="21777" xr:uid="{00000000-0005-0000-0000-000014730000}"/>
    <cellStyle name="Normal 6 2 3 3 2 2 2 4" xfId="13367" xr:uid="{00000000-0005-0000-0000-000015730000}"/>
    <cellStyle name="Normal 6 2 3 3 2 2 2 4 2" xfId="43689" xr:uid="{00000000-0005-0000-0000-000016730000}"/>
    <cellStyle name="Normal 6 2 3 3 2 2 2 4 3" xfId="28465" xr:uid="{00000000-0005-0000-0000-000017730000}"/>
    <cellStyle name="Normal 6 2 3 3 2 2 2 5" xfId="8346" xr:uid="{00000000-0005-0000-0000-000018730000}"/>
    <cellStyle name="Normal 6 2 3 3 2 2 2 5 2" xfId="38672" xr:uid="{00000000-0005-0000-0000-000019730000}"/>
    <cellStyle name="Normal 6 2 3 3 2 2 2 5 3" xfId="23448" xr:uid="{00000000-0005-0000-0000-00001A730000}"/>
    <cellStyle name="Normal 6 2 3 3 2 2 2 6" xfId="33660" xr:uid="{00000000-0005-0000-0000-00001B730000}"/>
    <cellStyle name="Normal 6 2 3 3 2 2 2 7" xfId="18435" xr:uid="{00000000-0005-0000-0000-00001C730000}"/>
    <cellStyle name="Normal 6 2 3 3 2 2 3" xfId="4128" xr:uid="{00000000-0005-0000-0000-00001D730000}"/>
    <cellStyle name="Normal 6 2 3 3 2 2 3 2" xfId="14202" xr:uid="{00000000-0005-0000-0000-00001E730000}"/>
    <cellStyle name="Normal 6 2 3 3 2 2 3 2 2" xfId="44524" xr:uid="{00000000-0005-0000-0000-00001F730000}"/>
    <cellStyle name="Normal 6 2 3 3 2 2 3 2 3" xfId="29300" xr:uid="{00000000-0005-0000-0000-000020730000}"/>
    <cellStyle name="Normal 6 2 3 3 2 2 3 3" xfId="9182" xr:uid="{00000000-0005-0000-0000-000021730000}"/>
    <cellStyle name="Normal 6 2 3 3 2 2 3 3 2" xfId="39507" xr:uid="{00000000-0005-0000-0000-000022730000}"/>
    <cellStyle name="Normal 6 2 3 3 2 2 3 3 3" xfId="24283" xr:uid="{00000000-0005-0000-0000-000023730000}"/>
    <cellStyle name="Normal 6 2 3 3 2 2 3 4" xfId="34494" xr:uid="{00000000-0005-0000-0000-000024730000}"/>
    <cellStyle name="Normal 6 2 3 3 2 2 3 5" xfId="19270" xr:uid="{00000000-0005-0000-0000-000025730000}"/>
    <cellStyle name="Normal 6 2 3 3 2 2 4" xfId="5821" xr:uid="{00000000-0005-0000-0000-000026730000}"/>
    <cellStyle name="Normal 6 2 3 3 2 2 4 2" xfId="15873" xr:uid="{00000000-0005-0000-0000-000027730000}"/>
    <cellStyle name="Normal 6 2 3 3 2 2 4 2 2" xfId="46195" xr:uid="{00000000-0005-0000-0000-000028730000}"/>
    <cellStyle name="Normal 6 2 3 3 2 2 4 2 3" xfId="30971" xr:uid="{00000000-0005-0000-0000-000029730000}"/>
    <cellStyle name="Normal 6 2 3 3 2 2 4 3" xfId="10853" xr:uid="{00000000-0005-0000-0000-00002A730000}"/>
    <cellStyle name="Normal 6 2 3 3 2 2 4 3 2" xfId="41178" xr:uid="{00000000-0005-0000-0000-00002B730000}"/>
    <cellStyle name="Normal 6 2 3 3 2 2 4 3 3" xfId="25954" xr:uid="{00000000-0005-0000-0000-00002C730000}"/>
    <cellStyle name="Normal 6 2 3 3 2 2 4 4" xfId="36165" xr:uid="{00000000-0005-0000-0000-00002D730000}"/>
    <cellStyle name="Normal 6 2 3 3 2 2 4 5" xfId="20941" xr:uid="{00000000-0005-0000-0000-00002E730000}"/>
    <cellStyle name="Normal 6 2 3 3 2 2 5" xfId="12531" xr:uid="{00000000-0005-0000-0000-00002F730000}"/>
    <cellStyle name="Normal 6 2 3 3 2 2 5 2" xfId="42853" xr:uid="{00000000-0005-0000-0000-000030730000}"/>
    <cellStyle name="Normal 6 2 3 3 2 2 5 3" xfId="27629" xr:uid="{00000000-0005-0000-0000-000031730000}"/>
    <cellStyle name="Normal 6 2 3 3 2 2 6" xfId="7510" xr:uid="{00000000-0005-0000-0000-000032730000}"/>
    <cellStyle name="Normal 6 2 3 3 2 2 6 2" xfId="37836" xr:uid="{00000000-0005-0000-0000-000033730000}"/>
    <cellStyle name="Normal 6 2 3 3 2 2 6 3" xfId="22612" xr:uid="{00000000-0005-0000-0000-000034730000}"/>
    <cellStyle name="Normal 6 2 3 3 2 2 7" xfId="32824" xr:uid="{00000000-0005-0000-0000-000035730000}"/>
    <cellStyle name="Normal 6 2 3 3 2 2 8" xfId="17599" xr:uid="{00000000-0005-0000-0000-000036730000}"/>
    <cellStyle name="Normal 6 2 3 3 2 3" xfId="2857" xr:uid="{00000000-0005-0000-0000-000037730000}"/>
    <cellStyle name="Normal 6 2 3 3 2 3 2" xfId="4547" xr:uid="{00000000-0005-0000-0000-000038730000}"/>
    <cellStyle name="Normal 6 2 3 3 2 3 2 2" xfId="14620" xr:uid="{00000000-0005-0000-0000-000039730000}"/>
    <cellStyle name="Normal 6 2 3 3 2 3 2 2 2" xfId="44942" xr:uid="{00000000-0005-0000-0000-00003A730000}"/>
    <cellStyle name="Normal 6 2 3 3 2 3 2 2 3" xfId="29718" xr:uid="{00000000-0005-0000-0000-00003B730000}"/>
    <cellStyle name="Normal 6 2 3 3 2 3 2 3" xfId="9600" xr:uid="{00000000-0005-0000-0000-00003C730000}"/>
    <cellStyle name="Normal 6 2 3 3 2 3 2 3 2" xfId="39925" xr:uid="{00000000-0005-0000-0000-00003D730000}"/>
    <cellStyle name="Normal 6 2 3 3 2 3 2 3 3" xfId="24701" xr:uid="{00000000-0005-0000-0000-00003E730000}"/>
    <cellStyle name="Normal 6 2 3 3 2 3 2 4" xfId="34912" xr:uid="{00000000-0005-0000-0000-00003F730000}"/>
    <cellStyle name="Normal 6 2 3 3 2 3 2 5" xfId="19688" xr:uid="{00000000-0005-0000-0000-000040730000}"/>
    <cellStyle name="Normal 6 2 3 3 2 3 3" xfId="6239" xr:uid="{00000000-0005-0000-0000-000041730000}"/>
    <cellStyle name="Normal 6 2 3 3 2 3 3 2" xfId="16291" xr:uid="{00000000-0005-0000-0000-000042730000}"/>
    <cellStyle name="Normal 6 2 3 3 2 3 3 2 2" xfId="46613" xr:uid="{00000000-0005-0000-0000-000043730000}"/>
    <cellStyle name="Normal 6 2 3 3 2 3 3 2 3" xfId="31389" xr:uid="{00000000-0005-0000-0000-000044730000}"/>
    <cellStyle name="Normal 6 2 3 3 2 3 3 3" xfId="11271" xr:uid="{00000000-0005-0000-0000-000045730000}"/>
    <cellStyle name="Normal 6 2 3 3 2 3 3 3 2" xfId="41596" xr:uid="{00000000-0005-0000-0000-000046730000}"/>
    <cellStyle name="Normal 6 2 3 3 2 3 3 3 3" xfId="26372" xr:uid="{00000000-0005-0000-0000-000047730000}"/>
    <cellStyle name="Normal 6 2 3 3 2 3 3 4" xfId="36583" xr:uid="{00000000-0005-0000-0000-000048730000}"/>
    <cellStyle name="Normal 6 2 3 3 2 3 3 5" xfId="21359" xr:uid="{00000000-0005-0000-0000-000049730000}"/>
    <cellStyle name="Normal 6 2 3 3 2 3 4" xfId="12949" xr:uid="{00000000-0005-0000-0000-00004A730000}"/>
    <cellStyle name="Normal 6 2 3 3 2 3 4 2" xfId="43271" xr:uid="{00000000-0005-0000-0000-00004B730000}"/>
    <cellStyle name="Normal 6 2 3 3 2 3 4 3" xfId="28047" xr:uid="{00000000-0005-0000-0000-00004C730000}"/>
    <cellStyle name="Normal 6 2 3 3 2 3 5" xfId="7928" xr:uid="{00000000-0005-0000-0000-00004D730000}"/>
    <cellStyle name="Normal 6 2 3 3 2 3 5 2" xfId="38254" xr:uid="{00000000-0005-0000-0000-00004E730000}"/>
    <cellStyle name="Normal 6 2 3 3 2 3 5 3" xfId="23030" xr:uid="{00000000-0005-0000-0000-00004F730000}"/>
    <cellStyle name="Normal 6 2 3 3 2 3 6" xfId="33242" xr:uid="{00000000-0005-0000-0000-000050730000}"/>
    <cellStyle name="Normal 6 2 3 3 2 3 7" xfId="18017" xr:uid="{00000000-0005-0000-0000-000051730000}"/>
    <cellStyle name="Normal 6 2 3 3 2 4" xfId="3710" xr:uid="{00000000-0005-0000-0000-000052730000}"/>
    <cellStyle name="Normal 6 2 3 3 2 4 2" xfId="13784" xr:uid="{00000000-0005-0000-0000-000053730000}"/>
    <cellStyle name="Normal 6 2 3 3 2 4 2 2" xfId="44106" xr:uid="{00000000-0005-0000-0000-000054730000}"/>
    <cellStyle name="Normal 6 2 3 3 2 4 2 3" xfId="28882" xr:uid="{00000000-0005-0000-0000-000055730000}"/>
    <cellStyle name="Normal 6 2 3 3 2 4 3" xfId="8764" xr:uid="{00000000-0005-0000-0000-000056730000}"/>
    <cellStyle name="Normal 6 2 3 3 2 4 3 2" xfId="39089" xr:uid="{00000000-0005-0000-0000-000057730000}"/>
    <cellStyle name="Normal 6 2 3 3 2 4 3 3" xfId="23865" xr:uid="{00000000-0005-0000-0000-000058730000}"/>
    <cellStyle name="Normal 6 2 3 3 2 4 4" xfId="34076" xr:uid="{00000000-0005-0000-0000-000059730000}"/>
    <cellStyle name="Normal 6 2 3 3 2 4 5" xfId="18852" xr:uid="{00000000-0005-0000-0000-00005A730000}"/>
    <cellStyle name="Normal 6 2 3 3 2 5" xfId="5403" xr:uid="{00000000-0005-0000-0000-00005B730000}"/>
    <cellStyle name="Normal 6 2 3 3 2 5 2" xfId="15455" xr:uid="{00000000-0005-0000-0000-00005C730000}"/>
    <cellStyle name="Normal 6 2 3 3 2 5 2 2" xfId="45777" xr:uid="{00000000-0005-0000-0000-00005D730000}"/>
    <cellStyle name="Normal 6 2 3 3 2 5 2 3" xfId="30553" xr:uid="{00000000-0005-0000-0000-00005E730000}"/>
    <cellStyle name="Normal 6 2 3 3 2 5 3" xfId="10435" xr:uid="{00000000-0005-0000-0000-00005F730000}"/>
    <cellStyle name="Normal 6 2 3 3 2 5 3 2" xfId="40760" xr:uid="{00000000-0005-0000-0000-000060730000}"/>
    <cellStyle name="Normal 6 2 3 3 2 5 3 3" xfId="25536" xr:uid="{00000000-0005-0000-0000-000061730000}"/>
    <cellStyle name="Normal 6 2 3 3 2 5 4" xfId="35747" xr:uid="{00000000-0005-0000-0000-000062730000}"/>
    <cellStyle name="Normal 6 2 3 3 2 5 5" xfId="20523" xr:uid="{00000000-0005-0000-0000-000063730000}"/>
    <cellStyle name="Normal 6 2 3 3 2 6" xfId="12113" xr:uid="{00000000-0005-0000-0000-000064730000}"/>
    <cellStyle name="Normal 6 2 3 3 2 6 2" xfId="42435" xr:uid="{00000000-0005-0000-0000-000065730000}"/>
    <cellStyle name="Normal 6 2 3 3 2 6 3" xfId="27211" xr:uid="{00000000-0005-0000-0000-000066730000}"/>
    <cellStyle name="Normal 6 2 3 3 2 7" xfId="7092" xr:uid="{00000000-0005-0000-0000-000067730000}"/>
    <cellStyle name="Normal 6 2 3 3 2 7 2" xfId="37418" xr:uid="{00000000-0005-0000-0000-000068730000}"/>
    <cellStyle name="Normal 6 2 3 3 2 7 3" xfId="22194" xr:uid="{00000000-0005-0000-0000-000069730000}"/>
    <cellStyle name="Normal 6 2 3 3 2 8" xfId="32406" xr:uid="{00000000-0005-0000-0000-00006A730000}"/>
    <cellStyle name="Normal 6 2 3 3 2 9" xfId="17181" xr:uid="{00000000-0005-0000-0000-00006B730000}"/>
    <cellStyle name="Normal 6 2 3 3 3" xfId="2228" xr:uid="{00000000-0005-0000-0000-00006C730000}"/>
    <cellStyle name="Normal 6 2 3 3 3 2" xfId="3067" xr:uid="{00000000-0005-0000-0000-00006D730000}"/>
    <cellStyle name="Normal 6 2 3 3 3 2 2" xfId="4757" xr:uid="{00000000-0005-0000-0000-00006E730000}"/>
    <cellStyle name="Normal 6 2 3 3 3 2 2 2" xfId="14830" xr:uid="{00000000-0005-0000-0000-00006F730000}"/>
    <cellStyle name="Normal 6 2 3 3 3 2 2 2 2" xfId="45152" xr:uid="{00000000-0005-0000-0000-000070730000}"/>
    <cellStyle name="Normal 6 2 3 3 3 2 2 2 3" xfId="29928" xr:uid="{00000000-0005-0000-0000-000071730000}"/>
    <cellStyle name="Normal 6 2 3 3 3 2 2 3" xfId="9810" xr:uid="{00000000-0005-0000-0000-000072730000}"/>
    <cellStyle name="Normal 6 2 3 3 3 2 2 3 2" xfId="40135" xr:uid="{00000000-0005-0000-0000-000073730000}"/>
    <cellStyle name="Normal 6 2 3 3 3 2 2 3 3" xfId="24911" xr:uid="{00000000-0005-0000-0000-000074730000}"/>
    <cellStyle name="Normal 6 2 3 3 3 2 2 4" xfId="35122" xr:uid="{00000000-0005-0000-0000-000075730000}"/>
    <cellStyle name="Normal 6 2 3 3 3 2 2 5" xfId="19898" xr:uid="{00000000-0005-0000-0000-000076730000}"/>
    <cellStyle name="Normal 6 2 3 3 3 2 3" xfId="6449" xr:uid="{00000000-0005-0000-0000-000077730000}"/>
    <cellStyle name="Normal 6 2 3 3 3 2 3 2" xfId="16501" xr:uid="{00000000-0005-0000-0000-000078730000}"/>
    <cellStyle name="Normal 6 2 3 3 3 2 3 2 2" xfId="46823" xr:uid="{00000000-0005-0000-0000-000079730000}"/>
    <cellStyle name="Normal 6 2 3 3 3 2 3 2 3" xfId="31599" xr:uid="{00000000-0005-0000-0000-00007A730000}"/>
    <cellStyle name="Normal 6 2 3 3 3 2 3 3" xfId="11481" xr:uid="{00000000-0005-0000-0000-00007B730000}"/>
    <cellStyle name="Normal 6 2 3 3 3 2 3 3 2" xfId="41806" xr:uid="{00000000-0005-0000-0000-00007C730000}"/>
    <cellStyle name="Normal 6 2 3 3 3 2 3 3 3" xfId="26582" xr:uid="{00000000-0005-0000-0000-00007D730000}"/>
    <cellStyle name="Normal 6 2 3 3 3 2 3 4" xfId="36793" xr:uid="{00000000-0005-0000-0000-00007E730000}"/>
    <cellStyle name="Normal 6 2 3 3 3 2 3 5" xfId="21569" xr:uid="{00000000-0005-0000-0000-00007F730000}"/>
    <cellStyle name="Normal 6 2 3 3 3 2 4" xfId="13159" xr:uid="{00000000-0005-0000-0000-000080730000}"/>
    <cellStyle name="Normal 6 2 3 3 3 2 4 2" xfId="43481" xr:uid="{00000000-0005-0000-0000-000081730000}"/>
    <cellStyle name="Normal 6 2 3 3 3 2 4 3" xfId="28257" xr:uid="{00000000-0005-0000-0000-000082730000}"/>
    <cellStyle name="Normal 6 2 3 3 3 2 5" xfId="8138" xr:uid="{00000000-0005-0000-0000-000083730000}"/>
    <cellStyle name="Normal 6 2 3 3 3 2 5 2" xfId="38464" xr:uid="{00000000-0005-0000-0000-000084730000}"/>
    <cellStyle name="Normal 6 2 3 3 3 2 5 3" xfId="23240" xr:uid="{00000000-0005-0000-0000-000085730000}"/>
    <cellStyle name="Normal 6 2 3 3 3 2 6" xfId="33452" xr:uid="{00000000-0005-0000-0000-000086730000}"/>
    <cellStyle name="Normal 6 2 3 3 3 2 7" xfId="18227" xr:uid="{00000000-0005-0000-0000-000087730000}"/>
    <cellStyle name="Normal 6 2 3 3 3 3" xfId="3920" xr:uid="{00000000-0005-0000-0000-000088730000}"/>
    <cellStyle name="Normal 6 2 3 3 3 3 2" xfId="13994" xr:uid="{00000000-0005-0000-0000-000089730000}"/>
    <cellStyle name="Normal 6 2 3 3 3 3 2 2" xfId="44316" xr:uid="{00000000-0005-0000-0000-00008A730000}"/>
    <cellStyle name="Normal 6 2 3 3 3 3 2 3" xfId="29092" xr:uid="{00000000-0005-0000-0000-00008B730000}"/>
    <cellStyle name="Normal 6 2 3 3 3 3 3" xfId="8974" xr:uid="{00000000-0005-0000-0000-00008C730000}"/>
    <cellStyle name="Normal 6 2 3 3 3 3 3 2" xfId="39299" xr:uid="{00000000-0005-0000-0000-00008D730000}"/>
    <cellStyle name="Normal 6 2 3 3 3 3 3 3" xfId="24075" xr:uid="{00000000-0005-0000-0000-00008E730000}"/>
    <cellStyle name="Normal 6 2 3 3 3 3 4" xfId="34286" xr:uid="{00000000-0005-0000-0000-00008F730000}"/>
    <cellStyle name="Normal 6 2 3 3 3 3 5" xfId="19062" xr:uid="{00000000-0005-0000-0000-000090730000}"/>
    <cellStyle name="Normal 6 2 3 3 3 4" xfId="5613" xr:uid="{00000000-0005-0000-0000-000091730000}"/>
    <cellStyle name="Normal 6 2 3 3 3 4 2" xfId="15665" xr:uid="{00000000-0005-0000-0000-000092730000}"/>
    <cellStyle name="Normal 6 2 3 3 3 4 2 2" xfId="45987" xr:uid="{00000000-0005-0000-0000-000093730000}"/>
    <cellStyle name="Normal 6 2 3 3 3 4 2 3" xfId="30763" xr:uid="{00000000-0005-0000-0000-000094730000}"/>
    <cellStyle name="Normal 6 2 3 3 3 4 3" xfId="10645" xr:uid="{00000000-0005-0000-0000-000095730000}"/>
    <cellStyle name="Normal 6 2 3 3 3 4 3 2" xfId="40970" xr:uid="{00000000-0005-0000-0000-000096730000}"/>
    <cellStyle name="Normal 6 2 3 3 3 4 3 3" xfId="25746" xr:uid="{00000000-0005-0000-0000-000097730000}"/>
    <cellStyle name="Normal 6 2 3 3 3 4 4" xfId="35957" xr:uid="{00000000-0005-0000-0000-000098730000}"/>
    <cellStyle name="Normal 6 2 3 3 3 4 5" xfId="20733" xr:uid="{00000000-0005-0000-0000-000099730000}"/>
    <cellStyle name="Normal 6 2 3 3 3 5" xfId="12323" xr:uid="{00000000-0005-0000-0000-00009A730000}"/>
    <cellStyle name="Normal 6 2 3 3 3 5 2" xfId="42645" xr:uid="{00000000-0005-0000-0000-00009B730000}"/>
    <cellStyle name="Normal 6 2 3 3 3 5 3" xfId="27421" xr:uid="{00000000-0005-0000-0000-00009C730000}"/>
    <cellStyle name="Normal 6 2 3 3 3 6" xfId="7302" xr:uid="{00000000-0005-0000-0000-00009D730000}"/>
    <cellStyle name="Normal 6 2 3 3 3 6 2" xfId="37628" xr:uid="{00000000-0005-0000-0000-00009E730000}"/>
    <cellStyle name="Normal 6 2 3 3 3 6 3" xfId="22404" xr:uid="{00000000-0005-0000-0000-00009F730000}"/>
    <cellStyle name="Normal 6 2 3 3 3 7" xfId="32616" xr:uid="{00000000-0005-0000-0000-0000A0730000}"/>
    <cellStyle name="Normal 6 2 3 3 3 8" xfId="17391" xr:uid="{00000000-0005-0000-0000-0000A1730000}"/>
    <cellStyle name="Normal 6 2 3 3 4" xfId="2649" xr:uid="{00000000-0005-0000-0000-0000A2730000}"/>
    <cellStyle name="Normal 6 2 3 3 4 2" xfId="4339" xr:uid="{00000000-0005-0000-0000-0000A3730000}"/>
    <cellStyle name="Normal 6 2 3 3 4 2 2" xfId="14412" xr:uid="{00000000-0005-0000-0000-0000A4730000}"/>
    <cellStyle name="Normal 6 2 3 3 4 2 2 2" xfId="44734" xr:uid="{00000000-0005-0000-0000-0000A5730000}"/>
    <cellStyle name="Normal 6 2 3 3 4 2 2 3" xfId="29510" xr:uid="{00000000-0005-0000-0000-0000A6730000}"/>
    <cellStyle name="Normal 6 2 3 3 4 2 3" xfId="9392" xr:uid="{00000000-0005-0000-0000-0000A7730000}"/>
    <cellStyle name="Normal 6 2 3 3 4 2 3 2" xfId="39717" xr:uid="{00000000-0005-0000-0000-0000A8730000}"/>
    <cellStyle name="Normal 6 2 3 3 4 2 3 3" xfId="24493" xr:uid="{00000000-0005-0000-0000-0000A9730000}"/>
    <cellStyle name="Normal 6 2 3 3 4 2 4" xfId="34704" xr:uid="{00000000-0005-0000-0000-0000AA730000}"/>
    <cellStyle name="Normal 6 2 3 3 4 2 5" xfId="19480" xr:uid="{00000000-0005-0000-0000-0000AB730000}"/>
    <cellStyle name="Normal 6 2 3 3 4 3" xfId="6031" xr:uid="{00000000-0005-0000-0000-0000AC730000}"/>
    <cellStyle name="Normal 6 2 3 3 4 3 2" xfId="16083" xr:uid="{00000000-0005-0000-0000-0000AD730000}"/>
    <cellStyle name="Normal 6 2 3 3 4 3 2 2" xfId="46405" xr:uid="{00000000-0005-0000-0000-0000AE730000}"/>
    <cellStyle name="Normal 6 2 3 3 4 3 2 3" xfId="31181" xr:uid="{00000000-0005-0000-0000-0000AF730000}"/>
    <cellStyle name="Normal 6 2 3 3 4 3 3" xfId="11063" xr:uid="{00000000-0005-0000-0000-0000B0730000}"/>
    <cellStyle name="Normal 6 2 3 3 4 3 3 2" xfId="41388" xr:uid="{00000000-0005-0000-0000-0000B1730000}"/>
    <cellStyle name="Normal 6 2 3 3 4 3 3 3" xfId="26164" xr:uid="{00000000-0005-0000-0000-0000B2730000}"/>
    <cellStyle name="Normal 6 2 3 3 4 3 4" xfId="36375" xr:uid="{00000000-0005-0000-0000-0000B3730000}"/>
    <cellStyle name="Normal 6 2 3 3 4 3 5" xfId="21151" xr:uid="{00000000-0005-0000-0000-0000B4730000}"/>
    <cellStyle name="Normal 6 2 3 3 4 4" xfId="12741" xr:uid="{00000000-0005-0000-0000-0000B5730000}"/>
    <cellStyle name="Normal 6 2 3 3 4 4 2" xfId="43063" xr:uid="{00000000-0005-0000-0000-0000B6730000}"/>
    <cellStyle name="Normal 6 2 3 3 4 4 3" xfId="27839" xr:uid="{00000000-0005-0000-0000-0000B7730000}"/>
    <cellStyle name="Normal 6 2 3 3 4 5" xfId="7720" xr:uid="{00000000-0005-0000-0000-0000B8730000}"/>
    <cellStyle name="Normal 6 2 3 3 4 5 2" xfId="38046" xr:uid="{00000000-0005-0000-0000-0000B9730000}"/>
    <cellStyle name="Normal 6 2 3 3 4 5 3" xfId="22822" xr:uid="{00000000-0005-0000-0000-0000BA730000}"/>
    <cellStyle name="Normal 6 2 3 3 4 6" xfId="33034" xr:uid="{00000000-0005-0000-0000-0000BB730000}"/>
    <cellStyle name="Normal 6 2 3 3 4 7" xfId="17809" xr:uid="{00000000-0005-0000-0000-0000BC730000}"/>
    <cellStyle name="Normal 6 2 3 3 5" xfId="3502" xr:uid="{00000000-0005-0000-0000-0000BD730000}"/>
    <cellStyle name="Normal 6 2 3 3 5 2" xfId="13576" xr:uid="{00000000-0005-0000-0000-0000BE730000}"/>
    <cellStyle name="Normal 6 2 3 3 5 2 2" xfId="43898" xr:uid="{00000000-0005-0000-0000-0000BF730000}"/>
    <cellStyle name="Normal 6 2 3 3 5 2 3" xfId="28674" xr:uid="{00000000-0005-0000-0000-0000C0730000}"/>
    <cellStyle name="Normal 6 2 3 3 5 3" xfId="8556" xr:uid="{00000000-0005-0000-0000-0000C1730000}"/>
    <cellStyle name="Normal 6 2 3 3 5 3 2" xfId="38881" xr:uid="{00000000-0005-0000-0000-0000C2730000}"/>
    <cellStyle name="Normal 6 2 3 3 5 3 3" xfId="23657" xr:uid="{00000000-0005-0000-0000-0000C3730000}"/>
    <cellStyle name="Normal 6 2 3 3 5 4" xfId="33868" xr:uid="{00000000-0005-0000-0000-0000C4730000}"/>
    <cellStyle name="Normal 6 2 3 3 5 5" xfId="18644" xr:uid="{00000000-0005-0000-0000-0000C5730000}"/>
    <cellStyle name="Normal 6 2 3 3 6" xfId="5195" xr:uid="{00000000-0005-0000-0000-0000C6730000}"/>
    <cellStyle name="Normal 6 2 3 3 6 2" xfId="15247" xr:uid="{00000000-0005-0000-0000-0000C7730000}"/>
    <cellStyle name="Normal 6 2 3 3 6 2 2" xfId="45569" xr:uid="{00000000-0005-0000-0000-0000C8730000}"/>
    <cellStyle name="Normal 6 2 3 3 6 2 3" xfId="30345" xr:uid="{00000000-0005-0000-0000-0000C9730000}"/>
    <cellStyle name="Normal 6 2 3 3 6 3" xfId="10227" xr:uid="{00000000-0005-0000-0000-0000CA730000}"/>
    <cellStyle name="Normal 6 2 3 3 6 3 2" xfId="40552" xr:uid="{00000000-0005-0000-0000-0000CB730000}"/>
    <cellStyle name="Normal 6 2 3 3 6 3 3" xfId="25328" xr:uid="{00000000-0005-0000-0000-0000CC730000}"/>
    <cellStyle name="Normal 6 2 3 3 6 4" xfId="35539" xr:uid="{00000000-0005-0000-0000-0000CD730000}"/>
    <cellStyle name="Normal 6 2 3 3 6 5" xfId="20315" xr:uid="{00000000-0005-0000-0000-0000CE730000}"/>
    <cellStyle name="Normal 6 2 3 3 7" xfId="11905" xr:uid="{00000000-0005-0000-0000-0000CF730000}"/>
    <cellStyle name="Normal 6 2 3 3 7 2" xfId="42227" xr:uid="{00000000-0005-0000-0000-0000D0730000}"/>
    <cellStyle name="Normal 6 2 3 3 7 3" xfId="27003" xr:uid="{00000000-0005-0000-0000-0000D1730000}"/>
    <cellStyle name="Normal 6 2 3 3 8" xfId="6884" xr:uid="{00000000-0005-0000-0000-0000D2730000}"/>
    <cellStyle name="Normal 6 2 3 3 8 2" xfId="37210" xr:uid="{00000000-0005-0000-0000-0000D3730000}"/>
    <cellStyle name="Normal 6 2 3 3 8 3" xfId="21986" xr:uid="{00000000-0005-0000-0000-0000D4730000}"/>
    <cellStyle name="Normal 6 2 3 3 9" xfId="32199" xr:uid="{00000000-0005-0000-0000-0000D5730000}"/>
    <cellStyle name="Normal 6 2 3 4" xfId="1909" xr:uid="{00000000-0005-0000-0000-0000D6730000}"/>
    <cellStyle name="Normal 6 2 3 4 2" xfId="2332" xr:uid="{00000000-0005-0000-0000-0000D7730000}"/>
    <cellStyle name="Normal 6 2 3 4 2 2" xfId="3171" xr:uid="{00000000-0005-0000-0000-0000D8730000}"/>
    <cellStyle name="Normal 6 2 3 4 2 2 2" xfId="4861" xr:uid="{00000000-0005-0000-0000-0000D9730000}"/>
    <cellStyle name="Normal 6 2 3 4 2 2 2 2" xfId="14934" xr:uid="{00000000-0005-0000-0000-0000DA730000}"/>
    <cellStyle name="Normal 6 2 3 4 2 2 2 2 2" xfId="45256" xr:uid="{00000000-0005-0000-0000-0000DB730000}"/>
    <cellStyle name="Normal 6 2 3 4 2 2 2 2 3" xfId="30032" xr:uid="{00000000-0005-0000-0000-0000DC730000}"/>
    <cellStyle name="Normal 6 2 3 4 2 2 2 3" xfId="9914" xr:uid="{00000000-0005-0000-0000-0000DD730000}"/>
    <cellStyle name="Normal 6 2 3 4 2 2 2 3 2" xfId="40239" xr:uid="{00000000-0005-0000-0000-0000DE730000}"/>
    <cellStyle name="Normal 6 2 3 4 2 2 2 3 3" xfId="25015" xr:uid="{00000000-0005-0000-0000-0000DF730000}"/>
    <cellStyle name="Normal 6 2 3 4 2 2 2 4" xfId="35226" xr:uid="{00000000-0005-0000-0000-0000E0730000}"/>
    <cellStyle name="Normal 6 2 3 4 2 2 2 5" xfId="20002" xr:uid="{00000000-0005-0000-0000-0000E1730000}"/>
    <cellStyle name="Normal 6 2 3 4 2 2 3" xfId="6553" xr:uid="{00000000-0005-0000-0000-0000E2730000}"/>
    <cellStyle name="Normal 6 2 3 4 2 2 3 2" xfId="16605" xr:uid="{00000000-0005-0000-0000-0000E3730000}"/>
    <cellStyle name="Normal 6 2 3 4 2 2 3 2 2" xfId="46927" xr:uid="{00000000-0005-0000-0000-0000E4730000}"/>
    <cellStyle name="Normal 6 2 3 4 2 2 3 2 3" xfId="31703" xr:uid="{00000000-0005-0000-0000-0000E5730000}"/>
    <cellStyle name="Normal 6 2 3 4 2 2 3 3" xfId="11585" xr:uid="{00000000-0005-0000-0000-0000E6730000}"/>
    <cellStyle name="Normal 6 2 3 4 2 2 3 3 2" xfId="41910" xr:uid="{00000000-0005-0000-0000-0000E7730000}"/>
    <cellStyle name="Normal 6 2 3 4 2 2 3 3 3" xfId="26686" xr:uid="{00000000-0005-0000-0000-0000E8730000}"/>
    <cellStyle name="Normal 6 2 3 4 2 2 3 4" xfId="36897" xr:uid="{00000000-0005-0000-0000-0000E9730000}"/>
    <cellStyle name="Normal 6 2 3 4 2 2 3 5" xfId="21673" xr:uid="{00000000-0005-0000-0000-0000EA730000}"/>
    <cellStyle name="Normal 6 2 3 4 2 2 4" xfId="13263" xr:uid="{00000000-0005-0000-0000-0000EB730000}"/>
    <cellStyle name="Normal 6 2 3 4 2 2 4 2" xfId="43585" xr:uid="{00000000-0005-0000-0000-0000EC730000}"/>
    <cellStyle name="Normal 6 2 3 4 2 2 4 3" xfId="28361" xr:uid="{00000000-0005-0000-0000-0000ED730000}"/>
    <cellStyle name="Normal 6 2 3 4 2 2 5" xfId="8242" xr:uid="{00000000-0005-0000-0000-0000EE730000}"/>
    <cellStyle name="Normal 6 2 3 4 2 2 5 2" xfId="38568" xr:uid="{00000000-0005-0000-0000-0000EF730000}"/>
    <cellStyle name="Normal 6 2 3 4 2 2 5 3" xfId="23344" xr:uid="{00000000-0005-0000-0000-0000F0730000}"/>
    <cellStyle name="Normal 6 2 3 4 2 2 6" xfId="33556" xr:uid="{00000000-0005-0000-0000-0000F1730000}"/>
    <cellStyle name="Normal 6 2 3 4 2 2 7" xfId="18331" xr:uid="{00000000-0005-0000-0000-0000F2730000}"/>
    <cellStyle name="Normal 6 2 3 4 2 3" xfId="4024" xr:uid="{00000000-0005-0000-0000-0000F3730000}"/>
    <cellStyle name="Normal 6 2 3 4 2 3 2" xfId="14098" xr:uid="{00000000-0005-0000-0000-0000F4730000}"/>
    <cellStyle name="Normal 6 2 3 4 2 3 2 2" xfId="44420" xr:uid="{00000000-0005-0000-0000-0000F5730000}"/>
    <cellStyle name="Normal 6 2 3 4 2 3 2 3" xfId="29196" xr:uid="{00000000-0005-0000-0000-0000F6730000}"/>
    <cellStyle name="Normal 6 2 3 4 2 3 3" xfId="9078" xr:uid="{00000000-0005-0000-0000-0000F7730000}"/>
    <cellStyle name="Normal 6 2 3 4 2 3 3 2" xfId="39403" xr:uid="{00000000-0005-0000-0000-0000F8730000}"/>
    <cellStyle name="Normal 6 2 3 4 2 3 3 3" xfId="24179" xr:uid="{00000000-0005-0000-0000-0000F9730000}"/>
    <cellStyle name="Normal 6 2 3 4 2 3 4" xfId="34390" xr:uid="{00000000-0005-0000-0000-0000FA730000}"/>
    <cellStyle name="Normal 6 2 3 4 2 3 5" xfId="19166" xr:uid="{00000000-0005-0000-0000-0000FB730000}"/>
    <cellStyle name="Normal 6 2 3 4 2 4" xfId="5717" xr:uid="{00000000-0005-0000-0000-0000FC730000}"/>
    <cellStyle name="Normal 6 2 3 4 2 4 2" xfId="15769" xr:uid="{00000000-0005-0000-0000-0000FD730000}"/>
    <cellStyle name="Normal 6 2 3 4 2 4 2 2" xfId="46091" xr:uid="{00000000-0005-0000-0000-0000FE730000}"/>
    <cellStyle name="Normal 6 2 3 4 2 4 2 3" xfId="30867" xr:uid="{00000000-0005-0000-0000-0000FF730000}"/>
    <cellStyle name="Normal 6 2 3 4 2 4 3" xfId="10749" xr:uid="{00000000-0005-0000-0000-000000740000}"/>
    <cellStyle name="Normal 6 2 3 4 2 4 3 2" xfId="41074" xr:uid="{00000000-0005-0000-0000-000001740000}"/>
    <cellStyle name="Normal 6 2 3 4 2 4 3 3" xfId="25850" xr:uid="{00000000-0005-0000-0000-000002740000}"/>
    <cellStyle name="Normal 6 2 3 4 2 4 4" xfId="36061" xr:uid="{00000000-0005-0000-0000-000003740000}"/>
    <cellStyle name="Normal 6 2 3 4 2 4 5" xfId="20837" xr:uid="{00000000-0005-0000-0000-000004740000}"/>
    <cellStyle name="Normal 6 2 3 4 2 5" xfId="12427" xr:uid="{00000000-0005-0000-0000-000005740000}"/>
    <cellStyle name="Normal 6 2 3 4 2 5 2" xfId="42749" xr:uid="{00000000-0005-0000-0000-000006740000}"/>
    <cellStyle name="Normal 6 2 3 4 2 5 3" xfId="27525" xr:uid="{00000000-0005-0000-0000-000007740000}"/>
    <cellStyle name="Normal 6 2 3 4 2 6" xfId="7406" xr:uid="{00000000-0005-0000-0000-000008740000}"/>
    <cellStyle name="Normal 6 2 3 4 2 6 2" xfId="37732" xr:uid="{00000000-0005-0000-0000-000009740000}"/>
    <cellStyle name="Normal 6 2 3 4 2 6 3" xfId="22508" xr:uid="{00000000-0005-0000-0000-00000A740000}"/>
    <cellStyle name="Normal 6 2 3 4 2 7" xfId="32720" xr:uid="{00000000-0005-0000-0000-00000B740000}"/>
    <cellStyle name="Normal 6 2 3 4 2 8" xfId="17495" xr:uid="{00000000-0005-0000-0000-00000C740000}"/>
    <cellStyle name="Normal 6 2 3 4 3" xfId="2753" xr:uid="{00000000-0005-0000-0000-00000D740000}"/>
    <cellStyle name="Normal 6 2 3 4 3 2" xfId="4443" xr:uid="{00000000-0005-0000-0000-00000E740000}"/>
    <cellStyle name="Normal 6 2 3 4 3 2 2" xfId="14516" xr:uid="{00000000-0005-0000-0000-00000F740000}"/>
    <cellStyle name="Normal 6 2 3 4 3 2 2 2" xfId="44838" xr:uid="{00000000-0005-0000-0000-000010740000}"/>
    <cellStyle name="Normal 6 2 3 4 3 2 2 3" xfId="29614" xr:uid="{00000000-0005-0000-0000-000011740000}"/>
    <cellStyle name="Normal 6 2 3 4 3 2 3" xfId="9496" xr:uid="{00000000-0005-0000-0000-000012740000}"/>
    <cellStyle name="Normal 6 2 3 4 3 2 3 2" xfId="39821" xr:uid="{00000000-0005-0000-0000-000013740000}"/>
    <cellStyle name="Normal 6 2 3 4 3 2 3 3" xfId="24597" xr:uid="{00000000-0005-0000-0000-000014740000}"/>
    <cellStyle name="Normal 6 2 3 4 3 2 4" xfId="34808" xr:uid="{00000000-0005-0000-0000-000015740000}"/>
    <cellStyle name="Normal 6 2 3 4 3 2 5" xfId="19584" xr:uid="{00000000-0005-0000-0000-000016740000}"/>
    <cellStyle name="Normal 6 2 3 4 3 3" xfId="6135" xr:uid="{00000000-0005-0000-0000-000017740000}"/>
    <cellStyle name="Normal 6 2 3 4 3 3 2" xfId="16187" xr:uid="{00000000-0005-0000-0000-000018740000}"/>
    <cellStyle name="Normal 6 2 3 4 3 3 2 2" xfId="46509" xr:uid="{00000000-0005-0000-0000-000019740000}"/>
    <cellStyle name="Normal 6 2 3 4 3 3 2 3" xfId="31285" xr:uid="{00000000-0005-0000-0000-00001A740000}"/>
    <cellStyle name="Normal 6 2 3 4 3 3 3" xfId="11167" xr:uid="{00000000-0005-0000-0000-00001B740000}"/>
    <cellStyle name="Normal 6 2 3 4 3 3 3 2" xfId="41492" xr:uid="{00000000-0005-0000-0000-00001C740000}"/>
    <cellStyle name="Normal 6 2 3 4 3 3 3 3" xfId="26268" xr:uid="{00000000-0005-0000-0000-00001D740000}"/>
    <cellStyle name="Normal 6 2 3 4 3 3 4" xfId="36479" xr:uid="{00000000-0005-0000-0000-00001E740000}"/>
    <cellStyle name="Normal 6 2 3 4 3 3 5" xfId="21255" xr:uid="{00000000-0005-0000-0000-00001F740000}"/>
    <cellStyle name="Normal 6 2 3 4 3 4" xfId="12845" xr:uid="{00000000-0005-0000-0000-000020740000}"/>
    <cellStyle name="Normal 6 2 3 4 3 4 2" xfId="43167" xr:uid="{00000000-0005-0000-0000-000021740000}"/>
    <cellStyle name="Normal 6 2 3 4 3 4 3" xfId="27943" xr:uid="{00000000-0005-0000-0000-000022740000}"/>
    <cellStyle name="Normal 6 2 3 4 3 5" xfId="7824" xr:uid="{00000000-0005-0000-0000-000023740000}"/>
    <cellStyle name="Normal 6 2 3 4 3 5 2" xfId="38150" xr:uid="{00000000-0005-0000-0000-000024740000}"/>
    <cellStyle name="Normal 6 2 3 4 3 5 3" xfId="22926" xr:uid="{00000000-0005-0000-0000-000025740000}"/>
    <cellStyle name="Normal 6 2 3 4 3 6" xfId="33138" xr:uid="{00000000-0005-0000-0000-000026740000}"/>
    <cellStyle name="Normal 6 2 3 4 3 7" xfId="17913" xr:uid="{00000000-0005-0000-0000-000027740000}"/>
    <cellStyle name="Normal 6 2 3 4 4" xfId="3606" xr:uid="{00000000-0005-0000-0000-000028740000}"/>
    <cellStyle name="Normal 6 2 3 4 4 2" xfId="13680" xr:uid="{00000000-0005-0000-0000-000029740000}"/>
    <cellStyle name="Normal 6 2 3 4 4 2 2" xfId="44002" xr:uid="{00000000-0005-0000-0000-00002A740000}"/>
    <cellStyle name="Normal 6 2 3 4 4 2 3" xfId="28778" xr:uid="{00000000-0005-0000-0000-00002B740000}"/>
    <cellStyle name="Normal 6 2 3 4 4 3" xfId="8660" xr:uid="{00000000-0005-0000-0000-00002C740000}"/>
    <cellStyle name="Normal 6 2 3 4 4 3 2" xfId="38985" xr:uid="{00000000-0005-0000-0000-00002D740000}"/>
    <cellStyle name="Normal 6 2 3 4 4 3 3" xfId="23761" xr:uid="{00000000-0005-0000-0000-00002E740000}"/>
    <cellStyle name="Normal 6 2 3 4 4 4" xfId="33972" xr:uid="{00000000-0005-0000-0000-00002F740000}"/>
    <cellStyle name="Normal 6 2 3 4 4 5" xfId="18748" xr:uid="{00000000-0005-0000-0000-000030740000}"/>
    <cellStyle name="Normal 6 2 3 4 5" xfId="5299" xr:uid="{00000000-0005-0000-0000-000031740000}"/>
    <cellStyle name="Normal 6 2 3 4 5 2" xfId="15351" xr:uid="{00000000-0005-0000-0000-000032740000}"/>
    <cellStyle name="Normal 6 2 3 4 5 2 2" xfId="45673" xr:uid="{00000000-0005-0000-0000-000033740000}"/>
    <cellStyle name="Normal 6 2 3 4 5 2 3" xfId="30449" xr:uid="{00000000-0005-0000-0000-000034740000}"/>
    <cellStyle name="Normal 6 2 3 4 5 3" xfId="10331" xr:uid="{00000000-0005-0000-0000-000035740000}"/>
    <cellStyle name="Normal 6 2 3 4 5 3 2" xfId="40656" xr:uid="{00000000-0005-0000-0000-000036740000}"/>
    <cellStyle name="Normal 6 2 3 4 5 3 3" xfId="25432" xr:uid="{00000000-0005-0000-0000-000037740000}"/>
    <cellStyle name="Normal 6 2 3 4 5 4" xfId="35643" xr:uid="{00000000-0005-0000-0000-000038740000}"/>
    <cellStyle name="Normal 6 2 3 4 5 5" xfId="20419" xr:uid="{00000000-0005-0000-0000-000039740000}"/>
    <cellStyle name="Normal 6 2 3 4 6" xfId="12009" xr:uid="{00000000-0005-0000-0000-00003A740000}"/>
    <cellStyle name="Normal 6 2 3 4 6 2" xfId="42331" xr:uid="{00000000-0005-0000-0000-00003B740000}"/>
    <cellStyle name="Normal 6 2 3 4 6 3" xfId="27107" xr:uid="{00000000-0005-0000-0000-00003C740000}"/>
    <cellStyle name="Normal 6 2 3 4 7" xfId="6988" xr:uid="{00000000-0005-0000-0000-00003D740000}"/>
    <cellStyle name="Normal 6 2 3 4 7 2" xfId="37314" xr:uid="{00000000-0005-0000-0000-00003E740000}"/>
    <cellStyle name="Normal 6 2 3 4 7 3" xfId="22090" xr:uid="{00000000-0005-0000-0000-00003F740000}"/>
    <cellStyle name="Normal 6 2 3 4 8" xfId="32302" xr:uid="{00000000-0005-0000-0000-000040740000}"/>
    <cellStyle name="Normal 6 2 3 4 9" xfId="17077" xr:uid="{00000000-0005-0000-0000-000041740000}"/>
    <cellStyle name="Normal 6 2 3 5" xfId="2122" xr:uid="{00000000-0005-0000-0000-000042740000}"/>
    <cellStyle name="Normal 6 2 3 5 2" xfId="2963" xr:uid="{00000000-0005-0000-0000-000043740000}"/>
    <cellStyle name="Normal 6 2 3 5 2 2" xfId="4653" xr:uid="{00000000-0005-0000-0000-000044740000}"/>
    <cellStyle name="Normal 6 2 3 5 2 2 2" xfId="14726" xr:uid="{00000000-0005-0000-0000-000045740000}"/>
    <cellStyle name="Normal 6 2 3 5 2 2 2 2" xfId="45048" xr:uid="{00000000-0005-0000-0000-000046740000}"/>
    <cellStyle name="Normal 6 2 3 5 2 2 2 3" xfId="29824" xr:uid="{00000000-0005-0000-0000-000047740000}"/>
    <cellStyle name="Normal 6 2 3 5 2 2 3" xfId="9706" xr:uid="{00000000-0005-0000-0000-000048740000}"/>
    <cellStyle name="Normal 6 2 3 5 2 2 3 2" xfId="40031" xr:uid="{00000000-0005-0000-0000-000049740000}"/>
    <cellStyle name="Normal 6 2 3 5 2 2 3 3" xfId="24807" xr:uid="{00000000-0005-0000-0000-00004A740000}"/>
    <cellStyle name="Normal 6 2 3 5 2 2 4" xfId="35018" xr:uid="{00000000-0005-0000-0000-00004B740000}"/>
    <cellStyle name="Normal 6 2 3 5 2 2 5" xfId="19794" xr:uid="{00000000-0005-0000-0000-00004C740000}"/>
    <cellStyle name="Normal 6 2 3 5 2 3" xfId="6345" xr:uid="{00000000-0005-0000-0000-00004D740000}"/>
    <cellStyle name="Normal 6 2 3 5 2 3 2" xfId="16397" xr:uid="{00000000-0005-0000-0000-00004E740000}"/>
    <cellStyle name="Normal 6 2 3 5 2 3 2 2" xfId="46719" xr:uid="{00000000-0005-0000-0000-00004F740000}"/>
    <cellStyle name="Normal 6 2 3 5 2 3 2 3" xfId="31495" xr:uid="{00000000-0005-0000-0000-000050740000}"/>
    <cellStyle name="Normal 6 2 3 5 2 3 3" xfId="11377" xr:uid="{00000000-0005-0000-0000-000051740000}"/>
    <cellStyle name="Normal 6 2 3 5 2 3 3 2" xfId="41702" xr:uid="{00000000-0005-0000-0000-000052740000}"/>
    <cellStyle name="Normal 6 2 3 5 2 3 3 3" xfId="26478" xr:uid="{00000000-0005-0000-0000-000053740000}"/>
    <cellStyle name="Normal 6 2 3 5 2 3 4" xfId="36689" xr:uid="{00000000-0005-0000-0000-000054740000}"/>
    <cellStyle name="Normal 6 2 3 5 2 3 5" xfId="21465" xr:uid="{00000000-0005-0000-0000-000055740000}"/>
    <cellStyle name="Normal 6 2 3 5 2 4" xfId="13055" xr:uid="{00000000-0005-0000-0000-000056740000}"/>
    <cellStyle name="Normal 6 2 3 5 2 4 2" xfId="43377" xr:uid="{00000000-0005-0000-0000-000057740000}"/>
    <cellStyle name="Normal 6 2 3 5 2 4 3" xfId="28153" xr:uid="{00000000-0005-0000-0000-000058740000}"/>
    <cellStyle name="Normal 6 2 3 5 2 5" xfId="8034" xr:uid="{00000000-0005-0000-0000-000059740000}"/>
    <cellStyle name="Normal 6 2 3 5 2 5 2" xfId="38360" xr:uid="{00000000-0005-0000-0000-00005A740000}"/>
    <cellStyle name="Normal 6 2 3 5 2 5 3" xfId="23136" xr:uid="{00000000-0005-0000-0000-00005B740000}"/>
    <cellStyle name="Normal 6 2 3 5 2 6" xfId="33348" xr:uid="{00000000-0005-0000-0000-00005C740000}"/>
    <cellStyle name="Normal 6 2 3 5 2 7" xfId="18123" xr:uid="{00000000-0005-0000-0000-00005D740000}"/>
    <cellStyle name="Normal 6 2 3 5 3" xfId="3816" xr:uid="{00000000-0005-0000-0000-00005E740000}"/>
    <cellStyle name="Normal 6 2 3 5 3 2" xfId="13890" xr:uid="{00000000-0005-0000-0000-00005F740000}"/>
    <cellStyle name="Normal 6 2 3 5 3 2 2" xfId="44212" xr:uid="{00000000-0005-0000-0000-000060740000}"/>
    <cellStyle name="Normal 6 2 3 5 3 2 3" xfId="28988" xr:uid="{00000000-0005-0000-0000-000061740000}"/>
    <cellStyle name="Normal 6 2 3 5 3 3" xfId="8870" xr:uid="{00000000-0005-0000-0000-000062740000}"/>
    <cellStyle name="Normal 6 2 3 5 3 3 2" xfId="39195" xr:uid="{00000000-0005-0000-0000-000063740000}"/>
    <cellStyle name="Normal 6 2 3 5 3 3 3" xfId="23971" xr:uid="{00000000-0005-0000-0000-000064740000}"/>
    <cellStyle name="Normal 6 2 3 5 3 4" xfId="34182" xr:uid="{00000000-0005-0000-0000-000065740000}"/>
    <cellStyle name="Normal 6 2 3 5 3 5" xfId="18958" xr:uid="{00000000-0005-0000-0000-000066740000}"/>
    <cellStyle name="Normal 6 2 3 5 4" xfId="5509" xr:uid="{00000000-0005-0000-0000-000067740000}"/>
    <cellStyle name="Normal 6 2 3 5 4 2" xfId="15561" xr:uid="{00000000-0005-0000-0000-000068740000}"/>
    <cellStyle name="Normal 6 2 3 5 4 2 2" xfId="45883" xr:uid="{00000000-0005-0000-0000-000069740000}"/>
    <cellStyle name="Normal 6 2 3 5 4 2 3" xfId="30659" xr:uid="{00000000-0005-0000-0000-00006A740000}"/>
    <cellStyle name="Normal 6 2 3 5 4 3" xfId="10541" xr:uid="{00000000-0005-0000-0000-00006B740000}"/>
    <cellStyle name="Normal 6 2 3 5 4 3 2" xfId="40866" xr:uid="{00000000-0005-0000-0000-00006C740000}"/>
    <cellStyle name="Normal 6 2 3 5 4 3 3" xfId="25642" xr:uid="{00000000-0005-0000-0000-00006D740000}"/>
    <cellStyle name="Normal 6 2 3 5 4 4" xfId="35853" xr:uid="{00000000-0005-0000-0000-00006E740000}"/>
    <cellStyle name="Normal 6 2 3 5 4 5" xfId="20629" xr:uid="{00000000-0005-0000-0000-00006F740000}"/>
    <cellStyle name="Normal 6 2 3 5 5" xfId="12219" xr:uid="{00000000-0005-0000-0000-000070740000}"/>
    <cellStyle name="Normal 6 2 3 5 5 2" xfId="42541" xr:uid="{00000000-0005-0000-0000-000071740000}"/>
    <cellStyle name="Normal 6 2 3 5 5 3" xfId="27317" xr:uid="{00000000-0005-0000-0000-000072740000}"/>
    <cellStyle name="Normal 6 2 3 5 6" xfId="7198" xr:uid="{00000000-0005-0000-0000-000073740000}"/>
    <cellStyle name="Normal 6 2 3 5 6 2" xfId="37524" xr:uid="{00000000-0005-0000-0000-000074740000}"/>
    <cellStyle name="Normal 6 2 3 5 6 3" xfId="22300" xr:uid="{00000000-0005-0000-0000-000075740000}"/>
    <cellStyle name="Normal 6 2 3 5 7" xfId="32512" xr:uid="{00000000-0005-0000-0000-000076740000}"/>
    <cellStyle name="Normal 6 2 3 5 8" xfId="17287" xr:uid="{00000000-0005-0000-0000-000077740000}"/>
    <cellStyle name="Normal 6 2 3 6" xfId="2543" xr:uid="{00000000-0005-0000-0000-000078740000}"/>
    <cellStyle name="Normal 6 2 3 6 2" xfId="4235" xr:uid="{00000000-0005-0000-0000-000079740000}"/>
    <cellStyle name="Normal 6 2 3 6 2 2" xfId="14308" xr:uid="{00000000-0005-0000-0000-00007A740000}"/>
    <cellStyle name="Normal 6 2 3 6 2 2 2" xfId="44630" xr:uid="{00000000-0005-0000-0000-00007B740000}"/>
    <cellStyle name="Normal 6 2 3 6 2 2 3" xfId="29406" xr:uid="{00000000-0005-0000-0000-00007C740000}"/>
    <cellStyle name="Normal 6 2 3 6 2 3" xfId="9288" xr:uid="{00000000-0005-0000-0000-00007D740000}"/>
    <cellStyle name="Normal 6 2 3 6 2 3 2" xfId="39613" xr:uid="{00000000-0005-0000-0000-00007E740000}"/>
    <cellStyle name="Normal 6 2 3 6 2 3 3" xfId="24389" xr:uid="{00000000-0005-0000-0000-00007F740000}"/>
    <cellStyle name="Normal 6 2 3 6 2 4" xfId="34600" xr:uid="{00000000-0005-0000-0000-000080740000}"/>
    <cellStyle name="Normal 6 2 3 6 2 5" xfId="19376" xr:uid="{00000000-0005-0000-0000-000081740000}"/>
    <cellStyle name="Normal 6 2 3 6 3" xfId="5927" xr:uid="{00000000-0005-0000-0000-000082740000}"/>
    <cellStyle name="Normal 6 2 3 6 3 2" xfId="15979" xr:uid="{00000000-0005-0000-0000-000083740000}"/>
    <cellStyle name="Normal 6 2 3 6 3 2 2" xfId="46301" xr:uid="{00000000-0005-0000-0000-000084740000}"/>
    <cellStyle name="Normal 6 2 3 6 3 2 3" xfId="31077" xr:uid="{00000000-0005-0000-0000-000085740000}"/>
    <cellStyle name="Normal 6 2 3 6 3 3" xfId="10959" xr:uid="{00000000-0005-0000-0000-000086740000}"/>
    <cellStyle name="Normal 6 2 3 6 3 3 2" xfId="41284" xr:uid="{00000000-0005-0000-0000-000087740000}"/>
    <cellStyle name="Normal 6 2 3 6 3 3 3" xfId="26060" xr:uid="{00000000-0005-0000-0000-000088740000}"/>
    <cellStyle name="Normal 6 2 3 6 3 4" xfId="36271" xr:uid="{00000000-0005-0000-0000-000089740000}"/>
    <cellStyle name="Normal 6 2 3 6 3 5" xfId="21047" xr:uid="{00000000-0005-0000-0000-00008A740000}"/>
    <cellStyle name="Normal 6 2 3 6 4" xfId="12637" xr:uid="{00000000-0005-0000-0000-00008B740000}"/>
    <cellStyle name="Normal 6 2 3 6 4 2" xfId="42959" xr:uid="{00000000-0005-0000-0000-00008C740000}"/>
    <cellStyle name="Normal 6 2 3 6 4 3" xfId="27735" xr:uid="{00000000-0005-0000-0000-00008D740000}"/>
    <cellStyle name="Normal 6 2 3 6 5" xfId="7616" xr:uid="{00000000-0005-0000-0000-00008E740000}"/>
    <cellStyle name="Normal 6 2 3 6 5 2" xfId="37942" xr:uid="{00000000-0005-0000-0000-00008F740000}"/>
    <cellStyle name="Normal 6 2 3 6 5 3" xfId="22718" xr:uid="{00000000-0005-0000-0000-000090740000}"/>
    <cellStyle name="Normal 6 2 3 6 6" xfId="32930" xr:uid="{00000000-0005-0000-0000-000091740000}"/>
    <cellStyle name="Normal 6 2 3 6 7" xfId="17705" xr:uid="{00000000-0005-0000-0000-000092740000}"/>
    <cellStyle name="Normal 6 2 3 7" xfId="3394" xr:uid="{00000000-0005-0000-0000-000093740000}"/>
    <cellStyle name="Normal 6 2 3 7 2" xfId="13472" xr:uid="{00000000-0005-0000-0000-000094740000}"/>
    <cellStyle name="Normal 6 2 3 7 2 2" xfId="43794" xr:uid="{00000000-0005-0000-0000-000095740000}"/>
    <cellStyle name="Normal 6 2 3 7 2 3" xfId="28570" xr:uid="{00000000-0005-0000-0000-000096740000}"/>
    <cellStyle name="Normal 6 2 3 7 3" xfId="8452" xr:uid="{00000000-0005-0000-0000-000097740000}"/>
    <cellStyle name="Normal 6 2 3 7 3 2" xfId="38777" xr:uid="{00000000-0005-0000-0000-000098740000}"/>
    <cellStyle name="Normal 6 2 3 7 3 3" xfId="23553" xr:uid="{00000000-0005-0000-0000-000099740000}"/>
    <cellStyle name="Normal 6 2 3 7 4" xfId="33764" xr:uid="{00000000-0005-0000-0000-00009A740000}"/>
    <cellStyle name="Normal 6 2 3 7 5" xfId="18540" xr:uid="{00000000-0005-0000-0000-00009B740000}"/>
    <cellStyle name="Normal 6 2 3 8" xfId="5088" xr:uid="{00000000-0005-0000-0000-00009C740000}"/>
    <cellStyle name="Normal 6 2 3 8 2" xfId="15143" xr:uid="{00000000-0005-0000-0000-00009D740000}"/>
    <cellStyle name="Normal 6 2 3 8 2 2" xfId="45465" xr:uid="{00000000-0005-0000-0000-00009E740000}"/>
    <cellStyle name="Normal 6 2 3 8 2 3" xfId="30241" xr:uid="{00000000-0005-0000-0000-00009F740000}"/>
    <cellStyle name="Normal 6 2 3 8 3" xfId="10123" xr:uid="{00000000-0005-0000-0000-0000A0740000}"/>
    <cellStyle name="Normal 6 2 3 8 3 2" xfId="40448" xr:uid="{00000000-0005-0000-0000-0000A1740000}"/>
    <cellStyle name="Normal 6 2 3 8 3 3" xfId="25224" xr:uid="{00000000-0005-0000-0000-0000A2740000}"/>
    <cellStyle name="Normal 6 2 3 8 4" xfId="35435" xr:uid="{00000000-0005-0000-0000-0000A3740000}"/>
    <cellStyle name="Normal 6 2 3 8 5" xfId="20211" xr:uid="{00000000-0005-0000-0000-0000A4740000}"/>
    <cellStyle name="Normal 6 2 3 9" xfId="11799" xr:uid="{00000000-0005-0000-0000-0000A5740000}"/>
    <cellStyle name="Normal 6 2 3 9 2" xfId="42123" xr:uid="{00000000-0005-0000-0000-0000A6740000}"/>
    <cellStyle name="Normal 6 2 3 9 3" xfId="26899" xr:uid="{00000000-0005-0000-0000-0000A7740000}"/>
    <cellStyle name="Normal 6 2 4" xfId="723" xr:uid="{00000000-0005-0000-0000-0000A8740000}"/>
    <cellStyle name="Normal 6 2 4 2" xfId="1464" xr:uid="{00000000-0005-0000-0000-0000A9740000}"/>
    <cellStyle name="Normal 6 2 5" xfId="744" xr:uid="{00000000-0005-0000-0000-0000AA740000}"/>
    <cellStyle name="Normal 6 2 5 2" xfId="1465" xr:uid="{00000000-0005-0000-0000-0000AB740000}"/>
    <cellStyle name="Normal 6 2 6" xfId="1461" xr:uid="{00000000-0005-0000-0000-0000AC740000}"/>
    <cellStyle name="Normal 6 2 7" xfId="1711" xr:uid="{00000000-0005-0000-0000-0000AD740000}"/>
    <cellStyle name="Normal 6 2 7 10" xfId="32118" xr:uid="{00000000-0005-0000-0000-0000AE740000}"/>
    <cellStyle name="Normal 6 2 7 11" xfId="16890" xr:uid="{00000000-0005-0000-0000-0000AF740000}"/>
    <cellStyle name="Normal 6 2 7 2" xfId="1819" xr:uid="{00000000-0005-0000-0000-0000B0740000}"/>
    <cellStyle name="Normal 6 2 7 2 10" xfId="16994" xr:uid="{00000000-0005-0000-0000-0000B1740000}"/>
    <cellStyle name="Normal 6 2 7 2 2" xfId="2036" xr:uid="{00000000-0005-0000-0000-0000B2740000}"/>
    <cellStyle name="Normal 6 2 7 2 2 2" xfId="2457" xr:uid="{00000000-0005-0000-0000-0000B3740000}"/>
    <cellStyle name="Normal 6 2 7 2 2 2 2" xfId="3296" xr:uid="{00000000-0005-0000-0000-0000B4740000}"/>
    <cellStyle name="Normal 6 2 7 2 2 2 2 2" xfId="4986" xr:uid="{00000000-0005-0000-0000-0000B5740000}"/>
    <cellStyle name="Normal 6 2 7 2 2 2 2 2 2" xfId="15059" xr:uid="{00000000-0005-0000-0000-0000B6740000}"/>
    <cellStyle name="Normal 6 2 7 2 2 2 2 2 2 2" xfId="45381" xr:uid="{00000000-0005-0000-0000-0000B7740000}"/>
    <cellStyle name="Normal 6 2 7 2 2 2 2 2 2 3" xfId="30157" xr:uid="{00000000-0005-0000-0000-0000B8740000}"/>
    <cellStyle name="Normal 6 2 7 2 2 2 2 2 3" xfId="10039" xr:uid="{00000000-0005-0000-0000-0000B9740000}"/>
    <cellStyle name="Normal 6 2 7 2 2 2 2 2 3 2" xfId="40364" xr:uid="{00000000-0005-0000-0000-0000BA740000}"/>
    <cellStyle name="Normal 6 2 7 2 2 2 2 2 3 3" xfId="25140" xr:uid="{00000000-0005-0000-0000-0000BB740000}"/>
    <cellStyle name="Normal 6 2 7 2 2 2 2 2 4" xfId="35351" xr:uid="{00000000-0005-0000-0000-0000BC740000}"/>
    <cellStyle name="Normal 6 2 7 2 2 2 2 2 5" xfId="20127" xr:uid="{00000000-0005-0000-0000-0000BD740000}"/>
    <cellStyle name="Normal 6 2 7 2 2 2 2 3" xfId="6678" xr:uid="{00000000-0005-0000-0000-0000BE740000}"/>
    <cellStyle name="Normal 6 2 7 2 2 2 2 3 2" xfId="16730" xr:uid="{00000000-0005-0000-0000-0000BF740000}"/>
    <cellStyle name="Normal 6 2 7 2 2 2 2 3 2 2" xfId="47052" xr:uid="{00000000-0005-0000-0000-0000C0740000}"/>
    <cellStyle name="Normal 6 2 7 2 2 2 2 3 2 3" xfId="31828" xr:uid="{00000000-0005-0000-0000-0000C1740000}"/>
    <cellStyle name="Normal 6 2 7 2 2 2 2 3 3" xfId="11710" xr:uid="{00000000-0005-0000-0000-0000C2740000}"/>
    <cellStyle name="Normal 6 2 7 2 2 2 2 3 3 2" xfId="42035" xr:uid="{00000000-0005-0000-0000-0000C3740000}"/>
    <cellStyle name="Normal 6 2 7 2 2 2 2 3 3 3" xfId="26811" xr:uid="{00000000-0005-0000-0000-0000C4740000}"/>
    <cellStyle name="Normal 6 2 7 2 2 2 2 3 4" xfId="37022" xr:uid="{00000000-0005-0000-0000-0000C5740000}"/>
    <cellStyle name="Normal 6 2 7 2 2 2 2 3 5" xfId="21798" xr:uid="{00000000-0005-0000-0000-0000C6740000}"/>
    <cellStyle name="Normal 6 2 7 2 2 2 2 4" xfId="13388" xr:uid="{00000000-0005-0000-0000-0000C7740000}"/>
    <cellStyle name="Normal 6 2 7 2 2 2 2 4 2" xfId="43710" xr:uid="{00000000-0005-0000-0000-0000C8740000}"/>
    <cellStyle name="Normal 6 2 7 2 2 2 2 4 3" xfId="28486" xr:uid="{00000000-0005-0000-0000-0000C9740000}"/>
    <cellStyle name="Normal 6 2 7 2 2 2 2 5" xfId="8367" xr:uid="{00000000-0005-0000-0000-0000CA740000}"/>
    <cellStyle name="Normal 6 2 7 2 2 2 2 5 2" xfId="38693" xr:uid="{00000000-0005-0000-0000-0000CB740000}"/>
    <cellStyle name="Normal 6 2 7 2 2 2 2 5 3" xfId="23469" xr:uid="{00000000-0005-0000-0000-0000CC740000}"/>
    <cellStyle name="Normal 6 2 7 2 2 2 2 6" xfId="33681" xr:uid="{00000000-0005-0000-0000-0000CD740000}"/>
    <cellStyle name="Normal 6 2 7 2 2 2 2 7" xfId="18456" xr:uid="{00000000-0005-0000-0000-0000CE740000}"/>
    <cellStyle name="Normal 6 2 7 2 2 2 3" xfId="4149" xr:uid="{00000000-0005-0000-0000-0000CF740000}"/>
    <cellStyle name="Normal 6 2 7 2 2 2 3 2" xfId="14223" xr:uid="{00000000-0005-0000-0000-0000D0740000}"/>
    <cellStyle name="Normal 6 2 7 2 2 2 3 2 2" xfId="44545" xr:uid="{00000000-0005-0000-0000-0000D1740000}"/>
    <cellStyle name="Normal 6 2 7 2 2 2 3 2 3" xfId="29321" xr:uid="{00000000-0005-0000-0000-0000D2740000}"/>
    <cellStyle name="Normal 6 2 7 2 2 2 3 3" xfId="9203" xr:uid="{00000000-0005-0000-0000-0000D3740000}"/>
    <cellStyle name="Normal 6 2 7 2 2 2 3 3 2" xfId="39528" xr:uid="{00000000-0005-0000-0000-0000D4740000}"/>
    <cellStyle name="Normal 6 2 7 2 2 2 3 3 3" xfId="24304" xr:uid="{00000000-0005-0000-0000-0000D5740000}"/>
    <cellStyle name="Normal 6 2 7 2 2 2 3 4" xfId="34515" xr:uid="{00000000-0005-0000-0000-0000D6740000}"/>
    <cellStyle name="Normal 6 2 7 2 2 2 3 5" xfId="19291" xr:uid="{00000000-0005-0000-0000-0000D7740000}"/>
    <cellStyle name="Normal 6 2 7 2 2 2 4" xfId="5842" xr:uid="{00000000-0005-0000-0000-0000D8740000}"/>
    <cellStyle name="Normal 6 2 7 2 2 2 4 2" xfId="15894" xr:uid="{00000000-0005-0000-0000-0000D9740000}"/>
    <cellStyle name="Normal 6 2 7 2 2 2 4 2 2" xfId="46216" xr:uid="{00000000-0005-0000-0000-0000DA740000}"/>
    <cellStyle name="Normal 6 2 7 2 2 2 4 2 3" xfId="30992" xr:uid="{00000000-0005-0000-0000-0000DB740000}"/>
    <cellStyle name="Normal 6 2 7 2 2 2 4 3" xfId="10874" xr:uid="{00000000-0005-0000-0000-0000DC740000}"/>
    <cellStyle name="Normal 6 2 7 2 2 2 4 3 2" xfId="41199" xr:uid="{00000000-0005-0000-0000-0000DD740000}"/>
    <cellStyle name="Normal 6 2 7 2 2 2 4 3 3" xfId="25975" xr:uid="{00000000-0005-0000-0000-0000DE740000}"/>
    <cellStyle name="Normal 6 2 7 2 2 2 4 4" xfId="36186" xr:uid="{00000000-0005-0000-0000-0000DF740000}"/>
    <cellStyle name="Normal 6 2 7 2 2 2 4 5" xfId="20962" xr:uid="{00000000-0005-0000-0000-0000E0740000}"/>
    <cellStyle name="Normal 6 2 7 2 2 2 5" xfId="12552" xr:uid="{00000000-0005-0000-0000-0000E1740000}"/>
    <cellStyle name="Normal 6 2 7 2 2 2 5 2" xfId="42874" xr:uid="{00000000-0005-0000-0000-0000E2740000}"/>
    <cellStyle name="Normal 6 2 7 2 2 2 5 3" xfId="27650" xr:uid="{00000000-0005-0000-0000-0000E3740000}"/>
    <cellStyle name="Normal 6 2 7 2 2 2 6" xfId="7531" xr:uid="{00000000-0005-0000-0000-0000E4740000}"/>
    <cellStyle name="Normal 6 2 7 2 2 2 6 2" xfId="37857" xr:uid="{00000000-0005-0000-0000-0000E5740000}"/>
    <cellStyle name="Normal 6 2 7 2 2 2 6 3" xfId="22633" xr:uid="{00000000-0005-0000-0000-0000E6740000}"/>
    <cellStyle name="Normal 6 2 7 2 2 2 7" xfId="32845" xr:uid="{00000000-0005-0000-0000-0000E7740000}"/>
    <cellStyle name="Normal 6 2 7 2 2 2 8" xfId="17620" xr:uid="{00000000-0005-0000-0000-0000E8740000}"/>
    <cellStyle name="Normal 6 2 7 2 2 3" xfId="2878" xr:uid="{00000000-0005-0000-0000-0000E9740000}"/>
    <cellStyle name="Normal 6 2 7 2 2 3 2" xfId="4568" xr:uid="{00000000-0005-0000-0000-0000EA740000}"/>
    <cellStyle name="Normal 6 2 7 2 2 3 2 2" xfId="14641" xr:uid="{00000000-0005-0000-0000-0000EB740000}"/>
    <cellStyle name="Normal 6 2 7 2 2 3 2 2 2" xfId="44963" xr:uid="{00000000-0005-0000-0000-0000EC740000}"/>
    <cellStyle name="Normal 6 2 7 2 2 3 2 2 3" xfId="29739" xr:uid="{00000000-0005-0000-0000-0000ED740000}"/>
    <cellStyle name="Normal 6 2 7 2 2 3 2 3" xfId="9621" xr:uid="{00000000-0005-0000-0000-0000EE740000}"/>
    <cellStyle name="Normal 6 2 7 2 2 3 2 3 2" xfId="39946" xr:uid="{00000000-0005-0000-0000-0000EF740000}"/>
    <cellStyle name="Normal 6 2 7 2 2 3 2 3 3" xfId="24722" xr:uid="{00000000-0005-0000-0000-0000F0740000}"/>
    <cellStyle name="Normal 6 2 7 2 2 3 2 4" xfId="34933" xr:uid="{00000000-0005-0000-0000-0000F1740000}"/>
    <cellStyle name="Normal 6 2 7 2 2 3 2 5" xfId="19709" xr:uid="{00000000-0005-0000-0000-0000F2740000}"/>
    <cellStyle name="Normal 6 2 7 2 2 3 3" xfId="6260" xr:uid="{00000000-0005-0000-0000-0000F3740000}"/>
    <cellStyle name="Normal 6 2 7 2 2 3 3 2" xfId="16312" xr:uid="{00000000-0005-0000-0000-0000F4740000}"/>
    <cellStyle name="Normal 6 2 7 2 2 3 3 2 2" xfId="46634" xr:uid="{00000000-0005-0000-0000-0000F5740000}"/>
    <cellStyle name="Normal 6 2 7 2 2 3 3 2 3" xfId="31410" xr:uid="{00000000-0005-0000-0000-0000F6740000}"/>
    <cellStyle name="Normal 6 2 7 2 2 3 3 3" xfId="11292" xr:uid="{00000000-0005-0000-0000-0000F7740000}"/>
    <cellStyle name="Normal 6 2 7 2 2 3 3 3 2" xfId="41617" xr:uid="{00000000-0005-0000-0000-0000F8740000}"/>
    <cellStyle name="Normal 6 2 7 2 2 3 3 3 3" xfId="26393" xr:uid="{00000000-0005-0000-0000-0000F9740000}"/>
    <cellStyle name="Normal 6 2 7 2 2 3 3 4" xfId="36604" xr:uid="{00000000-0005-0000-0000-0000FA740000}"/>
    <cellStyle name="Normal 6 2 7 2 2 3 3 5" xfId="21380" xr:uid="{00000000-0005-0000-0000-0000FB740000}"/>
    <cellStyle name="Normal 6 2 7 2 2 3 4" xfId="12970" xr:uid="{00000000-0005-0000-0000-0000FC740000}"/>
    <cellStyle name="Normal 6 2 7 2 2 3 4 2" xfId="43292" xr:uid="{00000000-0005-0000-0000-0000FD740000}"/>
    <cellStyle name="Normal 6 2 7 2 2 3 4 3" xfId="28068" xr:uid="{00000000-0005-0000-0000-0000FE740000}"/>
    <cellStyle name="Normal 6 2 7 2 2 3 5" xfId="7949" xr:uid="{00000000-0005-0000-0000-0000FF740000}"/>
    <cellStyle name="Normal 6 2 7 2 2 3 5 2" xfId="38275" xr:uid="{00000000-0005-0000-0000-000000750000}"/>
    <cellStyle name="Normal 6 2 7 2 2 3 5 3" xfId="23051" xr:uid="{00000000-0005-0000-0000-000001750000}"/>
    <cellStyle name="Normal 6 2 7 2 2 3 6" xfId="33263" xr:uid="{00000000-0005-0000-0000-000002750000}"/>
    <cellStyle name="Normal 6 2 7 2 2 3 7" xfId="18038" xr:uid="{00000000-0005-0000-0000-000003750000}"/>
    <cellStyle name="Normal 6 2 7 2 2 4" xfId="3731" xr:uid="{00000000-0005-0000-0000-000004750000}"/>
    <cellStyle name="Normal 6 2 7 2 2 4 2" xfId="13805" xr:uid="{00000000-0005-0000-0000-000005750000}"/>
    <cellStyle name="Normal 6 2 7 2 2 4 2 2" xfId="44127" xr:uid="{00000000-0005-0000-0000-000006750000}"/>
    <cellStyle name="Normal 6 2 7 2 2 4 2 3" xfId="28903" xr:uid="{00000000-0005-0000-0000-000007750000}"/>
    <cellStyle name="Normal 6 2 7 2 2 4 3" xfId="8785" xr:uid="{00000000-0005-0000-0000-000008750000}"/>
    <cellStyle name="Normal 6 2 7 2 2 4 3 2" xfId="39110" xr:uid="{00000000-0005-0000-0000-000009750000}"/>
    <cellStyle name="Normal 6 2 7 2 2 4 3 3" xfId="23886" xr:uid="{00000000-0005-0000-0000-00000A750000}"/>
    <cellStyle name="Normal 6 2 7 2 2 4 4" xfId="34097" xr:uid="{00000000-0005-0000-0000-00000B750000}"/>
    <cellStyle name="Normal 6 2 7 2 2 4 5" xfId="18873" xr:uid="{00000000-0005-0000-0000-00000C750000}"/>
    <cellStyle name="Normal 6 2 7 2 2 5" xfId="5424" xr:uid="{00000000-0005-0000-0000-00000D750000}"/>
    <cellStyle name="Normal 6 2 7 2 2 5 2" xfId="15476" xr:uid="{00000000-0005-0000-0000-00000E750000}"/>
    <cellStyle name="Normal 6 2 7 2 2 5 2 2" xfId="45798" xr:uid="{00000000-0005-0000-0000-00000F750000}"/>
    <cellStyle name="Normal 6 2 7 2 2 5 2 3" xfId="30574" xr:uid="{00000000-0005-0000-0000-000010750000}"/>
    <cellStyle name="Normal 6 2 7 2 2 5 3" xfId="10456" xr:uid="{00000000-0005-0000-0000-000011750000}"/>
    <cellStyle name="Normal 6 2 7 2 2 5 3 2" xfId="40781" xr:uid="{00000000-0005-0000-0000-000012750000}"/>
    <cellStyle name="Normal 6 2 7 2 2 5 3 3" xfId="25557" xr:uid="{00000000-0005-0000-0000-000013750000}"/>
    <cellStyle name="Normal 6 2 7 2 2 5 4" xfId="35768" xr:uid="{00000000-0005-0000-0000-000014750000}"/>
    <cellStyle name="Normal 6 2 7 2 2 5 5" xfId="20544" xr:uid="{00000000-0005-0000-0000-000015750000}"/>
    <cellStyle name="Normal 6 2 7 2 2 6" xfId="12134" xr:uid="{00000000-0005-0000-0000-000016750000}"/>
    <cellStyle name="Normal 6 2 7 2 2 6 2" xfId="42456" xr:uid="{00000000-0005-0000-0000-000017750000}"/>
    <cellStyle name="Normal 6 2 7 2 2 6 3" xfId="27232" xr:uid="{00000000-0005-0000-0000-000018750000}"/>
    <cellStyle name="Normal 6 2 7 2 2 7" xfId="7113" xr:uid="{00000000-0005-0000-0000-000019750000}"/>
    <cellStyle name="Normal 6 2 7 2 2 7 2" xfId="37439" xr:uid="{00000000-0005-0000-0000-00001A750000}"/>
    <cellStyle name="Normal 6 2 7 2 2 7 3" xfId="22215" xr:uid="{00000000-0005-0000-0000-00001B750000}"/>
    <cellStyle name="Normal 6 2 7 2 2 8" xfId="32427" xr:uid="{00000000-0005-0000-0000-00001C750000}"/>
    <cellStyle name="Normal 6 2 7 2 2 9" xfId="17202" xr:uid="{00000000-0005-0000-0000-00001D750000}"/>
    <cellStyle name="Normal 6 2 7 2 3" xfId="2249" xr:uid="{00000000-0005-0000-0000-00001E750000}"/>
    <cellStyle name="Normal 6 2 7 2 3 2" xfId="3088" xr:uid="{00000000-0005-0000-0000-00001F750000}"/>
    <cellStyle name="Normal 6 2 7 2 3 2 2" xfId="4778" xr:uid="{00000000-0005-0000-0000-000020750000}"/>
    <cellStyle name="Normal 6 2 7 2 3 2 2 2" xfId="14851" xr:uid="{00000000-0005-0000-0000-000021750000}"/>
    <cellStyle name="Normal 6 2 7 2 3 2 2 2 2" xfId="45173" xr:uid="{00000000-0005-0000-0000-000022750000}"/>
    <cellStyle name="Normal 6 2 7 2 3 2 2 2 3" xfId="29949" xr:uid="{00000000-0005-0000-0000-000023750000}"/>
    <cellStyle name="Normal 6 2 7 2 3 2 2 3" xfId="9831" xr:uid="{00000000-0005-0000-0000-000024750000}"/>
    <cellStyle name="Normal 6 2 7 2 3 2 2 3 2" xfId="40156" xr:uid="{00000000-0005-0000-0000-000025750000}"/>
    <cellStyle name="Normal 6 2 7 2 3 2 2 3 3" xfId="24932" xr:uid="{00000000-0005-0000-0000-000026750000}"/>
    <cellStyle name="Normal 6 2 7 2 3 2 2 4" xfId="35143" xr:uid="{00000000-0005-0000-0000-000027750000}"/>
    <cellStyle name="Normal 6 2 7 2 3 2 2 5" xfId="19919" xr:uid="{00000000-0005-0000-0000-000028750000}"/>
    <cellStyle name="Normal 6 2 7 2 3 2 3" xfId="6470" xr:uid="{00000000-0005-0000-0000-000029750000}"/>
    <cellStyle name="Normal 6 2 7 2 3 2 3 2" xfId="16522" xr:uid="{00000000-0005-0000-0000-00002A750000}"/>
    <cellStyle name="Normal 6 2 7 2 3 2 3 2 2" xfId="46844" xr:uid="{00000000-0005-0000-0000-00002B750000}"/>
    <cellStyle name="Normal 6 2 7 2 3 2 3 2 3" xfId="31620" xr:uid="{00000000-0005-0000-0000-00002C750000}"/>
    <cellStyle name="Normal 6 2 7 2 3 2 3 3" xfId="11502" xr:uid="{00000000-0005-0000-0000-00002D750000}"/>
    <cellStyle name="Normal 6 2 7 2 3 2 3 3 2" xfId="41827" xr:uid="{00000000-0005-0000-0000-00002E750000}"/>
    <cellStyle name="Normal 6 2 7 2 3 2 3 3 3" xfId="26603" xr:uid="{00000000-0005-0000-0000-00002F750000}"/>
    <cellStyle name="Normal 6 2 7 2 3 2 3 4" xfId="36814" xr:uid="{00000000-0005-0000-0000-000030750000}"/>
    <cellStyle name="Normal 6 2 7 2 3 2 3 5" xfId="21590" xr:uid="{00000000-0005-0000-0000-000031750000}"/>
    <cellStyle name="Normal 6 2 7 2 3 2 4" xfId="13180" xr:uid="{00000000-0005-0000-0000-000032750000}"/>
    <cellStyle name="Normal 6 2 7 2 3 2 4 2" xfId="43502" xr:uid="{00000000-0005-0000-0000-000033750000}"/>
    <cellStyle name="Normal 6 2 7 2 3 2 4 3" xfId="28278" xr:uid="{00000000-0005-0000-0000-000034750000}"/>
    <cellStyle name="Normal 6 2 7 2 3 2 5" xfId="8159" xr:uid="{00000000-0005-0000-0000-000035750000}"/>
    <cellStyle name="Normal 6 2 7 2 3 2 5 2" xfId="38485" xr:uid="{00000000-0005-0000-0000-000036750000}"/>
    <cellStyle name="Normal 6 2 7 2 3 2 5 3" xfId="23261" xr:uid="{00000000-0005-0000-0000-000037750000}"/>
    <cellStyle name="Normal 6 2 7 2 3 2 6" xfId="33473" xr:uid="{00000000-0005-0000-0000-000038750000}"/>
    <cellStyle name="Normal 6 2 7 2 3 2 7" xfId="18248" xr:uid="{00000000-0005-0000-0000-000039750000}"/>
    <cellStyle name="Normal 6 2 7 2 3 3" xfId="3941" xr:uid="{00000000-0005-0000-0000-00003A750000}"/>
    <cellStyle name="Normal 6 2 7 2 3 3 2" xfId="14015" xr:uid="{00000000-0005-0000-0000-00003B750000}"/>
    <cellStyle name="Normal 6 2 7 2 3 3 2 2" xfId="44337" xr:uid="{00000000-0005-0000-0000-00003C750000}"/>
    <cellStyle name="Normal 6 2 7 2 3 3 2 3" xfId="29113" xr:uid="{00000000-0005-0000-0000-00003D750000}"/>
    <cellStyle name="Normal 6 2 7 2 3 3 3" xfId="8995" xr:uid="{00000000-0005-0000-0000-00003E750000}"/>
    <cellStyle name="Normal 6 2 7 2 3 3 3 2" xfId="39320" xr:uid="{00000000-0005-0000-0000-00003F750000}"/>
    <cellStyle name="Normal 6 2 7 2 3 3 3 3" xfId="24096" xr:uid="{00000000-0005-0000-0000-000040750000}"/>
    <cellStyle name="Normal 6 2 7 2 3 3 4" xfId="34307" xr:uid="{00000000-0005-0000-0000-000041750000}"/>
    <cellStyle name="Normal 6 2 7 2 3 3 5" xfId="19083" xr:uid="{00000000-0005-0000-0000-000042750000}"/>
    <cellStyle name="Normal 6 2 7 2 3 4" xfId="5634" xr:uid="{00000000-0005-0000-0000-000043750000}"/>
    <cellStyle name="Normal 6 2 7 2 3 4 2" xfId="15686" xr:uid="{00000000-0005-0000-0000-000044750000}"/>
    <cellStyle name="Normal 6 2 7 2 3 4 2 2" xfId="46008" xr:uid="{00000000-0005-0000-0000-000045750000}"/>
    <cellStyle name="Normal 6 2 7 2 3 4 2 3" xfId="30784" xr:uid="{00000000-0005-0000-0000-000046750000}"/>
    <cellStyle name="Normal 6 2 7 2 3 4 3" xfId="10666" xr:uid="{00000000-0005-0000-0000-000047750000}"/>
    <cellStyle name="Normal 6 2 7 2 3 4 3 2" xfId="40991" xr:uid="{00000000-0005-0000-0000-000048750000}"/>
    <cellStyle name="Normal 6 2 7 2 3 4 3 3" xfId="25767" xr:uid="{00000000-0005-0000-0000-000049750000}"/>
    <cellStyle name="Normal 6 2 7 2 3 4 4" xfId="35978" xr:uid="{00000000-0005-0000-0000-00004A750000}"/>
    <cellStyle name="Normal 6 2 7 2 3 4 5" xfId="20754" xr:uid="{00000000-0005-0000-0000-00004B750000}"/>
    <cellStyle name="Normal 6 2 7 2 3 5" xfId="12344" xr:uid="{00000000-0005-0000-0000-00004C750000}"/>
    <cellStyle name="Normal 6 2 7 2 3 5 2" xfId="42666" xr:uid="{00000000-0005-0000-0000-00004D750000}"/>
    <cellStyle name="Normal 6 2 7 2 3 5 3" xfId="27442" xr:uid="{00000000-0005-0000-0000-00004E750000}"/>
    <cellStyle name="Normal 6 2 7 2 3 6" xfId="7323" xr:uid="{00000000-0005-0000-0000-00004F750000}"/>
    <cellStyle name="Normal 6 2 7 2 3 6 2" xfId="37649" xr:uid="{00000000-0005-0000-0000-000050750000}"/>
    <cellStyle name="Normal 6 2 7 2 3 6 3" xfId="22425" xr:uid="{00000000-0005-0000-0000-000051750000}"/>
    <cellStyle name="Normal 6 2 7 2 3 7" xfId="32637" xr:uid="{00000000-0005-0000-0000-000052750000}"/>
    <cellStyle name="Normal 6 2 7 2 3 8" xfId="17412" xr:uid="{00000000-0005-0000-0000-000053750000}"/>
    <cellStyle name="Normal 6 2 7 2 4" xfId="2670" xr:uid="{00000000-0005-0000-0000-000054750000}"/>
    <cellStyle name="Normal 6 2 7 2 4 2" xfId="4360" xr:uid="{00000000-0005-0000-0000-000055750000}"/>
    <cellStyle name="Normal 6 2 7 2 4 2 2" xfId="14433" xr:uid="{00000000-0005-0000-0000-000056750000}"/>
    <cellStyle name="Normal 6 2 7 2 4 2 2 2" xfId="44755" xr:uid="{00000000-0005-0000-0000-000057750000}"/>
    <cellStyle name="Normal 6 2 7 2 4 2 2 3" xfId="29531" xr:uid="{00000000-0005-0000-0000-000058750000}"/>
    <cellStyle name="Normal 6 2 7 2 4 2 3" xfId="9413" xr:uid="{00000000-0005-0000-0000-000059750000}"/>
    <cellStyle name="Normal 6 2 7 2 4 2 3 2" xfId="39738" xr:uid="{00000000-0005-0000-0000-00005A750000}"/>
    <cellStyle name="Normal 6 2 7 2 4 2 3 3" xfId="24514" xr:uid="{00000000-0005-0000-0000-00005B750000}"/>
    <cellStyle name="Normal 6 2 7 2 4 2 4" xfId="34725" xr:uid="{00000000-0005-0000-0000-00005C750000}"/>
    <cellStyle name="Normal 6 2 7 2 4 2 5" xfId="19501" xr:uid="{00000000-0005-0000-0000-00005D750000}"/>
    <cellStyle name="Normal 6 2 7 2 4 3" xfId="6052" xr:uid="{00000000-0005-0000-0000-00005E750000}"/>
    <cellStyle name="Normal 6 2 7 2 4 3 2" xfId="16104" xr:uid="{00000000-0005-0000-0000-00005F750000}"/>
    <cellStyle name="Normal 6 2 7 2 4 3 2 2" xfId="46426" xr:uid="{00000000-0005-0000-0000-000060750000}"/>
    <cellStyle name="Normal 6 2 7 2 4 3 2 3" xfId="31202" xr:uid="{00000000-0005-0000-0000-000061750000}"/>
    <cellStyle name="Normal 6 2 7 2 4 3 3" xfId="11084" xr:uid="{00000000-0005-0000-0000-000062750000}"/>
    <cellStyle name="Normal 6 2 7 2 4 3 3 2" xfId="41409" xr:uid="{00000000-0005-0000-0000-000063750000}"/>
    <cellStyle name="Normal 6 2 7 2 4 3 3 3" xfId="26185" xr:uid="{00000000-0005-0000-0000-000064750000}"/>
    <cellStyle name="Normal 6 2 7 2 4 3 4" xfId="36396" xr:uid="{00000000-0005-0000-0000-000065750000}"/>
    <cellStyle name="Normal 6 2 7 2 4 3 5" xfId="21172" xr:uid="{00000000-0005-0000-0000-000066750000}"/>
    <cellStyle name="Normal 6 2 7 2 4 4" xfId="12762" xr:uid="{00000000-0005-0000-0000-000067750000}"/>
    <cellStyle name="Normal 6 2 7 2 4 4 2" xfId="43084" xr:uid="{00000000-0005-0000-0000-000068750000}"/>
    <cellStyle name="Normal 6 2 7 2 4 4 3" xfId="27860" xr:uid="{00000000-0005-0000-0000-000069750000}"/>
    <cellStyle name="Normal 6 2 7 2 4 5" xfId="7741" xr:uid="{00000000-0005-0000-0000-00006A750000}"/>
    <cellStyle name="Normal 6 2 7 2 4 5 2" xfId="38067" xr:uid="{00000000-0005-0000-0000-00006B750000}"/>
    <cellStyle name="Normal 6 2 7 2 4 5 3" xfId="22843" xr:uid="{00000000-0005-0000-0000-00006C750000}"/>
    <cellStyle name="Normal 6 2 7 2 4 6" xfId="33055" xr:uid="{00000000-0005-0000-0000-00006D750000}"/>
    <cellStyle name="Normal 6 2 7 2 4 7" xfId="17830" xr:uid="{00000000-0005-0000-0000-00006E750000}"/>
    <cellStyle name="Normal 6 2 7 2 5" xfId="3523" xr:uid="{00000000-0005-0000-0000-00006F750000}"/>
    <cellStyle name="Normal 6 2 7 2 5 2" xfId="13597" xr:uid="{00000000-0005-0000-0000-000070750000}"/>
    <cellStyle name="Normal 6 2 7 2 5 2 2" xfId="43919" xr:uid="{00000000-0005-0000-0000-000071750000}"/>
    <cellStyle name="Normal 6 2 7 2 5 2 3" xfId="28695" xr:uid="{00000000-0005-0000-0000-000072750000}"/>
    <cellStyle name="Normal 6 2 7 2 5 3" xfId="8577" xr:uid="{00000000-0005-0000-0000-000073750000}"/>
    <cellStyle name="Normal 6 2 7 2 5 3 2" xfId="38902" xr:uid="{00000000-0005-0000-0000-000074750000}"/>
    <cellStyle name="Normal 6 2 7 2 5 3 3" xfId="23678" xr:uid="{00000000-0005-0000-0000-000075750000}"/>
    <cellStyle name="Normal 6 2 7 2 5 4" xfId="33889" xr:uid="{00000000-0005-0000-0000-000076750000}"/>
    <cellStyle name="Normal 6 2 7 2 5 5" xfId="18665" xr:uid="{00000000-0005-0000-0000-000077750000}"/>
    <cellStyle name="Normal 6 2 7 2 6" xfId="5216" xr:uid="{00000000-0005-0000-0000-000078750000}"/>
    <cellStyle name="Normal 6 2 7 2 6 2" xfId="15268" xr:uid="{00000000-0005-0000-0000-000079750000}"/>
    <cellStyle name="Normal 6 2 7 2 6 2 2" xfId="45590" xr:uid="{00000000-0005-0000-0000-00007A750000}"/>
    <cellStyle name="Normal 6 2 7 2 6 2 3" xfId="30366" xr:uid="{00000000-0005-0000-0000-00007B750000}"/>
    <cellStyle name="Normal 6 2 7 2 6 3" xfId="10248" xr:uid="{00000000-0005-0000-0000-00007C750000}"/>
    <cellStyle name="Normal 6 2 7 2 6 3 2" xfId="40573" xr:uid="{00000000-0005-0000-0000-00007D750000}"/>
    <cellStyle name="Normal 6 2 7 2 6 3 3" xfId="25349" xr:uid="{00000000-0005-0000-0000-00007E750000}"/>
    <cellStyle name="Normal 6 2 7 2 6 4" xfId="35560" xr:uid="{00000000-0005-0000-0000-00007F750000}"/>
    <cellStyle name="Normal 6 2 7 2 6 5" xfId="20336" xr:uid="{00000000-0005-0000-0000-000080750000}"/>
    <cellStyle name="Normal 6 2 7 2 7" xfId="11926" xr:uid="{00000000-0005-0000-0000-000081750000}"/>
    <cellStyle name="Normal 6 2 7 2 7 2" xfId="42248" xr:uid="{00000000-0005-0000-0000-000082750000}"/>
    <cellStyle name="Normal 6 2 7 2 7 3" xfId="27024" xr:uid="{00000000-0005-0000-0000-000083750000}"/>
    <cellStyle name="Normal 6 2 7 2 8" xfId="6905" xr:uid="{00000000-0005-0000-0000-000084750000}"/>
    <cellStyle name="Normal 6 2 7 2 8 2" xfId="37231" xr:uid="{00000000-0005-0000-0000-000085750000}"/>
    <cellStyle name="Normal 6 2 7 2 8 3" xfId="22007" xr:uid="{00000000-0005-0000-0000-000086750000}"/>
    <cellStyle name="Normal 6 2 7 2 9" xfId="32219" xr:uid="{00000000-0005-0000-0000-000087750000}"/>
    <cellStyle name="Normal 6 2 7 3" xfId="1932" xr:uid="{00000000-0005-0000-0000-000088750000}"/>
    <cellStyle name="Normal 6 2 7 3 2" xfId="2353" xr:uid="{00000000-0005-0000-0000-000089750000}"/>
    <cellStyle name="Normal 6 2 7 3 2 2" xfId="3192" xr:uid="{00000000-0005-0000-0000-00008A750000}"/>
    <cellStyle name="Normal 6 2 7 3 2 2 2" xfId="4882" xr:uid="{00000000-0005-0000-0000-00008B750000}"/>
    <cellStyle name="Normal 6 2 7 3 2 2 2 2" xfId="14955" xr:uid="{00000000-0005-0000-0000-00008C750000}"/>
    <cellStyle name="Normal 6 2 7 3 2 2 2 2 2" xfId="45277" xr:uid="{00000000-0005-0000-0000-00008D750000}"/>
    <cellStyle name="Normal 6 2 7 3 2 2 2 2 3" xfId="30053" xr:uid="{00000000-0005-0000-0000-00008E750000}"/>
    <cellStyle name="Normal 6 2 7 3 2 2 2 3" xfId="9935" xr:uid="{00000000-0005-0000-0000-00008F750000}"/>
    <cellStyle name="Normal 6 2 7 3 2 2 2 3 2" xfId="40260" xr:uid="{00000000-0005-0000-0000-000090750000}"/>
    <cellStyle name="Normal 6 2 7 3 2 2 2 3 3" xfId="25036" xr:uid="{00000000-0005-0000-0000-000091750000}"/>
    <cellStyle name="Normal 6 2 7 3 2 2 2 4" xfId="35247" xr:uid="{00000000-0005-0000-0000-000092750000}"/>
    <cellStyle name="Normal 6 2 7 3 2 2 2 5" xfId="20023" xr:uid="{00000000-0005-0000-0000-000093750000}"/>
    <cellStyle name="Normal 6 2 7 3 2 2 3" xfId="6574" xr:uid="{00000000-0005-0000-0000-000094750000}"/>
    <cellStyle name="Normal 6 2 7 3 2 2 3 2" xfId="16626" xr:uid="{00000000-0005-0000-0000-000095750000}"/>
    <cellStyle name="Normal 6 2 7 3 2 2 3 2 2" xfId="46948" xr:uid="{00000000-0005-0000-0000-000096750000}"/>
    <cellStyle name="Normal 6 2 7 3 2 2 3 2 3" xfId="31724" xr:uid="{00000000-0005-0000-0000-000097750000}"/>
    <cellStyle name="Normal 6 2 7 3 2 2 3 3" xfId="11606" xr:uid="{00000000-0005-0000-0000-000098750000}"/>
    <cellStyle name="Normal 6 2 7 3 2 2 3 3 2" xfId="41931" xr:uid="{00000000-0005-0000-0000-000099750000}"/>
    <cellStyle name="Normal 6 2 7 3 2 2 3 3 3" xfId="26707" xr:uid="{00000000-0005-0000-0000-00009A750000}"/>
    <cellStyle name="Normal 6 2 7 3 2 2 3 4" xfId="36918" xr:uid="{00000000-0005-0000-0000-00009B750000}"/>
    <cellStyle name="Normal 6 2 7 3 2 2 3 5" xfId="21694" xr:uid="{00000000-0005-0000-0000-00009C750000}"/>
    <cellStyle name="Normal 6 2 7 3 2 2 4" xfId="13284" xr:uid="{00000000-0005-0000-0000-00009D750000}"/>
    <cellStyle name="Normal 6 2 7 3 2 2 4 2" xfId="43606" xr:uid="{00000000-0005-0000-0000-00009E750000}"/>
    <cellStyle name="Normal 6 2 7 3 2 2 4 3" xfId="28382" xr:uid="{00000000-0005-0000-0000-00009F750000}"/>
    <cellStyle name="Normal 6 2 7 3 2 2 5" xfId="8263" xr:uid="{00000000-0005-0000-0000-0000A0750000}"/>
    <cellStyle name="Normal 6 2 7 3 2 2 5 2" xfId="38589" xr:uid="{00000000-0005-0000-0000-0000A1750000}"/>
    <cellStyle name="Normal 6 2 7 3 2 2 5 3" xfId="23365" xr:uid="{00000000-0005-0000-0000-0000A2750000}"/>
    <cellStyle name="Normal 6 2 7 3 2 2 6" xfId="33577" xr:uid="{00000000-0005-0000-0000-0000A3750000}"/>
    <cellStyle name="Normal 6 2 7 3 2 2 7" xfId="18352" xr:uid="{00000000-0005-0000-0000-0000A4750000}"/>
    <cellStyle name="Normal 6 2 7 3 2 3" xfId="4045" xr:uid="{00000000-0005-0000-0000-0000A5750000}"/>
    <cellStyle name="Normal 6 2 7 3 2 3 2" xfId="14119" xr:uid="{00000000-0005-0000-0000-0000A6750000}"/>
    <cellStyle name="Normal 6 2 7 3 2 3 2 2" xfId="44441" xr:uid="{00000000-0005-0000-0000-0000A7750000}"/>
    <cellStyle name="Normal 6 2 7 3 2 3 2 3" xfId="29217" xr:uid="{00000000-0005-0000-0000-0000A8750000}"/>
    <cellStyle name="Normal 6 2 7 3 2 3 3" xfId="9099" xr:uid="{00000000-0005-0000-0000-0000A9750000}"/>
    <cellStyle name="Normal 6 2 7 3 2 3 3 2" xfId="39424" xr:uid="{00000000-0005-0000-0000-0000AA750000}"/>
    <cellStyle name="Normal 6 2 7 3 2 3 3 3" xfId="24200" xr:uid="{00000000-0005-0000-0000-0000AB750000}"/>
    <cellStyle name="Normal 6 2 7 3 2 3 4" xfId="34411" xr:uid="{00000000-0005-0000-0000-0000AC750000}"/>
    <cellStyle name="Normal 6 2 7 3 2 3 5" xfId="19187" xr:uid="{00000000-0005-0000-0000-0000AD750000}"/>
    <cellStyle name="Normal 6 2 7 3 2 4" xfId="5738" xr:uid="{00000000-0005-0000-0000-0000AE750000}"/>
    <cellStyle name="Normal 6 2 7 3 2 4 2" xfId="15790" xr:uid="{00000000-0005-0000-0000-0000AF750000}"/>
    <cellStyle name="Normal 6 2 7 3 2 4 2 2" xfId="46112" xr:uid="{00000000-0005-0000-0000-0000B0750000}"/>
    <cellStyle name="Normal 6 2 7 3 2 4 2 3" xfId="30888" xr:uid="{00000000-0005-0000-0000-0000B1750000}"/>
    <cellStyle name="Normal 6 2 7 3 2 4 3" xfId="10770" xr:uid="{00000000-0005-0000-0000-0000B2750000}"/>
    <cellStyle name="Normal 6 2 7 3 2 4 3 2" xfId="41095" xr:uid="{00000000-0005-0000-0000-0000B3750000}"/>
    <cellStyle name="Normal 6 2 7 3 2 4 3 3" xfId="25871" xr:uid="{00000000-0005-0000-0000-0000B4750000}"/>
    <cellStyle name="Normal 6 2 7 3 2 4 4" xfId="36082" xr:uid="{00000000-0005-0000-0000-0000B5750000}"/>
    <cellStyle name="Normal 6 2 7 3 2 4 5" xfId="20858" xr:uid="{00000000-0005-0000-0000-0000B6750000}"/>
    <cellStyle name="Normal 6 2 7 3 2 5" xfId="12448" xr:uid="{00000000-0005-0000-0000-0000B7750000}"/>
    <cellStyle name="Normal 6 2 7 3 2 5 2" xfId="42770" xr:uid="{00000000-0005-0000-0000-0000B8750000}"/>
    <cellStyle name="Normal 6 2 7 3 2 5 3" xfId="27546" xr:uid="{00000000-0005-0000-0000-0000B9750000}"/>
    <cellStyle name="Normal 6 2 7 3 2 6" xfId="7427" xr:uid="{00000000-0005-0000-0000-0000BA750000}"/>
    <cellStyle name="Normal 6 2 7 3 2 6 2" xfId="37753" xr:uid="{00000000-0005-0000-0000-0000BB750000}"/>
    <cellStyle name="Normal 6 2 7 3 2 6 3" xfId="22529" xr:uid="{00000000-0005-0000-0000-0000BC750000}"/>
    <cellStyle name="Normal 6 2 7 3 2 7" xfId="32741" xr:uid="{00000000-0005-0000-0000-0000BD750000}"/>
    <cellStyle name="Normal 6 2 7 3 2 8" xfId="17516" xr:uid="{00000000-0005-0000-0000-0000BE750000}"/>
    <cellStyle name="Normal 6 2 7 3 3" xfId="2774" xr:uid="{00000000-0005-0000-0000-0000BF750000}"/>
    <cellStyle name="Normal 6 2 7 3 3 2" xfId="4464" xr:uid="{00000000-0005-0000-0000-0000C0750000}"/>
    <cellStyle name="Normal 6 2 7 3 3 2 2" xfId="14537" xr:uid="{00000000-0005-0000-0000-0000C1750000}"/>
    <cellStyle name="Normal 6 2 7 3 3 2 2 2" xfId="44859" xr:uid="{00000000-0005-0000-0000-0000C2750000}"/>
    <cellStyle name="Normal 6 2 7 3 3 2 2 3" xfId="29635" xr:uid="{00000000-0005-0000-0000-0000C3750000}"/>
    <cellStyle name="Normal 6 2 7 3 3 2 3" xfId="9517" xr:uid="{00000000-0005-0000-0000-0000C4750000}"/>
    <cellStyle name="Normal 6 2 7 3 3 2 3 2" xfId="39842" xr:uid="{00000000-0005-0000-0000-0000C5750000}"/>
    <cellStyle name="Normal 6 2 7 3 3 2 3 3" xfId="24618" xr:uid="{00000000-0005-0000-0000-0000C6750000}"/>
    <cellStyle name="Normal 6 2 7 3 3 2 4" xfId="34829" xr:uid="{00000000-0005-0000-0000-0000C7750000}"/>
    <cellStyle name="Normal 6 2 7 3 3 2 5" xfId="19605" xr:uid="{00000000-0005-0000-0000-0000C8750000}"/>
    <cellStyle name="Normal 6 2 7 3 3 3" xfId="6156" xr:uid="{00000000-0005-0000-0000-0000C9750000}"/>
    <cellStyle name="Normal 6 2 7 3 3 3 2" xfId="16208" xr:uid="{00000000-0005-0000-0000-0000CA750000}"/>
    <cellStyle name="Normal 6 2 7 3 3 3 2 2" xfId="46530" xr:uid="{00000000-0005-0000-0000-0000CB750000}"/>
    <cellStyle name="Normal 6 2 7 3 3 3 2 3" xfId="31306" xr:uid="{00000000-0005-0000-0000-0000CC750000}"/>
    <cellStyle name="Normal 6 2 7 3 3 3 3" xfId="11188" xr:uid="{00000000-0005-0000-0000-0000CD750000}"/>
    <cellStyle name="Normal 6 2 7 3 3 3 3 2" xfId="41513" xr:uid="{00000000-0005-0000-0000-0000CE750000}"/>
    <cellStyle name="Normal 6 2 7 3 3 3 3 3" xfId="26289" xr:uid="{00000000-0005-0000-0000-0000CF750000}"/>
    <cellStyle name="Normal 6 2 7 3 3 3 4" xfId="36500" xr:uid="{00000000-0005-0000-0000-0000D0750000}"/>
    <cellStyle name="Normal 6 2 7 3 3 3 5" xfId="21276" xr:uid="{00000000-0005-0000-0000-0000D1750000}"/>
    <cellStyle name="Normal 6 2 7 3 3 4" xfId="12866" xr:uid="{00000000-0005-0000-0000-0000D2750000}"/>
    <cellStyle name="Normal 6 2 7 3 3 4 2" xfId="43188" xr:uid="{00000000-0005-0000-0000-0000D3750000}"/>
    <cellStyle name="Normal 6 2 7 3 3 4 3" xfId="27964" xr:uid="{00000000-0005-0000-0000-0000D4750000}"/>
    <cellStyle name="Normal 6 2 7 3 3 5" xfId="7845" xr:uid="{00000000-0005-0000-0000-0000D5750000}"/>
    <cellStyle name="Normal 6 2 7 3 3 5 2" xfId="38171" xr:uid="{00000000-0005-0000-0000-0000D6750000}"/>
    <cellStyle name="Normal 6 2 7 3 3 5 3" xfId="22947" xr:uid="{00000000-0005-0000-0000-0000D7750000}"/>
    <cellStyle name="Normal 6 2 7 3 3 6" xfId="33159" xr:uid="{00000000-0005-0000-0000-0000D8750000}"/>
    <cellStyle name="Normal 6 2 7 3 3 7" xfId="17934" xr:uid="{00000000-0005-0000-0000-0000D9750000}"/>
    <cellStyle name="Normal 6 2 7 3 4" xfId="3627" xr:uid="{00000000-0005-0000-0000-0000DA750000}"/>
    <cellStyle name="Normal 6 2 7 3 4 2" xfId="13701" xr:uid="{00000000-0005-0000-0000-0000DB750000}"/>
    <cellStyle name="Normal 6 2 7 3 4 2 2" xfId="44023" xr:uid="{00000000-0005-0000-0000-0000DC750000}"/>
    <cellStyle name="Normal 6 2 7 3 4 2 3" xfId="28799" xr:uid="{00000000-0005-0000-0000-0000DD750000}"/>
    <cellStyle name="Normal 6 2 7 3 4 3" xfId="8681" xr:uid="{00000000-0005-0000-0000-0000DE750000}"/>
    <cellStyle name="Normal 6 2 7 3 4 3 2" xfId="39006" xr:uid="{00000000-0005-0000-0000-0000DF750000}"/>
    <cellStyle name="Normal 6 2 7 3 4 3 3" xfId="23782" xr:uid="{00000000-0005-0000-0000-0000E0750000}"/>
    <cellStyle name="Normal 6 2 7 3 4 4" xfId="33993" xr:uid="{00000000-0005-0000-0000-0000E1750000}"/>
    <cellStyle name="Normal 6 2 7 3 4 5" xfId="18769" xr:uid="{00000000-0005-0000-0000-0000E2750000}"/>
    <cellStyle name="Normal 6 2 7 3 5" xfId="5320" xr:uid="{00000000-0005-0000-0000-0000E3750000}"/>
    <cellStyle name="Normal 6 2 7 3 5 2" xfId="15372" xr:uid="{00000000-0005-0000-0000-0000E4750000}"/>
    <cellStyle name="Normal 6 2 7 3 5 2 2" xfId="45694" xr:uid="{00000000-0005-0000-0000-0000E5750000}"/>
    <cellStyle name="Normal 6 2 7 3 5 2 3" xfId="30470" xr:uid="{00000000-0005-0000-0000-0000E6750000}"/>
    <cellStyle name="Normal 6 2 7 3 5 3" xfId="10352" xr:uid="{00000000-0005-0000-0000-0000E7750000}"/>
    <cellStyle name="Normal 6 2 7 3 5 3 2" xfId="40677" xr:uid="{00000000-0005-0000-0000-0000E8750000}"/>
    <cellStyle name="Normal 6 2 7 3 5 3 3" xfId="25453" xr:uid="{00000000-0005-0000-0000-0000E9750000}"/>
    <cellStyle name="Normal 6 2 7 3 5 4" xfId="35664" xr:uid="{00000000-0005-0000-0000-0000EA750000}"/>
    <cellStyle name="Normal 6 2 7 3 5 5" xfId="20440" xr:uid="{00000000-0005-0000-0000-0000EB750000}"/>
    <cellStyle name="Normal 6 2 7 3 6" xfId="12030" xr:uid="{00000000-0005-0000-0000-0000EC750000}"/>
    <cellStyle name="Normal 6 2 7 3 6 2" xfId="42352" xr:uid="{00000000-0005-0000-0000-0000ED750000}"/>
    <cellStyle name="Normal 6 2 7 3 6 3" xfId="27128" xr:uid="{00000000-0005-0000-0000-0000EE750000}"/>
    <cellStyle name="Normal 6 2 7 3 7" xfId="7009" xr:uid="{00000000-0005-0000-0000-0000EF750000}"/>
    <cellStyle name="Normal 6 2 7 3 7 2" xfId="37335" xr:uid="{00000000-0005-0000-0000-0000F0750000}"/>
    <cellStyle name="Normal 6 2 7 3 7 3" xfId="22111" xr:uid="{00000000-0005-0000-0000-0000F1750000}"/>
    <cellStyle name="Normal 6 2 7 3 8" xfId="32323" xr:uid="{00000000-0005-0000-0000-0000F2750000}"/>
    <cellStyle name="Normal 6 2 7 3 9" xfId="17098" xr:uid="{00000000-0005-0000-0000-0000F3750000}"/>
    <cellStyle name="Normal 6 2 7 4" xfId="2145" xr:uid="{00000000-0005-0000-0000-0000F4750000}"/>
    <cellStyle name="Normal 6 2 7 4 2" xfId="2984" xr:uid="{00000000-0005-0000-0000-0000F5750000}"/>
    <cellStyle name="Normal 6 2 7 4 2 2" xfId="4674" xr:uid="{00000000-0005-0000-0000-0000F6750000}"/>
    <cellStyle name="Normal 6 2 7 4 2 2 2" xfId="14747" xr:uid="{00000000-0005-0000-0000-0000F7750000}"/>
    <cellStyle name="Normal 6 2 7 4 2 2 2 2" xfId="45069" xr:uid="{00000000-0005-0000-0000-0000F8750000}"/>
    <cellStyle name="Normal 6 2 7 4 2 2 2 3" xfId="29845" xr:uid="{00000000-0005-0000-0000-0000F9750000}"/>
    <cellStyle name="Normal 6 2 7 4 2 2 3" xfId="9727" xr:uid="{00000000-0005-0000-0000-0000FA750000}"/>
    <cellStyle name="Normal 6 2 7 4 2 2 3 2" xfId="40052" xr:uid="{00000000-0005-0000-0000-0000FB750000}"/>
    <cellStyle name="Normal 6 2 7 4 2 2 3 3" xfId="24828" xr:uid="{00000000-0005-0000-0000-0000FC750000}"/>
    <cellStyle name="Normal 6 2 7 4 2 2 4" xfId="35039" xr:uid="{00000000-0005-0000-0000-0000FD750000}"/>
    <cellStyle name="Normal 6 2 7 4 2 2 5" xfId="19815" xr:uid="{00000000-0005-0000-0000-0000FE750000}"/>
    <cellStyle name="Normal 6 2 7 4 2 3" xfId="6366" xr:uid="{00000000-0005-0000-0000-0000FF750000}"/>
    <cellStyle name="Normal 6 2 7 4 2 3 2" xfId="16418" xr:uid="{00000000-0005-0000-0000-000000760000}"/>
    <cellStyle name="Normal 6 2 7 4 2 3 2 2" xfId="46740" xr:uid="{00000000-0005-0000-0000-000001760000}"/>
    <cellStyle name="Normal 6 2 7 4 2 3 2 3" xfId="31516" xr:uid="{00000000-0005-0000-0000-000002760000}"/>
    <cellStyle name="Normal 6 2 7 4 2 3 3" xfId="11398" xr:uid="{00000000-0005-0000-0000-000003760000}"/>
    <cellStyle name="Normal 6 2 7 4 2 3 3 2" xfId="41723" xr:uid="{00000000-0005-0000-0000-000004760000}"/>
    <cellStyle name="Normal 6 2 7 4 2 3 3 3" xfId="26499" xr:uid="{00000000-0005-0000-0000-000005760000}"/>
    <cellStyle name="Normal 6 2 7 4 2 3 4" xfId="36710" xr:uid="{00000000-0005-0000-0000-000006760000}"/>
    <cellStyle name="Normal 6 2 7 4 2 3 5" xfId="21486" xr:uid="{00000000-0005-0000-0000-000007760000}"/>
    <cellStyle name="Normal 6 2 7 4 2 4" xfId="13076" xr:uid="{00000000-0005-0000-0000-000008760000}"/>
    <cellStyle name="Normal 6 2 7 4 2 4 2" xfId="43398" xr:uid="{00000000-0005-0000-0000-000009760000}"/>
    <cellStyle name="Normal 6 2 7 4 2 4 3" xfId="28174" xr:uid="{00000000-0005-0000-0000-00000A760000}"/>
    <cellStyle name="Normal 6 2 7 4 2 5" xfId="8055" xr:uid="{00000000-0005-0000-0000-00000B760000}"/>
    <cellStyle name="Normal 6 2 7 4 2 5 2" xfId="38381" xr:uid="{00000000-0005-0000-0000-00000C760000}"/>
    <cellStyle name="Normal 6 2 7 4 2 5 3" xfId="23157" xr:uid="{00000000-0005-0000-0000-00000D760000}"/>
    <cellStyle name="Normal 6 2 7 4 2 6" xfId="33369" xr:uid="{00000000-0005-0000-0000-00000E760000}"/>
    <cellStyle name="Normal 6 2 7 4 2 7" xfId="18144" xr:uid="{00000000-0005-0000-0000-00000F760000}"/>
    <cellStyle name="Normal 6 2 7 4 3" xfId="3837" xr:uid="{00000000-0005-0000-0000-000010760000}"/>
    <cellStyle name="Normal 6 2 7 4 3 2" xfId="13911" xr:uid="{00000000-0005-0000-0000-000011760000}"/>
    <cellStyle name="Normal 6 2 7 4 3 2 2" xfId="44233" xr:uid="{00000000-0005-0000-0000-000012760000}"/>
    <cellStyle name="Normal 6 2 7 4 3 2 3" xfId="29009" xr:uid="{00000000-0005-0000-0000-000013760000}"/>
    <cellStyle name="Normal 6 2 7 4 3 3" xfId="8891" xr:uid="{00000000-0005-0000-0000-000014760000}"/>
    <cellStyle name="Normal 6 2 7 4 3 3 2" xfId="39216" xr:uid="{00000000-0005-0000-0000-000015760000}"/>
    <cellStyle name="Normal 6 2 7 4 3 3 3" xfId="23992" xr:uid="{00000000-0005-0000-0000-000016760000}"/>
    <cellStyle name="Normal 6 2 7 4 3 4" xfId="34203" xr:uid="{00000000-0005-0000-0000-000017760000}"/>
    <cellStyle name="Normal 6 2 7 4 3 5" xfId="18979" xr:uid="{00000000-0005-0000-0000-000018760000}"/>
    <cellStyle name="Normal 6 2 7 4 4" xfId="5530" xr:uid="{00000000-0005-0000-0000-000019760000}"/>
    <cellStyle name="Normal 6 2 7 4 4 2" xfId="15582" xr:uid="{00000000-0005-0000-0000-00001A760000}"/>
    <cellStyle name="Normal 6 2 7 4 4 2 2" xfId="45904" xr:uid="{00000000-0005-0000-0000-00001B760000}"/>
    <cellStyle name="Normal 6 2 7 4 4 2 3" xfId="30680" xr:uid="{00000000-0005-0000-0000-00001C760000}"/>
    <cellStyle name="Normal 6 2 7 4 4 3" xfId="10562" xr:uid="{00000000-0005-0000-0000-00001D760000}"/>
    <cellStyle name="Normal 6 2 7 4 4 3 2" xfId="40887" xr:uid="{00000000-0005-0000-0000-00001E760000}"/>
    <cellStyle name="Normal 6 2 7 4 4 3 3" xfId="25663" xr:uid="{00000000-0005-0000-0000-00001F760000}"/>
    <cellStyle name="Normal 6 2 7 4 4 4" xfId="35874" xr:uid="{00000000-0005-0000-0000-000020760000}"/>
    <cellStyle name="Normal 6 2 7 4 4 5" xfId="20650" xr:uid="{00000000-0005-0000-0000-000021760000}"/>
    <cellStyle name="Normal 6 2 7 4 5" xfId="12240" xr:uid="{00000000-0005-0000-0000-000022760000}"/>
    <cellStyle name="Normal 6 2 7 4 5 2" xfId="42562" xr:uid="{00000000-0005-0000-0000-000023760000}"/>
    <cellStyle name="Normal 6 2 7 4 5 3" xfId="27338" xr:uid="{00000000-0005-0000-0000-000024760000}"/>
    <cellStyle name="Normal 6 2 7 4 6" xfId="7219" xr:uid="{00000000-0005-0000-0000-000025760000}"/>
    <cellStyle name="Normal 6 2 7 4 6 2" xfId="37545" xr:uid="{00000000-0005-0000-0000-000026760000}"/>
    <cellStyle name="Normal 6 2 7 4 6 3" xfId="22321" xr:uid="{00000000-0005-0000-0000-000027760000}"/>
    <cellStyle name="Normal 6 2 7 4 7" xfId="32533" xr:uid="{00000000-0005-0000-0000-000028760000}"/>
    <cellStyle name="Normal 6 2 7 4 8" xfId="17308" xr:uid="{00000000-0005-0000-0000-000029760000}"/>
    <cellStyle name="Normal 6 2 7 5" xfId="2566" xr:uid="{00000000-0005-0000-0000-00002A760000}"/>
    <cellStyle name="Normal 6 2 7 5 2" xfId="4256" xr:uid="{00000000-0005-0000-0000-00002B760000}"/>
    <cellStyle name="Normal 6 2 7 5 2 2" xfId="14329" xr:uid="{00000000-0005-0000-0000-00002C760000}"/>
    <cellStyle name="Normal 6 2 7 5 2 2 2" xfId="44651" xr:uid="{00000000-0005-0000-0000-00002D760000}"/>
    <cellStyle name="Normal 6 2 7 5 2 2 3" xfId="29427" xr:uid="{00000000-0005-0000-0000-00002E760000}"/>
    <cellStyle name="Normal 6 2 7 5 2 3" xfId="9309" xr:uid="{00000000-0005-0000-0000-00002F760000}"/>
    <cellStyle name="Normal 6 2 7 5 2 3 2" xfId="39634" xr:uid="{00000000-0005-0000-0000-000030760000}"/>
    <cellStyle name="Normal 6 2 7 5 2 3 3" xfId="24410" xr:uid="{00000000-0005-0000-0000-000031760000}"/>
    <cellStyle name="Normal 6 2 7 5 2 4" xfId="34621" xr:uid="{00000000-0005-0000-0000-000032760000}"/>
    <cellStyle name="Normal 6 2 7 5 2 5" xfId="19397" xr:uid="{00000000-0005-0000-0000-000033760000}"/>
    <cellStyle name="Normal 6 2 7 5 3" xfId="5948" xr:uid="{00000000-0005-0000-0000-000034760000}"/>
    <cellStyle name="Normal 6 2 7 5 3 2" xfId="16000" xr:uid="{00000000-0005-0000-0000-000035760000}"/>
    <cellStyle name="Normal 6 2 7 5 3 2 2" xfId="46322" xr:uid="{00000000-0005-0000-0000-000036760000}"/>
    <cellStyle name="Normal 6 2 7 5 3 2 3" xfId="31098" xr:uid="{00000000-0005-0000-0000-000037760000}"/>
    <cellStyle name="Normal 6 2 7 5 3 3" xfId="10980" xr:uid="{00000000-0005-0000-0000-000038760000}"/>
    <cellStyle name="Normal 6 2 7 5 3 3 2" xfId="41305" xr:uid="{00000000-0005-0000-0000-000039760000}"/>
    <cellStyle name="Normal 6 2 7 5 3 3 3" xfId="26081" xr:uid="{00000000-0005-0000-0000-00003A760000}"/>
    <cellStyle name="Normal 6 2 7 5 3 4" xfId="36292" xr:uid="{00000000-0005-0000-0000-00003B760000}"/>
    <cellStyle name="Normal 6 2 7 5 3 5" xfId="21068" xr:uid="{00000000-0005-0000-0000-00003C760000}"/>
    <cellStyle name="Normal 6 2 7 5 4" xfId="12658" xr:uid="{00000000-0005-0000-0000-00003D760000}"/>
    <cellStyle name="Normal 6 2 7 5 4 2" xfId="42980" xr:uid="{00000000-0005-0000-0000-00003E760000}"/>
    <cellStyle name="Normal 6 2 7 5 4 3" xfId="27756" xr:uid="{00000000-0005-0000-0000-00003F760000}"/>
    <cellStyle name="Normal 6 2 7 5 5" xfId="7637" xr:uid="{00000000-0005-0000-0000-000040760000}"/>
    <cellStyle name="Normal 6 2 7 5 5 2" xfId="37963" xr:uid="{00000000-0005-0000-0000-000041760000}"/>
    <cellStyle name="Normal 6 2 7 5 5 3" xfId="22739" xr:uid="{00000000-0005-0000-0000-000042760000}"/>
    <cellStyle name="Normal 6 2 7 5 6" xfId="32951" xr:uid="{00000000-0005-0000-0000-000043760000}"/>
    <cellStyle name="Normal 6 2 7 5 7" xfId="17726" xr:uid="{00000000-0005-0000-0000-000044760000}"/>
    <cellStyle name="Normal 6 2 7 6" xfId="3419" xr:uid="{00000000-0005-0000-0000-000045760000}"/>
    <cellStyle name="Normal 6 2 7 6 2" xfId="13493" xr:uid="{00000000-0005-0000-0000-000046760000}"/>
    <cellStyle name="Normal 6 2 7 6 2 2" xfId="43815" xr:uid="{00000000-0005-0000-0000-000047760000}"/>
    <cellStyle name="Normal 6 2 7 6 2 3" xfId="28591" xr:uid="{00000000-0005-0000-0000-000048760000}"/>
    <cellStyle name="Normal 6 2 7 6 3" xfId="8473" xr:uid="{00000000-0005-0000-0000-000049760000}"/>
    <cellStyle name="Normal 6 2 7 6 3 2" xfId="38798" xr:uid="{00000000-0005-0000-0000-00004A760000}"/>
    <cellStyle name="Normal 6 2 7 6 3 3" xfId="23574" xr:uid="{00000000-0005-0000-0000-00004B760000}"/>
    <cellStyle name="Normal 6 2 7 6 4" xfId="33785" xr:uid="{00000000-0005-0000-0000-00004C760000}"/>
    <cellStyle name="Normal 6 2 7 6 5" xfId="18561" xr:uid="{00000000-0005-0000-0000-00004D760000}"/>
    <cellStyle name="Normal 6 2 7 7" xfId="5112" xr:uid="{00000000-0005-0000-0000-00004E760000}"/>
    <cellStyle name="Normal 6 2 7 7 2" xfId="15164" xr:uid="{00000000-0005-0000-0000-00004F760000}"/>
    <cellStyle name="Normal 6 2 7 7 2 2" xfId="45486" xr:uid="{00000000-0005-0000-0000-000050760000}"/>
    <cellStyle name="Normal 6 2 7 7 2 3" xfId="30262" xr:uid="{00000000-0005-0000-0000-000051760000}"/>
    <cellStyle name="Normal 6 2 7 7 3" xfId="10144" xr:uid="{00000000-0005-0000-0000-000052760000}"/>
    <cellStyle name="Normal 6 2 7 7 3 2" xfId="40469" xr:uid="{00000000-0005-0000-0000-000053760000}"/>
    <cellStyle name="Normal 6 2 7 7 3 3" xfId="25245" xr:uid="{00000000-0005-0000-0000-000054760000}"/>
    <cellStyle name="Normal 6 2 7 7 4" xfId="35456" xr:uid="{00000000-0005-0000-0000-000055760000}"/>
    <cellStyle name="Normal 6 2 7 7 5" xfId="20232" xr:uid="{00000000-0005-0000-0000-000056760000}"/>
    <cellStyle name="Normal 6 2 7 8" xfId="11822" xr:uid="{00000000-0005-0000-0000-000057760000}"/>
    <cellStyle name="Normal 6 2 7 8 2" xfId="42144" xr:uid="{00000000-0005-0000-0000-000058760000}"/>
    <cellStyle name="Normal 6 2 7 8 3" xfId="26920" xr:uid="{00000000-0005-0000-0000-000059760000}"/>
    <cellStyle name="Normal 6 2 7 9" xfId="6801" xr:uid="{00000000-0005-0000-0000-00005A760000}"/>
    <cellStyle name="Normal 6 2 7 9 2" xfId="37127" xr:uid="{00000000-0005-0000-0000-00005B760000}"/>
    <cellStyle name="Normal 6 2 7 9 3" xfId="21903" xr:uid="{00000000-0005-0000-0000-00005C760000}"/>
    <cellStyle name="Normal 6 2 8" xfId="1765" xr:uid="{00000000-0005-0000-0000-00005D760000}"/>
    <cellStyle name="Normal 6 2 8 10" xfId="16942" xr:uid="{00000000-0005-0000-0000-00005E760000}"/>
    <cellStyle name="Normal 6 2 8 2" xfId="1984" xr:uid="{00000000-0005-0000-0000-00005F760000}"/>
    <cellStyle name="Normal 6 2 8 2 2" xfId="2405" xr:uid="{00000000-0005-0000-0000-000060760000}"/>
    <cellStyle name="Normal 6 2 8 2 2 2" xfId="3244" xr:uid="{00000000-0005-0000-0000-000061760000}"/>
    <cellStyle name="Normal 6 2 8 2 2 2 2" xfId="4934" xr:uid="{00000000-0005-0000-0000-000062760000}"/>
    <cellStyle name="Normal 6 2 8 2 2 2 2 2" xfId="15007" xr:uid="{00000000-0005-0000-0000-000063760000}"/>
    <cellStyle name="Normal 6 2 8 2 2 2 2 2 2" xfId="45329" xr:uid="{00000000-0005-0000-0000-000064760000}"/>
    <cellStyle name="Normal 6 2 8 2 2 2 2 2 3" xfId="30105" xr:uid="{00000000-0005-0000-0000-000065760000}"/>
    <cellStyle name="Normal 6 2 8 2 2 2 2 3" xfId="9987" xr:uid="{00000000-0005-0000-0000-000066760000}"/>
    <cellStyle name="Normal 6 2 8 2 2 2 2 3 2" xfId="40312" xr:uid="{00000000-0005-0000-0000-000067760000}"/>
    <cellStyle name="Normal 6 2 8 2 2 2 2 3 3" xfId="25088" xr:uid="{00000000-0005-0000-0000-000068760000}"/>
    <cellStyle name="Normal 6 2 8 2 2 2 2 4" xfId="35299" xr:uid="{00000000-0005-0000-0000-000069760000}"/>
    <cellStyle name="Normal 6 2 8 2 2 2 2 5" xfId="20075" xr:uid="{00000000-0005-0000-0000-00006A760000}"/>
    <cellStyle name="Normal 6 2 8 2 2 2 3" xfId="6626" xr:uid="{00000000-0005-0000-0000-00006B760000}"/>
    <cellStyle name="Normal 6 2 8 2 2 2 3 2" xfId="16678" xr:uid="{00000000-0005-0000-0000-00006C760000}"/>
    <cellStyle name="Normal 6 2 8 2 2 2 3 2 2" xfId="47000" xr:uid="{00000000-0005-0000-0000-00006D760000}"/>
    <cellStyle name="Normal 6 2 8 2 2 2 3 2 3" xfId="31776" xr:uid="{00000000-0005-0000-0000-00006E760000}"/>
    <cellStyle name="Normal 6 2 8 2 2 2 3 3" xfId="11658" xr:uid="{00000000-0005-0000-0000-00006F760000}"/>
    <cellStyle name="Normal 6 2 8 2 2 2 3 3 2" xfId="41983" xr:uid="{00000000-0005-0000-0000-000070760000}"/>
    <cellStyle name="Normal 6 2 8 2 2 2 3 3 3" xfId="26759" xr:uid="{00000000-0005-0000-0000-000071760000}"/>
    <cellStyle name="Normal 6 2 8 2 2 2 3 4" xfId="36970" xr:uid="{00000000-0005-0000-0000-000072760000}"/>
    <cellStyle name="Normal 6 2 8 2 2 2 3 5" xfId="21746" xr:uid="{00000000-0005-0000-0000-000073760000}"/>
    <cellStyle name="Normal 6 2 8 2 2 2 4" xfId="13336" xr:uid="{00000000-0005-0000-0000-000074760000}"/>
    <cellStyle name="Normal 6 2 8 2 2 2 4 2" xfId="43658" xr:uid="{00000000-0005-0000-0000-000075760000}"/>
    <cellStyle name="Normal 6 2 8 2 2 2 4 3" xfId="28434" xr:uid="{00000000-0005-0000-0000-000076760000}"/>
    <cellStyle name="Normal 6 2 8 2 2 2 5" xfId="8315" xr:uid="{00000000-0005-0000-0000-000077760000}"/>
    <cellStyle name="Normal 6 2 8 2 2 2 5 2" xfId="38641" xr:uid="{00000000-0005-0000-0000-000078760000}"/>
    <cellStyle name="Normal 6 2 8 2 2 2 5 3" xfId="23417" xr:uid="{00000000-0005-0000-0000-000079760000}"/>
    <cellStyle name="Normal 6 2 8 2 2 2 6" xfId="33629" xr:uid="{00000000-0005-0000-0000-00007A760000}"/>
    <cellStyle name="Normal 6 2 8 2 2 2 7" xfId="18404" xr:uid="{00000000-0005-0000-0000-00007B760000}"/>
    <cellStyle name="Normal 6 2 8 2 2 3" xfId="4097" xr:uid="{00000000-0005-0000-0000-00007C760000}"/>
    <cellStyle name="Normal 6 2 8 2 2 3 2" xfId="14171" xr:uid="{00000000-0005-0000-0000-00007D760000}"/>
    <cellStyle name="Normal 6 2 8 2 2 3 2 2" xfId="44493" xr:uid="{00000000-0005-0000-0000-00007E760000}"/>
    <cellStyle name="Normal 6 2 8 2 2 3 2 3" xfId="29269" xr:uid="{00000000-0005-0000-0000-00007F760000}"/>
    <cellStyle name="Normal 6 2 8 2 2 3 3" xfId="9151" xr:uid="{00000000-0005-0000-0000-000080760000}"/>
    <cellStyle name="Normal 6 2 8 2 2 3 3 2" xfId="39476" xr:uid="{00000000-0005-0000-0000-000081760000}"/>
    <cellStyle name="Normal 6 2 8 2 2 3 3 3" xfId="24252" xr:uid="{00000000-0005-0000-0000-000082760000}"/>
    <cellStyle name="Normal 6 2 8 2 2 3 4" xfId="34463" xr:uid="{00000000-0005-0000-0000-000083760000}"/>
    <cellStyle name="Normal 6 2 8 2 2 3 5" xfId="19239" xr:uid="{00000000-0005-0000-0000-000084760000}"/>
    <cellStyle name="Normal 6 2 8 2 2 4" xfId="5790" xr:uid="{00000000-0005-0000-0000-000085760000}"/>
    <cellStyle name="Normal 6 2 8 2 2 4 2" xfId="15842" xr:uid="{00000000-0005-0000-0000-000086760000}"/>
    <cellStyle name="Normal 6 2 8 2 2 4 2 2" xfId="46164" xr:uid="{00000000-0005-0000-0000-000087760000}"/>
    <cellStyle name="Normal 6 2 8 2 2 4 2 3" xfId="30940" xr:uid="{00000000-0005-0000-0000-000088760000}"/>
    <cellStyle name="Normal 6 2 8 2 2 4 3" xfId="10822" xr:uid="{00000000-0005-0000-0000-000089760000}"/>
    <cellStyle name="Normal 6 2 8 2 2 4 3 2" xfId="41147" xr:uid="{00000000-0005-0000-0000-00008A760000}"/>
    <cellStyle name="Normal 6 2 8 2 2 4 3 3" xfId="25923" xr:uid="{00000000-0005-0000-0000-00008B760000}"/>
    <cellStyle name="Normal 6 2 8 2 2 4 4" xfId="36134" xr:uid="{00000000-0005-0000-0000-00008C760000}"/>
    <cellStyle name="Normal 6 2 8 2 2 4 5" xfId="20910" xr:uid="{00000000-0005-0000-0000-00008D760000}"/>
    <cellStyle name="Normal 6 2 8 2 2 5" xfId="12500" xr:uid="{00000000-0005-0000-0000-00008E760000}"/>
    <cellStyle name="Normal 6 2 8 2 2 5 2" xfId="42822" xr:uid="{00000000-0005-0000-0000-00008F760000}"/>
    <cellStyle name="Normal 6 2 8 2 2 5 3" xfId="27598" xr:uid="{00000000-0005-0000-0000-000090760000}"/>
    <cellStyle name="Normal 6 2 8 2 2 6" xfId="7479" xr:uid="{00000000-0005-0000-0000-000091760000}"/>
    <cellStyle name="Normal 6 2 8 2 2 6 2" xfId="37805" xr:uid="{00000000-0005-0000-0000-000092760000}"/>
    <cellStyle name="Normal 6 2 8 2 2 6 3" xfId="22581" xr:uid="{00000000-0005-0000-0000-000093760000}"/>
    <cellStyle name="Normal 6 2 8 2 2 7" xfId="32793" xr:uid="{00000000-0005-0000-0000-000094760000}"/>
    <cellStyle name="Normal 6 2 8 2 2 8" xfId="17568" xr:uid="{00000000-0005-0000-0000-000095760000}"/>
    <cellStyle name="Normal 6 2 8 2 3" xfId="2826" xr:uid="{00000000-0005-0000-0000-000096760000}"/>
    <cellStyle name="Normal 6 2 8 2 3 2" xfId="4516" xr:uid="{00000000-0005-0000-0000-000097760000}"/>
    <cellStyle name="Normal 6 2 8 2 3 2 2" xfId="14589" xr:uid="{00000000-0005-0000-0000-000098760000}"/>
    <cellStyle name="Normal 6 2 8 2 3 2 2 2" xfId="44911" xr:uid="{00000000-0005-0000-0000-000099760000}"/>
    <cellStyle name="Normal 6 2 8 2 3 2 2 3" xfId="29687" xr:uid="{00000000-0005-0000-0000-00009A760000}"/>
    <cellStyle name="Normal 6 2 8 2 3 2 3" xfId="9569" xr:uid="{00000000-0005-0000-0000-00009B760000}"/>
    <cellStyle name="Normal 6 2 8 2 3 2 3 2" xfId="39894" xr:uid="{00000000-0005-0000-0000-00009C760000}"/>
    <cellStyle name="Normal 6 2 8 2 3 2 3 3" xfId="24670" xr:uid="{00000000-0005-0000-0000-00009D760000}"/>
    <cellStyle name="Normal 6 2 8 2 3 2 4" xfId="34881" xr:uid="{00000000-0005-0000-0000-00009E760000}"/>
    <cellStyle name="Normal 6 2 8 2 3 2 5" xfId="19657" xr:uid="{00000000-0005-0000-0000-00009F760000}"/>
    <cellStyle name="Normal 6 2 8 2 3 3" xfId="6208" xr:uid="{00000000-0005-0000-0000-0000A0760000}"/>
    <cellStyle name="Normal 6 2 8 2 3 3 2" xfId="16260" xr:uid="{00000000-0005-0000-0000-0000A1760000}"/>
    <cellStyle name="Normal 6 2 8 2 3 3 2 2" xfId="46582" xr:uid="{00000000-0005-0000-0000-0000A2760000}"/>
    <cellStyle name="Normal 6 2 8 2 3 3 2 3" xfId="31358" xr:uid="{00000000-0005-0000-0000-0000A3760000}"/>
    <cellStyle name="Normal 6 2 8 2 3 3 3" xfId="11240" xr:uid="{00000000-0005-0000-0000-0000A4760000}"/>
    <cellStyle name="Normal 6 2 8 2 3 3 3 2" xfId="41565" xr:uid="{00000000-0005-0000-0000-0000A5760000}"/>
    <cellStyle name="Normal 6 2 8 2 3 3 3 3" xfId="26341" xr:uid="{00000000-0005-0000-0000-0000A6760000}"/>
    <cellStyle name="Normal 6 2 8 2 3 3 4" xfId="36552" xr:uid="{00000000-0005-0000-0000-0000A7760000}"/>
    <cellStyle name="Normal 6 2 8 2 3 3 5" xfId="21328" xr:uid="{00000000-0005-0000-0000-0000A8760000}"/>
    <cellStyle name="Normal 6 2 8 2 3 4" xfId="12918" xr:uid="{00000000-0005-0000-0000-0000A9760000}"/>
    <cellStyle name="Normal 6 2 8 2 3 4 2" xfId="43240" xr:uid="{00000000-0005-0000-0000-0000AA760000}"/>
    <cellStyle name="Normal 6 2 8 2 3 4 3" xfId="28016" xr:uid="{00000000-0005-0000-0000-0000AB760000}"/>
    <cellStyle name="Normal 6 2 8 2 3 5" xfId="7897" xr:uid="{00000000-0005-0000-0000-0000AC760000}"/>
    <cellStyle name="Normal 6 2 8 2 3 5 2" xfId="38223" xr:uid="{00000000-0005-0000-0000-0000AD760000}"/>
    <cellStyle name="Normal 6 2 8 2 3 5 3" xfId="22999" xr:uid="{00000000-0005-0000-0000-0000AE760000}"/>
    <cellStyle name="Normal 6 2 8 2 3 6" xfId="33211" xr:uid="{00000000-0005-0000-0000-0000AF760000}"/>
    <cellStyle name="Normal 6 2 8 2 3 7" xfId="17986" xr:uid="{00000000-0005-0000-0000-0000B0760000}"/>
    <cellStyle name="Normal 6 2 8 2 4" xfId="3679" xr:uid="{00000000-0005-0000-0000-0000B1760000}"/>
    <cellStyle name="Normal 6 2 8 2 4 2" xfId="13753" xr:uid="{00000000-0005-0000-0000-0000B2760000}"/>
    <cellStyle name="Normal 6 2 8 2 4 2 2" xfId="44075" xr:uid="{00000000-0005-0000-0000-0000B3760000}"/>
    <cellStyle name="Normal 6 2 8 2 4 2 3" xfId="28851" xr:uid="{00000000-0005-0000-0000-0000B4760000}"/>
    <cellStyle name="Normal 6 2 8 2 4 3" xfId="8733" xr:uid="{00000000-0005-0000-0000-0000B5760000}"/>
    <cellStyle name="Normal 6 2 8 2 4 3 2" xfId="39058" xr:uid="{00000000-0005-0000-0000-0000B6760000}"/>
    <cellStyle name="Normal 6 2 8 2 4 3 3" xfId="23834" xr:uid="{00000000-0005-0000-0000-0000B7760000}"/>
    <cellStyle name="Normal 6 2 8 2 4 4" xfId="34045" xr:uid="{00000000-0005-0000-0000-0000B8760000}"/>
    <cellStyle name="Normal 6 2 8 2 4 5" xfId="18821" xr:uid="{00000000-0005-0000-0000-0000B9760000}"/>
    <cellStyle name="Normal 6 2 8 2 5" xfId="5372" xr:uid="{00000000-0005-0000-0000-0000BA760000}"/>
    <cellStyle name="Normal 6 2 8 2 5 2" xfId="15424" xr:uid="{00000000-0005-0000-0000-0000BB760000}"/>
    <cellStyle name="Normal 6 2 8 2 5 2 2" xfId="45746" xr:uid="{00000000-0005-0000-0000-0000BC760000}"/>
    <cellStyle name="Normal 6 2 8 2 5 2 3" xfId="30522" xr:uid="{00000000-0005-0000-0000-0000BD760000}"/>
    <cellStyle name="Normal 6 2 8 2 5 3" xfId="10404" xr:uid="{00000000-0005-0000-0000-0000BE760000}"/>
    <cellStyle name="Normal 6 2 8 2 5 3 2" xfId="40729" xr:uid="{00000000-0005-0000-0000-0000BF760000}"/>
    <cellStyle name="Normal 6 2 8 2 5 3 3" xfId="25505" xr:uid="{00000000-0005-0000-0000-0000C0760000}"/>
    <cellStyle name="Normal 6 2 8 2 5 4" xfId="35716" xr:uid="{00000000-0005-0000-0000-0000C1760000}"/>
    <cellStyle name="Normal 6 2 8 2 5 5" xfId="20492" xr:uid="{00000000-0005-0000-0000-0000C2760000}"/>
    <cellStyle name="Normal 6 2 8 2 6" xfId="12082" xr:uid="{00000000-0005-0000-0000-0000C3760000}"/>
    <cellStyle name="Normal 6 2 8 2 6 2" xfId="42404" xr:uid="{00000000-0005-0000-0000-0000C4760000}"/>
    <cellStyle name="Normal 6 2 8 2 6 3" xfId="27180" xr:uid="{00000000-0005-0000-0000-0000C5760000}"/>
    <cellStyle name="Normal 6 2 8 2 7" xfId="7061" xr:uid="{00000000-0005-0000-0000-0000C6760000}"/>
    <cellStyle name="Normal 6 2 8 2 7 2" xfId="37387" xr:uid="{00000000-0005-0000-0000-0000C7760000}"/>
    <cellStyle name="Normal 6 2 8 2 7 3" xfId="22163" xr:uid="{00000000-0005-0000-0000-0000C8760000}"/>
    <cellStyle name="Normal 6 2 8 2 8" xfId="32375" xr:uid="{00000000-0005-0000-0000-0000C9760000}"/>
    <cellStyle name="Normal 6 2 8 2 9" xfId="17150" xr:uid="{00000000-0005-0000-0000-0000CA760000}"/>
    <cellStyle name="Normal 6 2 8 3" xfId="2197" xr:uid="{00000000-0005-0000-0000-0000CB760000}"/>
    <cellStyle name="Normal 6 2 8 3 2" xfId="3036" xr:uid="{00000000-0005-0000-0000-0000CC760000}"/>
    <cellStyle name="Normal 6 2 8 3 2 2" xfId="4726" xr:uid="{00000000-0005-0000-0000-0000CD760000}"/>
    <cellStyle name="Normal 6 2 8 3 2 2 2" xfId="14799" xr:uid="{00000000-0005-0000-0000-0000CE760000}"/>
    <cellStyle name="Normal 6 2 8 3 2 2 2 2" xfId="45121" xr:uid="{00000000-0005-0000-0000-0000CF760000}"/>
    <cellStyle name="Normal 6 2 8 3 2 2 2 3" xfId="29897" xr:uid="{00000000-0005-0000-0000-0000D0760000}"/>
    <cellStyle name="Normal 6 2 8 3 2 2 3" xfId="9779" xr:uid="{00000000-0005-0000-0000-0000D1760000}"/>
    <cellStyle name="Normal 6 2 8 3 2 2 3 2" xfId="40104" xr:uid="{00000000-0005-0000-0000-0000D2760000}"/>
    <cellStyle name="Normal 6 2 8 3 2 2 3 3" xfId="24880" xr:uid="{00000000-0005-0000-0000-0000D3760000}"/>
    <cellStyle name="Normal 6 2 8 3 2 2 4" xfId="35091" xr:uid="{00000000-0005-0000-0000-0000D4760000}"/>
    <cellStyle name="Normal 6 2 8 3 2 2 5" xfId="19867" xr:uid="{00000000-0005-0000-0000-0000D5760000}"/>
    <cellStyle name="Normal 6 2 8 3 2 3" xfId="6418" xr:uid="{00000000-0005-0000-0000-0000D6760000}"/>
    <cellStyle name="Normal 6 2 8 3 2 3 2" xfId="16470" xr:uid="{00000000-0005-0000-0000-0000D7760000}"/>
    <cellStyle name="Normal 6 2 8 3 2 3 2 2" xfId="46792" xr:uid="{00000000-0005-0000-0000-0000D8760000}"/>
    <cellStyle name="Normal 6 2 8 3 2 3 2 3" xfId="31568" xr:uid="{00000000-0005-0000-0000-0000D9760000}"/>
    <cellStyle name="Normal 6 2 8 3 2 3 3" xfId="11450" xr:uid="{00000000-0005-0000-0000-0000DA760000}"/>
    <cellStyle name="Normal 6 2 8 3 2 3 3 2" xfId="41775" xr:uid="{00000000-0005-0000-0000-0000DB760000}"/>
    <cellStyle name="Normal 6 2 8 3 2 3 3 3" xfId="26551" xr:uid="{00000000-0005-0000-0000-0000DC760000}"/>
    <cellStyle name="Normal 6 2 8 3 2 3 4" xfId="36762" xr:uid="{00000000-0005-0000-0000-0000DD760000}"/>
    <cellStyle name="Normal 6 2 8 3 2 3 5" xfId="21538" xr:uid="{00000000-0005-0000-0000-0000DE760000}"/>
    <cellStyle name="Normal 6 2 8 3 2 4" xfId="13128" xr:uid="{00000000-0005-0000-0000-0000DF760000}"/>
    <cellStyle name="Normal 6 2 8 3 2 4 2" xfId="43450" xr:uid="{00000000-0005-0000-0000-0000E0760000}"/>
    <cellStyle name="Normal 6 2 8 3 2 4 3" xfId="28226" xr:uid="{00000000-0005-0000-0000-0000E1760000}"/>
    <cellStyle name="Normal 6 2 8 3 2 5" xfId="8107" xr:uid="{00000000-0005-0000-0000-0000E2760000}"/>
    <cellStyle name="Normal 6 2 8 3 2 5 2" xfId="38433" xr:uid="{00000000-0005-0000-0000-0000E3760000}"/>
    <cellStyle name="Normal 6 2 8 3 2 5 3" xfId="23209" xr:uid="{00000000-0005-0000-0000-0000E4760000}"/>
    <cellStyle name="Normal 6 2 8 3 2 6" xfId="33421" xr:uid="{00000000-0005-0000-0000-0000E5760000}"/>
    <cellStyle name="Normal 6 2 8 3 2 7" xfId="18196" xr:uid="{00000000-0005-0000-0000-0000E6760000}"/>
    <cellStyle name="Normal 6 2 8 3 3" xfId="3889" xr:uid="{00000000-0005-0000-0000-0000E7760000}"/>
    <cellStyle name="Normal 6 2 8 3 3 2" xfId="13963" xr:uid="{00000000-0005-0000-0000-0000E8760000}"/>
    <cellStyle name="Normal 6 2 8 3 3 2 2" xfId="44285" xr:uid="{00000000-0005-0000-0000-0000E9760000}"/>
    <cellStyle name="Normal 6 2 8 3 3 2 3" xfId="29061" xr:uid="{00000000-0005-0000-0000-0000EA760000}"/>
    <cellStyle name="Normal 6 2 8 3 3 3" xfId="8943" xr:uid="{00000000-0005-0000-0000-0000EB760000}"/>
    <cellStyle name="Normal 6 2 8 3 3 3 2" xfId="39268" xr:uid="{00000000-0005-0000-0000-0000EC760000}"/>
    <cellStyle name="Normal 6 2 8 3 3 3 3" xfId="24044" xr:uid="{00000000-0005-0000-0000-0000ED760000}"/>
    <cellStyle name="Normal 6 2 8 3 3 4" xfId="34255" xr:uid="{00000000-0005-0000-0000-0000EE760000}"/>
    <cellStyle name="Normal 6 2 8 3 3 5" xfId="19031" xr:uid="{00000000-0005-0000-0000-0000EF760000}"/>
    <cellStyle name="Normal 6 2 8 3 4" xfId="5582" xr:uid="{00000000-0005-0000-0000-0000F0760000}"/>
    <cellStyle name="Normal 6 2 8 3 4 2" xfId="15634" xr:uid="{00000000-0005-0000-0000-0000F1760000}"/>
    <cellStyle name="Normal 6 2 8 3 4 2 2" xfId="45956" xr:uid="{00000000-0005-0000-0000-0000F2760000}"/>
    <cellStyle name="Normal 6 2 8 3 4 2 3" xfId="30732" xr:uid="{00000000-0005-0000-0000-0000F3760000}"/>
    <cellStyle name="Normal 6 2 8 3 4 3" xfId="10614" xr:uid="{00000000-0005-0000-0000-0000F4760000}"/>
    <cellStyle name="Normal 6 2 8 3 4 3 2" xfId="40939" xr:uid="{00000000-0005-0000-0000-0000F5760000}"/>
    <cellStyle name="Normal 6 2 8 3 4 3 3" xfId="25715" xr:uid="{00000000-0005-0000-0000-0000F6760000}"/>
    <cellStyle name="Normal 6 2 8 3 4 4" xfId="35926" xr:uid="{00000000-0005-0000-0000-0000F7760000}"/>
    <cellStyle name="Normal 6 2 8 3 4 5" xfId="20702" xr:uid="{00000000-0005-0000-0000-0000F8760000}"/>
    <cellStyle name="Normal 6 2 8 3 5" xfId="12292" xr:uid="{00000000-0005-0000-0000-0000F9760000}"/>
    <cellStyle name="Normal 6 2 8 3 5 2" xfId="42614" xr:uid="{00000000-0005-0000-0000-0000FA760000}"/>
    <cellStyle name="Normal 6 2 8 3 5 3" xfId="27390" xr:uid="{00000000-0005-0000-0000-0000FB760000}"/>
    <cellStyle name="Normal 6 2 8 3 6" xfId="7271" xr:uid="{00000000-0005-0000-0000-0000FC760000}"/>
    <cellStyle name="Normal 6 2 8 3 6 2" xfId="37597" xr:uid="{00000000-0005-0000-0000-0000FD760000}"/>
    <cellStyle name="Normal 6 2 8 3 6 3" xfId="22373" xr:uid="{00000000-0005-0000-0000-0000FE760000}"/>
    <cellStyle name="Normal 6 2 8 3 7" xfId="32585" xr:uid="{00000000-0005-0000-0000-0000FF760000}"/>
    <cellStyle name="Normal 6 2 8 3 8" xfId="17360" xr:uid="{00000000-0005-0000-0000-000000770000}"/>
    <cellStyle name="Normal 6 2 8 4" xfId="2618" xr:uid="{00000000-0005-0000-0000-000001770000}"/>
    <cellStyle name="Normal 6 2 8 4 2" xfId="4308" xr:uid="{00000000-0005-0000-0000-000002770000}"/>
    <cellStyle name="Normal 6 2 8 4 2 2" xfId="14381" xr:uid="{00000000-0005-0000-0000-000003770000}"/>
    <cellStyle name="Normal 6 2 8 4 2 2 2" xfId="44703" xr:uid="{00000000-0005-0000-0000-000004770000}"/>
    <cellStyle name="Normal 6 2 8 4 2 2 3" xfId="29479" xr:uid="{00000000-0005-0000-0000-000005770000}"/>
    <cellStyle name="Normal 6 2 8 4 2 3" xfId="9361" xr:uid="{00000000-0005-0000-0000-000006770000}"/>
    <cellStyle name="Normal 6 2 8 4 2 3 2" xfId="39686" xr:uid="{00000000-0005-0000-0000-000007770000}"/>
    <cellStyle name="Normal 6 2 8 4 2 3 3" xfId="24462" xr:uid="{00000000-0005-0000-0000-000008770000}"/>
    <cellStyle name="Normal 6 2 8 4 2 4" xfId="34673" xr:uid="{00000000-0005-0000-0000-000009770000}"/>
    <cellStyle name="Normal 6 2 8 4 2 5" xfId="19449" xr:uid="{00000000-0005-0000-0000-00000A770000}"/>
    <cellStyle name="Normal 6 2 8 4 3" xfId="6000" xr:uid="{00000000-0005-0000-0000-00000B770000}"/>
    <cellStyle name="Normal 6 2 8 4 3 2" xfId="16052" xr:uid="{00000000-0005-0000-0000-00000C770000}"/>
    <cellStyle name="Normal 6 2 8 4 3 2 2" xfId="46374" xr:uid="{00000000-0005-0000-0000-00000D770000}"/>
    <cellStyle name="Normal 6 2 8 4 3 2 3" xfId="31150" xr:uid="{00000000-0005-0000-0000-00000E770000}"/>
    <cellStyle name="Normal 6 2 8 4 3 3" xfId="11032" xr:uid="{00000000-0005-0000-0000-00000F770000}"/>
    <cellStyle name="Normal 6 2 8 4 3 3 2" xfId="41357" xr:uid="{00000000-0005-0000-0000-000010770000}"/>
    <cellStyle name="Normal 6 2 8 4 3 3 3" xfId="26133" xr:uid="{00000000-0005-0000-0000-000011770000}"/>
    <cellStyle name="Normal 6 2 8 4 3 4" xfId="36344" xr:uid="{00000000-0005-0000-0000-000012770000}"/>
    <cellStyle name="Normal 6 2 8 4 3 5" xfId="21120" xr:uid="{00000000-0005-0000-0000-000013770000}"/>
    <cellStyle name="Normal 6 2 8 4 4" xfId="12710" xr:uid="{00000000-0005-0000-0000-000014770000}"/>
    <cellStyle name="Normal 6 2 8 4 4 2" xfId="43032" xr:uid="{00000000-0005-0000-0000-000015770000}"/>
    <cellStyle name="Normal 6 2 8 4 4 3" xfId="27808" xr:uid="{00000000-0005-0000-0000-000016770000}"/>
    <cellStyle name="Normal 6 2 8 4 5" xfId="7689" xr:uid="{00000000-0005-0000-0000-000017770000}"/>
    <cellStyle name="Normal 6 2 8 4 5 2" xfId="38015" xr:uid="{00000000-0005-0000-0000-000018770000}"/>
    <cellStyle name="Normal 6 2 8 4 5 3" xfId="22791" xr:uid="{00000000-0005-0000-0000-000019770000}"/>
    <cellStyle name="Normal 6 2 8 4 6" xfId="33003" xr:uid="{00000000-0005-0000-0000-00001A770000}"/>
    <cellStyle name="Normal 6 2 8 4 7" xfId="17778" xr:uid="{00000000-0005-0000-0000-00001B770000}"/>
    <cellStyle name="Normal 6 2 8 5" xfId="3471" xr:uid="{00000000-0005-0000-0000-00001C770000}"/>
    <cellStyle name="Normal 6 2 8 5 2" xfId="13545" xr:uid="{00000000-0005-0000-0000-00001D770000}"/>
    <cellStyle name="Normal 6 2 8 5 2 2" xfId="43867" xr:uid="{00000000-0005-0000-0000-00001E770000}"/>
    <cellStyle name="Normal 6 2 8 5 2 3" xfId="28643" xr:uid="{00000000-0005-0000-0000-00001F770000}"/>
    <cellStyle name="Normal 6 2 8 5 3" xfId="8525" xr:uid="{00000000-0005-0000-0000-000020770000}"/>
    <cellStyle name="Normal 6 2 8 5 3 2" xfId="38850" xr:uid="{00000000-0005-0000-0000-000021770000}"/>
    <cellStyle name="Normal 6 2 8 5 3 3" xfId="23626" xr:uid="{00000000-0005-0000-0000-000022770000}"/>
    <cellStyle name="Normal 6 2 8 5 4" xfId="33837" xr:uid="{00000000-0005-0000-0000-000023770000}"/>
    <cellStyle name="Normal 6 2 8 5 5" xfId="18613" xr:uid="{00000000-0005-0000-0000-000024770000}"/>
    <cellStyle name="Normal 6 2 8 6" xfId="5164" xr:uid="{00000000-0005-0000-0000-000025770000}"/>
    <cellStyle name="Normal 6 2 8 6 2" xfId="15216" xr:uid="{00000000-0005-0000-0000-000026770000}"/>
    <cellStyle name="Normal 6 2 8 6 2 2" xfId="45538" xr:uid="{00000000-0005-0000-0000-000027770000}"/>
    <cellStyle name="Normal 6 2 8 6 2 3" xfId="30314" xr:uid="{00000000-0005-0000-0000-000028770000}"/>
    <cellStyle name="Normal 6 2 8 6 3" xfId="10196" xr:uid="{00000000-0005-0000-0000-000029770000}"/>
    <cellStyle name="Normal 6 2 8 6 3 2" xfId="40521" xr:uid="{00000000-0005-0000-0000-00002A770000}"/>
    <cellStyle name="Normal 6 2 8 6 3 3" xfId="25297" xr:uid="{00000000-0005-0000-0000-00002B770000}"/>
    <cellStyle name="Normal 6 2 8 6 4" xfId="35508" xr:uid="{00000000-0005-0000-0000-00002C770000}"/>
    <cellStyle name="Normal 6 2 8 6 5" xfId="20284" xr:uid="{00000000-0005-0000-0000-00002D770000}"/>
    <cellStyle name="Normal 6 2 8 7" xfId="11874" xr:uid="{00000000-0005-0000-0000-00002E770000}"/>
    <cellStyle name="Normal 6 2 8 7 2" xfId="42196" xr:uid="{00000000-0005-0000-0000-00002F770000}"/>
    <cellStyle name="Normal 6 2 8 7 3" xfId="26972" xr:uid="{00000000-0005-0000-0000-000030770000}"/>
    <cellStyle name="Normal 6 2 8 8" xfId="6853" xr:uid="{00000000-0005-0000-0000-000031770000}"/>
    <cellStyle name="Normal 6 2 8 8 2" xfId="37179" xr:uid="{00000000-0005-0000-0000-000032770000}"/>
    <cellStyle name="Normal 6 2 8 8 3" xfId="21955" xr:uid="{00000000-0005-0000-0000-000033770000}"/>
    <cellStyle name="Normal 6 2 8 9" xfId="32168" xr:uid="{00000000-0005-0000-0000-000034770000}"/>
    <cellStyle name="Normal 6 2 9" xfId="1878" xr:uid="{00000000-0005-0000-0000-000035770000}"/>
    <cellStyle name="Normal 6 2 9 2" xfId="2301" xr:uid="{00000000-0005-0000-0000-000036770000}"/>
    <cellStyle name="Normal 6 2 9 2 2" xfId="3140" xr:uid="{00000000-0005-0000-0000-000037770000}"/>
    <cellStyle name="Normal 6 2 9 2 2 2" xfId="4830" xr:uid="{00000000-0005-0000-0000-000038770000}"/>
    <cellStyle name="Normal 6 2 9 2 2 2 2" xfId="14903" xr:uid="{00000000-0005-0000-0000-000039770000}"/>
    <cellStyle name="Normal 6 2 9 2 2 2 2 2" xfId="45225" xr:uid="{00000000-0005-0000-0000-00003A770000}"/>
    <cellStyle name="Normal 6 2 9 2 2 2 2 3" xfId="30001" xr:uid="{00000000-0005-0000-0000-00003B770000}"/>
    <cellStyle name="Normal 6 2 9 2 2 2 3" xfId="9883" xr:uid="{00000000-0005-0000-0000-00003C770000}"/>
    <cellStyle name="Normal 6 2 9 2 2 2 3 2" xfId="40208" xr:uid="{00000000-0005-0000-0000-00003D770000}"/>
    <cellStyle name="Normal 6 2 9 2 2 2 3 3" xfId="24984" xr:uid="{00000000-0005-0000-0000-00003E770000}"/>
    <cellStyle name="Normal 6 2 9 2 2 2 4" xfId="35195" xr:uid="{00000000-0005-0000-0000-00003F770000}"/>
    <cellStyle name="Normal 6 2 9 2 2 2 5" xfId="19971" xr:uid="{00000000-0005-0000-0000-000040770000}"/>
    <cellStyle name="Normal 6 2 9 2 2 3" xfId="6522" xr:uid="{00000000-0005-0000-0000-000041770000}"/>
    <cellStyle name="Normal 6 2 9 2 2 3 2" xfId="16574" xr:uid="{00000000-0005-0000-0000-000042770000}"/>
    <cellStyle name="Normal 6 2 9 2 2 3 2 2" xfId="46896" xr:uid="{00000000-0005-0000-0000-000043770000}"/>
    <cellStyle name="Normal 6 2 9 2 2 3 2 3" xfId="31672" xr:uid="{00000000-0005-0000-0000-000044770000}"/>
    <cellStyle name="Normal 6 2 9 2 2 3 3" xfId="11554" xr:uid="{00000000-0005-0000-0000-000045770000}"/>
    <cellStyle name="Normal 6 2 9 2 2 3 3 2" xfId="41879" xr:uid="{00000000-0005-0000-0000-000046770000}"/>
    <cellStyle name="Normal 6 2 9 2 2 3 3 3" xfId="26655" xr:uid="{00000000-0005-0000-0000-000047770000}"/>
    <cellStyle name="Normal 6 2 9 2 2 3 4" xfId="36866" xr:uid="{00000000-0005-0000-0000-000048770000}"/>
    <cellStyle name="Normal 6 2 9 2 2 3 5" xfId="21642" xr:uid="{00000000-0005-0000-0000-000049770000}"/>
    <cellStyle name="Normal 6 2 9 2 2 4" xfId="13232" xr:uid="{00000000-0005-0000-0000-00004A770000}"/>
    <cellStyle name="Normal 6 2 9 2 2 4 2" xfId="43554" xr:uid="{00000000-0005-0000-0000-00004B770000}"/>
    <cellStyle name="Normal 6 2 9 2 2 4 3" xfId="28330" xr:uid="{00000000-0005-0000-0000-00004C770000}"/>
    <cellStyle name="Normal 6 2 9 2 2 5" xfId="8211" xr:uid="{00000000-0005-0000-0000-00004D770000}"/>
    <cellStyle name="Normal 6 2 9 2 2 5 2" xfId="38537" xr:uid="{00000000-0005-0000-0000-00004E770000}"/>
    <cellStyle name="Normal 6 2 9 2 2 5 3" xfId="23313" xr:uid="{00000000-0005-0000-0000-00004F770000}"/>
    <cellStyle name="Normal 6 2 9 2 2 6" xfId="33525" xr:uid="{00000000-0005-0000-0000-000050770000}"/>
    <cellStyle name="Normal 6 2 9 2 2 7" xfId="18300" xr:uid="{00000000-0005-0000-0000-000051770000}"/>
    <cellStyle name="Normal 6 2 9 2 3" xfId="3993" xr:uid="{00000000-0005-0000-0000-000052770000}"/>
    <cellStyle name="Normal 6 2 9 2 3 2" xfId="14067" xr:uid="{00000000-0005-0000-0000-000053770000}"/>
    <cellStyle name="Normal 6 2 9 2 3 2 2" xfId="44389" xr:uid="{00000000-0005-0000-0000-000054770000}"/>
    <cellStyle name="Normal 6 2 9 2 3 2 3" xfId="29165" xr:uid="{00000000-0005-0000-0000-000055770000}"/>
    <cellStyle name="Normal 6 2 9 2 3 3" xfId="9047" xr:uid="{00000000-0005-0000-0000-000056770000}"/>
    <cellStyle name="Normal 6 2 9 2 3 3 2" xfId="39372" xr:uid="{00000000-0005-0000-0000-000057770000}"/>
    <cellStyle name="Normal 6 2 9 2 3 3 3" xfId="24148" xr:uid="{00000000-0005-0000-0000-000058770000}"/>
    <cellStyle name="Normal 6 2 9 2 3 4" xfId="34359" xr:uid="{00000000-0005-0000-0000-000059770000}"/>
    <cellStyle name="Normal 6 2 9 2 3 5" xfId="19135" xr:uid="{00000000-0005-0000-0000-00005A770000}"/>
    <cellStyle name="Normal 6 2 9 2 4" xfId="5686" xr:uid="{00000000-0005-0000-0000-00005B770000}"/>
    <cellStyle name="Normal 6 2 9 2 4 2" xfId="15738" xr:uid="{00000000-0005-0000-0000-00005C770000}"/>
    <cellStyle name="Normal 6 2 9 2 4 2 2" xfId="46060" xr:uid="{00000000-0005-0000-0000-00005D770000}"/>
    <cellStyle name="Normal 6 2 9 2 4 2 3" xfId="30836" xr:uid="{00000000-0005-0000-0000-00005E770000}"/>
    <cellStyle name="Normal 6 2 9 2 4 3" xfId="10718" xr:uid="{00000000-0005-0000-0000-00005F770000}"/>
    <cellStyle name="Normal 6 2 9 2 4 3 2" xfId="41043" xr:uid="{00000000-0005-0000-0000-000060770000}"/>
    <cellStyle name="Normal 6 2 9 2 4 3 3" xfId="25819" xr:uid="{00000000-0005-0000-0000-000061770000}"/>
    <cellStyle name="Normal 6 2 9 2 4 4" xfId="36030" xr:uid="{00000000-0005-0000-0000-000062770000}"/>
    <cellStyle name="Normal 6 2 9 2 4 5" xfId="20806" xr:uid="{00000000-0005-0000-0000-000063770000}"/>
    <cellStyle name="Normal 6 2 9 2 5" xfId="12396" xr:uid="{00000000-0005-0000-0000-000064770000}"/>
    <cellStyle name="Normal 6 2 9 2 5 2" xfId="42718" xr:uid="{00000000-0005-0000-0000-000065770000}"/>
    <cellStyle name="Normal 6 2 9 2 5 3" xfId="27494" xr:uid="{00000000-0005-0000-0000-000066770000}"/>
    <cellStyle name="Normal 6 2 9 2 6" xfId="7375" xr:uid="{00000000-0005-0000-0000-000067770000}"/>
    <cellStyle name="Normal 6 2 9 2 6 2" xfId="37701" xr:uid="{00000000-0005-0000-0000-000068770000}"/>
    <cellStyle name="Normal 6 2 9 2 6 3" xfId="22477" xr:uid="{00000000-0005-0000-0000-000069770000}"/>
    <cellStyle name="Normal 6 2 9 2 7" xfId="32689" xr:uid="{00000000-0005-0000-0000-00006A770000}"/>
    <cellStyle name="Normal 6 2 9 2 8" xfId="17464" xr:uid="{00000000-0005-0000-0000-00006B770000}"/>
    <cellStyle name="Normal 6 2 9 3" xfId="2722" xr:uid="{00000000-0005-0000-0000-00006C770000}"/>
    <cellStyle name="Normal 6 2 9 3 2" xfId="4412" xr:uid="{00000000-0005-0000-0000-00006D770000}"/>
    <cellStyle name="Normal 6 2 9 3 2 2" xfId="14485" xr:uid="{00000000-0005-0000-0000-00006E770000}"/>
    <cellStyle name="Normal 6 2 9 3 2 2 2" xfId="44807" xr:uid="{00000000-0005-0000-0000-00006F770000}"/>
    <cellStyle name="Normal 6 2 9 3 2 2 3" xfId="29583" xr:uid="{00000000-0005-0000-0000-000070770000}"/>
    <cellStyle name="Normal 6 2 9 3 2 3" xfId="9465" xr:uid="{00000000-0005-0000-0000-000071770000}"/>
    <cellStyle name="Normal 6 2 9 3 2 3 2" xfId="39790" xr:uid="{00000000-0005-0000-0000-000072770000}"/>
    <cellStyle name="Normal 6 2 9 3 2 3 3" xfId="24566" xr:uid="{00000000-0005-0000-0000-000073770000}"/>
    <cellStyle name="Normal 6 2 9 3 2 4" xfId="34777" xr:uid="{00000000-0005-0000-0000-000074770000}"/>
    <cellStyle name="Normal 6 2 9 3 2 5" xfId="19553" xr:uid="{00000000-0005-0000-0000-000075770000}"/>
    <cellStyle name="Normal 6 2 9 3 3" xfId="6104" xr:uid="{00000000-0005-0000-0000-000076770000}"/>
    <cellStyle name="Normal 6 2 9 3 3 2" xfId="16156" xr:uid="{00000000-0005-0000-0000-000077770000}"/>
    <cellStyle name="Normal 6 2 9 3 3 2 2" xfId="46478" xr:uid="{00000000-0005-0000-0000-000078770000}"/>
    <cellStyle name="Normal 6 2 9 3 3 2 3" xfId="31254" xr:uid="{00000000-0005-0000-0000-000079770000}"/>
    <cellStyle name="Normal 6 2 9 3 3 3" xfId="11136" xr:uid="{00000000-0005-0000-0000-00007A770000}"/>
    <cellStyle name="Normal 6 2 9 3 3 3 2" xfId="41461" xr:uid="{00000000-0005-0000-0000-00007B770000}"/>
    <cellStyle name="Normal 6 2 9 3 3 3 3" xfId="26237" xr:uid="{00000000-0005-0000-0000-00007C770000}"/>
    <cellStyle name="Normal 6 2 9 3 3 4" xfId="36448" xr:uid="{00000000-0005-0000-0000-00007D770000}"/>
    <cellStyle name="Normal 6 2 9 3 3 5" xfId="21224" xr:uid="{00000000-0005-0000-0000-00007E770000}"/>
    <cellStyle name="Normal 6 2 9 3 4" xfId="12814" xr:uid="{00000000-0005-0000-0000-00007F770000}"/>
    <cellStyle name="Normal 6 2 9 3 4 2" xfId="43136" xr:uid="{00000000-0005-0000-0000-000080770000}"/>
    <cellStyle name="Normal 6 2 9 3 4 3" xfId="27912" xr:uid="{00000000-0005-0000-0000-000081770000}"/>
    <cellStyle name="Normal 6 2 9 3 5" xfId="7793" xr:uid="{00000000-0005-0000-0000-000082770000}"/>
    <cellStyle name="Normal 6 2 9 3 5 2" xfId="38119" xr:uid="{00000000-0005-0000-0000-000083770000}"/>
    <cellStyle name="Normal 6 2 9 3 5 3" xfId="22895" xr:uid="{00000000-0005-0000-0000-000084770000}"/>
    <cellStyle name="Normal 6 2 9 3 6" xfId="33107" xr:uid="{00000000-0005-0000-0000-000085770000}"/>
    <cellStyle name="Normal 6 2 9 3 7" xfId="17882" xr:uid="{00000000-0005-0000-0000-000086770000}"/>
    <cellStyle name="Normal 6 2 9 4" xfId="3575" xr:uid="{00000000-0005-0000-0000-000087770000}"/>
    <cellStyle name="Normal 6 2 9 4 2" xfId="13649" xr:uid="{00000000-0005-0000-0000-000088770000}"/>
    <cellStyle name="Normal 6 2 9 4 2 2" xfId="43971" xr:uid="{00000000-0005-0000-0000-000089770000}"/>
    <cellStyle name="Normal 6 2 9 4 2 3" xfId="28747" xr:uid="{00000000-0005-0000-0000-00008A770000}"/>
    <cellStyle name="Normal 6 2 9 4 3" xfId="8629" xr:uid="{00000000-0005-0000-0000-00008B770000}"/>
    <cellStyle name="Normal 6 2 9 4 3 2" xfId="38954" xr:uid="{00000000-0005-0000-0000-00008C770000}"/>
    <cellStyle name="Normal 6 2 9 4 3 3" xfId="23730" xr:uid="{00000000-0005-0000-0000-00008D770000}"/>
    <cellStyle name="Normal 6 2 9 4 4" xfId="33941" xr:uid="{00000000-0005-0000-0000-00008E770000}"/>
    <cellStyle name="Normal 6 2 9 4 5" xfId="18717" xr:uid="{00000000-0005-0000-0000-00008F770000}"/>
    <cellStyle name="Normal 6 2 9 5" xfId="5268" xr:uid="{00000000-0005-0000-0000-000090770000}"/>
    <cellStyle name="Normal 6 2 9 5 2" xfId="15320" xr:uid="{00000000-0005-0000-0000-000091770000}"/>
    <cellStyle name="Normal 6 2 9 5 2 2" xfId="45642" xr:uid="{00000000-0005-0000-0000-000092770000}"/>
    <cellStyle name="Normal 6 2 9 5 2 3" xfId="30418" xr:uid="{00000000-0005-0000-0000-000093770000}"/>
    <cellStyle name="Normal 6 2 9 5 3" xfId="10300" xr:uid="{00000000-0005-0000-0000-000094770000}"/>
    <cellStyle name="Normal 6 2 9 5 3 2" xfId="40625" xr:uid="{00000000-0005-0000-0000-000095770000}"/>
    <cellStyle name="Normal 6 2 9 5 3 3" xfId="25401" xr:uid="{00000000-0005-0000-0000-000096770000}"/>
    <cellStyle name="Normal 6 2 9 5 4" xfId="35612" xr:uid="{00000000-0005-0000-0000-000097770000}"/>
    <cellStyle name="Normal 6 2 9 5 5" xfId="20388" xr:uid="{00000000-0005-0000-0000-000098770000}"/>
    <cellStyle name="Normal 6 2 9 6" xfId="11978" xr:uid="{00000000-0005-0000-0000-000099770000}"/>
    <cellStyle name="Normal 6 2 9 6 2" xfId="42300" xr:uid="{00000000-0005-0000-0000-00009A770000}"/>
    <cellStyle name="Normal 6 2 9 6 3" xfId="27076" xr:uid="{00000000-0005-0000-0000-00009B770000}"/>
    <cellStyle name="Normal 6 2 9 7" xfId="6957" xr:uid="{00000000-0005-0000-0000-00009C770000}"/>
    <cellStyle name="Normal 6 2 9 7 2" xfId="37283" xr:uid="{00000000-0005-0000-0000-00009D770000}"/>
    <cellStyle name="Normal 6 2 9 7 3" xfId="22059" xr:uid="{00000000-0005-0000-0000-00009E770000}"/>
    <cellStyle name="Normal 6 2 9 8" xfId="32271" xr:uid="{00000000-0005-0000-0000-00009F770000}"/>
    <cellStyle name="Normal 6 2 9 9" xfId="17046" xr:uid="{00000000-0005-0000-0000-0000A0770000}"/>
    <cellStyle name="Normal 6 3" xfId="660" xr:uid="{00000000-0005-0000-0000-0000A1770000}"/>
    <cellStyle name="Normal 6 3 10" xfId="6779" xr:uid="{00000000-0005-0000-0000-0000A2770000}"/>
    <cellStyle name="Normal 6 3 10 2" xfId="37107" xr:uid="{00000000-0005-0000-0000-0000A3770000}"/>
    <cellStyle name="Normal 6 3 10 3" xfId="21883" xr:uid="{00000000-0005-0000-0000-0000A4770000}"/>
    <cellStyle name="Normal 6 3 11" xfId="31922" xr:uid="{00000000-0005-0000-0000-0000A5770000}"/>
    <cellStyle name="Normal 6 3 12" xfId="16868" xr:uid="{00000000-0005-0000-0000-0000A6770000}"/>
    <cellStyle name="Normal 6 3 13" xfId="1466" xr:uid="{00000000-0005-0000-0000-0000A7770000}"/>
    <cellStyle name="Normal 6 3 14" xfId="47309" xr:uid="{00000000-0005-0000-0000-0000A8770000}"/>
    <cellStyle name="Normal 6 3 2" xfId="713" xr:uid="{00000000-0005-0000-0000-0000A9770000}"/>
    <cellStyle name="Normal 6 3 2 10" xfId="31931" xr:uid="{00000000-0005-0000-0000-0000AA770000}"/>
    <cellStyle name="Normal 6 3 2 11" xfId="16922" xr:uid="{00000000-0005-0000-0000-0000AB770000}"/>
    <cellStyle name="Normal 6 3 2 12" xfId="1743" xr:uid="{00000000-0005-0000-0000-0000AC770000}"/>
    <cellStyle name="Normal 6 3 2 2" xfId="734" xr:uid="{00000000-0005-0000-0000-0000AD770000}"/>
    <cellStyle name="Normal 6 3 2 2 10" xfId="17026" xr:uid="{00000000-0005-0000-0000-0000AE770000}"/>
    <cellStyle name="Normal 6 3 2 2 11" xfId="1851" xr:uid="{00000000-0005-0000-0000-0000AF770000}"/>
    <cellStyle name="Normal 6 3 2 2 2" xfId="2068" xr:uid="{00000000-0005-0000-0000-0000B0770000}"/>
    <cellStyle name="Normal 6 3 2 2 2 2" xfId="2489" xr:uid="{00000000-0005-0000-0000-0000B1770000}"/>
    <cellStyle name="Normal 6 3 2 2 2 2 2" xfId="3328" xr:uid="{00000000-0005-0000-0000-0000B2770000}"/>
    <cellStyle name="Normal 6 3 2 2 2 2 2 2" xfId="5018" xr:uid="{00000000-0005-0000-0000-0000B3770000}"/>
    <cellStyle name="Normal 6 3 2 2 2 2 2 2 2" xfId="15091" xr:uid="{00000000-0005-0000-0000-0000B4770000}"/>
    <cellStyle name="Normal 6 3 2 2 2 2 2 2 2 2" xfId="45413" xr:uid="{00000000-0005-0000-0000-0000B5770000}"/>
    <cellStyle name="Normal 6 3 2 2 2 2 2 2 2 3" xfId="30189" xr:uid="{00000000-0005-0000-0000-0000B6770000}"/>
    <cellStyle name="Normal 6 3 2 2 2 2 2 2 3" xfId="10071" xr:uid="{00000000-0005-0000-0000-0000B7770000}"/>
    <cellStyle name="Normal 6 3 2 2 2 2 2 2 3 2" xfId="40396" xr:uid="{00000000-0005-0000-0000-0000B8770000}"/>
    <cellStyle name="Normal 6 3 2 2 2 2 2 2 3 3" xfId="25172" xr:uid="{00000000-0005-0000-0000-0000B9770000}"/>
    <cellStyle name="Normal 6 3 2 2 2 2 2 2 4" xfId="35383" xr:uid="{00000000-0005-0000-0000-0000BA770000}"/>
    <cellStyle name="Normal 6 3 2 2 2 2 2 2 5" xfId="20159" xr:uid="{00000000-0005-0000-0000-0000BB770000}"/>
    <cellStyle name="Normal 6 3 2 2 2 2 2 3" xfId="6710" xr:uid="{00000000-0005-0000-0000-0000BC770000}"/>
    <cellStyle name="Normal 6 3 2 2 2 2 2 3 2" xfId="16762" xr:uid="{00000000-0005-0000-0000-0000BD770000}"/>
    <cellStyle name="Normal 6 3 2 2 2 2 2 3 2 2" xfId="47084" xr:uid="{00000000-0005-0000-0000-0000BE770000}"/>
    <cellStyle name="Normal 6 3 2 2 2 2 2 3 2 3" xfId="31860" xr:uid="{00000000-0005-0000-0000-0000BF770000}"/>
    <cellStyle name="Normal 6 3 2 2 2 2 2 3 3" xfId="11742" xr:uid="{00000000-0005-0000-0000-0000C0770000}"/>
    <cellStyle name="Normal 6 3 2 2 2 2 2 3 3 2" xfId="42067" xr:uid="{00000000-0005-0000-0000-0000C1770000}"/>
    <cellStyle name="Normal 6 3 2 2 2 2 2 3 3 3" xfId="26843" xr:uid="{00000000-0005-0000-0000-0000C2770000}"/>
    <cellStyle name="Normal 6 3 2 2 2 2 2 3 4" xfId="37054" xr:uid="{00000000-0005-0000-0000-0000C3770000}"/>
    <cellStyle name="Normal 6 3 2 2 2 2 2 3 5" xfId="21830" xr:uid="{00000000-0005-0000-0000-0000C4770000}"/>
    <cellStyle name="Normal 6 3 2 2 2 2 2 4" xfId="13420" xr:uid="{00000000-0005-0000-0000-0000C5770000}"/>
    <cellStyle name="Normal 6 3 2 2 2 2 2 4 2" xfId="43742" xr:uid="{00000000-0005-0000-0000-0000C6770000}"/>
    <cellStyle name="Normal 6 3 2 2 2 2 2 4 3" xfId="28518" xr:uid="{00000000-0005-0000-0000-0000C7770000}"/>
    <cellStyle name="Normal 6 3 2 2 2 2 2 5" xfId="8399" xr:uid="{00000000-0005-0000-0000-0000C8770000}"/>
    <cellStyle name="Normal 6 3 2 2 2 2 2 5 2" xfId="38725" xr:uid="{00000000-0005-0000-0000-0000C9770000}"/>
    <cellStyle name="Normal 6 3 2 2 2 2 2 5 3" xfId="23501" xr:uid="{00000000-0005-0000-0000-0000CA770000}"/>
    <cellStyle name="Normal 6 3 2 2 2 2 2 6" xfId="33713" xr:uid="{00000000-0005-0000-0000-0000CB770000}"/>
    <cellStyle name="Normal 6 3 2 2 2 2 2 7" xfId="18488" xr:uid="{00000000-0005-0000-0000-0000CC770000}"/>
    <cellStyle name="Normal 6 3 2 2 2 2 3" xfId="4181" xr:uid="{00000000-0005-0000-0000-0000CD770000}"/>
    <cellStyle name="Normal 6 3 2 2 2 2 3 2" xfId="14255" xr:uid="{00000000-0005-0000-0000-0000CE770000}"/>
    <cellStyle name="Normal 6 3 2 2 2 2 3 2 2" xfId="44577" xr:uid="{00000000-0005-0000-0000-0000CF770000}"/>
    <cellStyle name="Normal 6 3 2 2 2 2 3 2 3" xfId="29353" xr:uid="{00000000-0005-0000-0000-0000D0770000}"/>
    <cellStyle name="Normal 6 3 2 2 2 2 3 3" xfId="9235" xr:uid="{00000000-0005-0000-0000-0000D1770000}"/>
    <cellStyle name="Normal 6 3 2 2 2 2 3 3 2" xfId="39560" xr:uid="{00000000-0005-0000-0000-0000D2770000}"/>
    <cellStyle name="Normal 6 3 2 2 2 2 3 3 3" xfId="24336" xr:uid="{00000000-0005-0000-0000-0000D3770000}"/>
    <cellStyle name="Normal 6 3 2 2 2 2 3 4" xfId="34547" xr:uid="{00000000-0005-0000-0000-0000D4770000}"/>
    <cellStyle name="Normal 6 3 2 2 2 2 3 5" xfId="19323" xr:uid="{00000000-0005-0000-0000-0000D5770000}"/>
    <cellStyle name="Normal 6 3 2 2 2 2 4" xfId="5874" xr:uid="{00000000-0005-0000-0000-0000D6770000}"/>
    <cellStyle name="Normal 6 3 2 2 2 2 4 2" xfId="15926" xr:uid="{00000000-0005-0000-0000-0000D7770000}"/>
    <cellStyle name="Normal 6 3 2 2 2 2 4 2 2" xfId="46248" xr:uid="{00000000-0005-0000-0000-0000D8770000}"/>
    <cellStyle name="Normal 6 3 2 2 2 2 4 2 3" xfId="31024" xr:uid="{00000000-0005-0000-0000-0000D9770000}"/>
    <cellStyle name="Normal 6 3 2 2 2 2 4 3" xfId="10906" xr:uid="{00000000-0005-0000-0000-0000DA770000}"/>
    <cellStyle name="Normal 6 3 2 2 2 2 4 3 2" xfId="41231" xr:uid="{00000000-0005-0000-0000-0000DB770000}"/>
    <cellStyle name="Normal 6 3 2 2 2 2 4 3 3" xfId="26007" xr:uid="{00000000-0005-0000-0000-0000DC770000}"/>
    <cellStyle name="Normal 6 3 2 2 2 2 4 4" xfId="36218" xr:uid="{00000000-0005-0000-0000-0000DD770000}"/>
    <cellStyle name="Normal 6 3 2 2 2 2 4 5" xfId="20994" xr:uid="{00000000-0005-0000-0000-0000DE770000}"/>
    <cellStyle name="Normal 6 3 2 2 2 2 5" xfId="12584" xr:uid="{00000000-0005-0000-0000-0000DF770000}"/>
    <cellStyle name="Normal 6 3 2 2 2 2 5 2" xfId="42906" xr:uid="{00000000-0005-0000-0000-0000E0770000}"/>
    <cellStyle name="Normal 6 3 2 2 2 2 5 3" xfId="27682" xr:uid="{00000000-0005-0000-0000-0000E1770000}"/>
    <cellStyle name="Normal 6 3 2 2 2 2 6" xfId="7563" xr:uid="{00000000-0005-0000-0000-0000E2770000}"/>
    <cellStyle name="Normal 6 3 2 2 2 2 6 2" xfId="37889" xr:uid="{00000000-0005-0000-0000-0000E3770000}"/>
    <cellStyle name="Normal 6 3 2 2 2 2 6 3" xfId="22665" xr:uid="{00000000-0005-0000-0000-0000E4770000}"/>
    <cellStyle name="Normal 6 3 2 2 2 2 7" xfId="32877" xr:uid="{00000000-0005-0000-0000-0000E5770000}"/>
    <cellStyle name="Normal 6 3 2 2 2 2 8" xfId="17652" xr:uid="{00000000-0005-0000-0000-0000E6770000}"/>
    <cellStyle name="Normal 6 3 2 2 2 3" xfId="2910" xr:uid="{00000000-0005-0000-0000-0000E7770000}"/>
    <cellStyle name="Normal 6 3 2 2 2 3 2" xfId="4600" xr:uid="{00000000-0005-0000-0000-0000E8770000}"/>
    <cellStyle name="Normal 6 3 2 2 2 3 2 2" xfId="14673" xr:uid="{00000000-0005-0000-0000-0000E9770000}"/>
    <cellStyle name="Normal 6 3 2 2 2 3 2 2 2" xfId="44995" xr:uid="{00000000-0005-0000-0000-0000EA770000}"/>
    <cellStyle name="Normal 6 3 2 2 2 3 2 2 3" xfId="29771" xr:uid="{00000000-0005-0000-0000-0000EB770000}"/>
    <cellStyle name="Normal 6 3 2 2 2 3 2 3" xfId="9653" xr:uid="{00000000-0005-0000-0000-0000EC770000}"/>
    <cellStyle name="Normal 6 3 2 2 2 3 2 3 2" xfId="39978" xr:uid="{00000000-0005-0000-0000-0000ED770000}"/>
    <cellStyle name="Normal 6 3 2 2 2 3 2 3 3" xfId="24754" xr:uid="{00000000-0005-0000-0000-0000EE770000}"/>
    <cellStyle name="Normal 6 3 2 2 2 3 2 4" xfId="34965" xr:uid="{00000000-0005-0000-0000-0000EF770000}"/>
    <cellStyle name="Normal 6 3 2 2 2 3 2 5" xfId="19741" xr:uid="{00000000-0005-0000-0000-0000F0770000}"/>
    <cellStyle name="Normal 6 3 2 2 2 3 3" xfId="6292" xr:uid="{00000000-0005-0000-0000-0000F1770000}"/>
    <cellStyle name="Normal 6 3 2 2 2 3 3 2" xfId="16344" xr:uid="{00000000-0005-0000-0000-0000F2770000}"/>
    <cellStyle name="Normal 6 3 2 2 2 3 3 2 2" xfId="46666" xr:uid="{00000000-0005-0000-0000-0000F3770000}"/>
    <cellStyle name="Normal 6 3 2 2 2 3 3 2 3" xfId="31442" xr:uid="{00000000-0005-0000-0000-0000F4770000}"/>
    <cellStyle name="Normal 6 3 2 2 2 3 3 3" xfId="11324" xr:uid="{00000000-0005-0000-0000-0000F5770000}"/>
    <cellStyle name="Normal 6 3 2 2 2 3 3 3 2" xfId="41649" xr:uid="{00000000-0005-0000-0000-0000F6770000}"/>
    <cellStyle name="Normal 6 3 2 2 2 3 3 3 3" xfId="26425" xr:uid="{00000000-0005-0000-0000-0000F7770000}"/>
    <cellStyle name="Normal 6 3 2 2 2 3 3 4" xfId="36636" xr:uid="{00000000-0005-0000-0000-0000F8770000}"/>
    <cellStyle name="Normal 6 3 2 2 2 3 3 5" xfId="21412" xr:uid="{00000000-0005-0000-0000-0000F9770000}"/>
    <cellStyle name="Normal 6 3 2 2 2 3 4" xfId="13002" xr:uid="{00000000-0005-0000-0000-0000FA770000}"/>
    <cellStyle name="Normal 6 3 2 2 2 3 4 2" xfId="43324" xr:uid="{00000000-0005-0000-0000-0000FB770000}"/>
    <cellStyle name="Normal 6 3 2 2 2 3 4 3" xfId="28100" xr:uid="{00000000-0005-0000-0000-0000FC770000}"/>
    <cellStyle name="Normal 6 3 2 2 2 3 5" xfId="7981" xr:uid="{00000000-0005-0000-0000-0000FD770000}"/>
    <cellStyle name="Normal 6 3 2 2 2 3 5 2" xfId="38307" xr:uid="{00000000-0005-0000-0000-0000FE770000}"/>
    <cellStyle name="Normal 6 3 2 2 2 3 5 3" xfId="23083" xr:uid="{00000000-0005-0000-0000-0000FF770000}"/>
    <cellStyle name="Normal 6 3 2 2 2 3 6" xfId="33295" xr:uid="{00000000-0005-0000-0000-000000780000}"/>
    <cellStyle name="Normal 6 3 2 2 2 3 7" xfId="18070" xr:uid="{00000000-0005-0000-0000-000001780000}"/>
    <cellStyle name="Normal 6 3 2 2 2 4" xfId="3763" xr:uid="{00000000-0005-0000-0000-000002780000}"/>
    <cellStyle name="Normal 6 3 2 2 2 4 2" xfId="13837" xr:uid="{00000000-0005-0000-0000-000003780000}"/>
    <cellStyle name="Normal 6 3 2 2 2 4 2 2" xfId="44159" xr:uid="{00000000-0005-0000-0000-000004780000}"/>
    <cellStyle name="Normal 6 3 2 2 2 4 2 3" xfId="28935" xr:uid="{00000000-0005-0000-0000-000005780000}"/>
    <cellStyle name="Normal 6 3 2 2 2 4 3" xfId="8817" xr:uid="{00000000-0005-0000-0000-000006780000}"/>
    <cellStyle name="Normal 6 3 2 2 2 4 3 2" xfId="39142" xr:uid="{00000000-0005-0000-0000-000007780000}"/>
    <cellStyle name="Normal 6 3 2 2 2 4 3 3" xfId="23918" xr:uid="{00000000-0005-0000-0000-000008780000}"/>
    <cellStyle name="Normal 6 3 2 2 2 4 4" xfId="34129" xr:uid="{00000000-0005-0000-0000-000009780000}"/>
    <cellStyle name="Normal 6 3 2 2 2 4 5" xfId="18905" xr:uid="{00000000-0005-0000-0000-00000A780000}"/>
    <cellStyle name="Normal 6 3 2 2 2 5" xfId="5456" xr:uid="{00000000-0005-0000-0000-00000B780000}"/>
    <cellStyle name="Normal 6 3 2 2 2 5 2" xfId="15508" xr:uid="{00000000-0005-0000-0000-00000C780000}"/>
    <cellStyle name="Normal 6 3 2 2 2 5 2 2" xfId="45830" xr:uid="{00000000-0005-0000-0000-00000D780000}"/>
    <cellStyle name="Normal 6 3 2 2 2 5 2 3" xfId="30606" xr:uid="{00000000-0005-0000-0000-00000E780000}"/>
    <cellStyle name="Normal 6 3 2 2 2 5 3" xfId="10488" xr:uid="{00000000-0005-0000-0000-00000F780000}"/>
    <cellStyle name="Normal 6 3 2 2 2 5 3 2" xfId="40813" xr:uid="{00000000-0005-0000-0000-000010780000}"/>
    <cellStyle name="Normal 6 3 2 2 2 5 3 3" xfId="25589" xr:uid="{00000000-0005-0000-0000-000011780000}"/>
    <cellStyle name="Normal 6 3 2 2 2 5 4" xfId="35800" xr:uid="{00000000-0005-0000-0000-000012780000}"/>
    <cellStyle name="Normal 6 3 2 2 2 5 5" xfId="20576" xr:uid="{00000000-0005-0000-0000-000013780000}"/>
    <cellStyle name="Normal 6 3 2 2 2 6" xfId="12166" xr:uid="{00000000-0005-0000-0000-000014780000}"/>
    <cellStyle name="Normal 6 3 2 2 2 6 2" xfId="42488" xr:uid="{00000000-0005-0000-0000-000015780000}"/>
    <cellStyle name="Normal 6 3 2 2 2 6 3" xfId="27264" xr:uid="{00000000-0005-0000-0000-000016780000}"/>
    <cellStyle name="Normal 6 3 2 2 2 7" xfId="7145" xr:uid="{00000000-0005-0000-0000-000017780000}"/>
    <cellStyle name="Normal 6 3 2 2 2 7 2" xfId="37471" xr:uid="{00000000-0005-0000-0000-000018780000}"/>
    <cellStyle name="Normal 6 3 2 2 2 7 3" xfId="22247" xr:uid="{00000000-0005-0000-0000-000019780000}"/>
    <cellStyle name="Normal 6 3 2 2 2 8" xfId="32459" xr:uid="{00000000-0005-0000-0000-00001A780000}"/>
    <cellStyle name="Normal 6 3 2 2 2 9" xfId="17234" xr:uid="{00000000-0005-0000-0000-00001B780000}"/>
    <cellStyle name="Normal 6 3 2 2 3" xfId="2281" xr:uid="{00000000-0005-0000-0000-00001C780000}"/>
    <cellStyle name="Normal 6 3 2 2 3 2" xfId="3120" xr:uid="{00000000-0005-0000-0000-00001D780000}"/>
    <cellStyle name="Normal 6 3 2 2 3 2 2" xfId="4810" xr:uid="{00000000-0005-0000-0000-00001E780000}"/>
    <cellStyle name="Normal 6 3 2 2 3 2 2 2" xfId="14883" xr:uid="{00000000-0005-0000-0000-00001F780000}"/>
    <cellStyle name="Normal 6 3 2 2 3 2 2 2 2" xfId="45205" xr:uid="{00000000-0005-0000-0000-000020780000}"/>
    <cellStyle name="Normal 6 3 2 2 3 2 2 2 3" xfId="29981" xr:uid="{00000000-0005-0000-0000-000021780000}"/>
    <cellStyle name="Normal 6 3 2 2 3 2 2 3" xfId="9863" xr:uid="{00000000-0005-0000-0000-000022780000}"/>
    <cellStyle name="Normal 6 3 2 2 3 2 2 3 2" xfId="40188" xr:uid="{00000000-0005-0000-0000-000023780000}"/>
    <cellStyle name="Normal 6 3 2 2 3 2 2 3 3" xfId="24964" xr:uid="{00000000-0005-0000-0000-000024780000}"/>
    <cellStyle name="Normal 6 3 2 2 3 2 2 4" xfId="35175" xr:uid="{00000000-0005-0000-0000-000025780000}"/>
    <cellStyle name="Normal 6 3 2 2 3 2 2 5" xfId="19951" xr:uid="{00000000-0005-0000-0000-000026780000}"/>
    <cellStyle name="Normal 6 3 2 2 3 2 3" xfId="6502" xr:uid="{00000000-0005-0000-0000-000027780000}"/>
    <cellStyle name="Normal 6 3 2 2 3 2 3 2" xfId="16554" xr:uid="{00000000-0005-0000-0000-000028780000}"/>
    <cellStyle name="Normal 6 3 2 2 3 2 3 2 2" xfId="46876" xr:uid="{00000000-0005-0000-0000-000029780000}"/>
    <cellStyle name="Normal 6 3 2 2 3 2 3 2 3" xfId="31652" xr:uid="{00000000-0005-0000-0000-00002A780000}"/>
    <cellStyle name="Normal 6 3 2 2 3 2 3 3" xfId="11534" xr:uid="{00000000-0005-0000-0000-00002B780000}"/>
    <cellStyle name="Normal 6 3 2 2 3 2 3 3 2" xfId="41859" xr:uid="{00000000-0005-0000-0000-00002C780000}"/>
    <cellStyle name="Normal 6 3 2 2 3 2 3 3 3" xfId="26635" xr:uid="{00000000-0005-0000-0000-00002D780000}"/>
    <cellStyle name="Normal 6 3 2 2 3 2 3 4" xfId="36846" xr:uid="{00000000-0005-0000-0000-00002E780000}"/>
    <cellStyle name="Normal 6 3 2 2 3 2 3 5" xfId="21622" xr:uid="{00000000-0005-0000-0000-00002F780000}"/>
    <cellStyle name="Normal 6 3 2 2 3 2 4" xfId="13212" xr:uid="{00000000-0005-0000-0000-000030780000}"/>
    <cellStyle name="Normal 6 3 2 2 3 2 4 2" xfId="43534" xr:uid="{00000000-0005-0000-0000-000031780000}"/>
    <cellStyle name="Normal 6 3 2 2 3 2 4 3" xfId="28310" xr:uid="{00000000-0005-0000-0000-000032780000}"/>
    <cellStyle name="Normal 6 3 2 2 3 2 5" xfId="8191" xr:uid="{00000000-0005-0000-0000-000033780000}"/>
    <cellStyle name="Normal 6 3 2 2 3 2 5 2" xfId="38517" xr:uid="{00000000-0005-0000-0000-000034780000}"/>
    <cellStyle name="Normal 6 3 2 2 3 2 5 3" xfId="23293" xr:uid="{00000000-0005-0000-0000-000035780000}"/>
    <cellStyle name="Normal 6 3 2 2 3 2 6" xfId="33505" xr:uid="{00000000-0005-0000-0000-000036780000}"/>
    <cellStyle name="Normal 6 3 2 2 3 2 7" xfId="18280" xr:uid="{00000000-0005-0000-0000-000037780000}"/>
    <cellStyle name="Normal 6 3 2 2 3 3" xfId="3973" xr:uid="{00000000-0005-0000-0000-000038780000}"/>
    <cellStyle name="Normal 6 3 2 2 3 3 2" xfId="14047" xr:uid="{00000000-0005-0000-0000-000039780000}"/>
    <cellStyle name="Normal 6 3 2 2 3 3 2 2" xfId="44369" xr:uid="{00000000-0005-0000-0000-00003A780000}"/>
    <cellStyle name="Normal 6 3 2 2 3 3 2 3" xfId="29145" xr:uid="{00000000-0005-0000-0000-00003B780000}"/>
    <cellStyle name="Normal 6 3 2 2 3 3 3" xfId="9027" xr:uid="{00000000-0005-0000-0000-00003C780000}"/>
    <cellStyle name="Normal 6 3 2 2 3 3 3 2" xfId="39352" xr:uid="{00000000-0005-0000-0000-00003D780000}"/>
    <cellStyle name="Normal 6 3 2 2 3 3 3 3" xfId="24128" xr:uid="{00000000-0005-0000-0000-00003E780000}"/>
    <cellStyle name="Normal 6 3 2 2 3 3 4" xfId="34339" xr:uid="{00000000-0005-0000-0000-00003F780000}"/>
    <cellStyle name="Normal 6 3 2 2 3 3 5" xfId="19115" xr:uid="{00000000-0005-0000-0000-000040780000}"/>
    <cellStyle name="Normal 6 3 2 2 3 4" xfId="5666" xr:uid="{00000000-0005-0000-0000-000041780000}"/>
    <cellStyle name="Normal 6 3 2 2 3 4 2" xfId="15718" xr:uid="{00000000-0005-0000-0000-000042780000}"/>
    <cellStyle name="Normal 6 3 2 2 3 4 2 2" xfId="46040" xr:uid="{00000000-0005-0000-0000-000043780000}"/>
    <cellStyle name="Normal 6 3 2 2 3 4 2 3" xfId="30816" xr:uid="{00000000-0005-0000-0000-000044780000}"/>
    <cellStyle name="Normal 6 3 2 2 3 4 3" xfId="10698" xr:uid="{00000000-0005-0000-0000-000045780000}"/>
    <cellStyle name="Normal 6 3 2 2 3 4 3 2" xfId="41023" xr:uid="{00000000-0005-0000-0000-000046780000}"/>
    <cellStyle name="Normal 6 3 2 2 3 4 3 3" xfId="25799" xr:uid="{00000000-0005-0000-0000-000047780000}"/>
    <cellStyle name="Normal 6 3 2 2 3 4 4" xfId="36010" xr:uid="{00000000-0005-0000-0000-000048780000}"/>
    <cellStyle name="Normal 6 3 2 2 3 4 5" xfId="20786" xr:uid="{00000000-0005-0000-0000-000049780000}"/>
    <cellStyle name="Normal 6 3 2 2 3 5" xfId="12376" xr:uid="{00000000-0005-0000-0000-00004A780000}"/>
    <cellStyle name="Normal 6 3 2 2 3 5 2" xfId="42698" xr:uid="{00000000-0005-0000-0000-00004B780000}"/>
    <cellStyle name="Normal 6 3 2 2 3 5 3" xfId="27474" xr:uid="{00000000-0005-0000-0000-00004C780000}"/>
    <cellStyle name="Normal 6 3 2 2 3 6" xfId="7355" xr:uid="{00000000-0005-0000-0000-00004D780000}"/>
    <cellStyle name="Normal 6 3 2 2 3 6 2" xfId="37681" xr:uid="{00000000-0005-0000-0000-00004E780000}"/>
    <cellStyle name="Normal 6 3 2 2 3 6 3" xfId="22457" xr:uid="{00000000-0005-0000-0000-00004F780000}"/>
    <cellStyle name="Normal 6 3 2 2 3 7" xfId="32669" xr:uid="{00000000-0005-0000-0000-000050780000}"/>
    <cellStyle name="Normal 6 3 2 2 3 8" xfId="17444" xr:uid="{00000000-0005-0000-0000-000051780000}"/>
    <cellStyle name="Normal 6 3 2 2 4" xfId="2702" xr:uid="{00000000-0005-0000-0000-000052780000}"/>
    <cellStyle name="Normal 6 3 2 2 4 2" xfId="4392" xr:uid="{00000000-0005-0000-0000-000053780000}"/>
    <cellStyle name="Normal 6 3 2 2 4 2 2" xfId="14465" xr:uid="{00000000-0005-0000-0000-000054780000}"/>
    <cellStyle name="Normal 6 3 2 2 4 2 2 2" xfId="44787" xr:uid="{00000000-0005-0000-0000-000055780000}"/>
    <cellStyle name="Normal 6 3 2 2 4 2 2 3" xfId="29563" xr:uid="{00000000-0005-0000-0000-000056780000}"/>
    <cellStyle name="Normal 6 3 2 2 4 2 3" xfId="9445" xr:uid="{00000000-0005-0000-0000-000057780000}"/>
    <cellStyle name="Normal 6 3 2 2 4 2 3 2" xfId="39770" xr:uid="{00000000-0005-0000-0000-000058780000}"/>
    <cellStyle name="Normal 6 3 2 2 4 2 3 3" xfId="24546" xr:uid="{00000000-0005-0000-0000-000059780000}"/>
    <cellStyle name="Normal 6 3 2 2 4 2 4" xfId="34757" xr:uid="{00000000-0005-0000-0000-00005A780000}"/>
    <cellStyle name="Normal 6 3 2 2 4 2 5" xfId="19533" xr:uid="{00000000-0005-0000-0000-00005B780000}"/>
    <cellStyle name="Normal 6 3 2 2 4 3" xfId="6084" xr:uid="{00000000-0005-0000-0000-00005C780000}"/>
    <cellStyle name="Normal 6 3 2 2 4 3 2" xfId="16136" xr:uid="{00000000-0005-0000-0000-00005D780000}"/>
    <cellStyle name="Normal 6 3 2 2 4 3 2 2" xfId="46458" xr:uid="{00000000-0005-0000-0000-00005E780000}"/>
    <cellStyle name="Normal 6 3 2 2 4 3 2 3" xfId="31234" xr:uid="{00000000-0005-0000-0000-00005F780000}"/>
    <cellStyle name="Normal 6 3 2 2 4 3 3" xfId="11116" xr:uid="{00000000-0005-0000-0000-000060780000}"/>
    <cellStyle name="Normal 6 3 2 2 4 3 3 2" xfId="41441" xr:uid="{00000000-0005-0000-0000-000061780000}"/>
    <cellStyle name="Normal 6 3 2 2 4 3 3 3" xfId="26217" xr:uid="{00000000-0005-0000-0000-000062780000}"/>
    <cellStyle name="Normal 6 3 2 2 4 3 4" xfId="36428" xr:uid="{00000000-0005-0000-0000-000063780000}"/>
    <cellStyle name="Normal 6 3 2 2 4 3 5" xfId="21204" xr:uid="{00000000-0005-0000-0000-000064780000}"/>
    <cellStyle name="Normal 6 3 2 2 4 4" xfId="12794" xr:uid="{00000000-0005-0000-0000-000065780000}"/>
    <cellStyle name="Normal 6 3 2 2 4 4 2" xfId="43116" xr:uid="{00000000-0005-0000-0000-000066780000}"/>
    <cellStyle name="Normal 6 3 2 2 4 4 3" xfId="27892" xr:uid="{00000000-0005-0000-0000-000067780000}"/>
    <cellStyle name="Normal 6 3 2 2 4 5" xfId="7773" xr:uid="{00000000-0005-0000-0000-000068780000}"/>
    <cellStyle name="Normal 6 3 2 2 4 5 2" xfId="38099" xr:uid="{00000000-0005-0000-0000-000069780000}"/>
    <cellStyle name="Normal 6 3 2 2 4 5 3" xfId="22875" xr:uid="{00000000-0005-0000-0000-00006A780000}"/>
    <cellStyle name="Normal 6 3 2 2 4 6" xfId="33087" xr:uid="{00000000-0005-0000-0000-00006B780000}"/>
    <cellStyle name="Normal 6 3 2 2 4 7" xfId="17862" xr:uid="{00000000-0005-0000-0000-00006C780000}"/>
    <cellStyle name="Normal 6 3 2 2 5" xfId="3555" xr:uid="{00000000-0005-0000-0000-00006D780000}"/>
    <cellStyle name="Normal 6 3 2 2 5 2" xfId="13629" xr:uid="{00000000-0005-0000-0000-00006E780000}"/>
    <cellStyle name="Normal 6 3 2 2 5 2 2" xfId="43951" xr:uid="{00000000-0005-0000-0000-00006F780000}"/>
    <cellStyle name="Normal 6 3 2 2 5 2 3" xfId="28727" xr:uid="{00000000-0005-0000-0000-000070780000}"/>
    <cellStyle name="Normal 6 3 2 2 5 3" xfId="8609" xr:uid="{00000000-0005-0000-0000-000071780000}"/>
    <cellStyle name="Normal 6 3 2 2 5 3 2" xfId="38934" xr:uid="{00000000-0005-0000-0000-000072780000}"/>
    <cellStyle name="Normal 6 3 2 2 5 3 3" xfId="23710" xr:uid="{00000000-0005-0000-0000-000073780000}"/>
    <cellStyle name="Normal 6 3 2 2 5 4" xfId="33921" xr:uid="{00000000-0005-0000-0000-000074780000}"/>
    <cellStyle name="Normal 6 3 2 2 5 5" xfId="18697" xr:uid="{00000000-0005-0000-0000-000075780000}"/>
    <cellStyle name="Normal 6 3 2 2 6" xfId="5248" xr:uid="{00000000-0005-0000-0000-000076780000}"/>
    <cellStyle name="Normal 6 3 2 2 6 2" xfId="15300" xr:uid="{00000000-0005-0000-0000-000077780000}"/>
    <cellStyle name="Normal 6 3 2 2 6 2 2" xfId="45622" xr:uid="{00000000-0005-0000-0000-000078780000}"/>
    <cellStyle name="Normal 6 3 2 2 6 2 3" xfId="30398" xr:uid="{00000000-0005-0000-0000-000079780000}"/>
    <cellStyle name="Normal 6 3 2 2 6 3" xfId="10280" xr:uid="{00000000-0005-0000-0000-00007A780000}"/>
    <cellStyle name="Normal 6 3 2 2 6 3 2" xfId="40605" xr:uid="{00000000-0005-0000-0000-00007B780000}"/>
    <cellStyle name="Normal 6 3 2 2 6 3 3" xfId="25381" xr:uid="{00000000-0005-0000-0000-00007C780000}"/>
    <cellStyle name="Normal 6 3 2 2 6 4" xfId="35592" xr:uid="{00000000-0005-0000-0000-00007D780000}"/>
    <cellStyle name="Normal 6 3 2 2 6 5" xfId="20368" xr:uid="{00000000-0005-0000-0000-00007E780000}"/>
    <cellStyle name="Normal 6 3 2 2 7" xfId="11958" xr:uid="{00000000-0005-0000-0000-00007F780000}"/>
    <cellStyle name="Normal 6 3 2 2 7 2" xfId="42280" xr:uid="{00000000-0005-0000-0000-000080780000}"/>
    <cellStyle name="Normal 6 3 2 2 7 3" xfId="27056" xr:uid="{00000000-0005-0000-0000-000081780000}"/>
    <cellStyle name="Normal 6 3 2 2 8" xfId="6937" xr:uid="{00000000-0005-0000-0000-000082780000}"/>
    <cellStyle name="Normal 6 3 2 2 8 2" xfId="37263" xr:uid="{00000000-0005-0000-0000-000083780000}"/>
    <cellStyle name="Normal 6 3 2 2 8 3" xfId="22039" xr:uid="{00000000-0005-0000-0000-000084780000}"/>
    <cellStyle name="Normal 6 3 2 2 9" xfId="32251" xr:uid="{00000000-0005-0000-0000-000085780000}"/>
    <cellStyle name="Normal 6 3 2 3" xfId="755" xr:uid="{00000000-0005-0000-0000-000086780000}"/>
    <cellStyle name="Normal 6 3 2 3 10" xfId="1964" xr:uid="{00000000-0005-0000-0000-000087780000}"/>
    <cellStyle name="Normal 6 3 2 3 2" xfId="2385" xr:uid="{00000000-0005-0000-0000-000088780000}"/>
    <cellStyle name="Normal 6 3 2 3 2 2" xfId="3224" xr:uid="{00000000-0005-0000-0000-000089780000}"/>
    <cellStyle name="Normal 6 3 2 3 2 2 2" xfId="4914" xr:uid="{00000000-0005-0000-0000-00008A780000}"/>
    <cellStyle name="Normal 6 3 2 3 2 2 2 2" xfId="14987" xr:uid="{00000000-0005-0000-0000-00008B780000}"/>
    <cellStyle name="Normal 6 3 2 3 2 2 2 2 2" xfId="45309" xr:uid="{00000000-0005-0000-0000-00008C780000}"/>
    <cellStyle name="Normal 6 3 2 3 2 2 2 2 3" xfId="30085" xr:uid="{00000000-0005-0000-0000-00008D780000}"/>
    <cellStyle name="Normal 6 3 2 3 2 2 2 3" xfId="9967" xr:uid="{00000000-0005-0000-0000-00008E780000}"/>
    <cellStyle name="Normal 6 3 2 3 2 2 2 3 2" xfId="40292" xr:uid="{00000000-0005-0000-0000-00008F780000}"/>
    <cellStyle name="Normal 6 3 2 3 2 2 2 3 3" xfId="25068" xr:uid="{00000000-0005-0000-0000-000090780000}"/>
    <cellStyle name="Normal 6 3 2 3 2 2 2 4" xfId="35279" xr:uid="{00000000-0005-0000-0000-000091780000}"/>
    <cellStyle name="Normal 6 3 2 3 2 2 2 5" xfId="20055" xr:uid="{00000000-0005-0000-0000-000092780000}"/>
    <cellStyle name="Normal 6 3 2 3 2 2 3" xfId="6606" xr:uid="{00000000-0005-0000-0000-000093780000}"/>
    <cellStyle name="Normal 6 3 2 3 2 2 3 2" xfId="16658" xr:uid="{00000000-0005-0000-0000-000094780000}"/>
    <cellStyle name="Normal 6 3 2 3 2 2 3 2 2" xfId="46980" xr:uid="{00000000-0005-0000-0000-000095780000}"/>
    <cellStyle name="Normal 6 3 2 3 2 2 3 2 3" xfId="31756" xr:uid="{00000000-0005-0000-0000-000096780000}"/>
    <cellStyle name="Normal 6 3 2 3 2 2 3 3" xfId="11638" xr:uid="{00000000-0005-0000-0000-000097780000}"/>
    <cellStyle name="Normal 6 3 2 3 2 2 3 3 2" xfId="41963" xr:uid="{00000000-0005-0000-0000-000098780000}"/>
    <cellStyle name="Normal 6 3 2 3 2 2 3 3 3" xfId="26739" xr:uid="{00000000-0005-0000-0000-000099780000}"/>
    <cellStyle name="Normal 6 3 2 3 2 2 3 4" xfId="36950" xr:uid="{00000000-0005-0000-0000-00009A780000}"/>
    <cellStyle name="Normal 6 3 2 3 2 2 3 5" xfId="21726" xr:uid="{00000000-0005-0000-0000-00009B780000}"/>
    <cellStyle name="Normal 6 3 2 3 2 2 4" xfId="13316" xr:uid="{00000000-0005-0000-0000-00009C780000}"/>
    <cellStyle name="Normal 6 3 2 3 2 2 4 2" xfId="43638" xr:uid="{00000000-0005-0000-0000-00009D780000}"/>
    <cellStyle name="Normal 6 3 2 3 2 2 4 3" xfId="28414" xr:uid="{00000000-0005-0000-0000-00009E780000}"/>
    <cellStyle name="Normal 6 3 2 3 2 2 5" xfId="8295" xr:uid="{00000000-0005-0000-0000-00009F780000}"/>
    <cellStyle name="Normal 6 3 2 3 2 2 5 2" xfId="38621" xr:uid="{00000000-0005-0000-0000-0000A0780000}"/>
    <cellStyle name="Normal 6 3 2 3 2 2 5 3" xfId="23397" xr:uid="{00000000-0005-0000-0000-0000A1780000}"/>
    <cellStyle name="Normal 6 3 2 3 2 2 6" xfId="33609" xr:uid="{00000000-0005-0000-0000-0000A2780000}"/>
    <cellStyle name="Normal 6 3 2 3 2 2 7" xfId="18384" xr:uid="{00000000-0005-0000-0000-0000A3780000}"/>
    <cellStyle name="Normal 6 3 2 3 2 3" xfId="4077" xr:uid="{00000000-0005-0000-0000-0000A4780000}"/>
    <cellStyle name="Normal 6 3 2 3 2 3 2" xfId="14151" xr:uid="{00000000-0005-0000-0000-0000A5780000}"/>
    <cellStyle name="Normal 6 3 2 3 2 3 2 2" xfId="44473" xr:uid="{00000000-0005-0000-0000-0000A6780000}"/>
    <cellStyle name="Normal 6 3 2 3 2 3 2 3" xfId="29249" xr:uid="{00000000-0005-0000-0000-0000A7780000}"/>
    <cellStyle name="Normal 6 3 2 3 2 3 3" xfId="9131" xr:uid="{00000000-0005-0000-0000-0000A8780000}"/>
    <cellStyle name="Normal 6 3 2 3 2 3 3 2" xfId="39456" xr:uid="{00000000-0005-0000-0000-0000A9780000}"/>
    <cellStyle name="Normal 6 3 2 3 2 3 3 3" xfId="24232" xr:uid="{00000000-0005-0000-0000-0000AA780000}"/>
    <cellStyle name="Normal 6 3 2 3 2 3 4" xfId="34443" xr:uid="{00000000-0005-0000-0000-0000AB780000}"/>
    <cellStyle name="Normal 6 3 2 3 2 3 5" xfId="19219" xr:uid="{00000000-0005-0000-0000-0000AC780000}"/>
    <cellStyle name="Normal 6 3 2 3 2 4" xfId="5770" xr:uid="{00000000-0005-0000-0000-0000AD780000}"/>
    <cellStyle name="Normal 6 3 2 3 2 4 2" xfId="15822" xr:uid="{00000000-0005-0000-0000-0000AE780000}"/>
    <cellStyle name="Normal 6 3 2 3 2 4 2 2" xfId="46144" xr:uid="{00000000-0005-0000-0000-0000AF780000}"/>
    <cellStyle name="Normal 6 3 2 3 2 4 2 3" xfId="30920" xr:uid="{00000000-0005-0000-0000-0000B0780000}"/>
    <cellStyle name="Normal 6 3 2 3 2 4 3" xfId="10802" xr:uid="{00000000-0005-0000-0000-0000B1780000}"/>
    <cellStyle name="Normal 6 3 2 3 2 4 3 2" xfId="41127" xr:uid="{00000000-0005-0000-0000-0000B2780000}"/>
    <cellStyle name="Normal 6 3 2 3 2 4 3 3" xfId="25903" xr:uid="{00000000-0005-0000-0000-0000B3780000}"/>
    <cellStyle name="Normal 6 3 2 3 2 4 4" xfId="36114" xr:uid="{00000000-0005-0000-0000-0000B4780000}"/>
    <cellStyle name="Normal 6 3 2 3 2 4 5" xfId="20890" xr:uid="{00000000-0005-0000-0000-0000B5780000}"/>
    <cellStyle name="Normal 6 3 2 3 2 5" xfId="12480" xr:uid="{00000000-0005-0000-0000-0000B6780000}"/>
    <cellStyle name="Normal 6 3 2 3 2 5 2" xfId="42802" xr:uid="{00000000-0005-0000-0000-0000B7780000}"/>
    <cellStyle name="Normal 6 3 2 3 2 5 3" xfId="27578" xr:uid="{00000000-0005-0000-0000-0000B8780000}"/>
    <cellStyle name="Normal 6 3 2 3 2 6" xfId="7459" xr:uid="{00000000-0005-0000-0000-0000B9780000}"/>
    <cellStyle name="Normal 6 3 2 3 2 6 2" xfId="37785" xr:uid="{00000000-0005-0000-0000-0000BA780000}"/>
    <cellStyle name="Normal 6 3 2 3 2 6 3" xfId="22561" xr:uid="{00000000-0005-0000-0000-0000BB780000}"/>
    <cellStyle name="Normal 6 3 2 3 2 7" xfId="32773" xr:uid="{00000000-0005-0000-0000-0000BC780000}"/>
    <cellStyle name="Normal 6 3 2 3 2 8" xfId="17548" xr:uid="{00000000-0005-0000-0000-0000BD780000}"/>
    <cellStyle name="Normal 6 3 2 3 3" xfId="2806" xr:uid="{00000000-0005-0000-0000-0000BE780000}"/>
    <cellStyle name="Normal 6 3 2 3 3 2" xfId="4496" xr:uid="{00000000-0005-0000-0000-0000BF780000}"/>
    <cellStyle name="Normal 6 3 2 3 3 2 2" xfId="14569" xr:uid="{00000000-0005-0000-0000-0000C0780000}"/>
    <cellStyle name="Normal 6 3 2 3 3 2 2 2" xfId="44891" xr:uid="{00000000-0005-0000-0000-0000C1780000}"/>
    <cellStyle name="Normal 6 3 2 3 3 2 2 3" xfId="29667" xr:uid="{00000000-0005-0000-0000-0000C2780000}"/>
    <cellStyle name="Normal 6 3 2 3 3 2 3" xfId="9549" xr:uid="{00000000-0005-0000-0000-0000C3780000}"/>
    <cellStyle name="Normal 6 3 2 3 3 2 3 2" xfId="39874" xr:uid="{00000000-0005-0000-0000-0000C4780000}"/>
    <cellStyle name="Normal 6 3 2 3 3 2 3 3" xfId="24650" xr:uid="{00000000-0005-0000-0000-0000C5780000}"/>
    <cellStyle name="Normal 6 3 2 3 3 2 4" xfId="34861" xr:uid="{00000000-0005-0000-0000-0000C6780000}"/>
    <cellStyle name="Normal 6 3 2 3 3 2 5" xfId="19637" xr:uid="{00000000-0005-0000-0000-0000C7780000}"/>
    <cellStyle name="Normal 6 3 2 3 3 3" xfId="6188" xr:uid="{00000000-0005-0000-0000-0000C8780000}"/>
    <cellStyle name="Normal 6 3 2 3 3 3 2" xfId="16240" xr:uid="{00000000-0005-0000-0000-0000C9780000}"/>
    <cellStyle name="Normal 6 3 2 3 3 3 2 2" xfId="46562" xr:uid="{00000000-0005-0000-0000-0000CA780000}"/>
    <cellStyle name="Normal 6 3 2 3 3 3 2 3" xfId="31338" xr:uid="{00000000-0005-0000-0000-0000CB780000}"/>
    <cellStyle name="Normal 6 3 2 3 3 3 3" xfId="11220" xr:uid="{00000000-0005-0000-0000-0000CC780000}"/>
    <cellStyle name="Normal 6 3 2 3 3 3 3 2" xfId="41545" xr:uid="{00000000-0005-0000-0000-0000CD780000}"/>
    <cellStyle name="Normal 6 3 2 3 3 3 3 3" xfId="26321" xr:uid="{00000000-0005-0000-0000-0000CE780000}"/>
    <cellStyle name="Normal 6 3 2 3 3 3 4" xfId="36532" xr:uid="{00000000-0005-0000-0000-0000CF780000}"/>
    <cellStyle name="Normal 6 3 2 3 3 3 5" xfId="21308" xr:uid="{00000000-0005-0000-0000-0000D0780000}"/>
    <cellStyle name="Normal 6 3 2 3 3 4" xfId="12898" xr:uid="{00000000-0005-0000-0000-0000D1780000}"/>
    <cellStyle name="Normal 6 3 2 3 3 4 2" xfId="43220" xr:uid="{00000000-0005-0000-0000-0000D2780000}"/>
    <cellStyle name="Normal 6 3 2 3 3 4 3" xfId="27996" xr:uid="{00000000-0005-0000-0000-0000D3780000}"/>
    <cellStyle name="Normal 6 3 2 3 3 5" xfId="7877" xr:uid="{00000000-0005-0000-0000-0000D4780000}"/>
    <cellStyle name="Normal 6 3 2 3 3 5 2" xfId="38203" xr:uid="{00000000-0005-0000-0000-0000D5780000}"/>
    <cellStyle name="Normal 6 3 2 3 3 5 3" xfId="22979" xr:uid="{00000000-0005-0000-0000-0000D6780000}"/>
    <cellStyle name="Normal 6 3 2 3 3 6" xfId="33191" xr:uid="{00000000-0005-0000-0000-0000D7780000}"/>
    <cellStyle name="Normal 6 3 2 3 3 7" xfId="17966" xr:uid="{00000000-0005-0000-0000-0000D8780000}"/>
    <cellStyle name="Normal 6 3 2 3 4" xfId="3659" xr:uid="{00000000-0005-0000-0000-0000D9780000}"/>
    <cellStyle name="Normal 6 3 2 3 4 2" xfId="13733" xr:uid="{00000000-0005-0000-0000-0000DA780000}"/>
    <cellStyle name="Normal 6 3 2 3 4 2 2" xfId="44055" xr:uid="{00000000-0005-0000-0000-0000DB780000}"/>
    <cellStyle name="Normal 6 3 2 3 4 2 3" xfId="28831" xr:uid="{00000000-0005-0000-0000-0000DC780000}"/>
    <cellStyle name="Normal 6 3 2 3 4 3" xfId="8713" xr:uid="{00000000-0005-0000-0000-0000DD780000}"/>
    <cellStyle name="Normal 6 3 2 3 4 3 2" xfId="39038" xr:uid="{00000000-0005-0000-0000-0000DE780000}"/>
    <cellStyle name="Normal 6 3 2 3 4 3 3" xfId="23814" xr:uid="{00000000-0005-0000-0000-0000DF780000}"/>
    <cellStyle name="Normal 6 3 2 3 4 4" xfId="34025" xr:uid="{00000000-0005-0000-0000-0000E0780000}"/>
    <cellStyle name="Normal 6 3 2 3 4 5" xfId="18801" xr:uid="{00000000-0005-0000-0000-0000E1780000}"/>
    <cellStyle name="Normal 6 3 2 3 5" xfId="5352" xr:uid="{00000000-0005-0000-0000-0000E2780000}"/>
    <cellStyle name="Normal 6 3 2 3 5 2" xfId="15404" xr:uid="{00000000-0005-0000-0000-0000E3780000}"/>
    <cellStyle name="Normal 6 3 2 3 5 2 2" xfId="45726" xr:uid="{00000000-0005-0000-0000-0000E4780000}"/>
    <cellStyle name="Normal 6 3 2 3 5 2 3" xfId="30502" xr:uid="{00000000-0005-0000-0000-0000E5780000}"/>
    <cellStyle name="Normal 6 3 2 3 5 3" xfId="10384" xr:uid="{00000000-0005-0000-0000-0000E6780000}"/>
    <cellStyle name="Normal 6 3 2 3 5 3 2" xfId="40709" xr:uid="{00000000-0005-0000-0000-0000E7780000}"/>
    <cellStyle name="Normal 6 3 2 3 5 3 3" xfId="25485" xr:uid="{00000000-0005-0000-0000-0000E8780000}"/>
    <cellStyle name="Normal 6 3 2 3 5 4" xfId="35696" xr:uid="{00000000-0005-0000-0000-0000E9780000}"/>
    <cellStyle name="Normal 6 3 2 3 5 5" xfId="20472" xr:uid="{00000000-0005-0000-0000-0000EA780000}"/>
    <cellStyle name="Normal 6 3 2 3 6" xfId="12062" xr:uid="{00000000-0005-0000-0000-0000EB780000}"/>
    <cellStyle name="Normal 6 3 2 3 6 2" xfId="42384" xr:uid="{00000000-0005-0000-0000-0000EC780000}"/>
    <cellStyle name="Normal 6 3 2 3 6 3" xfId="27160" xr:uid="{00000000-0005-0000-0000-0000ED780000}"/>
    <cellStyle name="Normal 6 3 2 3 7" xfId="7041" xr:uid="{00000000-0005-0000-0000-0000EE780000}"/>
    <cellStyle name="Normal 6 3 2 3 7 2" xfId="37367" xr:uid="{00000000-0005-0000-0000-0000EF780000}"/>
    <cellStyle name="Normal 6 3 2 3 7 3" xfId="22143" xr:uid="{00000000-0005-0000-0000-0000F0780000}"/>
    <cellStyle name="Normal 6 3 2 3 8" xfId="32355" xr:uid="{00000000-0005-0000-0000-0000F1780000}"/>
    <cellStyle name="Normal 6 3 2 3 9" xfId="17130" xr:uid="{00000000-0005-0000-0000-0000F2780000}"/>
    <cellStyle name="Normal 6 3 2 4" xfId="2177" xr:uid="{00000000-0005-0000-0000-0000F3780000}"/>
    <cellStyle name="Normal 6 3 2 4 2" xfId="3016" xr:uid="{00000000-0005-0000-0000-0000F4780000}"/>
    <cellStyle name="Normal 6 3 2 4 2 2" xfId="4706" xr:uid="{00000000-0005-0000-0000-0000F5780000}"/>
    <cellStyle name="Normal 6 3 2 4 2 2 2" xfId="14779" xr:uid="{00000000-0005-0000-0000-0000F6780000}"/>
    <cellStyle name="Normal 6 3 2 4 2 2 2 2" xfId="45101" xr:uid="{00000000-0005-0000-0000-0000F7780000}"/>
    <cellStyle name="Normal 6 3 2 4 2 2 2 3" xfId="29877" xr:uid="{00000000-0005-0000-0000-0000F8780000}"/>
    <cellStyle name="Normal 6 3 2 4 2 2 3" xfId="9759" xr:uid="{00000000-0005-0000-0000-0000F9780000}"/>
    <cellStyle name="Normal 6 3 2 4 2 2 3 2" xfId="40084" xr:uid="{00000000-0005-0000-0000-0000FA780000}"/>
    <cellStyle name="Normal 6 3 2 4 2 2 3 3" xfId="24860" xr:uid="{00000000-0005-0000-0000-0000FB780000}"/>
    <cellStyle name="Normal 6 3 2 4 2 2 4" xfId="35071" xr:uid="{00000000-0005-0000-0000-0000FC780000}"/>
    <cellStyle name="Normal 6 3 2 4 2 2 5" xfId="19847" xr:uid="{00000000-0005-0000-0000-0000FD780000}"/>
    <cellStyle name="Normal 6 3 2 4 2 3" xfId="6398" xr:uid="{00000000-0005-0000-0000-0000FE780000}"/>
    <cellStyle name="Normal 6 3 2 4 2 3 2" xfId="16450" xr:uid="{00000000-0005-0000-0000-0000FF780000}"/>
    <cellStyle name="Normal 6 3 2 4 2 3 2 2" xfId="46772" xr:uid="{00000000-0005-0000-0000-000000790000}"/>
    <cellStyle name="Normal 6 3 2 4 2 3 2 3" xfId="31548" xr:uid="{00000000-0005-0000-0000-000001790000}"/>
    <cellStyle name="Normal 6 3 2 4 2 3 3" xfId="11430" xr:uid="{00000000-0005-0000-0000-000002790000}"/>
    <cellStyle name="Normal 6 3 2 4 2 3 3 2" xfId="41755" xr:uid="{00000000-0005-0000-0000-000003790000}"/>
    <cellStyle name="Normal 6 3 2 4 2 3 3 3" xfId="26531" xr:uid="{00000000-0005-0000-0000-000004790000}"/>
    <cellStyle name="Normal 6 3 2 4 2 3 4" xfId="36742" xr:uid="{00000000-0005-0000-0000-000005790000}"/>
    <cellStyle name="Normal 6 3 2 4 2 3 5" xfId="21518" xr:uid="{00000000-0005-0000-0000-000006790000}"/>
    <cellStyle name="Normal 6 3 2 4 2 4" xfId="13108" xr:uid="{00000000-0005-0000-0000-000007790000}"/>
    <cellStyle name="Normal 6 3 2 4 2 4 2" xfId="43430" xr:uid="{00000000-0005-0000-0000-000008790000}"/>
    <cellStyle name="Normal 6 3 2 4 2 4 3" xfId="28206" xr:uid="{00000000-0005-0000-0000-000009790000}"/>
    <cellStyle name="Normal 6 3 2 4 2 5" xfId="8087" xr:uid="{00000000-0005-0000-0000-00000A790000}"/>
    <cellStyle name="Normal 6 3 2 4 2 5 2" xfId="38413" xr:uid="{00000000-0005-0000-0000-00000B790000}"/>
    <cellStyle name="Normal 6 3 2 4 2 5 3" xfId="23189" xr:uid="{00000000-0005-0000-0000-00000C790000}"/>
    <cellStyle name="Normal 6 3 2 4 2 6" xfId="33401" xr:uid="{00000000-0005-0000-0000-00000D790000}"/>
    <cellStyle name="Normal 6 3 2 4 2 7" xfId="18176" xr:uid="{00000000-0005-0000-0000-00000E790000}"/>
    <cellStyle name="Normal 6 3 2 4 3" xfId="3869" xr:uid="{00000000-0005-0000-0000-00000F790000}"/>
    <cellStyle name="Normal 6 3 2 4 3 2" xfId="13943" xr:uid="{00000000-0005-0000-0000-000010790000}"/>
    <cellStyle name="Normal 6 3 2 4 3 2 2" xfId="44265" xr:uid="{00000000-0005-0000-0000-000011790000}"/>
    <cellStyle name="Normal 6 3 2 4 3 2 3" xfId="29041" xr:uid="{00000000-0005-0000-0000-000012790000}"/>
    <cellStyle name="Normal 6 3 2 4 3 3" xfId="8923" xr:uid="{00000000-0005-0000-0000-000013790000}"/>
    <cellStyle name="Normal 6 3 2 4 3 3 2" xfId="39248" xr:uid="{00000000-0005-0000-0000-000014790000}"/>
    <cellStyle name="Normal 6 3 2 4 3 3 3" xfId="24024" xr:uid="{00000000-0005-0000-0000-000015790000}"/>
    <cellStyle name="Normal 6 3 2 4 3 4" xfId="34235" xr:uid="{00000000-0005-0000-0000-000016790000}"/>
    <cellStyle name="Normal 6 3 2 4 3 5" xfId="19011" xr:uid="{00000000-0005-0000-0000-000017790000}"/>
    <cellStyle name="Normal 6 3 2 4 4" xfId="5562" xr:uid="{00000000-0005-0000-0000-000018790000}"/>
    <cellStyle name="Normal 6 3 2 4 4 2" xfId="15614" xr:uid="{00000000-0005-0000-0000-000019790000}"/>
    <cellStyle name="Normal 6 3 2 4 4 2 2" xfId="45936" xr:uid="{00000000-0005-0000-0000-00001A790000}"/>
    <cellStyle name="Normal 6 3 2 4 4 2 3" xfId="30712" xr:uid="{00000000-0005-0000-0000-00001B790000}"/>
    <cellStyle name="Normal 6 3 2 4 4 3" xfId="10594" xr:uid="{00000000-0005-0000-0000-00001C790000}"/>
    <cellStyle name="Normal 6 3 2 4 4 3 2" xfId="40919" xr:uid="{00000000-0005-0000-0000-00001D790000}"/>
    <cellStyle name="Normal 6 3 2 4 4 3 3" xfId="25695" xr:uid="{00000000-0005-0000-0000-00001E790000}"/>
    <cellStyle name="Normal 6 3 2 4 4 4" xfId="35906" xr:uid="{00000000-0005-0000-0000-00001F790000}"/>
    <cellStyle name="Normal 6 3 2 4 4 5" xfId="20682" xr:uid="{00000000-0005-0000-0000-000020790000}"/>
    <cellStyle name="Normal 6 3 2 4 5" xfId="12272" xr:uid="{00000000-0005-0000-0000-000021790000}"/>
    <cellStyle name="Normal 6 3 2 4 5 2" xfId="42594" xr:uid="{00000000-0005-0000-0000-000022790000}"/>
    <cellStyle name="Normal 6 3 2 4 5 3" xfId="27370" xr:uid="{00000000-0005-0000-0000-000023790000}"/>
    <cellStyle name="Normal 6 3 2 4 6" xfId="7251" xr:uid="{00000000-0005-0000-0000-000024790000}"/>
    <cellStyle name="Normal 6 3 2 4 6 2" xfId="37577" xr:uid="{00000000-0005-0000-0000-000025790000}"/>
    <cellStyle name="Normal 6 3 2 4 6 3" xfId="22353" xr:uid="{00000000-0005-0000-0000-000026790000}"/>
    <cellStyle name="Normal 6 3 2 4 7" xfId="32565" xr:uid="{00000000-0005-0000-0000-000027790000}"/>
    <cellStyle name="Normal 6 3 2 4 8" xfId="17340" xr:uid="{00000000-0005-0000-0000-000028790000}"/>
    <cellStyle name="Normal 6 3 2 5" xfId="2598" xr:uid="{00000000-0005-0000-0000-000029790000}"/>
    <cellStyle name="Normal 6 3 2 5 2" xfId="4288" xr:uid="{00000000-0005-0000-0000-00002A790000}"/>
    <cellStyle name="Normal 6 3 2 5 2 2" xfId="14361" xr:uid="{00000000-0005-0000-0000-00002B790000}"/>
    <cellStyle name="Normal 6 3 2 5 2 2 2" xfId="44683" xr:uid="{00000000-0005-0000-0000-00002C790000}"/>
    <cellStyle name="Normal 6 3 2 5 2 2 3" xfId="29459" xr:uid="{00000000-0005-0000-0000-00002D790000}"/>
    <cellStyle name="Normal 6 3 2 5 2 3" xfId="9341" xr:uid="{00000000-0005-0000-0000-00002E790000}"/>
    <cellStyle name="Normal 6 3 2 5 2 3 2" xfId="39666" xr:uid="{00000000-0005-0000-0000-00002F790000}"/>
    <cellStyle name="Normal 6 3 2 5 2 3 3" xfId="24442" xr:uid="{00000000-0005-0000-0000-000030790000}"/>
    <cellStyle name="Normal 6 3 2 5 2 4" xfId="34653" xr:uid="{00000000-0005-0000-0000-000031790000}"/>
    <cellStyle name="Normal 6 3 2 5 2 5" xfId="19429" xr:uid="{00000000-0005-0000-0000-000032790000}"/>
    <cellStyle name="Normal 6 3 2 5 3" xfId="5980" xr:uid="{00000000-0005-0000-0000-000033790000}"/>
    <cellStyle name="Normal 6 3 2 5 3 2" xfId="16032" xr:uid="{00000000-0005-0000-0000-000034790000}"/>
    <cellStyle name="Normal 6 3 2 5 3 2 2" xfId="46354" xr:uid="{00000000-0005-0000-0000-000035790000}"/>
    <cellStyle name="Normal 6 3 2 5 3 2 3" xfId="31130" xr:uid="{00000000-0005-0000-0000-000036790000}"/>
    <cellStyle name="Normal 6 3 2 5 3 3" xfId="11012" xr:uid="{00000000-0005-0000-0000-000037790000}"/>
    <cellStyle name="Normal 6 3 2 5 3 3 2" xfId="41337" xr:uid="{00000000-0005-0000-0000-000038790000}"/>
    <cellStyle name="Normal 6 3 2 5 3 3 3" xfId="26113" xr:uid="{00000000-0005-0000-0000-000039790000}"/>
    <cellStyle name="Normal 6 3 2 5 3 4" xfId="36324" xr:uid="{00000000-0005-0000-0000-00003A790000}"/>
    <cellStyle name="Normal 6 3 2 5 3 5" xfId="21100" xr:uid="{00000000-0005-0000-0000-00003B790000}"/>
    <cellStyle name="Normal 6 3 2 5 4" xfId="12690" xr:uid="{00000000-0005-0000-0000-00003C790000}"/>
    <cellStyle name="Normal 6 3 2 5 4 2" xfId="43012" xr:uid="{00000000-0005-0000-0000-00003D790000}"/>
    <cellStyle name="Normal 6 3 2 5 4 3" xfId="27788" xr:uid="{00000000-0005-0000-0000-00003E790000}"/>
    <cellStyle name="Normal 6 3 2 5 5" xfId="7669" xr:uid="{00000000-0005-0000-0000-00003F790000}"/>
    <cellStyle name="Normal 6 3 2 5 5 2" xfId="37995" xr:uid="{00000000-0005-0000-0000-000040790000}"/>
    <cellStyle name="Normal 6 3 2 5 5 3" xfId="22771" xr:uid="{00000000-0005-0000-0000-000041790000}"/>
    <cellStyle name="Normal 6 3 2 5 6" xfId="32983" xr:uid="{00000000-0005-0000-0000-000042790000}"/>
    <cellStyle name="Normal 6 3 2 5 7" xfId="17758" xr:uid="{00000000-0005-0000-0000-000043790000}"/>
    <cellStyle name="Normal 6 3 2 6" xfId="3451" xr:uid="{00000000-0005-0000-0000-000044790000}"/>
    <cellStyle name="Normal 6 3 2 6 2" xfId="13525" xr:uid="{00000000-0005-0000-0000-000045790000}"/>
    <cellStyle name="Normal 6 3 2 6 2 2" xfId="43847" xr:uid="{00000000-0005-0000-0000-000046790000}"/>
    <cellStyle name="Normal 6 3 2 6 2 3" xfId="28623" xr:uid="{00000000-0005-0000-0000-000047790000}"/>
    <cellStyle name="Normal 6 3 2 6 3" xfId="8505" xr:uid="{00000000-0005-0000-0000-000048790000}"/>
    <cellStyle name="Normal 6 3 2 6 3 2" xfId="38830" xr:uid="{00000000-0005-0000-0000-000049790000}"/>
    <cellStyle name="Normal 6 3 2 6 3 3" xfId="23606" xr:uid="{00000000-0005-0000-0000-00004A790000}"/>
    <cellStyle name="Normal 6 3 2 6 4" xfId="33817" xr:uid="{00000000-0005-0000-0000-00004B790000}"/>
    <cellStyle name="Normal 6 3 2 6 5" xfId="18593" xr:uid="{00000000-0005-0000-0000-00004C790000}"/>
    <cellStyle name="Normal 6 3 2 7" xfId="5144" xr:uid="{00000000-0005-0000-0000-00004D790000}"/>
    <cellStyle name="Normal 6 3 2 7 2" xfId="15196" xr:uid="{00000000-0005-0000-0000-00004E790000}"/>
    <cellStyle name="Normal 6 3 2 7 2 2" xfId="45518" xr:uid="{00000000-0005-0000-0000-00004F790000}"/>
    <cellStyle name="Normal 6 3 2 7 2 3" xfId="30294" xr:uid="{00000000-0005-0000-0000-000050790000}"/>
    <cellStyle name="Normal 6 3 2 7 3" xfId="10176" xr:uid="{00000000-0005-0000-0000-000051790000}"/>
    <cellStyle name="Normal 6 3 2 7 3 2" xfId="40501" xr:uid="{00000000-0005-0000-0000-000052790000}"/>
    <cellStyle name="Normal 6 3 2 7 3 3" xfId="25277" xr:uid="{00000000-0005-0000-0000-000053790000}"/>
    <cellStyle name="Normal 6 3 2 7 4" xfId="35488" xr:uid="{00000000-0005-0000-0000-000054790000}"/>
    <cellStyle name="Normal 6 3 2 7 5" xfId="20264" xr:uid="{00000000-0005-0000-0000-000055790000}"/>
    <cellStyle name="Normal 6 3 2 8" xfId="11854" xr:uid="{00000000-0005-0000-0000-000056790000}"/>
    <cellStyle name="Normal 6 3 2 8 2" xfId="42176" xr:uid="{00000000-0005-0000-0000-000057790000}"/>
    <cellStyle name="Normal 6 3 2 8 3" xfId="26952" xr:uid="{00000000-0005-0000-0000-000058790000}"/>
    <cellStyle name="Normal 6 3 2 9" xfId="6833" xr:uid="{00000000-0005-0000-0000-000059790000}"/>
    <cellStyle name="Normal 6 3 2 9 2" xfId="37159" xr:uid="{00000000-0005-0000-0000-00005A790000}"/>
    <cellStyle name="Normal 6 3 2 9 3" xfId="21935" xr:uid="{00000000-0005-0000-0000-00005B790000}"/>
    <cellStyle name="Normal 6 3 3" xfId="725" xr:uid="{00000000-0005-0000-0000-00005C790000}"/>
    <cellStyle name="Normal 6 3 3 10" xfId="16974" xr:uid="{00000000-0005-0000-0000-00005D790000}"/>
    <cellStyle name="Normal 6 3 3 11" xfId="1797" xr:uid="{00000000-0005-0000-0000-00005E790000}"/>
    <cellStyle name="Normal 6 3 3 2" xfId="2016" xr:uid="{00000000-0005-0000-0000-00005F790000}"/>
    <cellStyle name="Normal 6 3 3 2 2" xfId="2437" xr:uid="{00000000-0005-0000-0000-000060790000}"/>
    <cellStyle name="Normal 6 3 3 2 2 2" xfId="3276" xr:uid="{00000000-0005-0000-0000-000061790000}"/>
    <cellStyle name="Normal 6 3 3 2 2 2 2" xfId="4966" xr:uid="{00000000-0005-0000-0000-000062790000}"/>
    <cellStyle name="Normal 6 3 3 2 2 2 2 2" xfId="15039" xr:uid="{00000000-0005-0000-0000-000063790000}"/>
    <cellStyle name="Normal 6 3 3 2 2 2 2 2 2" xfId="45361" xr:uid="{00000000-0005-0000-0000-000064790000}"/>
    <cellStyle name="Normal 6 3 3 2 2 2 2 2 3" xfId="30137" xr:uid="{00000000-0005-0000-0000-000065790000}"/>
    <cellStyle name="Normal 6 3 3 2 2 2 2 3" xfId="10019" xr:uid="{00000000-0005-0000-0000-000066790000}"/>
    <cellStyle name="Normal 6 3 3 2 2 2 2 3 2" xfId="40344" xr:uid="{00000000-0005-0000-0000-000067790000}"/>
    <cellStyle name="Normal 6 3 3 2 2 2 2 3 3" xfId="25120" xr:uid="{00000000-0005-0000-0000-000068790000}"/>
    <cellStyle name="Normal 6 3 3 2 2 2 2 4" xfId="35331" xr:uid="{00000000-0005-0000-0000-000069790000}"/>
    <cellStyle name="Normal 6 3 3 2 2 2 2 5" xfId="20107" xr:uid="{00000000-0005-0000-0000-00006A790000}"/>
    <cellStyle name="Normal 6 3 3 2 2 2 3" xfId="6658" xr:uid="{00000000-0005-0000-0000-00006B790000}"/>
    <cellStyle name="Normal 6 3 3 2 2 2 3 2" xfId="16710" xr:uid="{00000000-0005-0000-0000-00006C790000}"/>
    <cellStyle name="Normal 6 3 3 2 2 2 3 2 2" xfId="47032" xr:uid="{00000000-0005-0000-0000-00006D790000}"/>
    <cellStyle name="Normal 6 3 3 2 2 2 3 2 3" xfId="31808" xr:uid="{00000000-0005-0000-0000-00006E790000}"/>
    <cellStyle name="Normal 6 3 3 2 2 2 3 3" xfId="11690" xr:uid="{00000000-0005-0000-0000-00006F790000}"/>
    <cellStyle name="Normal 6 3 3 2 2 2 3 3 2" xfId="42015" xr:uid="{00000000-0005-0000-0000-000070790000}"/>
    <cellStyle name="Normal 6 3 3 2 2 2 3 3 3" xfId="26791" xr:uid="{00000000-0005-0000-0000-000071790000}"/>
    <cellStyle name="Normal 6 3 3 2 2 2 3 4" xfId="37002" xr:uid="{00000000-0005-0000-0000-000072790000}"/>
    <cellStyle name="Normal 6 3 3 2 2 2 3 5" xfId="21778" xr:uid="{00000000-0005-0000-0000-000073790000}"/>
    <cellStyle name="Normal 6 3 3 2 2 2 4" xfId="13368" xr:uid="{00000000-0005-0000-0000-000074790000}"/>
    <cellStyle name="Normal 6 3 3 2 2 2 4 2" xfId="43690" xr:uid="{00000000-0005-0000-0000-000075790000}"/>
    <cellStyle name="Normal 6 3 3 2 2 2 4 3" xfId="28466" xr:uid="{00000000-0005-0000-0000-000076790000}"/>
    <cellStyle name="Normal 6 3 3 2 2 2 5" xfId="8347" xr:uid="{00000000-0005-0000-0000-000077790000}"/>
    <cellStyle name="Normal 6 3 3 2 2 2 5 2" xfId="38673" xr:uid="{00000000-0005-0000-0000-000078790000}"/>
    <cellStyle name="Normal 6 3 3 2 2 2 5 3" xfId="23449" xr:uid="{00000000-0005-0000-0000-000079790000}"/>
    <cellStyle name="Normal 6 3 3 2 2 2 6" xfId="33661" xr:uid="{00000000-0005-0000-0000-00007A790000}"/>
    <cellStyle name="Normal 6 3 3 2 2 2 7" xfId="18436" xr:uid="{00000000-0005-0000-0000-00007B790000}"/>
    <cellStyle name="Normal 6 3 3 2 2 3" xfId="4129" xr:uid="{00000000-0005-0000-0000-00007C790000}"/>
    <cellStyle name="Normal 6 3 3 2 2 3 2" xfId="14203" xr:uid="{00000000-0005-0000-0000-00007D790000}"/>
    <cellStyle name="Normal 6 3 3 2 2 3 2 2" xfId="44525" xr:uid="{00000000-0005-0000-0000-00007E790000}"/>
    <cellStyle name="Normal 6 3 3 2 2 3 2 3" xfId="29301" xr:uid="{00000000-0005-0000-0000-00007F790000}"/>
    <cellStyle name="Normal 6 3 3 2 2 3 3" xfId="9183" xr:uid="{00000000-0005-0000-0000-000080790000}"/>
    <cellStyle name="Normal 6 3 3 2 2 3 3 2" xfId="39508" xr:uid="{00000000-0005-0000-0000-000081790000}"/>
    <cellStyle name="Normal 6 3 3 2 2 3 3 3" xfId="24284" xr:uid="{00000000-0005-0000-0000-000082790000}"/>
    <cellStyle name="Normal 6 3 3 2 2 3 4" xfId="34495" xr:uid="{00000000-0005-0000-0000-000083790000}"/>
    <cellStyle name="Normal 6 3 3 2 2 3 5" xfId="19271" xr:uid="{00000000-0005-0000-0000-000084790000}"/>
    <cellStyle name="Normal 6 3 3 2 2 4" xfId="5822" xr:uid="{00000000-0005-0000-0000-000085790000}"/>
    <cellStyle name="Normal 6 3 3 2 2 4 2" xfId="15874" xr:uid="{00000000-0005-0000-0000-000086790000}"/>
    <cellStyle name="Normal 6 3 3 2 2 4 2 2" xfId="46196" xr:uid="{00000000-0005-0000-0000-000087790000}"/>
    <cellStyle name="Normal 6 3 3 2 2 4 2 3" xfId="30972" xr:uid="{00000000-0005-0000-0000-000088790000}"/>
    <cellStyle name="Normal 6 3 3 2 2 4 3" xfId="10854" xr:uid="{00000000-0005-0000-0000-000089790000}"/>
    <cellStyle name="Normal 6 3 3 2 2 4 3 2" xfId="41179" xr:uid="{00000000-0005-0000-0000-00008A790000}"/>
    <cellStyle name="Normal 6 3 3 2 2 4 3 3" xfId="25955" xr:uid="{00000000-0005-0000-0000-00008B790000}"/>
    <cellStyle name="Normal 6 3 3 2 2 4 4" xfId="36166" xr:uid="{00000000-0005-0000-0000-00008C790000}"/>
    <cellStyle name="Normal 6 3 3 2 2 4 5" xfId="20942" xr:uid="{00000000-0005-0000-0000-00008D790000}"/>
    <cellStyle name="Normal 6 3 3 2 2 5" xfId="12532" xr:uid="{00000000-0005-0000-0000-00008E790000}"/>
    <cellStyle name="Normal 6 3 3 2 2 5 2" xfId="42854" xr:uid="{00000000-0005-0000-0000-00008F790000}"/>
    <cellStyle name="Normal 6 3 3 2 2 5 3" xfId="27630" xr:uid="{00000000-0005-0000-0000-000090790000}"/>
    <cellStyle name="Normal 6 3 3 2 2 6" xfId="7511" xr:uid="{00000000-0005-0000-0000-000091790000}"/>
    <cellStyle name="Normal 6 3 3 2 2 6 2" xfId="37837" xr:uid="{00000000-0005-0000-0000-000092790000}"/>
    <cellStyle name="Normal 6 3 3 2 2 6 3" xfId="22613" xr:uid="{00000000-0005-0000-0000-000093790000}"/>
    <cellStyle name="Normal 6 3 3 2 2 7" xfId="32825" xr:uid="{00000000-0005-0000-0000-000094790000}"/>
    <cellStyle name="Normal 6 3 3 2 2 8" xfId="17600" xr:uid="{00000000-0005-0000-0000-000095790000}"/>
    <cellStyle name="Normal 6 3 3 2 3" xfId="2858" xr:uid="{00000000-0005-0000-0000-000096790000}"/>
    <cellStyle name="Normal 6 3 3 2 3 2" xfId="4548" xr:uid="{00000000-0005-0000-0000-000097790000}"/>
    <cellStyle name="Normal 6 3 3 2 3 2 2" xfId="14621" xr:uid="{00000000-0005-0000-0000-000098790000}"/>
    <cellStyle name="Normal 6 3 3 2 3 2 2 2" xfId="44943" xr:uid="{00000000-0005-0000-0000-000099790000}"/>
    <cellStyle name="Normal 6 3 3 2 3 2 2 3" xfId="29719" xr:uid="{00000000-0005-0000-0000-00009A790000}"/>
    <cellStyle name="Normal 6 3 3 2 3 2 3" xfId="9601" xr:uid="{00000000-0005-0000-0000-00009B790000}"/>
    <cellStyle name="Normal 6 3 3 2 3 2 3 2" xfId="39926" xr:uid="{00000000-0005-0000-0000-00009C790000}"/>
    <cellStyle name="Normal 6 3 3 2 3 2 3 3" xfId="24702" xr:uid="{00000000-0005-0000-0000-00009D790000}"/>
    <cellStyle name="Normal 6 3 3 2 3 2 4" xfId="34913" xr:uid="{00000000-0005-0000-0000-00009E790000}"/>
    <cellStyle name="Normal 6 3 3 2 3 2 5" xfId="19689" xr:uid="{00000000-0005-0000-0000-00009F790000}"/>
    <cellStyle name="Normal 6 3 3 2 3 3" xfId="6240" xr:uid="{00000000-0005-0000-0000-0000A0790000}"/>
    <cellStyle name="Normal 6 3 3 2 3 3 2" xfId="16292" xr:uid="{00000000-0005-0000-0000-0000A1790000}"/>
    <cellStyle name="Normal 6 3 3 2 3 3 2 2" xfId="46614" xr:uid="{00000000-0005-0000-0000-0000A2790000}"/>
    <cellStyle name="Normal 6 3 3 2 3 3 2 3" xfId="31390" xr:uid="{00000000-0005-0000-0000-0000A3790000}"/>
    <cellStyle name="Normal 6 3 3 2 3 3 3" xfId="11272" xr:uid="{00000000-0005-0000-0000-0000A4790000}"/>
    <cellStyle name="Normal 6 3 3 2 3 3 3 2" xfId="41597" xr:uid="{00000000-0005-0000-0000-0000A5790000}"/>
    <cellStyle name="Normal 6 3 3 2 3 3 3 3" xfId="26373" xr:uid="{00000000-0005-0000-0000-0000A6790000}"/>
    <cellStyle name="Normal 6 3 3 2 3 3 4" xfId="36584" xr:uid="{00000000-0005-0000-0000-0000A7790000}"/>
    <cellStyle name="Normal 6 3 3 2 3 3 5" xfId="21360" xr:uid="{00000000-0005-0000-0000-0000A8790000}"/>
    <cellStyle name="Normal 6 3 3 2 3 4" xfId="12950" xr:uid="{00000000-0005-0000-0000-0000A9790000}"/>
    <cellStyle name="Normal 6 3 3 2 3 4 2" xfId="43272" xr:uid="{00000000-0005-0000-0000-0000AA790000}"/>
    <cellStyle name="Normal 6 3 3 2 3 4 3" xfId="28048" xr:uid="{00000000-0005-0000-0000-0000AB790000}"/>
    <cellStyle name="Normal 6 3 3 2 3 5" xfId="7929" xr:uid="{00000000-0005-0000-0000-0000AC790000}"/>
    <cellStyle name="Normal 6 3 3 2 3 5 2" xfId="38255" xr:uid="{00000000-0005-0000-0000-0000AD790000}"/>
    <cellStyle name="Normal 6 3 3 2 3 5 3" xfId="23031" xr:uid="{00000000-0005-0000-0000-0000AE790000}"/>
    <cellStyle name="Normal 6 3 3 2 3 6" xfId="33243" xr:uid="{00000000-0005-0000-0000-0000AF790000}"/>
    <cellStyle name="Normal 6 3 3 2 3 7" xfId="18018" xr:uid="{00000000-0005-0000-0000-0000B0790000}"/>
    <cellStyle name="Normal 6 3 3 2 4" xfId="3711" xr:uid="{00000000-0005-0000-0000-0000B1790000}"/>
    <cellStyle name="Normal 6 3 3 2 4 2" xfId="13785" xr:uid="{00000000-0005-0000-0000-0000B2790000}"/>
    <cellStyle name="Normal 6 3 3 2 4 2 2" xfId="44107" xr:uid="{00000000-0005-0000-0000-0000B3790000}"/>
    <cellStyle name="Normal 6 3 3 2 4 2 3" xfId="28883" xr:uid="{00000000-0005-0000-0000-0000B4790000}"/>
    <cellStyle name="Normal 6 3 3 2 4 3" xfId="8765" xr:uid="{00000000-0005-0000-0000-0000B5790000}"/>
    <cellStyle name="Normal 6 3 3 2 4 3 2" xfId="39090" xr:uid="{00000000-0005-0000-0000-0000B6790000}"/>
    <cellStyle name="Normal 6 3 3 2 4 3 3" xfId="23866" xr:uid="{00000000-0005-0000-0000-0000B7790000}"/>
    <cellStyle name="Normal 6 3 3 2 4 4" xfId="34077" xr:uid="{00000000-0005-0000-0000-0000B8790000}"/>
    <cellStyle name="Normal 6 3 3 2 4 5" xfId="18853" xr:uid="{00000000-0005-0000-0000-0000B9790000}"/>
    <cellStyle name="Normal 6 3 3 2 5" xfId="5404" xr:uid="{00000000-0005-0000-0000-0000BA790000}"/>
    <cellStyle name="Normal 6 3 3 2 5 2" xfId="15456" xr:uid="{00000000-0005-0000-0000-0000BB790000}"/>
    <cellStyle name="Normal 6 3 3 2 5 2 2" xfId="45778" xr:uid="{00000000-0005-0000-0000-0000BC790000}"/>
    <cellStyle name="Normal 6 3 3 2 5 2 3" xfId="30554" xr:uid="{00000000-0005-0000-0000-0000BD790000}"/>
    <cellStyle name="Normal 6 3 3 2 5 3" xfId="10436" xr:uid="{00000000-0005-0000-0000-0000BE790000}"/>
    <cellStyle name="Normal 6 3 3 2 5 3 2" xfId="40761" xr:uid="{00000000-0005-0000-0000-0000BF790000}"/>
    <cellStyle name="Normal 6 3 3 2 5 3 3" xfId="25537" xr:uid="{00000000-0005-0000-0000-0000C0790000}"/>
    <cellStyle name="Normal 6 3 3 2 5 4" xfId="35748" xr:uid="{00000000-0005-0000-0000-0000C1790000}"/>
    <cellStyle name="Normal 6 3 3 2 5 5" xfId="20524" xr:uid="{00000000-0005-0000-0000-0000C2790000}"/>
    <cellStyle name="Normal 6 3 3 2 6" xfId="12114" xr:uid="{00000000-0005-0000-0000-0000C3790000}"/>
    <cellStyle name="Normal 6 3 3 2 6 2" xfId="42436" xr:uid="{00000000-0005-0000-0000-0000C4790000}"/>
    <cellStyle name="Normal 6 3 3 2 6 3" xfId="27212" xr:uid="{00000000-0005-0000-0000-0000C5790000}"/>
    <cellStyle name="Normal 6 3 3 2 7" xfId="7093" xr:uid="{00000000-0005-0000-0000-0000C6790000}"/>
    <cellStyle name="Normal 6 3 3 2 7 2" xfId="37419" xr:uid="{00000000-0005-0000-0000-0000C7790000}"/>
    <cellStyle name="Normal 6 3 3 2 7 3" xfId="22195" xr:uid="{00000000-0005-0000-0000-0000C8790000}"/>
    <cellStyle name="Normal 6 3 3 2 8" xfId="32407" xr:uid="{00000000-0005-0000-0000-0000C9790000}"/>
    <cellStyle name="Normal 6 3 3 2 9" xfId="17182" xr:uid="{00000000-0005-0000-0000-0000CA790000}"/>
    <cellStyle name="Normal 6 3 3 3" xfId="2229" xr:uid="{00000000-0005-0000-0000-0000CB790000}"/>
    <cellStyle name="Normal 6 3 3 3 2" xfId="3068" xr:uid="{00000000-0005-0000-0000-0000CC790000}"/>
    <cellStyle name="Normal 6 3 3 3 2 2" xfId="4758" xr:uid="{00000000-0005-0000-0000-0000CD790000}"/>
    <cellStyle name="Normal 6 3 3 3 2 2 2" xfId="14831" xr:uid="{00000000-0005-0000-0000-0000CE790000}"/>
    <cellStyle name="Normal 6 3 3 3 2 2 2 2" xfId="45153" xr:uid="{00000000-0005-0000-0000-0000CF790000}"/>
    <cellStyle name="Normal 6 3 3 3 2 2 2 3" xfId="29929" xr:uid="{00000000-0005-0000-0000-0000D0790000}"/>
    <cellStyle name="Normal 6 3 3 3 2 2 3" xfId="9811" xr:uid="{00000000-0005-0000-0000-0000D1790000}"/>
    <cellStyle name="Normal 6 3 3 3 2 2 3 2" xfId="40136" xr:uid="{00000000-0005-0000-0000-0000D2790000}"/>
    <cellStyle name="Normal 6 3 3 3 2 2 3 3" xfId="24912" xr:uid="{00000000-0005-0000-0000-0000D3790000}"/>
    <cellStyle name="Normal 6 3 3 3 2 2 4" xfId="35123" xr:uid="{00000000-0005-0000-0000-0000D4790000}"/>
    <cellStyle name="Normal 6 3 3 3 2 2 5" xfId="19899" xr:uid="{00000000-0005-0000-0000-0000D5790000}"/>
    <cellStyle name="Normal 6 3 3 3 2 3" xfId="6450" xr:uid="{00000000-0005-0000-0000-0000D6790000}"/>
    <cellStyle name="Normal 6 3 3 3 2 3 2" xfId="16502" xr:uid="{00000000-0005-0000-0000-0000D7790000}"/>
    <cellStyle name="Normal 6 3 3 3 2 3 2 2" xfId="46824" xr:uid="{00000000-0005-0000-0000-0000D8790000}"/>
    <cellStyle name="Normal 6 3 3 3 2 3 2 3" xfId="31600" xr:uid="{00000000-0005-0000-0000-0000D9790000}"/>
    <cellStyle name="Normal 6 3 3 3 2 3 3" xfId="11482" xr:uid="{00000000-0005-0000-0000-0000DA790000}"/>
    <cellStyle name="Normal 6 3 3 3 2 3 3 2" xfId="41807" xr:uid="{00000000-0005-0000-0000-0000DB790000}"/>
    <cellStyle name="Normal 6 3 3 3 2 3 3 3" xfId="26583" xr:uid="{00000000-0005-0000-0000-0000DC790000}"/>
    <cellStyle name="Normal 6 3 3 3 2 3 4" xfId="36794" xr:uid="{00000000-0005-0000-0000-0000DD790000}"/>
    <cellStyle name="Normal 6 3 3 3 2 3 5" xfId="21570" xr:uid="{00000000-0005-0000-0000-0000DE790000}"/>
    <cellStyle name="Normal 6 3 3 3 2 4" xfId="13160" xr:uid="{00000000-0005-0000-0000-0000DF790000}"/>
    <cellStyle name="Normal 6 3 3 3 2 4 2" xfId="43482" xr:uid="{00000000-0005-0000-0000-0000E0790000}"/>
    <cellStyle name="Normal 6 3 3 3 2 4 3" xfId="28258" xr:uid="{00000000-0005-0000-0000-0000E1790000}"/>
    <cellStyle name="Normal 6 3 3 3 2 5" xfId="8139" xr:uid="{00000000-0005-0000-0000-0000E2790000}"/>
    <cellStyle name="Normal 6 3 3 3 2 5 2" xfId="38465" xr:uid="{00000000-0005-0000-0000-0000E3790000}"/>
    <cellStyle name="Normal 6 3 3 3 2 5 3" xfId="23241" xr:uid="{00000000-0005-0000-0000-0000E4790000}"/>
    <cellStyle name="Normal 6 3 3 3 2 6" xfId="33453" xr:uid="{00000000-0005-0000-0000-0000E5790000}"/>
    <cellStyle name="Normal 6 3 3 3 2 7" xfId="18228" xr:uid="{00000000-0005-0000-0000-0000E6790000}"/>
    <cellStyle name="Normal 6 3 3 3 3" xfId="3921" xr:uid="{00000000-0005-0000-0000-0000E7790000}"/>
    <cellStyle name="Normal 6 3 3 3 3 2" xfId="13995" xr:uid="{00000000-0005-0000-0000-0000E8790000}"/>
    <cellStyle name="Normal 6 3 3 3 3 2 2" xfId="44317" xr:uid="{00000000-0005-0000-0000-0000E9790000}"/>
    <cellStyle name="Normal 6 3 3 3 3 2 3" xfId="29093" xr:uid="{00000000-0005-0000-0000-0000EA790000}"/>
    <cellStyle name="Normal 6 3 3 3 3 3" xfId="8975" xr:uid="{00000000-0005-0000-0000-0000EB790000}"/>
    <cellStyle name="Normal 6 3 3 3 3 3 2" xfId="39300" xr:uid="{00000000-0005-0000-0000-0000EC790000}"/>
    <cellStyle name="Normal 6 3 3 3 3 3 3" xfId="24076" xr:uid="{00000000-0005-0000-0000-0000ED790000}"/>
    <cellStyle name="Normal 6 3 3 3 3 4" xfId="34287" xr:uid="{00000000-0005-0000-0000-0000EE790000}"/>
    <cellStyle name="Normal 6 3 3 3 3 5" xfId="19063" xr:uid="{00000000-0005-0000-0000-0000EF790000}"/>
    <cellStyle name="Normal 6 3 3 3 4" xfId="5614" xr:uid="{00000000-0005-0000-0000-0000F0790000}"/>
    <cellStyle name="Normal 6 3 3 3 4 2" xfId="15666" xr:uid="{00000000-0005-0000-0000-0000F1790000}"/>
    <cellStyle name="Normal 6 3 3 3 4 2 2" xfId="45988" xr:uid="{00000000-0005-0000-0000-0000F2790000}"/>
    <cellStyle name="Normal 6 3 3 3 4 2 3" xfId="30764" xr:uid="{00000000-0005-0000-0000-0000F3790000}"/>
    <cellStyle name="Normal 6 3 3 3 4 3" xfId="10646" xr:uid="{00000000-0005-0000-0000-0000F4790000}"/>
    <cellStyle name="Normal 6 3 3 3 4 3 2" xfId="40971" xr:uid="{00000000-0005-0000-0000-0000F5790000}"/>
    <cellStyle name="Normal 6 3 3 3 4 3 3" xfId="25747" xr:uid="{00000000-0005-0000-0000-0000F6790000}"/>
    <cellStyle name="Normal 6 3 3 3 4 4" xfId="35958" xr:uid="{00000000-0005-0000-0000-0000F7790000}"/>
    <cellStyle name="Normal 6 3 3 3 4 5" xfId="20734" xr:uid="{00000000-0005-0000-0000-0000F8790000}"/>
    <cellStyle name="Normal 6 3 3 3 5" xfId="12324" xr:uid="{00000000-0005-0000-0000-0000F9790000}"/>
    <cellStyle name="Normal 6 3 3 3 5 2" xfId="42646" xr:uid="{00000000-0005-0000-0000-0000FA790000}"/>
    <cellStyle name="Normal 6 3 3 3 5 3" xfId="27422" xr:uid="{00000000-0005-0000-0000-0000FB790000}"/>
    <cellStyle name="Normal 6 3 3 3 6" xfId="7303" xr:uid="{00000000-0005-0000-0000-0000FC790000}"/>
    <cellStyle name="Normal 6 3 3 3 6 2" xfId="37629" xr:uid="{00000000-0005-0000-0000-0000FD790000}"/>
    <cellStyle name="Normal 6 3 3 3 6 3" xfId="22405" xr:uid="{00000000-0005-0000-0000-0000FE790000}"/>
    <cellStyle name="Normal 6 3 3 3 7" xfId="32617" xr:uid="{00000000-0005-0000-0000-0000FF790000}"/>
    <cellStyle name="Normal 6 3 3 3 8" xfId="17392" xr:uid="{00000000-0005-0000-0000-0000007A0000}"/>
    <cellStyle name="Normal 6 3 3 4" xfId="2650" xr:uid="{00000000-0005-0000-0000-0000017A0000}"/>
    <cellStyle name="Normal 6 3 3 4 2" xfId="4340" xr:uid="{00000000-0005-0000-0000-0000027A0000}"/>
    <cellStyle name="Normal 6 3 3 4 2 2" xfId="14413" xr:uid="{00000000-0005-0000-0000-0000037A0000}"/>
    <cellStyle name="Normal 6 3 3 4 2 2 2" xfId="44735" xr:uid="{00000000-0005-0000-0000-0000047A0000}"/>
    <cellStyle name="Normal 6 3 3 4 2 2 3" xfId="29511" xr:uid="{00000000-0005-0000-0000-0000057A0000}"/>
    <cellStyle name="Normal 6 3 3 4 2 3" xfId="9393" xr:uid="{00000000-0005-0000-0000-0000067A0000}"/>
    <cellStyle name="Normal 6 3 3 4 2 3 2" xfId="39718" xr:uid="{00000000-0005-0000-0000-0000077A0000}"/>
    <cellStyle name="Normal 6 3 3 4 2 3 3" xfId="24494" xr:uid="{00000000-0005-0000-0000-0000087A0000}"/>
    <cellStyle name="Normal 6 3 3 4 2 4" xfId="34705" xr:uid="{00000000-0005-0000-0000-0000097A0000}"/>
    <cellStyle name="Normal 6 3 3 4 2 5" xfId="19481" xr:uid="{00000000-0005-0000-0000-00000A7A0000}"/>
    <cellStyle name="Normal 6 3 3 4 3" xfId="6032" xr:uid="{00000000-0005-0000-0000-00000B7A0000}"/>
    <cellStyle name="Normal 6 3 3 4 3 2" xfId="16084" xr:uid="{00000000-0005-0000-0000-00000C7A0000}"/>
    <cellStyle name="Normal 6 3 3 4 3 2 2" xfId="46406" xr:uid="{00000000-0005-0000-0000-00000D7A0000}"/>
    <cellStyle name="Normal 6 3 3 4 3 2 3" xfId="31182" xr:uid="{00000000-0005-0000-0000-00000E7A0000}"/>
    <cellStyle name="Normal 6 3 3 4 3 3" xfId="11064" xr:uid="{00000000-0005-0000-0000-00000F7A0000}"/>
    <cellStyle name="Normal 6 3 3 4 3 3 2" xfId="41389" xr:uid="{00000000-0005-0000-0000-0000107A0000}"/>
    <cellStyle name="Normal 6 3 3 4 3 3 3" xfId="26165" xr:uid="{00000000-0005-0000-0000-0000117A0000}"/>
    <cellStyle name="Normal 6 3 3 4 3 4" xfId="36376" xr:uid="{00000000-0005-0000-0000-0000127A0000}"/>
    <cellStyle name="Normal 6 3 3 4 3 5" xfId="21152" xr:uid="{00000000-0005-0000-0000-0000137A0000}"/>
    <cellStyle name="Normal 6 3 3 4 4" xfId="12742" xr:uid="{00000000-0005-0000-0000-0000147A0000}"/>
    <cellStyle name="Normal 6 3 3 4 4 2" xfId="43064" xr:uid="{00000000-0005-0000-0000-0000157A0000}"/>
    <cellStyle name="Normal 6 3 3 4 4 3" xfId="27840" xr:uid="{00000000-0005-0000-0000-0000167A0000}"/>
    <cellStyle name="Normal 6 3 3 4 5" xfId="7721" xr:uid="{00000000-0005-0000-0000-0000177A0000}"/>
    <cellStyle name="Normal 6 3 3 4 5 2" xfId="38047" xr:uid="{00000000-0005-0000-0000-0000187A0000}"/>
    <cellStyle name="Normal 6 3 3 4 5 3" xfId="22823" xr:uid="{00000000-0005-0000-0000-0000197A0000}"/>
    <cellStyle name="Normal 6 3 3 4 6" xfId="33035" xr:uid="{00000000-0005-0000-0000-00001A7A0000}"/>
    <cellStyle name="Normal 6 3 3 4 7" xfId="17810" xr:uid="{00000000-0005-0000-0000-00001B7A0000}"/>
    <cellStyle name="Normal 6 3 3 5" xfId="3503" xr:uid="{00000000-0005-0000-0000-00001C7A0000}"/>
    <cellStyle name="Normal 6 3 3 5 2" xfId="13577" xr:uid="{00000000-0005-0000-0000-00001D7A0000}"/>
    <cellStyle name="Normal 6 3 3 5 2 2" xfId="43899" xr:uid="{00000000-0005-0000-0000-00001E7A0000}"/>
    <cellStyle name="Normal 6 3 3 5 2 3" xfId="28675" xr:uid="{00000000-0005-0000-0000-00001F7A0000}"/>
    <cellStyle name="Normal 6 3 3 5 3" xfId="8557" xr:uid="{00000000-0005-0000-0000-0000207A0000}"/>
    <cellStyle name="Normal 6 3 3 5 3 2" xfId="38882" xr:uid="{00000000-0005-0000-0000-0000217A0000}"/>
    <cellStyle name="Normal 6 3 3 5 3 3" xfId="23658" xr:uid="{00000000-0005-0000-0000-0000227A0000}"/>
    <cellStyle name="Normal 6 3 3 5 4" xfId="33869" xr:uid="{00000000-0005-0000-0000-0000237A0000}"/>
    <cellStyle name="Normal 6 3 3 5 5" xfId="18645" xr:uid="{00000000-0005-0000-0000-0000247A0000}"/>
    <cellStyle name="Normal 6 3 3 6" xfId="5196" xr:uid="{00000000-0005-0000-0000-0000257A0000}"/>
    <cellStyle name="Normal 6 3 3 6 2" xfId="15248" xr:uid="{00000000-0005-0000-0000-0000267A0000}"/>
    <cellStyle name="Normal 6 3 3 6 2 2" xfId="45570" xr:uid="{00000000-0005-0000-0000-0000277A0000}"/>
    <cellStyle name="Normal 6 3 3 6 2 3" xfId="30346" xr:uid="{00000000-0005-0000-0000-0000287A0000}"/>
    <cellStyle name="Normal 6 3 3 6 3" xfId="10228" xr:uid="{00000000-0005-0000-0000-0000297A0000}"/>
    <cellStyle name="Normal 6 3 3 6 3 2" xfId="40553" xr:uid="{00000000-0005-0000-0000-00002A7A0000}"/>
    <cellStyle name="Normal 6 3 3 6 3 3" xfId="25329" xr:uid="{00000000-0005-0000-0000-00002B7A0000}"/>
    <cellStyle name="Normal 6 3 3 6 4" xfId="35540" xr:uid="{00000000-0005-0000-0000-00002C7A0000}"/>
    <cellStyle name="Normal 6 3 3 6 5" xfId="20316" xr:uid="{00000000-0005-0000-0000-00002D7A0000}"/>
    <cellStyle name="Normal 6 3 3 7" xfId="11906" xr:uid="{00000000-0005-0000-0000-00002E7A0000}"/>
    <cellStyle name="Normal 6 3 3 7 2" xfId="42228" xr:uid="{00000000-0005-0000-0000-00002F7A0000}"/>
    <cellStyle name="Normal 6 3 3 7 3" xfId="27004" xr:uid="{00000000-0005-0000-0000-0000307A0000}"/>
    <cellStyle name="Normal 6 3 3 8" xfId="6885" xr:uid="{00000000-0005-0000-0000-0000317A0000}"/>
    <cellStyle name="Normal 6 3 3 8 2" xfId="37211" xr:uid="{00000000-0005-0000-0000-0000327A0000}"/>
    <cellStyle name="Normal 6 3 3 8 3" xfId="21987" xr:uid="{00000000-0005-0000-0000-0000337A0000}"/>
    <cellStyle name="Normal 6 3 3 9" xfId="32200" xr:uid="{00000000-0005-0000-0000-0000347A0000}"/>
    <cellStyle name="Normal 6 3 4" xfId="746" xr:uid="{00000000-0005-0000-0000-0000357A0000}"/>
    <cellStyle name="Normal 6 3 4 10" xfId="1910" xr:uid="{00000000-0005-0000-0000-0000367A0000}"/>
    <cellStyle name="Normal 6 3 4 2" xfId="2333" xr:uid="{00000000-0005-0000-0000-0000377A0000}"/>
    <cellStyle name="Normal 6 3 4 2 2" xfId="3172" xr:uid="{00000000-0005-0000-0000-0000387A0000}"/>
    <cellStyle name="Normal 6 3 4 2 2 2" xfId="4862" xr:uid="{00000000-0005-0000-0000-0000397A0000}"/>
    <cellStyle name="Normal 6 3 4 2 2 2 2" xfId="14935" xr:uid="{00000000-0005-0000-0000-00003A7A0000}"/>
    <cellStyle name="Normal 6 3 4 2 2 2 2 2" xfId="45257" xr:uid="{00000000-0005-0000-0000-00003B7A0000}"/>
    <cellStyle name="Normal 6 3 4 2 2 2 2 3" xfId="30033" xr:uid="{00000000-0005-0000-0000-00003C7A0000}"/>
    <cellStyle name="Normal 6 3 4 2 2 2 3" xfId="9915" xr:uid="{00000000-0005-0000-0000-00003D7A0000}"/>
    <cellStyle name="Normal 6 3 4 2 2 2 3 2" xfId="40240" xr:uid="{00000000-0005-0000-0000-00003E7A0000}"/>
    <cellStyle name="Normal 6 3 4 2 2 2 3 3" xfId="25016" xr:uid="{00000000-0005-0000-0000-00003F7A0000}"/>
    <cellStyle name="Normal 6 3 4 2 2 2 4" xfId="35227" xr:uid="{00000000-0005-0000-0000-0000407A0000}"/>
    <cellStyle name="Normal 6 3 4 2 2 2 5" xfId="20003" xr:uid="{00000000-0005-0000-0000-0000417A0000}"/>
    <cellStyle name="Normal 6 3 4 2 2 3" xfId="6554" xr:uid="{00000000-0005-0000-0000-0000427A0000}"/>
    <cellStyle name="Normal 6 3 4 2 2 3 2" xfId="16606" xr:uid="{00000000-0005-0000-0000-0000437A0000}"/>
    <cellStyle name="Normal 6 3 4 2 2 3 2 2" xfId="46928" xr:uid="{00000000-0005-0000-0000-0000447A0000}"/>
    <cellStyle name="Normal 6 3 4 2 2 3 2 3" xfId="31704" xr:uid="{00000000-0005-0000-0000-0000457A0000}"/>
    <cellStyle name="Normal 6 3 4 2 2 3 3" xfId="11586" xr:uid="{00000000-0005-0000-0000-0000467A0000}"/>
    <cellStyle name="Normal 6 3 4 2 2 3 3 2" xfId="41911" xr:uid="{00000000-0005-0000-0000-0000477A0000}"/>
    <cellStyle name="Normal 6 3 4 2 2 3 3 3" xfId="26687" xr:uid="{00000000-0005-0000-0000-0000487A0000}"/>
    <cellStyle name="Normal 6 3 4 2 2 3 4" xfId="36898" xr:uid="{00000000-0005-0000-0000-0000497A0000}"/>
    <cellStyle name="Normal 6 3 4 2 2 3 5" xfId="21674" xr:uid="{00000000-0005-0000-0000-00004A7A0000}"/>
    <cellStyle name="Normal 6 3 4 2 2 4" xfId="13264" xr:uid="{00000000-0005-0000-0000-00004B7A0000}"/>
    <cellStyle name="Normal 6 3 4 2 2 4 2" xfId="43586" xr:uid="{00000000-0005-0000-0000-00004C7A0000}"/>
    <cellStyle name="Normal 6 3 4 2 2 4 3" xfId="28362" xr:uid="{00000000-0005-0000-0000-00004D7A0000}"/>
    <cellStyle name="Normal 6 3 4 2 2 5" xfId="8243" xr:uid="{00000000-0005-0000-0000-00004E7A0000}"/>
    <cellStyle name="Normal 6 3 4 2 2 5 2" xfId="38569" xr:uid="{00000000-0005-0000-0000-00004F7A0000}"/>
    <cellStyle name="Normal 6 3 4 2 2 5 3" xfId="23345" xr:uid="{00000000-0005-0000-0000-0000507A0000}"/>
    <cellStyle name="Normal 6 3 4 2 2 6" xfId="33557" xr:uid="{00000000-0005-0000-0000-0000517A0000}"/>
    <cellStyle name="Normal 6 3 4 2 2 7" xfId="18332" xr:uid="{00000000-0005-0000-0000-0000527A0000}"/>
    <cellStyle name="Normal 6 3 4 2 3" xfId="4025" xr:uid="{00000000-0005-0000-0000-0000537A0000}"/>
    <cellStyle name="Normal 6 3 4 2 3 2" xfId="14099" xr:uid="{00000000-0005-0000-0000-0000547A0000}"/>
    <cellStyle name="Normal 6 3 4 2 3 2 2" xfId="44421" xr:uid="{00000000-0005-0000-0000-0000557A0000}"/>
    <cellStyle name="Normal 6 3 4 2 3 2 3" xfId="29197" xr:uid="{00000000-0005-0000-0000-0000567A0000}"/>
    <cellStyle name="Normal 6 3 4 2 3 3" xfId="9079" xr:uid="{00000000-0005-0000-0000-0000577A0000}"/>
    <cellStyle name="Normal 6 3 4 2 3 3 2" xfId="39404" xr:uid="{00000000-0005-0000-0000-0000587A0000}"/>
    <cellStyle name="Normal 6 3 4 2 3 3 3" xfId="24180" xr:uid="{00000000-0005-0000-0000-0000597A0000}"/>
    <cellStyle name="Normal 6 3 4 2 3 4" xfId="34391" xr:uid="{00000000-0005-0000-0000-00005A7A0000}"/>
    <cellStyle name="Normal 6 3 4 2 3 5" xfId="19167" xr:uid="{00000000-0005-0000-0000-00005B7A0000}"/>
    <cellStyle name="Normal 6 3 4 2 4" xfId="5718" xr:uid="{00000000-0005-0000-0000-00005C7A0000}"/>
    <cellStyle name="Normal 6 3 4 2 4 2" xfId="15770" xr:uid="{00000000-0005-0000-0000-00005D7A0000}"/>
    <cellStyle name="Normal 6 3 4 2 4 2 2" xfId="46092" xr:uid="{00000000-0005-0000-0000-00005E7A0000}"/>
    <cellStyle name="Normal 6 3 4 2 4 2 3" xfId="30868" xr:uid="{00000000-0005-0000-0000-00005F7A0000}"/>
    <cellStyle name="Normal 6 3 4 2 4 3" xfId="10750" xr:uid="{00000000-0005-0000-0000-0000607A0000}"/>
    <cellStyle name="Normal 6 3 4 2 4 3 2" xfId="41075" xr:uid="{00000000-0005-0000-0000-0000617A0000}"/>
    <cellStyle name="Normal 6 3 4 2 4 3 3" xfId="25851" xr:uid="{00000000-0005-0000-0000-0000627A0000}"/>
    <cellStyle name="Normal 6 3 4 2 4 4" xfId="36062" xr:uid="{00000000-0005-0000-0000-0000637A0000}"/>
    <cellStyle name="Normal 6 3 4 2 4 5" xfId="20838" xr:uid="{00000000-0005-0000-0000-0000647A0000}"/>
    <cellStyle name="Normal 6 3 4 2 5" xfId="12428" xr:uid="{00000000-0005-0000-0000-0000657A0000}"/>
    <cellStyle name="Normal 6 3 4 2 5 2" xfId="42750" xr:uid="{00000000-0005-0000-0000-0000667A0000}"/>
    <cellStyle name="Normal 6 3 4 2 5 3" xfId="27526" xr:uid="{00000000-0005-0000-0000-0000677A0000}"/>
    <cellStyle name="Normal 6 3 4 2 6" xfId="7407" xr:uid="{00000000-0005-0000-0000-0000687A0000}"/>
    <cellStyle name="Normal 6 3 4 2 6 2" xfId="37733" xr:uid="{00000000-0005-0000-0000-0000697A0000}"/>
    <cellStyle name="Normal 6 3 4 2 6 3" xfId="22509" xr:uid="{00000000-0005-0000-0000-00006A7A0000}"/>
    <cellStyle name="Normal 6 3 4 2 7" xfId="32721" xr:uid="{00000000-0005-0000-0000-00006B7A0000}"/>
    <cellStyle name="Normal 6 3 4 2 8" xfId="17496" xr:uid="{00000000-0005-0000-0000-00006C7A0000}"/>
    <cellStyle name="Normal 6 3 4 3" xfId="2754" xr:uid="{00000000-0005-0000-0000-00006D7A0000}"/>
    <cellStyle name="Normal 6 3 4 3 2" xfId="4444" xr:uid="{00000000-0005-0000-0000-00006E7A0000}"/>
    <cellStyle name="Normal 6 3 4 3 2 2" xfId="14517" xr:uid="{00000000-0005-0000-0000-00006F7A0000}"/>
    <cellStyle name="Normal 6 3 4 3 2 2 2" xfId="44839" xr:uid="{00000000-0005-0000-0000-0000707A0000}"/>
    <cellStyle name="Normal 6 3 4 3 2 2 3" xfId="29615" xr:uid="{00000000-0005-0000-0000-0000717A0000}"/>
    <cellStyle name="Normal 6 3 4 3 2 3" xfId="9497" xr:uid="{00000000-0005-0000-0000-0000727A0000}"/>
    <cellStyle name="Normal 6 3 4 3 2 3 2" xfId="39822" xr:uid="{00000000-0005-0000-0000-0000737A0000}"/>
    <cellStyle name="Normal 6 3 4 3 2 3 3" xfId="24598" xr:uid="{00000000-0005-0000-0000-0000747A0000}"/>
    <cellStyle name="Normal 6 3 4 3 2 4" xfId="34809" xr:uid="{00000000-0005-0000-0000-0000757A0000}"/>
    <cellStyle name="Normal 6 3 4 3 2 5" xfId="19585" xr:uid="{00000000-0005-0000-0000-0000767A0000}"/>
    <cellStyle name="Normal 6 3 4 3 3" xfId="6136" xr:uid="{00000000-0005-0000-0000-0000777A0000}"/>
    <cellStyle name="Normal 6 3 4 3 3 2" xfId="16188" xr:uid="{00000000-0005-0000-0000-0000787A0000}"/>
    <cellStyle name="Normal 6 3 4 3 3 2 2" xfId="46510" xr:uid="{00000000-0005-0000-0000-0000797A0000}"/>
    <cellStyle name="Normal 6 3 4 3 3 2 3" xfId="31286" xr:uid="{00000000-0005-0000-0000-00007A7A0000}"/>
    <cellStyle name="Normal 6 3 4 3 3 3" xfId="11168" xr:uid="{00000000-0005-0000-0000-00007B7A0000}"/>
    <cellStyle name="Normal 6 3 4 3 3 3 2" xfId="41493" xr:uid="{00000000-0005-0000-0000-00007C7A0000}"/>
    <cellStyle name="Normal 6 3 4 3 3 3 3" xfId="26269" xr:uid="{00000000-0005-0000-0000-00007D7A0000}"/>
    <cellStyle name="Normal 6 3 4 3 3 4" xfId="36480" xr:uid="{00000000-0005-0000-0000-00007E7A0000}"/>
    <cellStyle name="Normal 6 3 4 3 3 5" xfId="21256" xr:uid="{00000000-0005-0000-0000-00007F7A0000}"/>
    <cellStyle name="Normal 6 3 4 3 4" xfId="12846" xr:uid="{00000000-0005-0000-0000-0000807A0000}"/>
    <cellStyle name="Normal 6 3 4 3 4 2" xfId="43168" xr:uid="{00000000-0005-0000-0000-0000817A0000}"/>
    <cellStyle name="Normal 6 3 4 3 4 3" xfId="27944" xr:uid="{00000000-0005-0000-0000-0000827A0000}"/>
    <cellStyle name="Normal 6 3 4 3 5" xfId="7825" xr:uid="{00000000-0005-0000-0000-0000837A0000}"/>
    <cellStyle name="Normal 6 3 4 3 5 2" xfId="38151" xr:uid="{00000000-0005-0000-0000-0000847A0000}"/>
    <cellStyle name="Normal 6 3 4 3 5 3" xfId="22927" xr:uid="{00000000-0005-0000-0000-0000857A0000}"/>
    <cellStyle name="Normal 6 3 4 3 6" xfId="33139" xr:uid="{00000000-0005-0000-0000-0000867A0000}"/>
    <cellStyle name="Normal 6 3 4 3 7" xfId="17914" xr:uid="{00000000-0005-0000-0000-0000877A0000}"/>
    <cellStyle name="Normal 6 3 4 4" xfId="3607" xr:uid="{00000000-0005-0000-0000-0000887A0000}"/>
    <cellStyle name="Normal 6 3 4 4 2" xfId="13681" xr:uid="{00000000-0005-0000-0000-0000897A0000}"/>
    <cellStyle name="Normal 6 3 4 4 2 2" xfId="44003" xr:uid="{00000000-0005-0000-0000-00008A7A0000}"/>
    <cellStyle name="Normal 6 3 4 4 2 3" xfId="28779" xr:uid="{00000000-0005-0000-0000-00008B7A0000}"/>
    <cellStyle name="Normal 6 3 4 4 3" xfId="8661" xr:uid="{00000000-0005-0000-0000-00008C7A0000}"/>
    <cellStyle name="Normal 6 3 4 4 3 2" xfId="38986" xr:uid="{00000000-0005-0000-0000-00008D7A0000}"/>
    <cellStyle name="Normal 6 3 4 4 3 3" xfId="23762" xr:uid="{00000000-0005-0000-0000-00008E7A0000}"/>
    <cellStyle name="Normal 6 3 4 4 4" xfId="33973" xr:uid="{00000000-0005-0000-0000-00008F7A0000}"/>
    <cellStyle name="Normal 6 3 4 4 5" xfId="18749" xr:uid="{00000000-0005-0000-0000-0000907A0000}"/>
    <cellStyle name="Normal 6 3 4 5" xfId="5300" xr:uid="{00000000-0005-0000-0000-0000917A0000}"/>
    <cellStyle name="Normal 6 3 4 5 2" xfId="15352" xr:uid="{00000000-0005-0000-0000-0000927A0000}"/>
    <cellStyle name="Normal 6 3 4 5 2 2" xfId="45674" xr:uid="{00000000-0005-0000-0000-0000937A0000}"/>
    <cellStyle name="Normal 6 3 4 5 2 3" xfId="30450" xr:uid="{00000000-0005-0000-0000-0000947A0000}"/>
    <cellStyle name="Normal 6 3 4 5 3" xfId="10332" xr:uid="{00000000-0005-0000-0000-0000957A0000}"/>
    <cellStyle name="Normal 6 3 4 5 3 2" xfId="40657" xr:uid="{00000000-0005-0000-0000-0000967A0000}"/>
    <cellStyle name="Normal 6 3 4 5 3 3" xfId="25433" xr:uid="{00000000-0005-0000-0000-0000977A0000}"/>
    <cellStyle name="Normal 6 3 4 5 4" xfId="35644" xr:uid="{00000000-0005-0000-0000-0000987A0000}"/>
    <cellStyle name="Normal 6 3 4 5 5" xfId="20420" xr:uid="{00000000-0005-0000-0000-0000997A0000}"/>
    <cellStyle name="Normal 6 3 4 6" xfId="12010" xr:uid="{00000000-0005-0000-0000-00009A7A0000}"/>
    <cellStyle name="Normal 6 3 4 6 2" xfId="42332" xr:uid="{00000000-0005-0000-0000-00009B7A0000}"/>
    <cellStyle name="Normal 6 3 4 6 3" xfId="27108" xr:uid="{00000000-0005-0000-0000-00009C7A0000}"/>
    <cellStyle name="Normal 6 3 4 7" xfId="6989" xr:uid="{00000000-0005-0000-0000-00009D7A0000}"/>
    <cellStyle name="Normal 6 3 4 7 2" xfId="37315" xr:uid="{00000000-0005-0000-0000-00009E7A0000}"/>
    <cellStyle name="Normal 6 3 4 7 3" xfId="22091" xr:uid="{00000000-0005-0000-0000-00009F7A0000}"/>
    <cellStyle name="Normal 6 3 4 8" xfId="32303" xr:uid="{00000000-0005-0000-0000-0000A07A0000}"/>
    <cellStyle name="Normal 6 3 4 9" xfId="17078" xr:uid="{00000000-0005-0000-0000-0000A17A0000}"/>
    <cellStyle name="Normal 6 3 5" xfId="2123" xr:uid="{00000000-0005-0000-0000-0000A27A0000}"/>
    <cellStyle name="Normal 6 3 5 2" xfId="2964" xr:uid="{00000000-0005-0000-0000-0000A37A0000}"/>
    <cellStyle name="Normal 6 3 5 2 2" xfId="4654" xr:uid="{00000000-0005-0000-0000-0000A47A0000}"/>
    <cellStyle name="Normal 6 3 5 2 2 2" xfId="14727" xr:uid="{00000000-0005-0000-0000-0000A57A0000}"/>
    <cellStyle name="Normal 6 3 5 2 2 2 2" xfId="45049" xr:uid="{00000000-0005-0000-0000-0000A67A0000}"/>
    <cellStyle name="Normal 6 3 5 2 2 2 3" xfId="29825" xr:uid="{00000000-0005-0000-0000-0000A77A0000}"/>
    <cellStyle name="Normal 6 3 5 2 2 3" xfId="9707" xr:uid="{00000000-0005-0000-0000-0000A87A0000}"/>
    <cellStyle name="Normal 6 3 5 2 2 3 2" xfId="40032" xr:uid="{00000000-0005-0000-0000-0000A97A0000}"/>
    <cellStyle name="Normal 6 3 5 2 2 3 3" xfId="24808" xr:uid="{00000000-0005-0000-0000-0000AA7A0000}"/>
    <cellStyle name="Normal 6 3 5 2 2 4" xfId="35019" xr:uid="{00000000-0005-0000-0000-0000AB7A0000}"/>
    <cellStyle name="Normal 6 3 5 2 2 5" xfId="19795" xr:uid="{00000000-0005-0000-0000-0000AC7A0000}"/>
    <cellStyle name="Normal 6 3 5 2 3" xfId="6346" xr:uid="{00000000-0005-0000-0000-0000AD7A0000}"/>
    <cellStyle name="Normal 6 3 5 2 3 2" xfId="16398" xr:uid="{00000000-0005-0000-0000-0000AE7A0000}"/>
    <cellStyle name="Normal 6 3 5 2 3 2 2" xfId="46720" xr:uid="{00000000-0005-0000-0000-0000AF7A0000}"/>
    <cellStyle name="Normal 6 3 5 2 3 2 3" xfId="31496" xr:uid="{00000000-0005-0000-0000-0000B07A0000}"/>
    <cellStyle name="Normal 6 3 5 2 3 3" xfId="11378" xr:uid="{00000000-0005-0000-0000-0000B17A0000}"/>
    <cellStyle name="Normal 6 3 5 2 3 3 2" xfId="41703" xr:uid="{00000000-0005-0000-0000-0000B27A0000}"/>
    <cellStyle name="Normal 6 3 5 2 3 3 3" xfId="26479" xr:uid="{00000000-0005-0000-0000-0000B37A0000}"/>
    <cellStyle name="Normal 6 3 5 2 3 4" xfId="36690" xr:uid="{00000000-0005-0000-0000-0000B47A0000}"/>
    <cellStyle name="Normal 6 3 5 2 3 5" xfId="21466" xr:uid="{00000000-0005-0000-0000-0000B57A0000}"/>
    <cellStyle name="Normal 6 3 5 2 4" xfId="13056" xr:uid="{00000000-0005-0000-0000-0000B67A0000}"/>
    <cellStyle name="Normal 6 3 5 2 4 2" xfId="43378" xr:uid="{00000000-0005-0000-0000-0000B77A0000}"/>
    <cellStyle name="Normal 6 3 5 2 4 3" xfId="28154" xr:uid="{00000000-0005-0000-0000-0000B87A0000}"/>
    <cellStyle name="Normal 6 3 5 2 5" xfId="8035" xr:uid="{00000000-0005-0000-0000-0000B97A0000}"/>
    <cellStyle name="Normal 6 3 5 2 5 2" xfId="38361" xr:uid="{00000000-0005-0000-0000-0000BA7A0000}"/>
    <cellStyle name="Normal 6 3 5 2 5 3" xfId="23137" xr:uid="{00000000-0005-0000-0000-0000BB7A0000}"/>
    <cellStyle name="Normal 6 3 5 2 6" xfId="33349" xr:uid="{00000000-0005-0000-0000-0000BC7A0000}"/>
    <cellStyle name="Normal 6 3 5 2 7" xfId="18124" xr:uid="{00000000-0005-0000-0000-0000BD7A0000}"/>
    <cellStyle name="Normal 6 3 5 3" xfId="3817" xr:uid="{00000000-0005-0000-0000-0000BE7A0000}"/>
    <cellStyle name="Normal 6 3 5 3 2" xfId="13891" xr:uid="{00000000-0005-0000-0000-0000BF7A0000}"/>
    <cellStyle name="Normal 6 3 5 3 2 2" xfId="44213" xr:uid="{00000000-0005-0000-0000-0000C07A0000}"/>
    <cellStyle name="Normal 6 3 5 3 2 3" xfId="28989" xr:uid="{00000000-0005-0000-0000-0000C17A0000}"/>
    <cellStyle name="Normal 6 3 5 3 3" xfId="8871" xr:uid="{00000000-0005-0000-0000-0000C27A0000}"/>
    <cellStyle name="Normal 6 3 5 3 3 2" xfId="39196" xr:uid="{00000000-0005-0000-0000-0000C37A0000}"/>
    <cellStyle name="Normal 6 3 5 3 3 3" xfId="23972" xr:uid="{00000000-0005-0000-0000-0000C47A0000}"/>
    <cellStyle name="Normal 6 3 5 3 4" xfId="34183" xr:uid="{00000000-0005-0000-0000-0000C57A0000}"/>
    <cellStyle name="Normal 6 3 5 3 5" xfId="18959" xr:uid="{00000000-0005-0000-0000-0000C67A0000}"/>
    <cellStyle name="Normal 6 3 5 4" xfId="5510" xr:uid="{00000000-0005-0000-0000-0000C77A0000}"/>
    <cellStyle name="Normal 6 3 5 4 2" xfId="15562" xr:uid="{00000000-0005-0000-0000-0000C87A0000}"/>
    <cellStyle name="Normal 6 3 5 4 2 2" xfId="45884" xr:uid="{00000000-0005-0000-0000-0000C97A0000}"/>
    <cellStyle name="Normal 6 3 5 4 2 3" xfId="30660" xr:uid="{00000000-0005-0000-0000-0000CA7A0000}"/>
    <cellStyle name="Normal 6 3 5 4 3" xfId="10542" xr:uid="{00000000-0005-0000-0000-0000CB7A0000}"/>
    <cellStyle name="Normal 6 3 5 4 3 2" xfId="40867" xr:uid="{00000000-0005-0000-0000-0000CC7A0000}"/>
    <cellStyle name="Normal 6 3 5 4 3 3" xfId="25643" xr:uid="{00000000-0005-0000-0000-0000CD7A0000}"/>
    <cellStyle name="Normal 6 3 5 4 4" xfId="35854" xr:uid="{00000000-0005-0000-0000-0000CE7A0000}"/>
    <cellStyle name="Normal 6 3 5 4 5" xfId="20630" xr:uid="{00000000-0005-0000-0000-0000CF7A0000}"/>
    <cellStyle name="Normal 6 3 5 5" xfId="12220" xr:uid="{00000000-0005-0000-0000-0000D07A0000}"/>
    <cellStyle name="Normal 6 3 5 5 2" xfId="42542" xr:uid="{00000000-0005-0000-0000-0000D17A0000}"/>
    <cellStyle name="Normal 6 3 5 5 3" xfId="27318" xr:uid="{00000000-0005-0000-0000-0000D27A0000}"/>
    <cellStyle name="Normal 6 3 5 6" xfId="7199" xr:uid="{00000000-0005-0000-0000-0000D37A0000}"/>
    <cellStyle name="Normal 6 3 5 6 2" xfId="37525" xr:uid="{00000000-0005-0000-0000-0000D47A0000}"/>
    <cellStyle name="Normal 6 3 5 6 3" xfId="22301" xr:uid="{00000000-0005-0000-0000-0000D57A0000}"/>
    <cellStyle name="Normal 6 3 5 7" xfId="32513" xr:uid="{00000000-0005-0000-0000-0000D67A0000}"/>
    <cellStyle name="Normal 6 3 5 8" xfId="17288" xr:uid="{00000000-0005-0000-0000-0000D77A0000}"/>
    <cellStyle name="Normal 6 3 6" xfId="2544" xr:uid="{00000000-0005-0000-0000-0000D87A0000}"/>
    <cellStyle name="Normal 6 3 6 2" xfId="4236" xr:uid="{00000000-0005-0000-0000-0000D97A0000}"/>
    <cellStyle name="Normal 6 3 6 2 2" xfId="14309" xr:uid="{00000000-0005-0000-0000-0000DA7A0000}"/>
    <cellStyle name="Normal 6 3 6 2 2 2" xfId="44631" xr:uid="{00000000-0005-0000-0000-0000DB7A0000}"/>
    <cellStyle name="Normal 6 3 6 2 2 3" xfId="29407" xr:uid="{00000000-0005-0000-0000-0000DC7A0000}"/>
    <cellStyle name="Normal 6 3 6 2 3" xfId="9289" xr:uid="{00000000-0005-0000-0000-0000DD7A0000}"/>
    <cellStyle name="Normal 6 3 6 2 3 2" xfId="39614" xr:uid="{00000000-0005-0000-0000-0000DE7A0000}"/>
    <cellStyle name="Normal 6 3 6 2 3 3" xfId="24390" xr:uid="{00000000-0005-0000-0000-0000DF7A0000}"/>
    <cellStyle name="Normal 6 3 6 2 4" xfId="34601" xr:uid="{00000000-0005-0000-0000-0000E07A0000}"/>
    <cellStyle name="Normal 6 3 6 2 5" xfId="19377" xr:uid="{00000000-0005-0000-0000-0000E17A0000}"/>
    <cellStyle name="Normal 6 3 6 3" xfId="5928" xr:uid="{00000000-0005-0000-0000-0000E27A0000}"/>
    <cellStyle name="Normal 6 3 6 3 2" xfId="15980" xr:uid="{00000000-0005-0000-0000-0000E37A0000}"/>
    <cellStyle name="Normal 6 3 6 3 2 2" xfId="46302" xr:uid="{00000000-0005-0000-0000-0000E47A0000}"/>
    <cellStyle name="Normal 6 3 6 3 2 3" xfId="31078" xr:uid="{00000000-0005-0000-0000-0000E57A0000}"/>
    <cellStyle name="Normal 6 3 6 3 3" xfId="10960" xr:uid="{00000000-0005-0000-0000-0000E67A0000}"/>
    <cellStyle name="Normal 6 3 6 3 3 2" xfId="41285" xr:uid="{00000000-0005-0000-0000-0000E77A0000}"/>
    <cellStyle name="Normal 6 3 6 3 3 3" xfId="26061" xr:uid="{00000000-0005-0000-0000-0000E87A0000}"/>
    <cellStyle name="Normal 6 3 6 3 4" xfId="36272" xr:uid="{00000000-0005-0000-0000-0000E97A0000}"/>
    <cellStyle name="Normal 6 3 6 3 5" xfId="21048" xr:uid="{00000000-0005-0000-0000-0000EA7A0000}"/>
    <cellStyle name="Normal 6 3 6 4" xfId="12638" xr:uid="{00000000-0005-0000-0000-0000EB7A0000}"/>
    <cellStyle name="Normal 6 3 6 4 2" xfId="42960" xr:uid="{00000000-0005-0000-0000-0000EC7A0000}"/>
    <cellStyle name="Normal 6 3 6 4 3" xfId="27736" xr:uid="{00000000-0005-0000-0000-0000ED7A0000}"/>
    <cellStyle name="Normal 6 3 6 5" xfId="7617" xr:uid="{00000000-0005-0000-0000-0000EE7A0000}"/>
    <cellStyle name="Normal 6 3 6 5 2" xfId="37943" xr:uid="{00000000-0005-0000-0000-0000EF7A0000}"/>
    <cellStyle name="Normal 6 3 6 5 3" xfId="22719" xr:uid="{00000000-0005-0000-0000-0000F07A0000}"/>
    <cellStyle name="Normal 6 3 6 6" xfId="32931" xr:uid="{00000000-0005-0000-0000-0000F17A0000}"/>
    <cellStyle name="Normal 6 3 6 7" xfId="17706" xr:uid="{00000000-0005-0000-0000-0000F27A0000}"/>
    <cellStyle name="Normal 6 3 7" xfId="3395" xr:uid="{00000000-0005-0000-0000-0000F37A0000}"/>
    <cellStyle name="Normal 6 3 7 2" xfId="13473" xr:uid="{00000000-0005-0000-0000-0000F47A0000}"/>
    <cellStyle name="Normal 6 3 7 2 2" xfId="43795" xr:uid="{00000000-0005-0000-0000-0000F57A0000}"/>
    <cellStyle name="Normal 6 3 7 2 3" xfId="28571" xr:uid="{00000000-0005-0000-0000-0000F67A0000}"/>
    <cellStyle name="Normal 6 3 7 3" xfId="8453" xr:uid="{00000000-0005-0000-0000-0000F77A0000}"/>
    <cellStyle name="Normal 6 3 7 3 2" xfId="38778" xr:uid="{00000000-0005-0000-0000-0000F87A0000}"/>
    <cellStyle name="Normal 6 3 7 3 3" xfId="23554" xr:uid="{00000000-0005-0000-0000-0000F97A0000}"/>
    <cellStyle name="Normal 6 3 7 4" xfId="33765" xr:uid="{00000000-0005-0000-0000-0000FA7A0000}"/>
    <cellStyle name="Normal 6 3 7 5" xfId="18541" xr:uid="{00000000-0005-0000-0000-0000FB7A0000}"/>
    <cellStyle name="Normal 6 3 8" xfId="5089" xr:uid="{00000000-0005-0000-0000-0000FC7A0000}"/>
    <cellStyle name="Normal 6 3 8 2" xfId="15144" xr:uid="{00000000-0005-0000-0000-0000FD7A0000}"/>
    <cellStyle name="Normal 6 3 8 2 2" xfId="45466" xr:uid="{00000000-0005-0000-0000-0000FE7A0000}"/>
    <cellStyle name="Normal 6 3 8 2 3" xfId="30242" xr:uid="{00000000-0005-0000-0000-0000FF7A0000}"/>
    <cellStyle name="Normal 6 3 8 3" xfId="10124" xr:uid="{00000000-0005-0000-0000-0000007B0000}"/>
    <cellStyle name="Normal 6 3 8 3 2" xfId="40449" xr:uid="{00000000-0005-0000-0000-0000017B0000}"/>
    <cellStyle name="Normal 6 3 8 3 3" xfId="25225" xr:uid="{00000000-0005-0000-0000-0000027B0000}"/>
    <cellStyle name="Normal 6 3 8 4" xfId="35436" xr:uid="{00000000-0005-0000-0000-0000037B0000}"/>
    <cellStyle name="Normal 6 3 8 5" xfId="20212" xr:uid="{00000000-0005-0000-0000-0000047B0000}"/>
    <cellStyle name="Normal 6 3 9" xfId="11800" xr:uid="{00000000-0005-0000-0000-0000057B0000}"/>
    <cellStyle name="Normal 6 3 9 2" xfId="42124" xr:uid="{00000000-0005-0000-0000-0000067B0000}"/>
    <cellStyle name="Normal 6 3 9 3" xfId="26900" xr:uid="{00000000-0005-0000-0000-0000077B0000}"/>
    <cellStyle name="Normal 6 4" xfId="709" xr:uid="{00000000-0005-0000-0000-0000087B0000}"/>
    <cellStyle name="Normal 6 4 2" xfId="730" xr:uid="{00000000-0005-0000-0000-0000097B0000}"/>
    <cellStyle name="Normal 6 4 2 2" xfId="32098" xr:uid="{00000000-0005-0000-0000-00000A7B0000}"/>
    <cellStyle name="Normal 6 4 3" xfId="751" xr:uid="{00000000-0005-0000-0000-00000B7B0000}"/>
    <cellStyle name="Normal 6 4 3 2" xfId="31927" xr:uid="{00000000-0005-0000-0000-00000C7B0000}"/>
    <cellStyle name="Normal 6 4 4" xfId="1467" xr:uid="{00000000-0005-0000-0000-00000D7B0000}"/>
    <cellStyle name="Normal 6 5" xfId="721" xr:uid="{00000000-0005-0000-0000-00000E7B0000}"/>
    <cellStyle name="Normal 6 5 2" xfId="1468" xr:uid="{00000000-0005-0000-0000-00000F7B0000}"/>
    <cellStyle name="Normal 6 6" xfId="742" xr:uid="{00000000-0005-0000-0000-0000107B0000}"/>
    <cellStyle name="Normal 6 6 2" xfId="1469" xr:uid="{00000000-0005-0000-0000-0000117B0000}"/>
    <cellStyle name="Normal 6 7" xfId="782" xr:uid="{00000000-0005-0000-0000-0000127B0000}"/>
    <cellStyle name="Normal 6 8" xfId="592" xr:uid="{00000000-0005-0000-0000-0000137B0000}"/>
    <cellStyle name="Normal 6 8 10" xfId="6744" xr:uid="{00000000-0005-0000-0000-0000147B0000}"/>
    <cellStyle name="Normal 6 8 10 2" xfId="37073" xr:uid="{00000000-0005-0000-0000-0000157B0000}"/>
    <cellStyle name="Normal 6 8 10 3" xfId="21849" xr:uid="{00000000-0005-0000-0000-0000167B0000}"/>
    <cellStyle name="Normal 6 8 11" xfId="32064" xr:uid="{00000000-0005-0000-0000-0000177B0000}"/>
    <cellStyle name="Normal 6 8 12" xfId="16834" xr:uid="{00000000-0005-0000-0000-0000187B0000}"/>
    <cellStyle name="Normal 6 8 13" xfId="1155" xr:uid="{00000000-0005-0000-0000-0000197B0000}"/>
    <cellStyle name="Normal 6 8 2" xfId="1708" xr:uid="{00000000-0005-0000-0000-00001A7B0000}"/>
    <cellStyle name="Normal 6 8 2 10" xfId="32117" xr:uid="{00000000-0005-0000-0000-00001B7B0000}"/>
    <cellStyle name="Normal 6 8 2 11" xfId="16888" xr:uid="{00000000-0005-0000-0000-00001C7B0000}"/>
    <cellStyle name="Normal 6 8 2 2" xfId="1817" xr:uid="{00000000-0005-0000-0000-00001D7B0000}"/>
    <cellStyle name="Normal 6 8 2 2 10" xfId="16992" xr:uid="{00000000-0005-0000-0000-00001E7B0000}"/>
    <cellStyle name="Normal 6 8 2 2 2" xfId="2034" xr:uid="{00000000-0005-0000-0000-00001F7B0000}"/>
    <cellStyle name="Normal 6 8 2 2 2 2" xfId="2455" xr:uid="{00000000-0005-0000-0000-0000207B0000}"/>
    <cellStyle name="Normal 6 8 2 2 2 2 2" xfId="3294" xr:uid="{00000000-0005-0000-0000-0000217B0000}"/>
    <cellStyle name="Normal 6 8 2 2 2 2 2 2" xfId="4984" xr:uid="{00000000-0005-0000-0000-0000227B0000}"/>
    <cellStyle name="Normal 6 8 2 2 2 2 2 2 2" xfId="15057" xr:uid="{00000000-0005-0000-0000-0000237B0000}"/>
    <cellStyle name="Normal 6 8 2 2 2 2 2 2 2 2" xfId="45379" xr:uid="{00000000-0005-0000-0000-0000247B0000}"/>
    <cellStyle name="Normal 6 8 2 2 2 2 2 2 2 3" xfId="30155" xr:uid="{00000000-0005-0000-0000-0000257B0000}"/>
    <cellStyle name="Normal 6 8 2 2 2 2 2 2 3" xfId="10037" xr:uid="{00000000-0005-0000-0000-0000267B0000}"/>
    <cellStyle name="Normal 6 8 2 2 2 2 2 2 3 2" xfId="40362" xr:uid="{00000000-0005-0000-0000-0000277B0000}"/>
    <cellStyle name="Normal 6 8 2 2 2 2 2 2 3 3" xfId="25138" xr:uid="{00000000-0005-0000-0000-0000287B0000}"/>
    <cellStyle name="Normal 6 8 2 2 2 2 2 2 4" xfId="35349" xr:uid="{00000000-0005-0000-0000-0000297B0000}"/>
    <cellStyle name="Normal 6 8 2 2 2 2 2 2 5" xfId="20125" xr:uid="{00000000-0005-0000-0000-00002A7B0000}"/>
    <cellStyle name="Normal 6 8 2 2 2 2 2 3" xfId="6676" xr:uid="{00000000-0005-0000-0000-00002B7B0000}"/>
    <cellStyle name="Normal 6 8 2 2 2 2 2 3 2" xfId="16728" xr:uid="{00000000-0005-0000-0000-00002C7B0000}"/>
    <cellStyle name="Normal 6 8 2 2 2 2 2 3 2 2" xfId="47050" xr:uid="{00000000-0005-0000-0000-00002D7B0000}"/>
    <cellStyle name="Normal 6 8 2 2 2 2 2 3 2 3" xfId="31826" xr:uid="{00000000-0005-0000-0000-00002E7B0000}"/>
    <cellStyle name="Normal 6 8 2 2 2 2 2 3 3" xfId="11708" xr:uid="{00000000-0005-0000-0000-00002F7B0000}"/>
    <cellStyle name="Normal 6 8 2 2 2 2 2 3 3 2" xfId="42033" xr:uid="{00000000-0005-0000-0000-0000307B0000}"/>
    <cellStyle name="Normal 6 8 2 2 2 2 2 3 3 3" xfId="26809" xr:uid="{00000000-0005-0000-0000-0000317B0000}"/>
    <cellStyle name="Normal 6 8 2 2 2 2 2 3 4" xfId="37020" xr:uid="{00000000-0005-0000-0000-0000327B0000}"/>
    <cellStyle name="Normal 6 8 2 2 2 2 2 3 5" xfId="21796" xr:uid="{00000000-0005-0000-0000-0000337B0000}"/>
    <cellStyle name="Normal 6 8 2 2 2 2 2 4" xfId="13386" xr:uid="{00000000-0005-0000-0000-0000347B0000}"/>
    <cellStyle name="Normal 6 8 2 2 2 2 2 4 2" xfId="43708" xr:uid="{00000000-0005-0000-0000-0000357B0000}"/>
    <cellStyle name="Normal 6 8 2 2 2 2 2 4 3" xfId="28484" xr:uid="{00000000-0005-0000-0000-0000367B0000}"/>
    <cellStyle name="Normal 6 8 2 2 2 2 2 5" xfId="8365" xr:uid="{00000000-0005-0000-0000-0000377B0000}"/>
    <cellStyle name="Normal 6 8 2 2 2 2 2 5 2" xfId="38691" xr:uid="{00000000-0005-0000-0000-0000387B0000}"/>
    <cellStyle name="Normal 6 8 2 2 2 2 2 5 3" xfId="23467" xr:uid="{00000000-0005-0000-0000-0000397B0000}"/>
    <cellStyle name="Normal 6 8 2 2 2 2 2 6" xfId="33679" xr:uid="{00000000-0005-0000-0000-00003A7B0000}"/>
    <cellStyle name="Normal 6 8 2 2 2 2 2 7" xfId="18454" xr:uid="{00000000-0005-0000-0000-00003B7B0000}"/>
    <cellStyle name="Normal 6 8 2 2 2 2 3" xfId="4147" xr:uid="{00000000-0005-0000-0000-00003C7B0000}"/>
    <cellStyle name="Normal 6 8 2 2 2 2 3 2" xfId="14221" xr:uid="{00000000-0005-0000-0000-00003D7B0000}"/>
    <cellStyle name="Normal 6 8 2 2 2 2 3 2 2" xfId="44543" xr:uid="{00000000-0005-0000-0000-00003E7B0000}"/>
    <cellStyle name="Normal 6 8 2 2 2 2 3 2 3" xfId="29319" xr:uid="{00000000-0005-0000-0000-00003F7B0000}"/>
    <cellStyle name="Normal 6 8 2 2 2 2 3 3" xfId="9201" xr:uid="{00000000-0005-0000-0000-0000407B0000}"/>
    <cellStyle name="Normal 6 8 2 2 2 2 3 3 2" xfId="39526" xr:uid="{00000000-0005-0000-0000-0000417B0000}"/>
    <cellStyle name="Normal 6 8 2 2 2 2 3 3 3" xfId="24302" xr:uid="{00000000-0005-0000-0000-0000427B0000}"/>
    <cellStyle name="Normal 6 8 2 2 2 2 3 4" xfId="34513" xr:uid="{00000000-0005-0000-0000-0000437B0000}"/>
    <cellStyle name="Normal 6 8 2 2 2 2 3 5" xfId="19289" xr:uid="{00000000-0005-0000-0000-0000447B0000}"/>
    <cellStyle name="Normal 6 8 2 2 2 2 4" xfId="5840" xr:uid="{00000000-0005-0000-0000-0000457B0000}"/>
    <cellStyle name="Normal 6 8 2 2 2 2 4 2" xfId="15892" xr:uid="{00000000-0005-0000-0000-0000467B0000}"/>
    <cellStyle name="Normal 6 8 2 2 2 2 4 2 2" xfId="46214" xr:uid="{00000000-0005-0000-0000-0000477B0000}"/>
    <cellStyle name="Normal 6 8 2 2 2 2 4 2 3" xfId="30990" xr:uid="{00000000-0005-0000-0000-0000487B0000}"/>
    <cellStyle name="Normal 6 8 2 2 2 2 4 3" xfId="10872" xr:uid="{00000000-0005-0000-0000-0000497B0000}"/>
    <cellStyle name="Normal 6 8 2 2 2 2 4 3 2" xfId="41197" xr:uid="{00000000-0005-0000-0000-00004A7B0000}"/>
    <cellStyle name="Normal 6 8 2 2 2 2 4 3 3" xfId="25973" xr:uid="{00000000-0005-0000-0000-00004B7B0000}"/>
    <cellStyle name="Normal 6 8 2 2 2 2 4 4" xfId="36184" xr:uid="{00000000-0005-0000-0000-00004C7B0000}"/>
    <cellStyle name="Normal 6 8 2 2 2 2 4 5" xfId="20960" xr:uid="{00000000-0005-0000-0000-00004D7B0000}"/>
    <cellStyle name="Normal 6 8 2 2 2 2 5" xfId="12550" xr:uid="{00000000-0005-0000-0000-00004E7B0000}"/>
    <cellStyle name="Normal 6 8 2 2 2 2 5 2" xfId="42872" xr:uid="{00000000-0005-0000-0000-00004F7B0000}"/>
    <cellStyle name="Normal 6 8 2 2 2 2 5 3" xfId="27648" xr:uid="{00000000-0005-0000-0000-0000507B0000}"/>
    <cellStyle name="Normal 6 8 2 2 2 2 6" xfId="7529" xr:uid="{00000000-0005-0000-0000-0000517B0000}"/>
    <cellStyle name="Normal 6 8 2 2 2 2 6 2" xfId="37855" xr:uid="{00000000-0005-0000-0000-0000527B0000}"/>
    <cellStyle name="Normal 6 8 2 2 2 2 6 3" xfId="22631" xr:uid="{00000000-0005-0000-0000-0000537B0000}"/>
    <cellStyle name="Normal 6 8 2 2 2 2 7" xfId="32843" xr:uid="{00000000-0005-0000-0000-0000547B0000}"/>
    <cellStyle name="Normal 6 8 2 2 2 2 8" xfId="17618" xr:uid="{00000000-0005-0000-0000-0000557B0000}"/>
    <cellStyle name="Normal 6 8 2 2 2 3" xfId="2876" xr:uid="{00000000-0005-0000-0000-0000567B0000}"/>
    <cellStyle name="Normal 6 8 2 2 2 3 2" xfId="4566" xr:uid="{00000000-0005-0000-0000-0000577B0000}"/>
    <cellStyle name="Normal 6 8 2 2 2 3 2 2" xfId="14639" xr:uid="{00000000-0005-0000-0000-0000587B0000}"/>
    <cellStyle name="Normal 6 8 2 2 2 3 2 2 2" xfId="44961" xr:uid="{00000000-0005-0000-0000-0000597B0000}"/>
    <cellStyle name="Normal 6 8 2 2 2 3 2 2 3" xfId="29737" xr:uid="{00000000-0005-0000-0000-00005A7B0000}"/>
    <cellStyle name="Normal 6 8 2 2 2 3 2 3" xfId="9619" xr:uid="{00000000-0005-0000-0000-00005B7B0000}"/>
    <cellStyle name="Normal 6 8 2 2 2 3 2 3 2" xfId="39944" xr:uid="{00000000-0005-0000-0000-00005C7B0000}"/>
    <cellStyle name="Normal 6 8 2 2 2 3 2 3 3" xfId="24720" xr:uid="{00000000-0005-0000-0000-00005D7B0000}"/>
    <cellStyle name="Normal 6 8 2 2 2 3 2 4" xfId="34931" xr:uid="{00000000-0005-0000-0000-00005E7B0000}"/>
    <cellStyle name="Normal 6 8 2 2 2 3 2 5" xfId="19707" xr:uid="{00000000-0005-0000-0000-00005F7B0000}"/>
    <cellStyle name="Normal 6 8 2 2 2 3 3" xfId="6258" xr:uid="{00000000-0005-0000-0000-0000607B0000}"/>
    <cellStyle name="Normal 6 8 2 2 2 3 3 2" xfId="16310" xr:uid="{00000000-0005-0000-0000-0000617B0000}"/>
    <cellStyle name="Normal 6 8 2 2 2 3 3 2 2" xfId="46632" xr:uid="{00000000-0005-0000-0000-0000627B0000}"/>
    <cellStyle name="Normal 6 8 2 2 2 3 3 2 3" xfId="31408" xr:uid="{00000000-0005-0000-0000-0000637B0000}"/>
    <cellStyle name="Normal 6 8 2 2 2 3 3 3" xfId="11290" xr:uid="{00000000-0005-0000-0000-0000647B0000}"/>
    <cellStyle name="Normal 6 8 2 2 2 3 3 3 2" xfId="41615" xr:uid="{00000000-0005-0000-0000-0000657B0000}"/>
    <cellStyle name="Normal 6 8 2 2 2 3 3 3 3" xfId="26391" xr:uid="{00000000-0005-0000-0000-0000667B0000}"/>
    <cellStyle name="Normal 6 8 2 2 2 3 3 4" xfId="36602" xr:uid="{00000000-0005-0000-0000-0000677B0000}"/>
    <cellStyle name="Normal 6 8 2 2 2 3 3 5" xfId="21378" xr:uid="{00000000-0005-0000-0000-0000687B0000}"/>
    <cellStyle name="Normal 6 8 2 2 2 3 4" xfId="12968" xr:uid="{00000000-0005-0000-0000-0000697B0000}"/>
    <cellStyle name="Normal 6 8 2 2 2 3 4 2" xfId="43290" xr:uid="{00000000-0005-0000-0000-00006A7B0000}"/>
    <cellStyle name="Normal 6 8 2 2 2 3 4 3" xfId="28066" xr:uid="{00000000-0005-0000-0000-00006B7B0000}"/>
    <cellStyle name="Normal 6 8 2 2 2 3 5" xfId="7947" xr:uid="{00000000-0005-0000-0000-00006C7B0000}"/>
    <cellStyle name="Normal 6 8 2 2 2 3 5 2" xfId="38273" xr:uid="{00000000-0005-0000-0000-00006D7B0000}"/>
    <cellStyle name="Normal 6 8 2 2 2 3 5 3" xfId="23049" xr:uid="{00000000-0005-0000-0000-00006E7B0000}"/>
    <cellStyle name="Normal 6 8 2 2 2 3 6" xfId="33261" xr:uid="{00000000-0005-0000-0000-00006F7B0000}"/>
    <cellStyle name="Normal 6 8 2 2 2 3 7" xfId="18036" xr:uid="{00000000-0005-0000-0000-0000707B0000}"/>
    <cellStyle name="Normal 6 8 2 2 2 4" xfId="3729" xr:uid="{00000000-0005-0000-0000-0000717B0000}"/>
    <cellStyle name="Normal 6 8 2 2 2 4 2" xfId="13803" xr:uid="{00000000-0005-0000-0000-0000727B0000}"/>
    <cellStyle name="Normal 6 8 2 2 2 4 2 2" xfId="44125" xr:uid="{00000000-0005-0000-0000-0000737B0000}"/>
    <cellStyle name="Normal 6 8 2 2 2 4 2 3" xfId="28901" xr:uid="{00000000-0005-0000-0000-0000747B0000}"/>
    <cellStyle name="Normal 6 8 2 2 2 4 3" xfId="8783" xr:uid="{00000000-0005-0000-0000-0000757B0000}"/>
    <cellStyle name="Normal 6 8 2 2 2 4 3 2" xfId="39108" xr:uid="{00000000-0005-0000-0000-0000767B0000}"/>
    <cellStyle name="Normal 6 8 2 2 2 4 3 3" xfId="23884" xr:uid="{00000000-0005-0000-0000-0000777B0000}"/>
    <cellStyle name="Normal 6 8 2 2 2 4 4" xfId="34095" xr:uid="{00000000-0005-0000-0000-0000787B0000}"/>
    <cellStyle name="Normal 6 8 2 2 2 4 5" xfId="18871" xr:uid="{00000000-0005-0000-0000-0000797B0000}"/>
    <cellStyle name="Normal 6 8 2 2 2 5" xfId="5422" xr:uid="{00000000-0005-0000-0000-00007A7B0000}"/>
    <cellStyle name="Normal 6 8 2 2 2 5 2" xfId="15474" xr:uid="{00000000-0005-0000-0000-00007B7B0000}"/>
    <cellStyle name="Normal 6 8 2 2 2 5 2 2" xfId="45796" xr:uid="{00000000-0005-0000-0000-00007C7B0000}"/>
    <cellStyle name="Normal 6 8 2 2 2 5 2 3" xfId="30572" xr:uid="{00000000-0005-0000-0000-00007D7B0000}"/>
    <cellStyle name="Normal 6 8 2 2 2 5 3" xfId="10454" xr:uid="{00000000-0005-0000-0000-00007E7B0000}"/>
    <cellStyle name="Normal 6 8 2 2 2 5 3 2" xfId="40779" xr:uid="{00000000-0005-0000-0000-00007F7B0000}"/>
    <cellStyle name="Normal 6 8 2 2 2 5 3 3" xfId="25555" xr:uid="{00000000-0005-0000-0000-0000807B0000}"/>
    <cellStyle name="Normal 6 8 2 2 2 5 4" xfId="35766" xr:uid="{00000000-0005-0000-0000-0000817B0000}"/>
    <cellStyle name="Normal 6 8 2 2 2 5 5" xfId="20542" xr:uid="{00000000-0005-0000-0000-0000827B0000}"/>
    <cellStyle name="Normal 6 8 2 2 2 6" xfId="12132" xr:uid="{00000000-0005-0000-0000-0000837B0000}"/>
    <cellStyle name="Normal 6 8 2 2 2 6 2" xfId="42454" xr:uid="{00000000-0005-0000-0000-0000847B0000}"/>
    <cellStyle name="Normal 6 8 2 2 2 6 3" xfId="27230" xr:uid="{00000000-0005-0000-0000-0000857B0000}"/>
    <cellStyle name="Normal 6 8 2 2 2 7" xfId="7111" xr:uid="{00000000-0005-0000-0000-0000867B0000}"/>
    <cellStyle name="Normal 6 8 2 2 2 7 2" xfId="37437" xr:uid="{00000000-0005-0000-0000-0000877B0000}"/>
    <cellStyle name="Normal 6 8 2 2 2 7 3" xfId="22213" xr:uid="{00000000-0005-0000-0000-0000887B0000}"/>
    <cellStyle name="Normal 6 8 2 2 2 8" xfId="32425" xr:uid="{00000000-0005-0000-0000-0000897B0000}"/>
    <cellStyle name="Normal 6 8 2 2 2 9" xfId="17200" xr:uid="{00000000-0005-0000-0000-00008A7B0000}"/>
    <cellStyle name="Normal 6 8 2 2 3" xfId="2247" xr:uid="{00000000-0005-0000-0000-00008B7B0000}"/>
    <cellStyle name="Normal 6 8 2 2 3 2" xfId="3086" xr:uid="{00000000-0005-0000-0000-00008C7B0000}"/>
    <cellStyle name="Normal 6 8 2 2 3 2 2" xfId="4776" xr:uid="{00000000-0005-0000-0000-00008D7B0000}"/>
    <cellStyle name="Normal 6 8 2 2 3 2 2 2" xfId="14849" xr:uid="{00000000-0005-0000-0000-00008E7B0000}"/>
    <cellStyle name="Normal 6 8 2 2 3 2 2 2 2" xfId="45171" xr:uid="{00000000-0005-0000-0000-00008F7B0000}"/>
    <cellStyle name="Normal 6 8 2 2 3 2 2 2 3" xfId="29947" xr:uid="{00000000-0005-0000-0000-0000907B0000}"/>
    <cellStyle name="Normal 6 8 2 2 3 2 2 3" xfId="9829" xr:uid="{00000000-0005-0000-0000-0000917B0000}"/>
    <cellStyle name="Normal 6 8 2 2 3 2 2 3 2" xfId="40154" xr:uid="{00000000-0005-0000-0000-0000927B0000}"/>
    <cellStyle name="Normal 6 8 2 2 3 2 2 3 3" xfId="24930" xr:uid="{00000000-0005-0000-0000-0000937B0000}"/>
    <cellStyle name="Normal 6 8 2 2 3 2 2 4" xfId="35141" xr:uid="{00000000-0005-0000-0000-0000947B0000}"/>
    <cellStyle name="Normal 6 8 2 2 3 2 2 5" xfId="19917" xr:uid="{00000000-0005-0000-0000-0000957B0000}"/>
    <cellStyle name="Normal 6 8 2 2 3 2 3" xfId="6468" xr:uid="{00000000-0005-0000-0000-0000967B0000}"/>
    <cellStyle name="Normal 6 8 2 2 3 2 3 2" xfId="16520" xr:uid="{00000000-0005-0000-0000-0000977B0000}"/>
    <cellStyle name="Normal 6 8 2 2 3 2 3 2 2" xfId="46842" xr:uid="{00000000-0005-0000-0000-0000987B0000}"/>
    <cellStyle name="Normal 6 8 2 2 3 2 3 2 3" xfId="31618" xr:uid="{00000000-0005-0000-0000-0000997B0000}"/>
    <cellStyle name="Normal 6 8 2 2 3 2 3 3" xfId="11500" xr:uid="{00000000-0005-0000-0000-00009A7B0000}"/>
    <cellStyle name="Normal 6 8 2 2 3 2 3 3 2" xfId="41825" xr:uid="{00000000-0005-0000-0000-00009B7B0000}"/>
    <cellStyle name="Normal 6 8 2 2 3 2 3 3 3" xfId="26601" xr:uid="{00000000-0005-0000-0000-00009C7B0000}"/>
    <cellStyle name="Normal 6 8 2 2 3 2 3 4" xfId="36812" xr:uid="{00000000-0005-0000-0000-00009D7B0000}"/>
    <cellStyle name="Normal 6 8 2 2 3 2 3 5" xfId="21588" xr:uid="{00000000-0005-0000-0000-00009E7B0000}"/>
    <cellStyle name="Normal 6 8 2 2 3 2 4" xfId="13178" xr:uid="{00000000-0005-0000-0000-00009F7B0000}"/>
    <cellStyle name="Normal 6 8 2 2 3 2 4 2" xfId="43500" xr:uid="{00000000-0005-0000-0000-0000A07B0000}"/>
    <cellStyle name="Normal 6 8 2 2 3 2 4 3" xfId="28276" xr:uid="{00000000-0005-0000-0000-0000A17B0000}"/>
    <cellStyle name="Normal 6 8 2 2 3 2 5" xfId="8157" xr:uid="{00000000-0005-0000-0000-0000A27B0000}"/>
    <cellStyle name="Normal 6 8 2 2 3 2 5 2" xfId="38483" xr:uid="{00000000-0005-0000-0000-0000A37B0000}"/>
    <cellStyle name="Normal 6 8 2 2 3 2 5 3" xfId="23259" xr:uid="{00000000-0005-0000-0000-0000A47B0000}"/>
    <cellStyle name="Normal 6 8 2 2 3 2 6" xfId="33471" xr:uid="{00000000-0005-0000-0000-0000A57B0000}"/>
    <cellStyle name="Normal 6 8 2 2 3 2 7" xfId="18246" xr:uid="{00000000-0005-0000-0000-0000A67B0000}"/>
    <cellStyle name="Normal 6 8 2 2 3 3" xfId="3939" xr:uid="{00000000-0005-0000-0000-0000A77B0000}"/>
    <cellStyle name="Normal 6 8 2 2 3 3 2" xfId="14013" xr:uid="{00000000-0005-0000-0000-0000A87B0000}"/>
    <cellStyle name="Normal 6 8 2 2 3 3 2 2" xfId="44335" xr:uid="{00000000-0005-0000-0000-0000A97B0000}"/>
    <cellStyle name="Normal 6 8 2 2 3 3 2 3" xfId="29111" xr:uid="{00000000-0005-0000-0000-0000AA7B0000}"/>
    <cellStyle name="Normal 6 8 2 2 3 3 3" xfId="8993" xr:uid="{00000000-0005-0000-0000-0000AB7B0000}"/>
    <cellStyle name="Normal 6 8 2 2 3 3 3 2" xfId="39318" xr:uid="{00000000-0005-0000-0000-0000AC7B0000}"/>
    <cellStyle name="Normal 6 8 2 2 3 3 3 3" xfId="24094" xr:uid="{00000000-0005-0000-0000-0000AD7B0000}"/>
    <cellStyle name="Normal 6 8 2 2 3 3 4" xfId="34305" xr:uid="{00000000-0005-0000-0000-0000AE7B0000}"/>
    <cellStyle name="Normal 6 8 2 2 3 3 5" xfId="19081" xr:uid="{00000000-0005-0000-0000-0000AF7B0000}"/>
    <cellStyle name="Normal 6 8 2 2 3 4" xfId="5632" xr:uid="{00000000-0005-0000-0000-0000B07B0000}"/>
    <cellStyle name="Normal 6 8 2 2 3 4 2" xfId="15684" xr:uid="{00000000-0005-0000-0000-0000B17B0000}"/>
    <cellStyle name="Normal 6 8 2 2 3 4 2 2" xfId="46006" xr:uid="{00000000-0005-0000-0000-0000B27B0000}"/>
    <cellStyle name="Normal 6 8 2 2 3 4 2 3" xfId="30782" xr:uid="{00000000-0005-0000-0000-0000B37B0000}"/>
    <cellStyle name="Normal 6 8 2 2 3 4 3" xfId="10664" xr:uid="{00000000-0005-0000-0000-0000B47B0000}"/>
    <cellStyle name="Normal 6 8 2 2 3 4 3 2" xfId="40989" xr:uid="{00000000-0005-0000-0000-0000B57B0000}"/>
    <cellStyle name="Normal 6 8 2 2 3 4 3 3" xfId="25765" xr:uid="{00000000-0005-0000-0000-0000B67B0000}"/>
    <cellStyle name="Normal 6 8 2 2 3 4 4" xfId="35976" xr:uid="{00000000-0005-0000-0000-0000B77B0000}"/>
    <cellStyle name="Normal 6 8 2 2 3 4 5" xfId="20752" xr:uid="{00000000-0005-0000-0000-0000B87B0000}"/>
    <cellStyle name="Normal 6 8 2 2 3 5" xfId="12342" xr:uid="{00000000-0005-0000-0000-0000B97B0000}"/>
    <cellStyle name="Normal 6 8 2 2 3 5 2" xfId="42664" xr:uid="{00000000-0005-0000-0000-0000BA7B0000}"/>
    <cellStyle name="Normal 6 8 2 2 3 5 3" xfId="27440" xr:uid="{00000000-0005-0000-0000-0000BB7B0000}"/>
    <cellStyle name="Normal 6 8 2 2 3 6" xfId="7321" xr:uid="{00000000-0005-0000-0000-0000BC7B0000}"/>
    <cellStyle name="Normal 6 8 2 2 3 6 2" xfId="37647" xr:uid="{00000000-0005-0000-0000-0000BD7B0000}"/>
    <cellStyle name="Normal 6 8 2 2 3 6 3" xfId="22423" xr:uid="{00000000-0005-0000-0000-0000BE7B0000}"/>
    <cellStyle name="Normal 6 8 2 2 3 7" xfId="32635" xr:uid="{00000000-0005-0000-0000-0000BF7B0000}"/>
    <cellStyle name="Normal 6 8 2 2 3 8" xfId="17410" xr:uid="{00000000-0005-0000-0000-0000C07B0000}"/>
    <cellStyle name="Normal 6 8 2 2 4" xfId="2668" xr:uid="{00000000-0005-0000-0000-0000C17B0000}"/>
    <cellStyle name="Normal 6 8 2 2 4 2" xfId="4358" xr:uid="{00000000-0005-0000-0000-0000C27B0000}"/>
    <cellStyle name="Normal 6 8 2 2 4 2 2" xfId="14431" xr:uid="{00000000-0005-0000-0000-0000C37B0000}"/>
    <cellStyle name="Normal 6 8 2 2 4 2 2 2" xfId="44753" xr:uid="{00000000-0005-0000-0000-0000C47B0000}"/>
    <cellStyle name="Normal 6 8 2 2 4 2 2 3" xfId="29529" xr:uid="{00000000-0005-0000-0000-0000C57B0000}"/>
    <cellStyle name="Normal 6 8 2 2 4 2 3" xfId="9411" xr:uid="{00000000-0005-0000-0000-0000C67B0000}"/>
    <cellStyle name="Normal 6 8 2 2 4 2 3 2" xfId="39736" xr:uid="{00000000-0005-0000-0000-0000C77B0000}"/>
    <cellStyle name="Normal 6 8 2 2 4 2 3 3" xfId="24512" xr:uid="{00000000-0005-0000-0000-0000C87B0000}"/>
    <cellStyle name="Normal 6 8 2 2 4 2 4" xfId="34723" xr:uid="{00000000-0005-0000-0000-0000C97B0000}"/>
    <cellStyle name="Normal 6 8 2 2 4 2 5" xfId="19499" xr:uid="{00000000-0005-0000-0000-0000CA7B0000}"/>
    <cellStyle name="Normal 6 8 2 2 4 3" xfId="6050" xr:uid="{00000000-0005-0000-0000-0000CB7B0000}"/>
    <cellStyle name="Normal 6 8 2 2 4 3 2" xfId="16102" xr:uid="{00000000-0005-0000-0000-0000CC7B0000}"/>
    <cellStyle name="Normal 6 8 2 2 4 3 2 2" xfId="46424" xr:uid="{00000000-0005-0000-0000-0000CD7B0000}"/>
    <cellStyle name="Normal 6 8 2 2 4 3 2 3" xfId="31200" xr:uid="{00000000-0005-0000-0000-0000CE7B0000}"/>
    <cellStyle name="Normal 6 8 2 2 4 3 3" xfId="11082" xr:uid="{00000000-0005-0000-0000-0000CF7B0000}"/>
    <cellStyle name="Normal 6 8 2 2 4 3 3 2" xfId="41407" xr:uid="{00000000-0005-0000-0000-0000D07B0000}"/>
    <cellStyle name="Normal 6 8 2 2 4 3 3 3" xfId="26183" xr:uid="{00000000-0005-0000-0000-0000D17B0000}"/>
    <cellStyle name="Normal 6 8 2 2 4 3 4" xfId="36394" xr:uid="{00000000-0005-0000-0000-0000D27B0000}"/>
    <cellStyle name="Normal 6 8 2 2 4 3 5" xfId="21170" xr:uid="{00000000-0005-0000-0000-0000D37B0000}"/>
    <cellStyle name="Normal 6 8 2 2 4 4" xfId="12760" xr:uid="{00000000-0005-0000-0000-0000D47B0000}"/>
    <cellStyle name="Normal 6 8 2 2 4 4 2" xfId="43082" xr:uid="{00000000-0005-0000-0000-0000D57B0000}"/>
    <cellStyle name="Normal 6 8 2 2 4 4 3" xfId="27858" xr:uid="{00000000-0005-0000-0000-0000D67B0000}"/>
    <cellStyle name="Normal 6 8 2 2 4 5" xfId="7739" xr:uid="{00000000-0005-0000-0000-0000D77B0000}"/>
    <cellStyle name="Normal 6 8 2 2 4 5 2" xfId="38065" xr:uid="{00000000-0005-0000-0000-0000D87B0000}"/>
    <cellStyle name="Normal 6 8 2 2 4 5 3" xfId="22841" xr:uid="{00000000-0005-0000-0000-0000D97B0000}"/>
    <cellStyle name="Normal 6 8 2 2 4 6" xfId="33053" xr:uid="{00000000-0005-0000-0000-0000DA7B0000}"/>
    <cellStyle name="Normal 6 8 2 2 4 7" xfId="17828" xr:uid="{00000000-0005-0000-0000-0000DB7B0000}"/>
    <cellStyle name="Normal 6 8 2 2 5" xfId="3521" xr:uid="{00000000-0005-0000-0000-0000DC7B0000}"/>
    <cellStyle name="Normal 6 8 2 2 5 2" xfId="13595" xr:uid="{00000000-0005-0000-0000-0000DD7B0000}"/>
    <cellStyle name="Normal 6 8 2 2 5 2 2" xfId="43917" xr:uid="{00000000-0005-0000-0000-0000DE7B0000}"/>
    <cellStyle name="Normal 6 8 2 2 5 2 3" xfId="28693" xr:uid="{00000000-0005-0000-0000-0000DF7B0000}"/>
    <cellStyle name="Normal 6 8 2 2 5 3" xfId="8575" xr:uid="{00000000-0005-0000-0000-0000E07B0000}"/>
    <cellStyle name="Normal 6 8 2 2 5 3 2" xfId="38900" xr:uid="{00000000-0005-0000-0000-0000E17B0000}"/>
    <cellStyle name="Normal 6 8 2 2 5 3 3" xfId="23676" xr:uid="{00000000-0005-0000-0000-0000E27B0000}"/>
    <cellStyle name="Normal 6 8 2 2 5 4" xfId="33887" xr:uid="{00000000-0005-0000-0000-0000E37B0000}"/>
    <cellStyle name="Normal 6 8 2 2 5 5" xfId="18663" xr:uid="{00000000-0005-0000-0000-0000E47B0000}"/>
    <cellStyle name="Normal 6 8 2 2 6" xfId="5214" xr:uid="{00000000-0005-0000-0000-0000E57B0000}"/>
    <cellStyle name="Normal 6 8 2 2 6 2" xfId="15266" xr:uid="{00000000-0005-0000-0000-0000E67B0000}"/>
    <cellStyle name="Normal 6 8 2 2 6 2 2" xfId="45588" xr:uid="{00000000-0005-0000-0000-0000E77B0000}"/>
    <cellStyle name="Normal 6 8 2 2 6 2 3" xfId="30364" xr:uid="{00000000-0005-0000-0000-0000E87B0000}"/>
    <cellStyle name="Normal 6 8 2 2 6 3" xfId="10246" xr:uid="{00000000-0005-0000-0000-0000E97B0000}"/>
    <cellStyle name="Normal 6 8 2 2 6 3 2" xfId="40571" xr:uid="{00000000-0005-0000-0000-0000EA7B0000}"/>
    <cellStyle name="Normal 6 8 2 2 6 3 3" xfId="25347" xr:uid="{00000000-0005-0000-0000-0000EB7B0000}"/>
    <cellStyle name="Normal 6 8 2 2 6 4" xfId="35558" xr:uid="{00000000-0005-0000-0000-0000EC7B0000}"/>
    <cellStyle name="Normal 6 8 2 2 6 5" xfId="20334" xr:uid="{00000000-0005-0000-0000-0000ED7B0000}"/>
    <cellStyle name="Normal 6 8 2 2 7" xfId="11924" xr:uid="{00000000-0005-0000-0000-0000EE7B0000}"/>
    <cellStyle name="Normal 6 8 2 2 7 2" xfId="42246" xr:uid="{00000000-0005-0000-0000-0000EF7B0000}"/>
    <cellStyle name="Normal 6 8 2 2 7 3" xfId="27022" xr:uid="{00000000-0005-0000-0000-0000F07B0000}"/>
    <cellStyle name="Normal 6 8 2 2 8" xfId="6903" xr:uid="{00000000-0005-0000-0000-0000F17B0000}"/>
    <cellStyle name="Normal 6 8 2 2 8 2" xfId="37229" xr:uid="{00000000-0005-0000-0000-0000F27B0000}"/>
    <cellStyle name="Normal 6 8 2 2 8 3" xfId="22005" xr:uid="{00000000-0005-0000-0000-0000F37B0000}"/>
    <cellStyle name="Normal 6 8 2 2 9" xfId="32218" xr:uid="{00000000-0005-0000-0000-0000F47B0000}"/>
    <cellStyle name="Normal 6 8 2 3" xfId="1930" xr:uid="{00000000-0005-0000-0000-0000F57B0000}"/>
    <cellStyle name="Normal 6 8 2 3 2" xfId="2351" xr:uid="{00000000-0005-0000-0000-0000F67B0000}"/>
    <cellStyle name="Normal 6 8 2 3 2 2" xfId="3190" xr:uid="{00000000-0005-0000-0000-0000F77B0000}"/>
    <cellStyle name="Normal 6 8 2 3 2 2 2" xfId="4880" xr:uid="{00000000-0005-0000-0000-0000F87B0000}"/>
    <cellStyle name="Normal 6 8 2 3 2 2 2 2" xfId="14953" xr:uid="{00000000-0005-0000-0000-0000F97B0000}"/>
    <cellStyle name="Normal 6 8 2 3 2 2 2 2 2" xfId="45275" xr:uid="{00000000-0005-0000-0000-0000FA7B0000}"/>
    <cellStyle name="Normal 6 8 2 3 2 2 2 2 3" xfId="30051" xr:uid="{00000000-0005-0000-0000-0000FB7B0000}"/>
    <cellStyle name="Normal 6 8 2 3 2 2 2 3" xfId="9933" xr:uid="{00000000-0005-0000-0000-0000FC7B0000}"/>
    <cellStyle name="Normal 6 8 2 3 2 2 2 3 2" xfId="40258" xr:uid="{00000000-0005-0000-0000-0000FD7B0000}"/>
    <cellStyle name="Normal 6 8 2 3 2 2 2 3 3" xfId="25034" xr:uid="{00000000-0005-0000-0000-0000FE7B0000}"/>
    <cellStyle name="Normal 6 8 2 3 2 2 2 4" xfId="35245" xr:uid="{00000000-0005-0000-0000-0000FF7B0000}"/>
    <cellStyle name="Normal 6 8 2 3 2 2 2 5" xfId="20021" xr:uid="{00000000-0005-0000-0000-0000007C0000}"/>
    <cellStyle name="Normal 6 8 2 3 2 2 3" xfId="6572" xr:uid="{00000000-0005-0000-0000-0000017C0000}"/>
    <cellStyle name="Normal 6 8 2 3 2 2 3 2" xfId="16624" xr:uid="{00000000-0005-0000-0000-0000027C0000}"/>
    <cellStyle name="Normal 6 8 2 3 2 2 3 2 2" xfId="46946" xr:uid="{00000000-0005-0000-0000-0000037C0000}"/>
    <cellStyle name="Normal 6 8 2 3 2 2 3 2 3" xfId="31722" xr:uid="{00000000-0005-0000-0000-0000047C0000}"/>
    <cellStyle name="Normal 6 8 2 3 2 2 3 3" xfId="11604" xr:uid="{00000000-0005-0000-0000-0000057C0000}"/>
    <cellStyle name="Normal 6 8 2 3 2 2 3 3 2" xfId="41929" xr:uid="{00000000-0005-0000-0000-0000067C0000}"/>
    <cellStyle name="Normal 6 8 2 3 2 2 3 3 3" xfId="26705" xr:uid="{00000000-0005-0000-0000-0000077C0000}"/>
    <cellStyle name="Normal 6 8 2 3 2 2 3 4" xfId="36916" xr:uid="{00000000-0005-0000-0000-0000087C0000}"/>
    <cellStyle name="Normal 6 8 2 3 2 2 3 5" xfId="21692" xr:uid="{00000000-0005-0000-0000-0000097C0000}"/>
    <cellStyle name="Normal 6 8 2 3 2 2 4" xfId="13282" xr:uid="{00000000-0005-0000-0000-00000A7C0000}"/>
    <cellStyle name="Normal 6 8 2 3 2 2 4 2" xfId="43604" xr:uid="{00000000-0005-0000-0000-00000B7C0000}"/>
    <cellStyle name="Normal 6 8 2 3 2 2 4 3" xfId="28380" xr:uid="{00000000-0005-0000-0000-00000C7C0000}"/>
    <cellStyle name="Normal 6 8 2 3 2 2 5" xfId="8261" xr:uid="{00000000-0005-0000-0000-00000D7C0000}"/>
    <cellStyle name="Normal 6 8 2 3 2 2 5 2" xfId="38587" xr:uid="{00000000-0005-0000-0000-00000E7C0000}"/>
    <cellStyle name="Normal 6 8 2 3 2 2 5 3" xfId="23363" xr:uid="{00000000-0005-0000-0000-00000F7C0000}"/>
    <cellStyle name="Normal 6 8 2 3 2 2 6" xfId="33575" xr:uid="{00000000-0005-0000-0000-0000107C0000}"/>
    <cellStyle name="Normal 6 8 2 3 2 2 7" xfId="18350" xr:uid="{00000000-0005-0000-0000-0000117C0000}"/>
    <cellStyle name="Normal 6 8 2 3 2 3" xfId="4043" xr:uid="{00000000-0005-0000-0000-0000127C0000}"/>
    <cellStyle name="Normal 6 8 2 3 2 3 2" xfId="14117" xr:uid="{00000000-0005-0000-0000-0000137C0000}"/>
    <cellStyle name="Normal 6 8 2 3 2 3 2 2" xfId="44439" xr:uid="{00000000-0005-0000-0000-0000147C0000}"/>
    <cellStyle name="Normal 6 8 2 3 2 3 2 3" xfId="29215" xr:uid="{00000000-0005-0000-0000-0000157C0000}"/>
    <cellStyle name="Normal 6 8 2 3 2 3 3" xfId="9097" xr:uid="{00000000-0005-0000-0000-0000167C0000}"/>
    <cellStyle name="Normal 6 8 2 3 2 3 3 2" xfId="39422" xr:uid="{00000000-0005-0000-0000-0000177C0000}"/>
    <cellStyle name="Normal 6 8 2 3 2 3 3 3" xfId="24198" xr:uid="{00000000-0005-0000-0000-0000187C0000}"/>
    <cellStyle name="Normal 6 8 2 3 2 3 4" xfId="34409" xr:uid="{00000000-0005-0000-0000-0000197C0000}"/>
    <cellStyle name="Normal 6 8 2 3 2 3 5" xfId="19185" xr:uid="{00000000-0005-0000-0000-00001A7C0000}"/>
    <cellStyle name="Normal 6 8 2 3 2 4" xfId="5736" xr:uid="{00000000-0005-0000-0000-00001B7C0000}"/>
    <cellStyle name="Normal 6 8 2 3 2 4 2" xfId="15788" xr:uid="{00000000-0005-0000-0000-00001C7C0000}"/>
    <cellStyle name="Normal 6 8 2 3 2 4 2 2" xfId="46110" xr:uid="{00000000-0005-0000-0000-00001D7C0000}"/>
    <cellStyle name="Normal 6 8 2 3 2 4 2 3" xfId="30886" xr:uid="{00000000-0005-0000-0000-00001E7C0000}"/>
    <cellStyle name="Normal 6 8 2 3 2 4 3" xfId="10768" xr:uid="{00000000-0005-0000-0000-00001F7C0000}"/>
    <cellStyle name="Normal 6 8 2 3 2 4 3 2" xfId="41093" xr:uid="{00000000-0005-0000-0000-0000207C0000}"/>
    <cellStyle name="Normal 6 8 2 3 2 4 3 3" xfId="25869" xr:uid="{00000000-0005-0000-0000-0000217C0000}"/>
    <cellStyle name="Normal 6 8 2 3 2 4 4" xfId="36080" xr:uid="{00000000-0005-0000-0000-0000227C0000}"/>
    <cellStyle name="Normal 6 8 2 3 2 4 5" xfId="20856" xr:uid="{00000000-0005-0000-0000-0000237C0000}"/>
    <cellStyle name="Normal 6 8 2 3 2 5" xfId="12446" xr:uid="{00000000-0005-0000-0000-0000247C0000}"/>
    <cellStyle name="Normal 6 8 2 3 2 5 2" xfId="42768" xr:uid="{00000000-0005-0000-0000-0000257C0000}"/>
    <cellStyle name="Normal 6 8 2 3 2 5 3" xfId="27544" xr:uid="{00000000-0005-0000-0000-0000267C0000}"/>
    <cellStyle name="Normal 6 8 2 3 2 6" xfId="7425" xr:uid="{00000000-0005-0000-0000-0000277C0000}"/>
    <cellStyle name="Normal 6 8 2 3 2 6 2" xfId="37751" xr:uid="{00000000-0005-0000-0000-0000287C0000}"/>
    <cellStyle name="Normal 6 8 2 3 2 6 3" xfId="22527" xr:uid="{00000000-0005-0000-0000-0000297C0000}"/>
    <cellStyle name="Normal 6 8 2 3 2 7" xfId="32739" xr:uid="{00000000-0005-0000-0000-00002A7C0000}"/>
    <cellStyle name="Normal 6 8 2 3 2 8" xfId="17514" xr:uid="{00000000-0005-0000-0000-00002B7C0000}"/>
    <cellStyle name="Normal 6 8 2 3 3" xfId="2772" xr:uid="{00000000-0005-0000-0000-00002C7C0000}"/>
    <cellStyle name="Normal 6 8 2 3 3 2" xfId="4462" xr:uid="{00000000-0005-0000-0000-00002D7C0000}"/>
    <cellStyle name="Normal 6 8 2 3 3 2 2" xfId="14535" xr:uid="{00000000-0005-0000-0000-00002E7C0000}"/>
    <cellStyle name="Normal 6 8 2 3 3 2 2 2" xfId="44857" xr:uid="{00000000-0005-0000-0000-00002F7C0000}"/>
    <cellStyle name="Normal 6 8 2 3 3 2 2 3" xfId="29633" xr:uid="{00000000-0005-0000-0000-0000307C0000}"/>
    <cellStyle name="Normal 6 8 2 3 3 2 3" xfId="9515" xr:uid="{00000000-0005-0000-0000-0000317C0000}"/>
    <cellStyle name="Normal 6 8 2 3 3 2 3 2" xfId="39840" xr:uid="{00000000-0005-0000-0000-0000327C0000}"/>
    <cellStyle name="Normal 6 8 2 3 3 2 3 3" xfId="24616" xr:uid="{00000000-0005-0000-0000-0000337C0000}"/>
    <cellStyle name="Normal 6 8 2 3 3 2 4" xfId="34827" xr:uid="{00000000-0005-0000-0000-0000347C0000}"/>
    <cellStyle name="Normal 6 8 2 3 3 2 5" xfId="19603" xr:uid="{00000000-0005-0000-0000-0000357C0000}"/>
    <cellStyle name="Normal 6 8 2 3 3 3" xfId="6154" xr:uid="{00000000-0005-0000-0000-0000367C0000}"/>
    <cellStyle name="Normal 6 8 2 3 3 3 2" xfId="16206" xr:uid="{00000000-0005-0000-0000-0000377C0000}"/>
    <cellStyle name="Normal 6 8 2 3 3 3 2 2" xfId="46528" xr:uid="{00000000-0005-0000-0000-0000387C0000}"/>
    <cellStyle name="Normal 6 8 2 3 3 3 2 3" xfId="31304" xr:uid="{00000000-0005-0000-0000-0000397C0000}"/>
    <cellStyle name="Normal 6 8 2 3 3 3 3" xfId="11186" xr:uid="{00000000-0005-0000-0000-00003A7C0000}"/>
    <cellStyle name="Normal 6 8 2 3 3 3 3 2" xfId="41511" xr:uid="{00000000-0005-0000-0000-00003B7C0000}"/>
    <cellStyle name="Normal 6 8 2 3 3 3 3 3" xfId="26287" xr:uid="{00000000-0005-0000-0000-00003C7C0000}"/>
    <cellStyle name="Normal 6 8 2 3 3 3 4" xfId="36498" xr:uid="{00000000-0005-0000-0000-00003D7C0000}"/>
    <cellStyle name="Normal 6 8 2 3 3 3 5" xfId="21274" xr:uid="{00000000-0005-0000-0000-00003E7C0000}"/>
    <cellStyle name="Normal 6 8 2 3 3 4" xfId="12864" xr:uid="{00000000-0005-0000-0000-00003F7C0000}"/>
    <cellStyle name="Normal 6 8 2 3 3 4 2" xfId="43186" xr:uid="{00000000-0005-0000-0000-0000407C0000}"/>
    <cellStyle name="Normal 6 8 2 3 3 4 3" xfId="27962" xr:uid="{00000000-0005-0000-0000-0000417C0000}"/>
    <cellStyle name="Normal 6 8 2 3 3 5" xfId="7843" xr:uid="{00000000-0005-0000-0000-0000427C0000}"/>
    <cellStyle name="Normal 6 8 2 3 3 5 2" xfId="38169" xr:uid="{00000000-0005-0000-0000-0000437C0000}"/>
    <cellStyle name="Normal 6 8 2 3 3 5 3" xfId="22945" xr:uid="{00000000-0005-0000-0000-0000447C0000}"/>
    <cellStyle name="Normal 6 8 2 3 3 6" xfId="33157" xr:uid="{00000000-0005-0000-0000-0000457C0000}"/>
    <cellStyle name="Normal 6 8 2 3 3 7" xfId="17932" xr:uid="{00000000-0005-0000-0000-0000467C0000}"/>
    <cellStyle name="Normal 6 8 2 3 4" xfId="3625" xr:uid="{00000000-0005-0000-0000-0000477C0000}"/>
    <cellStyle name="Normal 6 8 2 3 4 2" xfId="13699" xr:uid="{00000000-0005-0000-0000-0000487C0000}"/>
    <cellStyle name="Normal 6 8 2 3 4 2 2" xfId="44021" xr:uid="{00000000-0005-0000-0000-0000497C0000}"/>
    <cellStyle name="Normal 6 8 2 3 4 2 3" xfId="28797" xr:uid="{00000000-0005-0000-0000-00004A7C0000}"/>
    <cellStyle name="Normal 6 8 2 3 4 3" xfId="8679" xr:uid="{00000000-0005-0000-0000-00004B7C0000}"/>
    <cellStyle name="Normal 6 8 2 3 4 3 2" xfId="39004" xr:uid="{00000000-0005-0000-0000-00004C7C0000}"/>
    <cellStyle name="Normal 6 8 2 3 4 3 3" xfId="23780" xr:uid="{00000000-0005-0000-0000-00004D7C0000}"/>
    <cellStyle name="Normal 6 8 2 3 4 4" xfId="33991" xr:uid="{00000000-0005-0000-0000-00004E7C0000}"/>
    <cellStyle name="Normal 6 8 2 3 4 5" xfId="18767" xr:uid="{00000000-0005-0000-0000-00004F7C0000}"/>
    <cellStyle name="Normal 6 8 2 3 5" xfId="5318" xr:uid="{00000000-0005-0000-0000-0000507C0000}"/>
    <cellStyle name="Normal 6 8 2 3 5 2" xfId="15370" xr:uid="{00000000-0005-0000-0000-0000517C0000}"/>
    <cellStyle name="Normal 6 8 2 3 5 2 2" xfId="45692" xr:uid="{00000000-0005-0000-0000-0000527C0000}"/>
    <cellStyle name="Normal 6 8 2 3 5 2 3" xfId="30468" xr:uid="{00000000-0005-0000-0000-0000537C0000}"/>
    <cellStyle name="Normal 6 8 2 3 5 3" xfId="10350" xr:uid="{00000000-0005-0000-0000-0000547C0000}"/>
    <cellStyle name="Normal 6 8 2 3 5 3 2" xfId="40675" xr:uid="{00000000-0005-0000-0000-0000557C0000}"/>
    <cellStyle name="Normal 6 8 2 3 5 3 3" xfId="25451" xr:uid="{00000000-0005-0000-0000-0000567C0000}"/>
    <cellStyle name="Normal 6 8 2 3 5 4" xfId="35662" xr:uid="{00000000-0005-0000-0000-0000577C0000}"/>
    <cellStyle name="Normal 6 8 2 3 5 5" xfId="20438" xr:uid="{00000000-0005-0000-0000-0000587C0000}"/>
    <cellStyle name="Normal 6 8 2 3 6" xfId="12028" xr:uid="{00000000-0005-0000-0000-0000597C0000}"/>
    <cellStyle name="Normal 6 8 2 3 6 2" xfId="42350" xr:uid="{00000000-0005-0000-0000-00005A7C0000}"/>
    <cellStyle name="Normal 6 8 2 3 6 3" xfId="27126" xr:uid="{00000000-0005-0000-0000-00005B7C0000}"/>
    <cellStyle name="Normal 6 8 2 3 7" xfId="7007" xr:uid="{00000000-0005-0000-0000-00005C7C0000}"/>
    <cellStyle name="Normal 6 8 2 3 7 2" xfId="37333" xr:uid="{00000000-0005-0000-0000-00005D7C0000}"/>
    <cellStyle name="Normal 6 8 2 3 7 3" xfId="22109" xr:uid="{00000000-0005-0000-0000-00005E7C0000}"/>
    <cellStyle name="Normal 6 8 2 3 8" xfId="32321" xr:uid="{00000000-0005-0000-0000-00005F7C0000}"/>
    <cellStyle name="Normal 6 8 2 3 9" xfId="17096" xr:uid="{00000000-0005-0000-0000-0000607C0000}"/>
    <cellStyle name="Normal 6 8 2 4" xfId="2143" xr:uid="{00000000-0005-0000-0000-0000617C0000}"/>
    <cellStyle name="Normal 6 8 2 4 2" xfId="2982" xr:uid="{00000000-0005-0000-0000-0000627C0000}"/>
    <cellStyle name="Normal 6 8 2 4 2 2" xfId="4672" xr:uid="{00000000-0005-0000-0000-0000637C0000}"/>
    <cellStyle name="Normal 6 8 2 4 2 2 2" xfId="14745" xr:uid="{00000000-0005-0000-0000-0000647C0000}"/>
    <cellStyle name="Normal 6 8 2 4 2 2 2 2" xfId="45067" xr:uid="{00000000-0005-0000-0000-0000657C0000}"/>
    <cellStyle name="Normal 6 8 2 4 2 2 2 3" xfId="29843" xr:uid="{00000000-0005-0000-0000-0000667C0000}"/>
    <cellStyle name="Normal 6 8 2 4 2 2 3" xfId="9725" xr:uid="{00000000-0005-0000-0000-0000677C0000}"/>
    <cellStyle name="Normal 6 8 2 4 2 2 3 2" xfId="40050" xr:uid="{00000000-0005-0000-0000-0000687C0000}"/>
    <cellStyle name="Normal 6 8 2 4 2 2 3 3" xfId="24826" xr:uid="{00000000-0005-0000-0000-0000697C0000}"/>
    <cellStyle name="Normal 6 8 2 4 2 2 4" xfId="35037" xr:uid="{00000000-0005-0000-0000-00006A7C0000}"/>
    <cellStyle name="Normal 6 8 2 4 2 2 5" xfId="19813" xr:uid="{00000000-0005-0000-0000-00006B7C0000}"/>
    <cellStyle name="Normal 6 8 2 4 2 3" xfId="6364" xr:uid="{00000000-0005-0000-0000-00006C7C0000}"/>
    <cellStyle name="Normal 6 8 2 4 2 3 2" xfId="16416" xr:uid="{00000000-0005-0000-0000-00006D7C0000}"/>
    <cellStyle name="Normal 6 8 2 4 2 3 2 2" xfId="46738" xr:uid="{00000000-0005-0000-0000-00006E7C0000}"/>
    <cellStyle name="Normal 6 8 2 4 2 3 2 3" xfId="31514" xr:uid="{00000000-0005-0000-0000-00006F7C0000}"/>
    <cellStyle name="Normal 6 8 2 4 2 3 3" xfId="11396" xr:uid="{00000000-0005-0000-0000-0000707C0000}"/>
    <cellStyle name="Normal 6 8 2 4 2 3 3 2" xfId="41721" xr:uid="{00000000-0005-0000-0000-0000717C0000}"/>
    <cellStyle name="Normal 6 8 2 4 2 3 3 3" xfId="26497" xr:uid="{00000000-0005-0000-0000-0000727C0000}"/>
    <cellStyle name="Normal 6 8 2 4 2 3 4" xfId="36708" xr:uid="{00000000-0005-0000-0000-0000737C0000}"/>
    <cellStyle name="Normal 6 8 2 4 2 3 5" xfId="21484" xr:uid="{00000000-0005-0000-0000-0000747C0000}"/>
    <cellStyle name="Normal 6 8 2 4 2 4" xfId="13074" xr:uid="{00000000-0005-0000-0000-0000757C0000}"/>
    <cellStyle name="Normal 6 8 2 4 2 4 2" xfId="43396" xr:uid="{00000000-0005-0000-0000-0000767C0000}"/>
    <cellStyle name="Normal 6 8 2 4 2 4 3" xfId="28172" xr:uid="{00000000-0005-0000-0000-0000777C0000}"/>
    <cellStyle name="Normal 6 8 2 4 2 5" xfId="8053" xr:uid="{00000000-0005-0000-0000-0000787C0000}"/>
    <cellStyle name="Normal 6 8 2 4 2 5 2" xfId="38379" xr:uid="{00000000-0005-0000-0000-0000797C0000}"/>
    <cellStyle name="Normal 6 8 2 4 2 5 3" xfId="23155" xr:uid="{00000000-0005-0000-0000-00007A7C0000}"/>
    <cellStyle name="Normal 6 8 2 4 2 6" xfId="33367" xr:uid="{00000000-0005-0000-0000-00007B7C0000}"/>
    <cellStyle name="Normal 6 8 2 4 2 7" xfId="18142" xr:uid="{00000000-0005-0000-0000-00007C7C0000}"/>
    <cellStyle name="Normal 6 8 2 4 3" xfId="3835" xr:uid="{00000000-0005-0000-0000-00007D7C0000}"/>
    <cellStyle name="Normal 6 8 2 4 3 2" xfId="13909" xr:uid="{00000000-0005-0000-0000-00007E7C0000}"/>
    <cellStyle name="Normal 6 8 2 4 3 2 2" xfId="44231" xr:uid="{00000000-0005-0000-0000-00007F7C0000}"/>
    <cellStyle name="Normal 6 8 2 4 3 2 3" xfId="29007" xr:uid="{00000000-0005-0000-0000-0000807C0000}"/>
    <cellStyle name="Normal 6 8 2 4 3 3" xfId="8889" xr:uid="{00000000-0005-0000-0000-0000817C0000}"/>
    <cellStyle name="Normal 6 8 2 4 3 3 2" xfId="39214" xr:uid="{00000000-0005-0000-0000-0000827C0000}"/>
    <cellStyle name="Normal 6 8 2 4 3 3 3" xfId="23990" xr:uid="{00000000-0005-0000-0000-0000837C0000}"/>
    <cellStyle name="Normal 6 8 2 4 3 4" xfId="34201" xr:uid="{00000000-0005-0000-0000-0000847C0000}"/>
    <cellStyle name="Normal 6 8 2 4 3 5" xfId="18977" xr:uid="{00000000-0005-0000-0000-0000857C0000}"/>
    <cellStyle name="Normal 6 8 2 4 4" xfId="5528" xr:uid="{00000000-0005-0000-0000-0000867C0000}"/>
    <cellStyle name="Normal 6 8 2 4 4 2" xfId="15580" xr:uid="{00000000-0005-0000-0000-0000877C0000}"/>
    <cellStyle name="Normal 6 8 2 4 4 2 2" xfId="45902" xr:uid="{00000000-0005-0000-0000-0000887C0000}"/>
    <cellStyle name="Normal 6 8 2 4 4 2 3" xfId="30678" xr:uid="{00000000-0005-0000-0000-0000897C0000}"/>
    <cellStyle name="Normal 6 8 2 4 4 3" xfId="10560" xr:uid="{00000000-0005-0000-0000-00008A7C0000}"/>
    <cellStyle name="Normal 6 8 2 4 4 3 2" xfId="40885" xr:uid="{00000000-0005-0000-0000-00008B7C0000}"/>
    <cellStyle name="Normal 6 8 2 4 4 3 3" xfId="25661" xr:uid="{00000000-0005-0000-0000-00008C7C0000}"/>
    <cellStyle name="Normal 6 8 2 4 4 4" xfId="35872" xr:uid="{00000000-0005-0000-0000-00008D7C0000}"/>
    <cellStyle name="Normal 6 8 2 4 4 5" xfId="20648" xr:uid="{00000000-0005-0000-0000-00008E7C0000}"/>
    <cellStyle name="Normal 6 8 2 4 5" xfId="12238" xr:uid="{00000000-0005-0000-0000-00008F7C0000}"/>
    <cellStyle name="Normal 6 8 2 4 5 2" xfId="42560" xr:uid="{00000000-0005-0000-0000-0000907C0000}"/>
    <cellStyle name="Normal 6 8 2 4 5 3" xfId="27336" xr:uid="{00000000-0005-0000-0000-0000917C0000}"/>
    <cellStyle name="Normal 6 8 2 4 6" xfId="7217" xr:uid="{00000000-0005-0000-0000-0000927C0000}"/>
    <cellStyle name="Normal 6 8 2 4 6 2" xfId="37543" xr:uid="{00000000-0005-0000-0000-0000937C0000}"/>
    <cellStyle name="Normal 6 8 2 4 6 3" xfId="22319" xr:uid="{00000000-0005-0000-0000-0000947C0000}"/>
    <cellStyle name="Normal 6 8 2 4 7" xfId="32531" xr:uid="{00000000-0005-0000-0000-0000957C0000}"/>
    <cellStyle name="Normal 6 8 2 4 8" xfId="17306" xr:uid="{00000000-0005-0000-0000-0000967C0000}"/>
    <cellStyle name="Normal 6 8 2 5" xfId="2564" xr:uid="{00000000-0005-0000-0000-0000977C0000}"/>
    <cellStyle name="Normal 6 8 2 5 2" xfId="4254" xr:uid="{00000000-0005-0000-0000-0000987C0000}"/>
    <cellStyle name="Normal 6 8 2 5 2 2" xfId="14327" xr:uid="{00000000-0005-0000-0000-0000997C0000}"/>
    <cellStyle name="Normal 6 8 2 5 2 2 2" xfId="44649" xr:uid="{00000000-0005-0000-0000-00009A7C0000}"/>
    <cellStyle name="Normal 6 8 2 5 2 2 3" xfId="29425" xr:uid="{00000000-0005-0000-0000-00009B7C0000}"/>
    <cellStyle name="Normal 6 8 2 5 2 3" xfId="9307" xr:uid="{00000000-0005-0000-0000-00009C7C0000}"/>
    <cellStyle name="Normal 6 8 2 5 2 3 2" xfId="39632" xr:uid="{00000000-0005-0000-0000-00009D7C0000}"/>
    <cellStyle name="Normal 6 8 2 5 2 3 3" xfId="24408" xr:uid="{00000000-0005-0000-0000-00009E7C0000}"/>
    <cellStyle name="Normal 6 8 2 5 2 4" xfId="34619" xr:uid="{00000000-0005-0000-0000-00009F7C0000}"/>
    <cellStyle name="Normal 6 8 2 5 2 5" xfId="19395" xr:uid="{00000000-0005-0000-0000-0000A07C0000}"/>
    <cellStyle name="Normal 6 8 2 5 3" xfId="5946" xr:uid="{00000000-0005-0000-0000-0000A17C0000}"/>
    <cellStyle name="Normal 6 8 2 5 3 2" xfId="15998" xr:uid="{00000000-0005-0000-0000-0000A27C0000}"/>
    <cellStyle name="Normal 6 8 2 5 3 2 2" xfId="46320" xr:uid="{00000000-0005-0000-0000-0000A37C0000}"/>
    <cellStyle name="Normal 6 8 2 5 3 2 3" xfId="31096" xr:uid="{00000000-0005-0000-0000-0000A47C0000}"/>
    <cellStyle name="Normal 6 8 2 5 3 3" xfId="10978" xr:uid="{00000000-0005-0000-0000-0000A57C0000}"/>
    <cellStyle name="Normal 6 8 2 5 3 3 2" xfId="41303" xr:uid="{00000000-0005-0000-0000-0000A67C0000}"/>
    <cellStyle name="Normal 6 8 2 5 3 3 3" xfId="26079" xr:uid="{00000000-0005-0000-0000-0000A77C0000}"/>
    <cellStyle name="Normal 6 8 2 5 3 4" xfId="36290" xr:uid="{00000000-0005-0000-0000-0000A87C0000}"/>
    <cellStyle name="Normal 6 8 2 5 3 5" xfId="21066" xr:uid="{00000000-0005-0000-0000-0000A97C0000}"/>
    <cellStyle name="Normal 6 8 2 5 4" xfId="12656" xr:uid="{00000000-0005-0000-0000-0000AA7C0000}"/>
    <cellStyle name="Normal 6 8 2 5 4 2" xfId="42978" xr:uid="{00000000-0005-0000-0000-0000AB7C0000}"/>
    <cellStyle name="Normal 6 8 2 5 4 3" xfId="27754" xr:uid="{00000000-0005-0000-0000-0000AC7C0000}"/>
    <cellStyle name="Normal 6 8 2 5 5" xfId="7635" xr:uid="{00000000-0005-0000-0000-0000AD7C0000}"/>
    <cellStyle name="Normal 6 8 2 5 5 2" xfId="37961" xr:uid="{00000000-0005-0000-0000-0000AE7C0000}"/>
    <cellStyle name="Normal 6 8 2 5 5 3" xfId="22737" xr:uid="{00000000-0005-0000-0000-0000AF7C0000}"/>
    <cellStyle name="Normal 6 8 2 5 6" xfId="32949" xr:uid="{00000000-0005-0000-0000-0000B07C0000}"/>
    <cellStyle name="Normal 6 8 2 5 7" xfId="17724" xr:uid="{00000000-0005-0000-0000-0000B17C0000}"/>
    <cellStyle name="Normal 6 8 2 6" xfId="3417" xr:uid="{00000000-0005-0000-0000-0000B27C0000}"/>
    <cellStyle name="Normal 6 8 2 6 2" xfId="13491" xr:uid="{00000000-0005-0000-0000-0000B37C0000}"/>
    <cellStyle name="Normal 6 8 2 6 2 2" xfId="43813" xr:uid="{00000000-0005-0000-0000-0000B47C0000}"/>
    <cellStyle name="Normal 6 8 2 6 2 3" xfId="28589" xr:uid="{00000000-0005-0000-0000-0000B57C0000}"/>
    <cellStyle name="Normal 6 8 2 6 3" xfId="8471" xr:uid="{00000000-0005-0000-0000-0000B67C0000}"/>
    <cellStyle name="Normal 6 8 2 6 3 2" xfId="38796" xr:uid="{00000000-0005-0000-0000-0000B77C0000}"/>
    <cellStyle name="Normal 6 8 2 6 3 3" xfId="23572" xr:uid="{00000000-0005-0000-0000-0000B87C0000}"/>
    <cellStyle name="Normal 6 8 2 6 4" xfId="33783" xr:uid="{00000000-0005-0000-0000-0000B97C0000}"/>
    <cellStyle name="Normal 6 8 2 6 5" xfId="18559" xr:uid="{00000000-0005-0000-0000-0000BA7C0000}"/>
    <cellStyle name="Normal 6 8 2 7" xfId="5110" xr:uid="{00000000-0005-0000-0000-0000BB7C0000}"/>
    <cellStyle name="Normal 6 8 2 7 2" xfId="15162" xr:uid="{00000000-0005-0000-0000-0000BC7C0000}"/>
    <cellStyle name="Normal 6 8 2 7 2 2" xfId="45484" xr:uid="{00000000-0005-0000-0000-0000BD7C0000}"/>
    <cellStyle name="Normal 6 8 2 7 2 3" xfId="30260" xr:uid="{00000000-0005-0000-0000-0000BE7C0000}"/>
    <cellStyle name="Normal 6 8 2 7 3" xfId="10142" xr:uid="{00000000-0005-0000-0000-0000BF7C0000}"/>
    <cellStyle name="Normal 6 8 2 7 3 2" xfId="40467" xr:uid="{00000000-0005-0000-0000-0000C07C0000}"/>
    <cellStyle name="Normal 6 8 2 7 3 3" xfId="25243" xr:uid="{00000000-0005-0000-0000-0000C17C0000}"/>
    <cellStyle name="Normal 6 8 2 7 4" xfId="35454" xr:uid="{00000000-0005-0000-0000-0000C27C0000}"/>
    <cellStyle name="Normal 6 8 2 7 5" xfId="20230" xr:uid="{00000000-0005-0000-0000-0000C37C0000}"/>
    <cellStyle name="Normal 6 8 2 8" xfId="11820" xr:uid="{00000000-0005-0000-0000-0000C47C0000}"/>
    <cellStyle name="Normal 6 8 2 8 2" xfId="42142" xr:uid="{00000000-0005-0000-0000-0000C57C0000}"/>
    <cellStyle name="Normal 6 8 2 8 3" xfId="26918" xr:uid="{00000000-0005-0000-0000-0000C67C0000}"/>
    <cellStyle name="Normal 6 8 2 9" xfId="6799" xr:uid="{00000000-0005-0000-0000-0000C77C0000}"/>
    <cellStyle name="Normal 6 8 2 9 2" xfId="37125" xr:uid="{00000000-0005-0000-0000-0000C87C0000}"/>
    <cellStyle name="Normal 6 8 2 9 3" xfId="21901" xr:uid="{00000000-0005-0000-0000-0000C97C0000}"/>
    <cellStyle name="Normal 6 8 3" xfId="1763" xr:uid="{00000000-0005-0000-0000-0000CA7C0000}"/>
    <cellStyle name="Normal 6 8 3 10" xfId="16940" xr:uid="{00000000-0005-0000-0000-0000CB7C0000}"/>
    <cellStyle name="Normal 6 8 3 2" xfId="1982" xr:uid="{00000000-0005-0000-0000-0000CC7C0000}"/>
    <cellStyle name="Normal 6 8 3 2 2" xfId="2403" xr:uid="{00000000-0005-0000-0000-0000CD7C0000}"/>
    <cellStyle name="Normal 6 8 3 2 2 2" xfId="3242" xr:uid="{00000000-0005-0000-0000-0000CE7C0000}"/>
    <cellStyle name="Normal 6 8 3 2 2 2 2" xfId="4932" xr:uid="{00000000-0005-0000-0000-0000CF7C0000}"/>
    <cellStyle name="Normal 6 8 3 2 2 2 2 2" xfId="15005" xr:uid="{00000000-0005-0000-0000-0000D07C0000}"/>
    <cellStyle name="Normal 6 8 3 2 2 2 2 2 2" xfId="45327" xr:uid="{00000000-0005-0000-0000-0000D17C0000}"/>
    <cellStyle name="Normal 6 8 3 2 2 2 2 2 3" xfId="30103" xr:uid="{00000000-0005-0000-0000-0000D27C0000}"/>
    <cellStyle name="Normal 6 8 3 2 2 2 2 3" xfId="9985" xr:uid="{00000000-0005-0000-0000-0000D37C0000}"/>
    <cellStyle name="Normal 6 8 3 2 2 2 2 3 2" xfId="40310" xr:uid="{00000000-0005-0000-0000-0000D47C0000}"/>
    <cellStyle name="Normal 6 8 3 2 2 2 2 3 3" xfId="25086" xr:uid="{00000000-0005-0000-0000-0000D57C0000}"/>
    <cellStyle name="Normal 6 8 3 2 2 2 2 4" xfId="35297" xr:uid="{00000000-0005-0000-0000-0000D67C0000}"/>
    <cellStyle name="Normal 6 8 3 2 2 2 2 5" xfId="20073" xr:uid="{00000000-0005-0000-0000-0000D77C0000}"/>
    <cellStyle name="Normal 6 8 3 2 2 2 3" xfId="6624" xr:uid="{00000000-0005-0000-0000-0000D87C0000}"/>
    <cellStyle name="Normal 6 8 3 2 2 2 3 2" xfId="16676" xr:uid="{00000000-0005-0000-0000-0000D97C0000}"/>
    <cellStyle name="Normal 6 8 3 2 2 2 3 2 2" xfId="46998" xr:uid="{00000000-0005-0000-0000-0000DA7C0000}"/>
    <cellStyle name="Normal 6 8 3 2 2 2 3 2 3" xfId="31774" xr:uid="{00000000-0005-0000-0000-0000DB7C0000}"/>
    <cellStyle name="Normal 6 8 3 2 2 2 3 3" xfId="11656" xr:uid="{00000000-0005-0000-0000-0000DC7C0000}"/>
    <cellStyle name="Normal 6 8 3 2 2 2 3 3 2" xfId="41981" xr:uid="{00000000-0005-0000-0000-0000DD7C0000}"/>
    <cellStyle name="Normal 6 8 3 2 2 2 3 3 3" xfId="26757" xr:uid="{00000000-0005-0000-0000-0000DE7C0000}"/>
    <cellStyle name="Normal 6 8 3 2 2 2 3 4" xfId="36968" xr:uid="{00000000-0005-0000-0000-0000DF7C0000}"/>
    <cellStyle name="Normal 6 8 3 2 2 2 3 5" xfId="21744" xr:uid="{00000000-0005-0000-0000-0000E07C0000}"/>
    <cellStyle name="Normal 6 8 3 2 2 2 4" xfId="13334" xr:uid="{00000000-0005-0000-0000-0000E17C0000}"/>
    <cellStyle name="Normal 6 8 3 2 2 2 4 2" xfId="43656" xr:uid="{00000000-0005-0000-0000-0000E27C0000}"/>
    <cellStyle name="Normal 6 8 3 2 2 2 4 3" xfId="28432" xr:uid="{00000000-0005-0000-0000-0000E37C0000}"/>
    <cellStyle name="Normal 6 8 3 2 2 2 5" xfId="8313" xr:uid="{00000000-0005-0000-0000-0000E47C0000}"/>
    <cellStyle name="Normal 6 8 3 2 2 2 5 2" xfId="38639" xr:uid="{00000000-0005-0000-0000-0000E57C0000}"/>
    <cellStyle name="Normal 6 8 3 2 2 2 5 3" xfId="23415" xr:uid="{00000000-0005-0000-0000-0000E67C0000}"/>
    <cellStyle name="Normal 6 8 3 2 2 2 6" xfId="33627" xr:uid="{00000000-0005-0000-0000-0000E77C0000}"/>
    <cellStyle name="Normal 6 8 3 2 2 2 7" xfId="18402" xr:uid="{00000000-0005-0000-0000-0000E87C0000}"/>
    <cellStyle name="Normal 6 8 3 2 2 3" xfId="4095" xr:uid="{00000000-0005-0000-0000-0000E97C0000}"/>
    <cellStyle name="Normal 6 8 3 2 2 3 2" xfId="14169" xr:uid="{00000000-0005-0000-0000-0000EA7C0000}"/>
    <cellStyle name="Normal 6 8 3 2 2 3 2 2" xfId="44491" xr:uid="{00000000-0005-0000-0000-0000EB7C0000}"/>
    <cellStyle name="Normal 6 8 3 2 2 3 2 3" xfId="29267" xr:uid="{00000000-0005-0000-0000-0000EC7C0000}"/>
    <cellStyle name="Normal 6 8 3 2 2 3 3" xfId="9149" xr:uid="{00000000-0005-0000-0000-0000ED7C0000}"/>
    <cellStyle name="Normal 6 8 3 2 2 3 3 2" xfId="39474" xr:uid="{00000000-0005-0000-0000-0000EE7C0000}"/>
    <cellStyle name="Normal 6 8 3 2 2 3 3 3" xfId="24250" xr:uid="{00000000-0005-0000-0000-0000EF7C0000}"/>
    <cellStyle name="Normal 6 8 3 2 2 3 4" xfId="34461" xr:uid="{00000000-0005-0000-0000-0000F07C0000}"/>
    <cellStyle name="Normal 6 8 3 2 2 3 5" xfId="19237" xr:uid="{00000000-0005-0000-0000-0000F17C0000}"/>
    <cellStyle name="Normal 6 8 3 2 2 4" xfId="5788" xr:uid="{00000000-0005-0000-0000-0000F27C0000}"/>
    <cellStyle name="Normal 6 8 3 2 2 4 2" xfId="15840" xr:uid="{00000000-0005-0000-0000-0000F37C0000}"/>
    <cellStyle name="Normal 6 8 3 2 2 4 2 2" xfId="46162" xr:uid="{00000000-0005-0000-0000-0000F47C0000}"/>
    <cellStyle name="Normal 6 8 3 2 2 4 2 3" xfId="30938" xr:uid="{00000000-0005-0000-0000-0000F57C0000}"/>
    <cellStyle name="Normal 6 8 3 2 2 4 3" xfId="10820" xr:uid="{00000000-0005-0000-0000-0000F67C0000}"/>
    <cellStyle name="Normal 6 8 3 2 2 4 3 2" xfId="41145" xr:uid="{00000000-0005-0000-0000-0000F77C0000}"/>
    <cellStyle name="Normal 6 8 3 2 2 4 3 3" xfId="25921" xr:uid="{00000000-0005-0000-0000-0000F87C0000}"/>
    <cellStyle name="Normal 6 8 3 2 2 4 4" xfId="36132" xr:uid="{00000000-0005-0000-0000-0000F97C0000}"/>
    <cellStyle name="Normal 6 8 3 2 2 4 5" xfId="20908" xr:uid="{00000000-0005-0000-0000-0000FA7C0000}"/>
    <cellStyle name="Normal 6 8 3 2 2 5" xfId="12498" xr:uid="{00000000-0005-0000-0000-0000FB7C0000}"/>
    <cellStyle name="Normal 6 8 3 2 2 5 2" xfId="42820" xr:uid="{00000000-0005-0000-0000-0000FC7C0000}"/>
    <cellStyle name="Normal 6 8 3 2 2 5 3" xfId="27596" xr:uid="{00000000-0005-0000-0000-0000FD7C0000}"/>
    <cellStyle name="Normal 6 8 3 2 2 6" xfId="7477" xr:uid="{00000000-0005-0000-0000-0000FE7C0000}"/>
    <cellStyle name="Normal 6 8 3 2 2 6 2" xfId="37803" xr:uid="{00000000-0005-0000-0000-0000FF7C0000}"/>
    <cellStyle name="Normal 6 8 3 2 2 6 3" xfId="22579" xr:uid="{00000000-0005-0000-0000-0000007D0000}"/>
    <cellStyle name="Normal 6 8 3 2 2 7" xfId="32791" xr:uid="{00000000-0005-0000-0000-0000017D0000}"/>
    <cellStyle name="Normal 6 8 3 2 2 8" xfId="17566" xr:uid="{00000000-0005-0000-0000-0000027D0000}"/>
    <cellStyle name="Normal 6 8 3 2 3" xfId="2824" xr:uid="{00000000-0005-0000-0000-0000037D0000}"/>
    <cellStyle name="Normal 6 8 3 2 3 2" xfId="4514" xr:uid="{00000000-0005-0000-0000-0000047D0000}"/>
    <cellStyle name="Normal 6 8 3 2 3 2 2" xfId="14587" xr:uid="{00000000-0005-0000-0000-0000057D0000}"/>
    <cellStyle name="Normal 6 8 3 2 3 2 2 2" xfId="44909" xr:uid="{00000000-0005-0000-0000-0000067D0000}"/>
    <cellStyle name="Normal 6 8 3 2 3 2 2 3" xfId="29685" xr:uid="{00000000-0005-0000-0000-0000077D0000}"/>
    <cellStyle name="Normal 6 8 3 2 3 2 3" xfId="9567" xr:uid="{00000000-0005-0000-0000-0000087D0000}"/>
    <cellStyle name="Normal 6 8 3 2 3 2 3 2" xfId="39892" xr:uid="{00000000-0005-0000-0000-0000097D0000}"/>
    <cellStyle name="Normal 6 8 3 2 3 2 3 3" xfId="24668" xr:uid="{00000000-0005-0000-0000-00000A7D0000}"/>
    <cellStyle name="Normal 6 8 3 2 3 2 4" xfId="34879" xr:uid="{00000000-0005-0000-0000-00000B7D0000}"/>
    <cellStyle name="Normal 6 8 3 2 3 2 5" xfId="19655" xr:uid="{00000000-0005-0000-0000-00000C7D0000}"/>
    <cellStyle name="Normal 6 8 3 2 3 3" xfId="6206" xr:uid="{00000000-0005-0000-0000-00000D7D0000}"/>
    <cellStyle name="Normal 6 8 3 2 3 3 2" xfId="16258" xr:uid="{00000000-0005-0000-0000-00000E7D0000}"/>
    <cellStyle name="Normal 6 8 3 2 3 3 2 2" xfId="46580" xr:uid="{00000000-0005-0000-0000-00000F7D0000}"/>
    <cellStyle name="Normal 6 8 3 2 3 3 2 3" xfId="31356" xr:uid="{00000000-0005-0000-0000-0000107D0000}"/>
    <cellStyle name="Normal 6 8 3 2 3 3 3" xfId="11238" xr:uid="{00000000-0005-0000-0000-0000117D0000}"/>
    <cellStyle name="Normal 6 8 3 2 3 3 3 2" xfId="41563" xr:uid="{00000000-0005-0000-0000-0000127D0000}"/>
    <cellStyle name="Normal 6 8 3 2 3 3 3 3" xfId="26339" xr:uid="{00000000-0005-0000-0000-0000137D0000}"/>
    <cellStyle name="Normal 6 8 3 2 3 3 4" xfId="36550" xr:uid="{00000000-0005-0000-0000-0000147D0000}"/>
    <cellStyle name="Normal 6 8 3 2 3 3 5" xfId="21326" xr:uid="{00000000-0005-0000-0000-0000157D0000}"/>
    <cellStyle name="Normal 6 8 3 2 3 4" xfId="12916" xr:uid="{00000000-0005-0000-0000-0000167D0000}"/>
    <cellStyle name="Normal 6 8 3 2 3 4 2" xfId="43238" xr:uid="{00000000-0005-0000-0000-0000177D0000}"/>
    <cellStyle name="Normal 6 8 3 2 3 4 3" xfId="28014" xr:uid="{00000000-0005-0000-0000-0000187D0000}"/>
    <cellStyle name="Normal 6 8 3 2 3 5" xfId="7895" xr:uid="{00000000-0005-0000-0000-0000197D0000}"/>
    <cellStyle name="Normal 6 8 3 2 3 5 2" xfId="38221" xr:uid="{00000000-0005-0000-0000-00001A7D0000}"/>
    <cellStyle name="Normal 6 8 3 2 3 5 3" xfId="22997" xr:uid="{00000000-0005-0000-0000-00001B7D0000}"/>
    <cellStyle name="Normal 6 8 3 2 3 6" xfId="33209" xr:uid="{00000000-0005-0000-0000-00001C7D0000}"/>
    <cellStyle name="Normal 6 8 3 2 3 7" xfId="17984" xr:uid="{00000000-0005-0000-0000-00001D7D0000}"/>
    <cellStyle name="Normal 6 8 3 2 4" xfId="3677" xr:uid="{00000000-0005-0000-0000-00001E7D0000}"/>
    <cellStyle name="Normal 6 8 3 2 4 2" xfId="13751" xr:uid="{00000000-0005-0000-0000-00001F7D0000}"/>
    <cellStyle name="Normal 6 8 3 2 4 2 2" xfId="44073" xr:uid="{00000000-0005-0000-0000-0000207D0000}"/>
    <cellStyle name="Normal 6 8 3 2 4 2 3" xfId="28849" xr:uid="{00000000-0005-0000-0000-0000217D0000}"/>
    <cellStyle name="Normal 6 8 3 2 4 3" xfId="8731" xr:uid="{00000000-0005-0000-0000-0000227D0000}"/>
    <cellStyle name="Normal 6 8 3 2 4 3 2" xfId="39056" xr:uid="{00000000-0005-0000-0000-0000237D0000}"/>
    <cellStyle name="Normal 6 8 3 2 4 3 3" xfId="23832" xr:uid="{00000000-0005-0000-0000-0000247D0000}"/>
    <cellStyle name="Normal 6 8 3 2 4 4" xfId="34043" xr:uid="{00000000-0005-0000-0000-0000257D0000}"/>
    <cellStyle name="Normal 6 8 3 2 4 5" xfId="18819" xr:uid="{00000000-0005-0000-0000-0000267D0000}"/>
    <cellStyle name="Normal 6 8 3 2 5" xfId="5370" xr:uid="{00000000-0005-0000-0000-0000277D0000}"/>
    <cellStyle name="Normal 6 8 3 2 5 2" xfId="15422" xr:uid="{00000000-0005-0000-0000-0000287D0000}"/>
    <cellStyle name="Normal 6 8 3 2 5 2 2" xfId="45744" xr:uid="{00000000-0005-0000-0000-0000297D0000}"/>
    <cellStyle name="Normal 6 8 3 2 5 2 3" xfId="30520" xr:uid="{00000000-0005-0000-0000-00002A7D0000}"/>
    <cellStyle name="Normal 6 8 3 2 5 3" xfId="10402" xr:uid="{00000000-0005-0000-0000-00002B7D0000}"/>
    <cellStyle name="Normal 6 8 3 2 5 3 2" xfId="40727" xr:uid="{00000000-0005-0000-0000-00002C7D0000}"/>
    <cellStyle name="Normal 6 8 3 2 5 3 3" xfId="25503" xr:uid="{00000000-0005-0000-0000-00002D7D0000}"/>
    <cellStyle name="Normal 6 8 3 2 5 4" xfId="35714" xr:uid="{00000000-0005-0000-0000-00002E7D0000}"/>
    <cellStyle name="Normal 6 8 3 2 5 5" xfId="20490" xr:uid="{00000000-0005-0000-0000-00002F7D0000}"/>
    <cellStyle name="Normal 6 8 3 2 6" xfId="12080" xr:uid="{00000000-0005-0000-0000-0000307D0000}"/>
    <cellStyle name="Normal 6 8 3 2 6 2" xfId="42402" xr:uid="{00000000-0005-0000-0000-0000317D0000}"/>
    <cellStyle name="Normal 6 8 3 2 6 3" xfId="27178" xr:uid="{00000000-0005-0000-0000-0000327D0000}"/>
    <cellStyle name="Normal 6 8 3 2 7" xfId="7059" xr:uid="{00000000-0005-0000-0000-0000337D0000}"/>
    <cellStyle name="Normal 6 8 3 2 7 2" xfId="37385" xr:uid="{00000000-0005-0000-0000-0000347D0000}"/>
    <cellStyle name="Normal 6 8 3 2 7 3" xfId="22161" xr:uid="{00000000-0005-0000-0000-0000357D0000}"/>
    <cellStyle name="Normal 6 8 3 2 8" xfId="32373" xr:uid="{00000000-0005-0000-0000-0000367D0000}"/>
    <cellStyle name="Normal 6 8 3 2 9" xfId="17148" xr:uid="{00000000-0005-0000-0000-0000377D0000}"/>
    <cellStyle name="Normal 6 8 3 3" xfId="2195" xr:uid="{00000000-0005-0000-0000-0000387D0000}"/>
    <cellStyle name="Normal 6 8 3 3 2" xfId="3034" xr:uid="{00000000-0005-0000-0000-0000397D0000}"/>
    <cellStyle name="Normal 6 8 3 3 2 2" xfId="4724" xr:uid="{00000000-0005-0000-0000-00003A7D0000}"/>
    <cellStyle name="Normal 6 8 3 3 2 2 2" xfId="14797" xr:uid="{00000000-0005-0000-0000-00003B7D0000}"/>
    <cellStyle name="Normal 6 8 3 3 2 2 2 2" xfId="45119" xr:uid="{00000000-0005-0000-0000-00003C7D0000}"/>
    <cellStyle name="Normal 6 8 3 3 2 2 2 3" xfId="29895" xr:uid="{00000000-0005-0000-0000-00003D7D0000}"/>
    <cellStyle name="Normal 6 8 3 3 2 2 3" xfId="9777" xr:uid="{00000000-0005-0000-0000-00003E7D0000}"/>
    <cellStyle name="Normal 6 8 3 3 2 2 3 2" xfId="40102" xr:uid="{00000000-0005-0000-0000-00003F7D0000}"/>
    <cellStyle name="Normal 6 8 3 3 2 2 3 3" xfId="24878" xr:uid="{00000000-0005-0000-0000-0000407D0000}"/>
    <cellStyle name="Normal 6 8 3 3 2 2 4" xfId="35089" xr:uid="{00000000-0005-0000-0000-0000417D0000}"/>
    <cellStyle name="Normal 6 8 3 3 2 2 5" xfId="19865" xr:uid="{00000000-0005-0000-0000-0000427D0000}"/>
    <cellStyle name="Normal 6 8 3 3 2 3" xfId="6416" xr:uid="{00000000-0005-0000-0000-0000437D0000}"/>
    <cellStyle name="Normal 6 8 3 3 2 3 2" xfId="16468" xr:uid="{00000000-0005-0000-0000-0000447D0000}"/>
    <cellStyle name="Normal 6 8 3 3 2 3 2 2" xfId="46790" xr:uid="{00000000-0005-0000-0000-0000457D0000}"/>
    <cellStyle name="Normal 6 8 3 3 2 3 2 3" xfId="31566" xr:uid="{00000000-0005-0000-0000-0000467D0000}"/>
    <cellStyle name="Normal 6 8 3 3 2 3 3" xfId="11448" xr:uid="{00000000-0005-0000-0000-0000477D0000}"/>
    <cellStyle name="Normal 6 8 3 3 2 3 3 2" xfId="41773" xr:uid="{00000000-0005-0000-0000-0000487D0000}"/>
    <cellStyle name="Normal 6 8 3 3 2 3 3 3" xfId="26549" xr:uid="{00000000-0005-0000-0000-0000497D0000}"/>
    <cellStyle name="Normal 6 8 3 3 2 3 4" xfId="36760" xr:uid="{00000000-0005-0000-0000-00004A7D0000}"/>
    <cellStyle name="Normal 6 8 3 3 2 3 5" xfId="21536" xr:uid="{00000000-0005-0000-0000-00004B7D0000}"/>
    <cellStyle name="Normal 6 8 3 3 2 4" xfId="13126" xr:uid="{00000000-0005-0000-0000-00004C7D0000}"/>
    <cellStyle name="Normal 6 8 3 3 2 4 2" xfId="43448" xr:uid="{00000000-0005-0000-0000-00004D7D0000}"/>
    <cellStyle name="Normal 6 8 3 3 2 4 3" xfId="28224" xr:uid="{00000000-0005-0000-0000-00004E7D0000}"/>
    <cellStyle name="Normal 6 8 3 3 2 5" xfId="8105" xr:uid="{00000000-0005-0000-0000-00004F7D0000}"/>
    <cellStyle name="Normal 6 8 3 3 2 5 2" xfId="38431" xr:uid="{00000000-0005-0000-0000-0000507D0000}"/>
    <cellStyle name="Normal 6 8 3 3 2 5 3" xfId="23207" xr:uid="{00000000-0005-0000-0000-0000517D0000}"/>
    <cellStyle name="Normal 6 8 3 3 2 6" xfId="33419" xr:uid="{00000000-0005-0000-0000-0000527D0000}"/>
    <cellStyle name="Normal 6 8 3 3 2 7" xfId="18194" xr:uid="{00000000-0005-0000-0000-0000537D0000}"/>
    <cellStyle name="Normal 6 8 3 3 3" xfId="3887" xr:uid="{00000000-0005-0000-0000-0000547D0000}"/>
    <cellStyle name="Normal 6 8 3 3 3 2" xfId="13961" xr:uid="{00000000-0005-0000-0000-0000557D0000}"/>
    <cellStyle name="Normal 6 8 3 3 3 2 2" xfId="44283" xr:uid="{00000000-0005-0000-0000-0000567D0000}"/>
    <cellStyle name="Normal 6 8 3 3 3 2 3" xfId="29059" xr:uid="{00000000-0005-0000-0000-0000577D0000}"/>
    <cellStyle name="Normal 6 8 3 3 3 3" xfId="8941" xr:uid="{00000000-0005-0000-0000-0000587D0000}"/>
    <cellStyle name="Normal 6 8 3 3 3 3 2" xfId="39266" xr:uid="{00000000-0005-0000-0000-0000597D0000}"/>
    <cellStyle name="Normal 6 8 3 3 3 3 3" xfId="24042" xr:uid="{00000000-0005-0000-0000-00005A7D0000}"/>
    <cellStyle name="Normal 6 8 3 3 3 4" xfId="34253" xr:uid="{00000000-0005-0000-0000-00005B7D0000}"/>
    <cellStyle name="Normal 6 8 3 3 3 5" xfId="19029" xr:uid="{00000000-0005-0000-0000-00005C7D0000}"/>
    <cellStyle name="Normal 6 8 3 3 4" xfId="5580" xr:uid="{00000000-0005-0000-0000-00005D7D0000}"/>
    <cellStyle name="Normal 6 8 3 3 4 2" xfId="15632" xr:uid="{00000000-0005-0000-0000-00005E7D0000}"/>
    <cellStyle name="Normal 6 8 3 3 4 2 2" xfId="45954" xr:uid="{00000000-0005-0000-0000-00005F7D0000}"/>
    <cellStyle name="Normal 6 8 3 3 4 2 3" xfId="30730" xr:uid="{00000000-0005-0000-0000-0000607D0000}"/>
    <cellStyle name="Normal 6 8 3 3 4 3" xfId="10612" xr:uid="{00000000-0005-0000-0000-0000617D0000}"/>
    <cellStyle name="Normal 6 8 3 3 4 3 2" xfId="40937" xr:uid="{00000000-0005-0000-0000-0000627D0000}"/>
    <cellStyle name="Normal 6 8 3 3 4 3 3" xfId="25713" xr:uid="{00000000-0005-0000-0000-0000637D0000}"/>
    <cellStyle name="Normal 6 8 3 3 4 4" xfId="35924" xr:uid="{00000000-0005-0000-0000-0000647D0000}"/>
    <cellStyle name="Normal 6 8 3 3 4 5" xfId="20700" xr:uid="{00000000-0005-0000-0000-0000657D0000}"/>
    <cellStyle name="Normal 6 8 3 3 5" xfId="12290" xr:uid="{00000000-0005-0000-0000-0000667D0000}"/>
    <cellStyle name="Normal 6 8 3 3 5 2" xfId="42612" xr:uid="{00000000-0005-0000-0000-0000677D0000}"/>
    <cellStyle name="Normal 6 8 3 3 5 3" xfId="27388" xr:uid="{00000000-0005-0000-0000-0000687D0000}"/>
    <cellStyle name="Normal 6 8 3 3 6" xfId="7269" xr:uid="{00000000-0005-0000-0000-0000697D0000}"/>
    <cellStyle name="Normal 6 8 3 3 6 2" xfId="37595" xr:uid="{00000000-0005-0000-0000-00006A7D0000}"/>
    <cellStyle name="Normal 6 8 3 3 6 3" xfId="22371" xr:uid="{00000000-0005-0000-0000-00006B7D0000}"/>
    <cellStyle name="Normal 6 8 3 3 7" xfId="32583" xr:uid="{00000000-0005-0000-0000-00006C7D0000}"/>
    <cellStyle name="Normal 6 8 3 3 8" xfId="17358" xr:uid="{00000000-0005-0000-0000-00006D7D0000}"/>
    <cellStyle name="Normal 6 8 3 4" xfId="2616" xr:uid="{00000000-0005-0000-0000-00006E7D0000}"/>
    <cellStyle name="Normal 6 8 3 4 2" xfId="4306" xr:uid="{00000000-0005-0000-0000-00006F7D0000}"/>
    <cellStyle name="Normal 6 8 3 4 2 2" xfId="14379" xr:uid="{00000000-0005-0000-0000-0000707D0000}"/>
    <cellStyle name="Normal 6 8 3 4 2 2 2" xfId="44701" xr:uid="{00000000-0005-0000-0000-0000717D0000}"/>
    <cellStyle name="Normal 6 8 3 4 2 2 3" xfId="29477" xr:uid="{00000000-0005-0000-0000-0000727D0000}"/>
    <cellStyle name="Normal 6 8 3 4 2 3" xfId="9359" xr:uid="{00000000-0005-0000-0000-0000737D0000}"/>
    <cellStyle name="Normal 6 8 3 4 2 3 2" xfId="39684" xr:uid="{00000000-0005-0000-0000-0000747D0000}"/>
    <cellStyle name="Normal 6 8 3 4 2 3 3" xfId="24460" xr:uid="{00000000-0005-0000-0000-0000757D0000}"/>
    <cellStyle name="Normal 6 8 3 4 2 4" xfId="34671" xr:uid="{00000000-0005-0000-0000-0000767D0000}"/>
    <cellStyle name="Normal 6 8 3 4 2 5" xfId="19447" xr:uid="{00000000-0005-0000-0000-0000777D0000}"/>
    <cellStyle name="Normal 6 8 3 4 3" xfId="5998" xr:uid="{00000000-0005-0000-0000-0000787D0000}"/>
    <cellStyle name="Normal 6 8 3 4 3 2" xfId="16050" xr:uid="{00000000-0005-0000-0000-0000797D0000}"/>
    <cellStyle name="Normal 6 8 3 4 3 2 2" xfId="46372" xr:uid="{00000000-0005-0000-0000-00007A7D0000}"/>
    <cellStyle name="Normal 6 8 3 4 3 2 3" xfId="31148" xr:uid="{00000000-0005-0000-0000-00007B7D0000}"/>
    <cellStyle name="Normal 6 8 3 4 3 3" xfId="11030" xr:uid="{00000000-0005-0000-0000-00007C7D0000}"/>
    <cellStyle name="Normal 6 8 3 4 3 3 2" xfId="41355" xr:uid="{00000000-0005-0000-0000-00007D7D0000}"/>
    <cellStyle name="Normal 6 8 3 4 3 3 3" xfId="26131" xr:uid="{00000000-0005-0000-0000-00007E7D0000}"/>
    <cellStyle name="Normal 6 8 3 4 3 4" xfId="36342" xr:uid="{00000000-0005-0000-0000-00007F7D0000}"/>
    <cellStyle name="Normal 6 8 3 4 3 5" xfId="21118" xr:uid="{00000000-0005-0000-0000-0000807D0000}"/>
    <cellStyle name="Normal 6 8 3 4 4" xfId="12708" xr:uid="{00000000-0005-0000-0000-0000817D0000}"/>
    <cellStyle name="Normal 6 8 3 4 4 2" xfId="43030" xr:uid="{00000000-0005-0000-0000-0000827D0000}"/>
    <cellStyle name="Normal 6 8 3 4 4 3" xfId="27806" xr:uid="{00000000-0005-0000-0000-0000837D0000}"/>
    <cellStyle name="Normal 6 8 3 4 5" xfId="7687" xr:uid="{00000000-0005-0000-0000-0000847D0000}"/>
    <cellStyle name="Normal 6 8 3 4 5 2" xfId="38013" xr:uid="{00000000-0005-0000-0000-0000857D0000}"/>
    <cellStyle name="Normal 6 8 3 4 5 3" xfId="22789" xr:uid="{00000000-0005-0000-0000-0000867D0000}"/>
    <cellStyle name="Normal 6 8 3 4 6" xfId="33001" xr:uid="{00000000-0005-0000-0000-0000877D0000}"/>
    <cellStyle name="Normal 6 8 3 4 7" xfId="17776" xr:uid="{00000000-0005-0000-0000-0000887D0000}"/>
    <cellStyle name="Normal 6 8 3 5" xfId="3469" xr:uid="{00000000-0005-0000-0000-0000897D0000}"/>
    <cellStyle name="Normal 6 8 3 5 2" xfId="13543" xr:uid="{00000000-0005-0000-0000-00008A7D0000}"/>
    <cellStyle name="Normal 6 8 3 5 2 2" xfId="43865" xr:uid="{00000000-0005-0000-0000-00008B7D0000}"/>
    <cellStyle name="Normal 6 8 3 5 2 3" xfId="28641" xr:uid="{00000000-0005-0000-0000-00008C7D0000}"/>
    <cellStyle name="Normal 6 8 3 5 3" xfId="8523" xr:uid="{00000000-0005-0000-0000-00008D7D0000}"/>
    <cellStyle name="Normal 6 8 3 5 3 2" xfId="38848" xr:uid="{00000000-0005-0000-0000-00008E7D0000}"/>
    <cellStyle name="Normal 6 8 3 5 3 3" xfId="23624" xr:uid="{00000000-0005-0000-0000-00008F7D0000}"/>
    <cellStyle name="Normal 6 8 3 5 4" xfId="33835" xr:uid="{00000000-0005-0000-0000-0000907D0000}"/>
    <cellStyle name="Normal 6 8 3 5 5" xfId="18611" xr:uid="{00000000-0005-0000-0000-0000917D0000}"/>
    <cellStyle name="Normal 6 8 3 6" xfId="5162" xr:uid="{00000000-0005-0000-0000-0000927D0000}"/>
    <cellStyle name="Normal 6 8 3 6 2" xfId="15214" xr:uid="{00000000-0005-0000-0000-0000937D0000}"/>
    <cellStyle name="Normal 6 8 3 6 2 2" xfId="45536" xr:uid="{00000000-0005-0000-0000-0000947D0000}"/>
    <cellStyle name="Normal 6 8 3 6 2 3" xfId="30312" xr:uid="{00000000-0005-0000-0000-0000957D0000}"/>
    <cellStyle name="Normal 6 8 3 6 3" xfId="10194" xr:uid="{00000000-0005-0000-0000-0000967D0000}"/>
    <cellStyle name="Normal 6 8 3 6 3 2" xfId="40519" xr:uid="{00000000-0005-0000-0000-0000977D0000}"/>
    <cellStyle name="Normal 6 8 3 6 3 3" xfId="25295" xr:uid="{00000000-0005-0000-0000-0000987D0000}"/>
    <cellStyle name="Normal 6 8 3 6 4" xfId="35506" xr:uid="{00000000-0005-0000-0000-0000997D0000}"/>
    <cellStyle name="Normal 6 8 3 6 5" xfId="20282" xr:uid="{00000000-0005-0000-0000-00009A7D0000}"/>
    <cellStyle name="Normal 6 8 3 7" xfId="11872" xr:uid="{00000000-0005-0000-0000-00009B7D0000}"/>
    <cellStyle name="Normal 6 8 3 7 2" xfId="42194" xr:uid="{00000000-0005-0000-0000-00009C7D0000}"/>
    <cellStyle name="Normal 6 8 3 7 3" xfId="26970" xr:uid="{00000000-0005-0000-0000-00009D7D0000}"/>
    <cellStyle name="Normal 6 8 3 8" xfId="6851" xr:uid="{00000000-0005-0000-0000-00009E7D0000}"/>
    <cellStyle name="Normal 6 8 3 8 2" xfId="37177" xr:uid="{00000000-0005-0000-0000-00009F7D0000}"/>
    <cellStyle name="Normal 6 8 3 8 3" xfId="21953" xr:uid="{00000000-0005-0000-0000-0000A07D0000}"/>
    <cellStyle name="Normal 6 8 3 9" xfId="32167" xr:uid="{00000000-0005-0000-0000-0000A17D0000}"/>
    <cellStyle name="Normal 6 8 4" xfId="1876" xr:uid="{00000000-0005-0000-0000-0000A27D0000}"/>
    <cellStyle name="Normal 6 8 4 2" xfId="2299" xr:uid="{00000000-0005-0000-0000-0000A37D0000}"/>
    <cellStyle name="Normal 6 8 4 2 2" xfId="3138" xr:uid="{00000000-0005-0000-0000-0000A47D0000}"/>
    <cellStyle name="Normal 6 8 4 2 2 2" xfId="4828" xr:uid="{00000000-0005-0000-0000-0000A57D0000}"/>
    <cellStyle name="Normal 6 8 4 2 2 2 2" xfId="14901" xr:uid="{00000000-0005-0000-0000-0000A67D0000}"/>
    <cellStyle name="Normal 6 8 4 2 2 2 2 2" xfId="45223" xr:uid="{00000000-0005-0000-0000-0000A77D0000}"/>
    <cellStyle name="Normal 6 8 4 2 2 2 2 3" xfId="29999" xr:uid="{00000000-0005-0000-0000-0000A87D0000}"/>
    <cellStyle name="Normal 6 8 4 2 2 2 3" xfId="9881" xr:uid="{00000000-0005-0000-0000-0000A97D0000}"/>
    <cellStyle name="Normal 6 8 4 2 2 2 3 2" xfId="40206" xr:uid="{00000000-0005-0000-0000-0000AA7D0000}"/>
    <cellStyle name="Normal 6 8 4 2 2 2 3 3" xfId="24982" xr:uid="{00000000-0005-0000-0000-0000AB7D0000}"/>
    <cellStyle name="Normal 6 8 4 2 2 2 4" xfId="35193" xr:uid="{00000000-0005-0000-0000-0000AC7D0000}"/>
    <cellStyle name="Normal 6 8 4 2 2 2 5" xfId="19969" xr:uid="{00000000-0005-0000-0000-0000AD7D0000}"/>
    <cellStyle name="Normal 6 8 4 2 2 3" xfId="6520" xr:uid="{00000000-0005-0000-0000-0000AE7D0000}"/>
    <cellStyle name="Normal 6 8 4 2 2 3 2" xfId="16572" xr:uid="{00000000-0005-0000-0000-0000AF7D0000}"/>
    <cellStyle name="Normal 6 8 4 2 2 3 2 2" xfId="46894" xr:uid="{00000000-0005-0000-0000-0000B07D0000}"/>
    <cellStyle name="Normal 6 8 4 2 2 3 2 3" xfId="31670" xr:uid="{00000000-0005-0000-0000-0000B17D0000}"/>
    <cellStyle name="Normal 6 8 4 2 2 3 3" xfId="11552" xr:uid="{00000000-0005-0000-0000-0000B27D0000}"/>
    <cellStyle name="Normal 6 8 4 2 2 3 3 2" xfId="41877" xr:uid="{00000000-0005-0000-0000-0000B37D0000}"/>
    <cellStyle name="Normal 6 8 4 2 2 3 3 3" xfId="26653" xr:uid="{00000000-0005-0000-0000-0000B47D0000}"/>
    <cellStyle name="Normal 6 8 4 2 2 3 4" xfId="36864" xr:uid="{00000000-0005-0000-0000-0000B57D0000}"/>
    <cellStyle name="Normal 6 8 4 2 2 3 5" xfId="21640" xr:uid="{00000000-0005-0000-0000-0000B67D0000}"/>
    <cellStyle name="Normal 6 8 4 2 2 4" xfId="13230" xr:uid="{00000000-0005-0000-0000-0000B77D0000}"/>
    <cellStyle name="Normal 6 8 4 2 2 4 2" xfId="43552" xr:uid="{00000000-0005-0000-0000-0000B87D0000}"/>
    <cellStyle name="Normal 6 8 4 2 2 4 3" xfId="28328" xr:uid="{00000000-0005-0000-0000-0000B97D0000}"/>
    <cellStyle name="Normal 6 8 4 2 2 5" xfId="8209" xr:uid="{00000000-0005-0000-0000-0000BA7D0000}"/>
    <cellStyle name="Normal 6 8 4 2 2 5 2" xfId="38535" xr:uid="{00000000-0005-0000-0000-0000BB7D0000}"/>
    <cellStyle name="Normal 6 8 4 2 2 5 3" xfId="23311" xr:uid="{00000000-0005-0000-0000-0000BC7D0000}"/>
    <cellStyle name="Normal 6 8 4 2 2 6" xfId="33523" xr:uid="{00000000-0005-0000-0000-0000BD7D0000}"/>
    <cellStyle name="Normal 6 8 4 2 2 7" xfId="18298" xr:uid="{00000000-0005-0000-0000-0000BE7D0000}"/>
    <cellStyle name="Normal 6 8 4 2 3" xfId="3991" xr:uid="{00000000-0005-0000-0000-0000BF7D0000}"/>
    <cellStyle name="Normal 6 8 4 2 3 2" xfId="14065" xr:uid="{00000000-0005-0000-0000-0000C07D0000}"/>
    <cellStyle name="Normal 6 8 4 2 3 2 2" xfId="44387" xr:uid="{00000000-0005-0000-0000-0000C17D0000}"/>
    <cellStyle name="Normal 6 8 4 2 3 2 3" xfId="29163" xr:uid="{00000000-0005-0000-0000-0000C27D0000}"/>
    <cellStyle name="Normal 6 8 4 2 3 3" xfId="9045" xr:uid="{00000000-0005-0000-0000-0000C37D0000}"/>
    <cellStyle name="Normal 6 8 4 2 3 3 2" xfId="39370" xr:uid="{00000000-0005-0000-0000-0000C47D0000}"/>
    <cellStyle name="Normal 6 8 4 2 3 3 3" xfId="24146" xr:uid="{00000000-0005-0000-0000-0000C57D0000}"/>
    <cellStyle name="Normal 6 8 4 2 3 4" xfId="34357" xr:uid="{00000000-0005-0000-0000-0000C67D0000}"/>
    <cellStyle name="Normal 6 8 4 2 3 5" xfId="19133" xr:uid="{00000000-0005-0000-0000-0000C77D0000}"/>
    <cellStyle name="Normal 6 8 4 2 4" xfId="5684" xr:uid="{00000000-0005-0000-0000-0000C87D0000}"/>
    <cellStyle name="Normal 6 8 4 2 4 2" xfId="15736" xr:uid="{00000000-0005-0000-0000-0000C97D0000}"/>
    <cellStyle name="Normal 6 8 4 2 4 2 2" xfId="46058" xr:uid="{00000000-0005-0000-0000-0000CA7D0000}"/>
    <cellStyle name="Normal 6 8 4 2 4 2 3" xfId="30834" xr:uid="{00000000-0005-0000-0000-0000CB7D0000}"/>
    <cellStyle name="Normal 6 8 4 2 4 3" xfId="10716" xr:uid="{00000000-0005-0000-0000-0000CC7D0000}"/>
    <cellStyle name="Normal 6 8 4 2 4 3 2" xfId="41041" xr:uid="{00000000-0005-0000-0000-0000CD7D0000}"/>
    <cellStyle name="Normal 6 8 4 2 4 3 3" xfId="25817" xr:uid="{00000000-0005-0000-0000-0000CE7D0000}"/>
    <cellStyle name="Normal 6 8 4 2 4 4" xfId="36028" xr:uid="{00000000-0005-0000-0000-0000CF7D0000}"/>
    <cellStyle name="Normal 6 8 4 2 4 5" xfId="20804" xr:uid="{00000000-0005-0000-0000-0000D07D0000}"/>
    <cellStyle name="Normal 6 8 4 2 5" xfId="12394" xr:uid="{00000000-0005-0000-0000-0000D17D0000}"/>
    <cellStyle name="Normal 6 8 4 2 5 2" xfId="42716" xr:uid="{00000000-0005-0000-0000-0000D27D0000}"/>
    <cellStyle name="Normal 6 8 4 2 5 3" xfId="27492" xr:uid="{00000000-0005-0000-0000-0000D37D0000}"/>
    <cellStyle name="Normal 6 8 4 2 6" xfId="7373" xr:uid="{00000000-0005-0000-0000-0000D47D0000}"/>
    <cellStyle name="Normal 6 8 4 2 6 2" xfId="37699" xr:uid="{00000000-0005-0000-0000-0000D57D0000}"/>
    <cellStyle name="Normal 6 8 4 2 6 3" xfId="22475" xr:uid="{00000000-0005-0000-0000-0000D67D0000}"/>
    <cellStyle name="Normal 6 8 4 2 7" xfId="32687" xr:uid="{00000000-0005-0000-0000-0000D77D0000}"/>
    <cellStyle name="Normal 6 8 4 2 8" xfId="17462" xr:uid="{00000000-0005-0000-0000-0000D87D0000}"/>
    <cellStyle name="Normal 6 8 4 3" xfId="2720" xr:uid="{00000000-0005-0000-0000-0000D97D0000}"/>
    <cellStyle name="Normal 6 8 4 3 2" xfId="4410" xr:uid="{00000000-0005-0000-0000-0000DA7D0000}"/>
    <cellStyle name="Normal 6 8 4 3 2 2" xfId="14483" xr:uid="{00000000-0005-0000-0000-0000DB7D0000}"/>
    <cellStyle name="Normal 6 8 4 3 2 2 2" xfId="44805" xr:uid="{00000000-0005-0000-0000-0000DC7D0000}"/>
    <cellStyle name="Normal 6 8 4 3 2 2 3" xfId="29581" xr:uid="{00000000-0005-0000-0000-0000DD7D0000}"/>
    <cellStyle name="Normal 6 8 4 3 2 3" xfId="9463" xr:uid="{00000000-0005-0000-0000-0000DE7D0000}"/>
    <cellStyle name="Normal 6 8 4 3 2 3 2" xfId="39788" xr:uid="{00000000-0005-0000-0000-0000DF7D0000}"/>
    <cellStyle name="Normal 6 8 4 3 2 3 3" xfId="24564" xr:uid="{00000000-0005-0000-0000-0000E07D0000}"/>
    <cellStyle name="Normal 6 8 4 3 2 4" xfId="34775" xr:uid="{00000000-0005-0000-0000-0000E17D0000}"/>
    <cellStyle name="Normal 6 8 4 3 2 5" xfId="19551" xr:uid="{00000000-0005-0000-0000-0000E27D0000}"/>
    <cellStyle name="Normal 6 8 4 3 3" xfId="6102" xr:uid="{00000000-0005-0000-0000-0000E37D0000}"/>
    <cellStyle name="Normal 6 8 4 3 3 2" xfId="16154" xr:uid="{00000000-0005-0000-0000-0000E47D0000}"/>
    <cellStyle name="Normal 6 8 4 3 3 2 2" xfId="46476" xr:uid="{00000000-0005-0000-0000-0000E57D0000}"/>
    <cellStyle name="Normal 6 8 4 3 3 2 3" xfId="31252" xr:uid="{00000000-0005-0000-0000-0000E67D0000}"/>
    <cellStyle name="Normal 6 8 4 3 3 3" xfId="11134" xr:uid="{00000000-0005-0000-0000-0000E77D0000}"/>
    <cellStyle name="Normal 6 8 4 3 3 3 2" xfId="41459" xr:uid="{00000000-0005-0000-0000-0000E87D0000}"/>
    <cellStyle name="Normal 6 8 4 3 3 3 3" xfId="26235" xr:uid="{00000000-0005-0000-0000-0000E97D0000}"/>
    <cellStyle name="Normal 6 8 4 3 3 4" xfId="36446" xr:uid="{00000000-0005-0000-0000-0000EA7D0000}"/>
    <cellStyle name="Normal 6 8 4 3 3 5" xfId="21222" xr:uid="{00000000-0005-0000-0000-0000EB7D0000}"/>
    <cellStyle name="Normal 6 8 4 3 4" xfId="12812" xr:uid="{00000000-0005-0000-0000-0000EC7D0000}"/>
    <cellStyle name="Normal 6 8 4 3 4 2" xfId="43134" xr:uid="{00000000-0005-0000-0000-0000ED7D0000}"/>
    <cellStyle name="Normal 6 8 4 3 4 3" xfId="27910" xr:uid="{00000000-0005-0000-0000-0000EE7D0000}"/>
    <cellStyle name="Normal 6 8 4 3 5" xfId="7791" xr:uid="{00000000-0005-0000-0000-0000EF7D0000}"/>
    <cellStyle name="Normal 6 8 4 3 5 2" xfId="38117" xr:uid="{00000000-0005-0000-0000-0000F07D0000}"/>
    <cellStyle name="Normal 6 8 4 3 5 3" xfId="22893" xr:uid="{00000000-0005-0000-0000-0000F17D0000}"/>
    <cellStyle name="Normal 6 8 4 3 6" xfId="33105" xr:uid="{00000000-0005-0000-0000-0000F27D0000}"/>
    <cellStyle name="Normal 6 8 4 3 7" xfId="17880" xr:uid="{00000000-0005-0000-0000-0000F37D0000}"/>
    <cellStyle name="Normal 6 8 4 4" xfId="3573" xr:uid="{00000000-0005-0000-0000-0000F47D0000}"/>
    <cellStyle name="Normal 6 8 4 4 2" xfId="13647" xr:uid="{00000000-0005-0000-0000-0000F57D0000}"/>
    <cellStyle name="Normal 6 8 4 4 2 2" xfId="43969" xr:uid="{00000000-0005-0000-0000-0000F67D0000}"/>
    <cellStyle name="Normal 6 8 4 4 2 3" xfId="28745" xr:uid="{00000000-0005-0000-0000-0000F77D0000}"/>
    <cellStyle name="Normal 6 8 4 4 3" xfId="8627" xr:uid="{00000000-0005-0000-0000-0000F87D0000}"/>
    <cellStyle name="Normal 6 8 4 4 3 2" xfId="38952" xr:uid="{00000000-0005-0000-0000-0000F97D0000}"/>
    <cellStyle name="Normal 6 8 4 4 3 3" xfId="23728" xr:uid="{00000000-0005-0000-0000-0000FA7D0000}"/>
    <cellStyle name="Normal 6 8 4 4 4" xfId="33939" xr:uid="{00000000-0005-0000-0000-0000FB7D0000}"/>
    <cellStyle name="Normal 6 8 4 4 5" xfId="18715" xr:uid="{00000000-0005-0000-0000-0000FC7D0000}"/>
    <cellStyle name="Normal 6 8 4 5" xfId="5266" xr:uid="{00000000-0005-0000-0000-0000FD7D0000}"/>
    <cellStyle name="Normal 6 8 4 5 2" xfId="15318" xr:uid="{00000000-0005-0000-0000-0000FE7D0000}"/>
    <cellStyle name="Normal 6 8 4 5 2 2" xfId="45640" xr:uid="{00000000-0005-0000-0000-0000FF7D0000}"/>
    <cellStyle name="Normal 6 8 4 5 2 3" xfId="30416" xr:uid="{00000000-0005-0000-0000-0000007E0000}"/>
    <cellStyle name="Normal 6 8 4 5 3" xfId="10298" xr:uid="{00000000-0005-0000-0000-0000017E0000}"/>
    <cellStyle name="Normal 6 8 4 5 3 2" xfId="40623" xr:uid="{00000000-0005-0000-0000-0000027E0000}"/>
    <cellStyle name="Normal 6 8 4 5 3 3" xfId="25399" xr:uid="{00000000-0005-0000-0000-0000037E0000}"/>
    <cellStyle name="Normal 6 8 4 5 4" xfId="35610" xr:uid="{00000000-0005-0000-0000-0000047E0000}"/>
    <cellStyle name="Normal 6 8 4 5 5" xfId="20386" xr:uid="{00000000-0005-0000-0000-0000057E0000}"/>
    <cellStyle name="Normal 6 8 4 6" xfId="11976" xr:uid="{00000000-0005-0000-0000-0000067E0000}"/>
    <cellStyle name="Normal 6 8 4 6 2" xfId="42298" xr:uid="{00000000-0005-0000-0000-0000077E0000}"/>
    <cellStyle name="Normal 6 8 4 6 3" xfId="27074" xr:uid="{00000000-0005-0000-0000-0000087E0000}"/>
    <cellStyle name="Normal 6 8 4 7" xfId="6955" xr:uid="{00000000-0005-0000-0000-0000097E0000}"/>
    <cellStyle name="Normal 6 8 4 7 2" xfId="37281" xr:uid="{00000000-0005-0000-0000-00000A7E0000}"/>
    <cellStyle name="Normal 6 8 4 7 3" xfId="22057" xr:uid="{00000000-0005-0000-0000-00000B7E0000}"/>
    <cellStyle name="Normal 6 8 4 8" xfId="32269" xr:uid="{00000000-0005-0000-0000-00000C7E0000}"/>
    <cellStyle name="Normal 6 8 4 9" xfId="17044" xr:uid="{00000000-0005-0000-0000-00000D7E0000}"/>
    <cellStyle name="Normal 6 8 5" xfId="2089" xr:uid="{00000000-0005-0000-0000-00000E7E0000}"/>
    <cellStyle name="Normal 6 8 5 2" xfId="2930" xr:uid="{00000000-0005-0000-0000-00000F7E0000}"/>
    <cellStyle name="Normal 6 8 5 2 2" xfId="4620" xr:uid="{00000000-0005-0000-0000-0000107E0000}"/>
    <cellStyle name="Normal 6 8 5 2 2 2" xfId="14693" xr:uid="{00000000-0005-0000-0000-0000117E0000}"/>
    <cellStyle name="Normal 6 8 5 2 2 2 2" xfId="45015" xr:uid="{00000000-0005-0000-0000-0000127E0000}"/>
    <cellStyle name="Normal 6 8 5 2 2 2 3" xfId="29791" xr:uid="{00000000-0005-0000-0000-0000137E0000}"/>
    <cellStyle name="Normal 6 8 5 2 2 3" xfId="9673" xr:uid="{00000000-0005-0000-0000-0000147E0000}"/>
    <cellStyle name="Normal 6 8 5 2 2 3 2" xfId="39998" xr:uid="{00000000-0005-0000-0000-0000157E0000}"/>
    <cellStyle name="Normal 6 8 5 2 2 3 3" xfId="24774" xr:uid="{00000000-0005-0000-0000-0000167E0000}"/>
    <cellStyle name="Normal 6 8 5 2 2 4" xfId="34985" xr:uid="{00000000-0005-0000-0000-0000177E0000}"/>
    <cellStyle name="Normal 6 8 5 2 2 5" xfId="19761" xr:uid="{00000000-0005-0000-0000-0000187E0000}"/>
    <cellStyle name="Normal 6 8 5 2 3" xfId="6312" xr:uid="{00000000-0005-0000-0000-0000197E0000}"/>
    <cellStyle name="Normal 6 8 5 2 3 2" xfId="16364" xr:uid="{00000000-0005-0000-0000-00001A7E0000}"/>
    <cellStyle name="Normal 6 8 5 2 3 2 2" xfId="46686" xr:uid="{00000000-0005-0000-0000-00001B7E0000}"/>
    <cellStyle name="Normal 6 8 5 2 3 2 3" xfId="31462" xr:uid="{00000000-0005-0000-0000-00001C7E0000}"/>
    <cellStyle name="Normal 6 8 5 2 3 3" xfId="11344" xr:uid="{00000000-0005-0000-0000-00001D7E0000}"/>
    <cellStyle name="Normal 6 8 5 2 3 3 2" xfId="41669" xr:uid="{00000000-0005-0000-0000-00001E7E0000}"/>
    <cellStyle name="Normal 6 8 5 2 3 3 3" xfId="26445" xr:uid="{00000000-0005-0000-0000-00001F7E0000}"/>
    <cellStyle name="Normal 6 8 5 2 3 4" xfId="36656" xr:uid="{00000000-0005-0000-0000-0000207E0000}"/>
    <cellStyle name="Normal 6 8 5 2 3 5" xfId="21432" xr:uid="{00000000-0005-0000-0000-0000217E0000}"/>
    <cellStyle name="Normal 6 8 5 2 4" xfId="13022" xr:uid="{00000000-0005-0000-0000-0000227E0000}"/>
    <cellStyle name="Normal 6 8 5 2 4 2" xfId="43344" xr:uid="{00000000-0005-0000-0000-0000237E0000}"/>
    <cellStyle name="Normal 6 8 5 2 4 3" xfId="28120" xr:uid="{00000000-0005-0000-0000-0000247E0000}"/>
    <cellStyle name="Normal 6 8 5 2 5" xfId="8001" xr:uid="{00000000-0005-0000-0000-0000257E0000}"/>
    <cellStyle name="Normal 6 8 5 2 5 2" xfId="38327" xr:uid="{00000000-0005-0000-0000-0000267E0000}"/>
    <cellStyle name="Normal 6 8 5 2 5 3" xfId="23103" xr:uid="{00000000-0005-0000-0000-0000277E0000}"/>
    <cellStyle name="Normal 6 8 5 2 6" xfId="33315" xr:uid="{00000000-0005-0000-0000-0000287E0000}"/>
    <cellStyle name="Normal 6 8 5 2 7" xfId="18090" xr:uid="{00000000-0005-0000-0000-0000297E0000}"/>
    <cellStyle name="Normal 6 8 5 3" xfId="3783" xr:uid="{00000000-0005-0000-0000-00002A7E0000}"/>
    <cellStyle name="Normal 6 8 5 3 2" xfId="13857" xr:uid="{00000000-0005-0000-0000-00002B7E0000}"/>
    <cellStyle name="Normal 6 8 5 3 2 2" xfId="44179" xr:uid="{00000000-0005-0000-0000-00002C7E0000}"/>
    <cellStyle name="Normal 6 8 5 3 2 3" xfId="28955" xr:uid="{00000000-0005-0000-0000-00002D7E0000}"/>
    <cellStyle name="Normal 6 8 5 3 3" xfId="8837" xr:uid="{00000000-0005-0000-0000-00002E7E0000}"/>
    <cellStyle name="Normal 6 8 5 3 3 2" xfId="39162" xr:uid="{00000000-0005-0000-0000-00002F7E0000}"/>
    <cellStyle name="Normal 6 8 5 3 3 3" xfId="23938" xr:uid="{00000000-0005-0000-0000-0000307E0000}"/>
    <cellStyle name="Normal 6 8 5 3 4" xfId="34149" xr:uid="{00000000-0005-0000-0000-0000317E0000}"/>
    <cellStyle name="Normal 6 8 5 3 5" xfId="18925" xr:uid="{00000000-0005-0000-0000-0000327E0000}"/>
    <cellStyle name="Normal 6 8 5 4" xfId="5476" xr:uid="{00000000-0005-0000-0000-0000337E0000}"/>
    <cellStyle name="Normal 6 8 5 4 2" xfId="15528" xr:uid="{00000000-0005-0000-0000-0000347E0000}"/>
    <cellStyle name="Normal 6 8 5 4 2 2" xfId="45850" xr:uid="{00000000-0005-0000-0000-0000357E0000}"/>
    <cellStyle name="Normal 6 8 5 4 2 3" xfId="30626" xr:uid="{00000000-0005-0000-0000-0000367E0000}"/>
    <cellStyle name="Normal 6 8 5 4 3" xfId="10508" xr:uid="{00000000-0005-0000-0000-0000377E0000}"/>
    <cellStyle name="Normal 6 8 5 4 3 2" xfId="40833" xr:uid="{00000000-0005-0000-0000-0000387E0000}"/>
    <cellStyle name="Normal 6 8 5 4 3 3" xfId="25609" xr:uid="{00000000-0005-0000-0000-0000397E0000}"/>
    <cellStyle name="Normal 6 8 5 4 4" xfId="35820" xr:uid="{00000000-0005-0000-0000-00003A7E0000}"/>
    <cellStyle name="Normal 6 8 5 4 5" xfId="20596" xr:uid="{00000000-0005-0000-0000-00003B7E0000}"/>
    <cellStyle name="Normal 6 8 5 5" xfId="12186" xr:uid="{00000000-0005-0000-0000-00003C7E0000}"/>
    <cellStyle name="Normal 6 8 5 5 2" xfId="42508" xr:uid="{00000000-0005-0000-0000-00003D7E0000}"/>
    <cellStyle name="Normal 6 8 5 5 3" xfId="27284" xr:uid="{00000000-0005-0000-0000-00003E7E0000}"/>
    <cellStyle name="Normal 6 8 5 6" xfId="7165" xr:uid="{00000000-0005-0000-0000-00003F7E0000}"/>
    <cellStyle name="Normal 6 8 5 6 2" xfId="37491" xr:uid="{00000000-0005-0000-0000-0000407E0000}"/>
    <cellStyle name="Normal 6 8 5 6 3" xfId="22267" xr:uid="{00000000-0005-0000-0000-0000417E0000}"/>
    <cellStyle name="Normal 6 8 5 7" xfId="32479" xr:uid="{00000000-0005-0000-0000-0000427E0000}"/>
    <cellStyle name="Normal 6 8 5 8" xfId="17254" xr:uid="{00000000-0005-0000-0000-0000437E0000}"/>
    <cellStyle name="Normal 6 8 6" xfId="2510" xr:uid="{00000000-0005-0000-0000-0000447E0000}"/>
    <cellStyle name="Normal 6 8 6 2" xfId="4202" xr:uid="{00000000-0005-0000-0000-0000457E0000}"/>
    <cellStyle name="Normal 6 8 6 2 2" xfId="14275" xr:uid="{00000000-0005-0000-0000-0000467E0000}"/>
    <cellStyle name="Normal 6 8 6 2 2 2" xfId="44597" xr:uid="{00000000-0005-0000-0000-0000477E0000}"/>
    <cellStyle name="Normal 6 8 6 2 2 3" xfId="29373" xr:uid="{00000000-0005-0000-0000-0000487E0000}"/>
    <cellStyle name="Normal 6 8 6 2 3" xfId="9255" xr:uid="{00000000-0005-0000-0000-0000497E0000}"/>
    <cellStyle name="Normal 6 8 6 2 3 2" xfId="39580" xr:uid="{00000000-0005-0000-0000-00004A7E0000}"/>
    <cellStyle name="Normal 6 8 6 2 3 3" xfId="24356" xr:uid="{00000000-0005-0000-0000-00004B7E0000}"/>
    <cellStyle name="Normal 6 8 6 2 4" xfId="34567" xr:uid="{00000000-0005-0000-0000-00004C7E0000}"/>
    <cellStyle name="Normal 6 8 6 2 5" xfId="19343" xr:uid="{00000000-0005-0000-0000-00004D7E0000}"/>
    <cellStyle name="Normal 6 8 6 3" xfId="5894" xr:uid="{00000000-0005-0000-0000-00004E7E0000}"/>
    <cellStyle name="Normal 6 8 6 3 2" xfId="15946" xr:uid="{00000000-0005-0000-0000-00004F7E0000}"/>
    <cellStyle name="Normal 6 8 6 3 2 2" xfId="46268" xr:uid="{00000000-0005-0000-0000-0000507E0000}"/>
    <cellStyle name="Normal 6 8 6 3 2 3" xfId="31044" xr:uid="{00000000-0005-0000-0000-0000517E0000}"/>
    <cellStyle name="Normal 6 8 6 3 3" xfId="10926" xr:uid="{00000000-0005-0000-0000-0000527E0000}"/>
    <cellStyle name="Normal 6 8 6 3 3 2" xfId="41251" xr:uid="{00000000-0005-0000-0000-0000537E0000}"/>
    <cellStyle name="Normal 6 8 6 3 3 3" xfId="26027" xr:uid="{00000000-0005-0000-0000-0000547E0000}"/>
    <cellStyle name="Normal 6 8 6 3 4" xfId="36238" xr:uid="{00000000-0005-0000-0000-0000557E0000}"/>
    <cellStyle name="Normal 6 8 6 3 5" xfId="21014" xr:uid="{00000000-0005-0000-0000-0000567E0000}"/>
    <cellStyle name="Normal 6 8 6 4" xfId="12604" xr:uid="{00000000-0005-0000-0000-0000577E0000}"/>
    <cellStyle name="Normal 6 8 6 4 2" xfId="42926" xr:uid="{00000000-0005-0000-0000-0000587E0000}"/>
    <cellStyle name="Normal 6 8 6 4 3" xfId="27702" xr:uid="{00000000-0005-0000-0000-0000597E0000}"/>
    <cellStyle name="Normal 6 8 6 5" xfId="7583" xr:uid="{00000000-0005-0000-0000-00005A7E0000}"/>
    <cellStyle name="Normal 6 8 6 5 2" xfId="37909" xr:uid="{00000000-0005-0000-0000-00005B7E0000}"/>
    <cellStyle name="Normal 6 8 6 5 3" xfId="22685" xr:uid="{00000000-0005-0000-0000-00005C7E0000}"/>
    <cellStyle name="Normal 6 8 6 6" xfId="32897" xr:uid="{00000000-0005-0000-0000-00005D7E0000}"/>
    <cellStyle name="Normal 6 8 6 7" xfId="17672" xr:uid="{00000000-0005-0000-0000-00005E7E0000}"/>
    <cellStyle name="Normal 6 8 7" xfId="3358" xr:uid="{00000000-0005-0000-0000-00005F7E0000}"/>
    <cellStyle name="Normal 6 8 7 2" xfId="13439" xr:uid="{00000000-0005-0000-0000-0000607E0000}"/>
    <cellStyle name="Normal 6 8 7 2 2" xfId="43761" xr:uid="{00000000-0005-0000-0000-0000617E0000}"/>
    <cellStyle name="Normal 6 8 7 2 3" xfId="28537" xr:uid="{00000000-0005-0000-0000-0000627E0000}"/>
    <cellStyle name="Normal 6 8 7 3" xfId="8418" xr:uid="{00000000-0005-0000-0000-0000637E0000}"/>
    <cellStyle name="Normal 6 8 7 3 2" xfId="38744" xr:uid="{00000000-0005-0000-0000-0000647E0000}"/>
    <cellStyle name="Normal 6 8 7 3 3" xfId="23520" xr:uid="{00000000-0005-0000-0000-0000657E0000}"/>
    <cellStyle name="Normal 6 8 7 4" xfId="33731" xr:uid="{00000000-0005-0000-0000-0000667E0000}"/>
    <cellStyle name="Normal 6 8 7 5" xfId="18507" xr:uid="{00000000-0005-0000-0000-0000677E0000}"/>
    <cellStyle name="Normal 6 8 8" xfId="5054" xr:uid="{00000000-0005-0000-0000-0000687E0000}"/>
    <cellStyle name="Normal 6 8 8 2" xfId="15110" xr:uid="{00000000-0005-0000-0000-0000697E0000}"/>
    <cellStyle name="Normal 6 8 8 2 2" xfId="45432" xr:uid="{00000000-0005-0000-0000-00006A7E0000}"/>
    <cellStyle name="Normal 6 8 8 2 3" xfId="30208" xr:uid="{00000000-0005-0000-0000-00006B7E0000}"/>
    <cellStyle name="Normal 6 8 8 3" xfId="10090" xr:uid="{00000000-0005-0000-0000-00006C7E0000}"/>
    <cellStyle name="Normal 6 8 8 3 2" xfId="40415" xr:uid="{00000000-0005-0000-0000-00006D7E0000}"/>
    <cellStyle name="Normal 6 8 8 3 3" xfId="25191" xr:uid="{00000000-0005-0000-0000-00006E7E0000}"/>
    <cellStyle name="Normal 6 8 8 4" xfId="35402" xr:uid="{00000000-0005-0000-0000-00006F7E0000}"/>
    <cellStyle name="Normal 6 8 8 5" xfId="20178" xr:uid="{00000000-0005-0000-0000-0000707E0000}"/>
    <cellStyle name="Normal 6 8 9" xfId="11766" xr:uid="{00000000-0005-0000-0000-0000717E0000}"/>
    <cellStyle name="Normal 6 8 9 2" xfId="42090" xr:uid="{00000000-0005-0000-0000-0000727E0000}"/>
    <cellStyle name="Normal 6 8 9 3" xfId="26866" xr:uid="{00000000-0005-0000-0000-0000737E0000}"/>
    <cellStyle name="Normal 6 9" xfId="31959" xr:uid="{00000000-0005-0000-0000-0000747E0000}"/>
    <cellStyle name="Normal 60" xfId="1470" xr:uid="{00000000-0005-0000-0000-0000757E0000}"/>
    <cellStyle name="Normal 60 10" xfId="6780" xr:uid="{00000000-0005-0000-0000-0000767E0000}"/>
    <cellStyle name="Normal 60 10 2" xfId="37108" xr:uid="{00000000-0005-0000-0000-0000777E0000}"/>
    <cellStyle name="Normal 60 10 3" xfId="21884" xr:uid="{00000000-0005-0000-0000-0000787E0000}"/>
    <cellStyle name="Normal 60 11" xfId="32099" xr:uid="{00000000-0005-0000-0000-0000797E0000}"/>
    <cellStyle name="Normal 60 12" xfId="16869" xr:uid="{00000000-0005-0000-0000-00007A7E0000}"/>
    <cellStyle name="Normal 60 13" xfId="47310" xr:uid="{00000000-0005-0000-0000-00007B7E0000}"/>
    <cellStyle name="Normal 60 2" xfId="1744" xr:uid="{00000000-0005-0000-0000-00007C7E0000}"/>
    <cellStyle name="Normal 60 2 10" xfId="32150" xr:uid="{00000000-0005-0000-0000-00007D7E0000}"/>
    <cellStyle name="Normal 60 2 11" xfId="16923" xr:uid="{00000000-0005-0000-0000-00007E7E0000}"/>
    <cellStyle name="Normal 60 2 2" xfId="1852" xr:uid="{00000000-0005-0000-0000-00007F7E0000}"/>
    <cellStyle name="Normal 60 2 2 10" xfId="17027" xr:uid="{00000000-0005-0000-0000-0000807E0000}"/>
    <cellStyle name="Normal 60 2 2 2" xfId="2069" xr:uid="{00000000-0005-0000-0000-0000817E0000}"/>
    <cellStyle name="Normal 60 2 2 2 2" xfId="2490" xr:uid="{00000000-0005-0000-0000-0000827E0000}"/>
    <cellStyle name="Normal 60 2 2 2 2 2" xfId="3329" xr:uid="{00000000-0005-0000-0000-0000837E0000}"/>
    <cellStyle name="Normal 60 2 2 2 2 2 2" xfId="5019" xr:uid="{00000000-0005-0000-0000-0000847E0000}"/>
    <cellStyle name="Normal 60 2 2 2 2 2 2 2" xfId="15092" xr:uid="{00000000-0005-0000-0000-0000857E0000}"/>
    <cellStyle name="Normal 60 2 2 2 2 2 2 2 2" xfId="45414" xr:uid="{00000000-0005-0000-0000-0000867E0000}"/>
    <cellStyle name="Normal 60 2 2 2 2 2 2 2 3" xfId="30190" xr:uid="{00000000-0005-0000-0000-0000877E0000}"/>
    <cellStyle name="Normal 60 2 2 2 2 2 2 3" xfId="10072" xr:uid="{00000000-0005-0000-0000-0000887E0000}"/>
    <cellStyle name="Normal 60 2 2 2 2 2 2 3 2" xfId="40397" xr:uid="{00000000-0005-0000-0000-0000897E0000}"/>
    <cellStyle name="Normal 60 2 2 2 2 2 2 3 3" xfId="25173" xr:uid="{00000000-0005-0000-0000-00008A7E0000}"/>
    <cellStyle name="Normal 60 2 2 2 2 2 2 4" xfId="35384" xr:uid="{00000000-0005-0000-0000-00008B7E0000}"/>
    <cellStyle name="Normal 60 2 2 2 2 2 2 5" xfId="20160" xr:uid="{00000000-0005-0000-0000-00008C7E0000}"/>
    <cellStyle name="Normal 60 2 2 2 2 2 3" xfId="6711" xr:uid="{00000000-0005-0000-0000-00008D7E0000}"/>
    <cellStyle name="Normal 60 2 2 2 2 2 3 2" xfId="16763" xr:uid="{00000000-0005-0000-0000-00008E7E0000}"/>
    <cellStyle name="Normal 60 2 2 2 2 2 3 2 2" xfId="47085" xr:uid="{00000000-0005-0000-0000-00008F7E0000}"/>
    <cellStyle name="Normal 60 2 2 2 2 2 3 2 3" xfId="31861" xr:uid="{00000000-0005-0000-0000-0000907E0000}"/>
    <cellStyle name="Normal 60 2 2 2 2 2 3 3" xfId="11743" xr:uid="{00000000-0005-0000-0000-0000917E0000}"/>
    <cellStyle name="Normal 60 2 2 2 2 2 3 3 2" xfId="42068" xr:uid="{00000000-0005-0000-0000-0000927E0000}"/>
    <cellStyle name="Normal 60 2 2 2 2 2 3 3 3" xfId="26844" xr:uid="{00000000-0005-0000-0000-0000937E0000}"/>
    <cellStyle name="Normal 60 2 2 2 2 2 3 4" xfId="37055" xr:uid="{00000000-0005-0000-0000-0000947E0000}"/>
    <cellStyle name="Normal 60 2 2 2 2 2 3 5" xfId="21831" xr:uid="{00000000-0005-0000-0000-0000957E0000}"/>
    <cellStyle name="Normal 60 2 2 2 2 2 4" xfId="13421" xr:uid="{00000000-0005-0000-0000-0000967E0000}"/>
    <cellStyle name="Normal 60 2 2 2 2 2 4 2" xfId="43743" xr:uid="{00000000-0005-0000-0000-0000977E0000}"/>
    <cellStyle name="Normal 60 2 2 2 2 2 4 3" xfId="28519" xr:uid="{00000000-0005-0000-0000-0000987E0000}"/>
    <cellStyle name="Normal 60 2 2 2 2 2 5" xfId="8400" xr:uid="{00000000-0005-0000-0000-0000997E0000}"/>
    <cellStyle name="Normal 60 2 2 2 2 2 5 2" xfId="38726" xr:uid="{00000000-0005-0000-0000-00009A7E0000}"/>
    <cellStyle name="Normal 60 2 2 2 2 2 5 3" xfId="23502" xr:uid="{00000000-0005-0000-0000-00009B7E0000}"/>
    <cellStyle name="Normal 60 2 2 2 2 2 6" xfId="33714" xr:uid="{00000000-0005-0000-0000-00009C7E0000}"/>
    <cellStyle name="Normal 60 2 2 2 2 2 7" xfId="18489" xr:uid="{00000000-0005-0000-0000-00009D7E0000}"/>
    <cellStyle name="Normal 60 2 2 2 2 3" xfId="4182" xr:uid="{00000000-0005-0000-0000-00009E7E0000}"/>
    <cellStyle name="Normal 60 2 2 2 2 3 2" xfId="14256" xr:uid="{00000000-0005-0000-0000-00009F7E0000}"/>
    <cellStyle name="Normal 60 2 2 2 2 3 2 2" xfId="44578" xr:uid="{00000000-0005-0000-0000-0000A07E0000}"/>
    <cellStyle name="Normal 60 2 2 2 2 3 2 3" xfId="29354" xr:uid="{00000000-0005-0000-0000-0000A17E0000}"/>
    <cellStyle name="Normal 60 2 2 2 2 3 3" xfId="9236" xr:uid="{00000000-0005-0000-0000-0000A27E0000}"/>
    <cellStyle name="Normal 60 2 2 2 2 3 3 2" xfId="39561" xr:uid="{00000000-0005-0000-0000-0000A37E0000}"/>
    <cellStyle name="Normal 60 2 2 2 2 3 3 3" xfId="24337" xr:uid="{00000000-0005-0000-0000-0000A47E0000}"/>
    <cellStyle name="Normal 60 2 2 2 2 3 4" xfId="34548" xr:uid="{00000000-0005-0000-0000-0000A57E0000}"/>
    <cellStyle name="Normal 60 2 2 2 2 3 5" xfId="19324" xr:uid="{00000000-0005-0000-0000-0000A67E0000}"/>
    <cellStyle name="Normal 60 2 2 2 2 4" xfId="5875" xr:uid="{00000000-0005-0000-0000-0000A77E0000}"/>
    <cellStyle name="Normal 60 2 2 2 2 4 2" xfId="15927" xr:uid="{00000000-0005-0000-0000-0000A87E0000}"/>
    <cellStyle name="Normal 60 2 2 2 2 4 2 2" xfId="46249" xr:uid="{00000000-0005-0000-0000-0000A97E0000}"/>
    <cellStyle name="Normal 60 2 2 2 2 4 2 3" xfId="31025" xr:uid="{00000000-0005-0000-0000-0000AA7E0000}"/>
    <cellStyle name="Normal 60 2 2 2 2 4 3" xfId="10907" xr:uid="{00000000-0005-0000-0000-0000AB7E0000}"/>
    <cellStyle name="Normal 60 2 2 2 2 4 3 2" xfId="41232" xr:uid="{00000000-0005-0000-0000-0000AC7E0000}"/>
    <cellStyle name="Normal 60 2 2 2 2 4 3 3" xfId="26008" xr:uid="{00000000-0005-0000-0000-0000AD7E0000}"/>
    <cellStyle name="Normal 60 2 2 2 2 4 4" xfId="36219" xr:uid="{00000000-0005-0000-0000-0000AE7E0000}"/>
    <cellStyle name="Normal 60 2 2 2 2 4 5" xfId="20995" xr:uid="{00000000-0005-0000-0000-0000AF7E0000}"/>
    <cellStyle name="Normal 60 2 2 2 2 5" xfId="12585" xr:uid="{00000000-0005-0000-0000-0000B07E0000}"/>
    <cellStyle name="Normal 60 2 2 2 2 5 2" xfId="42907" xr:uid="{00000000-0005-0000-0000-0000B17E0000}"/>
    <cellStyle name="Normal 60 2 2 2 2 5 3" xfId="27683" xr:uid="{00000000-0005-0000-0000-0000B27E0000}"/>
    <cellStyle name="Normal 60 2 2 2 2 6" xfId="7564" xr:uid="{00000000-0005-0000-0000-0000B37E0000}"/>
    <cellStyle name="Normal 60 2 2 2 2 6 2" xfId="37890" xr:uid="{00000000-0005-0000-0000-0000B47E0000}"/>
    <cellStyle name="Normal 60 2 2 2 2 6 3" xfId="22666" xr:uid="{00000000-0005-0000-0000-0000B57E0000}"/>
    <cellStyle name="Normal 60 2 2 2 2 7" xfId="32878" xr:uid="{00000000-0005-0000-0000-0000B67E0000}"/>
    <cellStyle name="Normal 60 2 2 2 2 8" xfId="17653" xr:uid="{00000000-0005-0000-0000-0000B77E0000}"/>
    <cellStyle name="Normal 60 2 2 2 3" xfId="2911" xr:uid="{00000000-0005-0000-0000-0000B87E0000}"/>
    <cellStyle name="Normal 60 2 2 2 3 2" xfId="4601" xr:uid="{00000000-0005-0000-0000-0000B97E0000}"/>
    <cellStyle name="Normal 60 2 2 2 3 2 2" xfId="14674" xr:uid="{00000000-0005-0000-0000-0000BA7E0000}"/>
    <cellStyle name="Normal 60 2 2 2 3 2 2 2" xfId="44996" xr:uid="{00000000-0005-0000-0000-0000BB7E0000}"/>
    <cellStyle name="Normal 60 2 2 2 3 2 2 3" xfId="29772" xr:uid="{00000000-0005-0000-0000-0000BC7E0000}"/>
    <cellStyle name="Normal 60 2 2 2 3 2 3" xfId="9654" xr:uid="{00000000-0005-0000-0000-0000BD7E0000}"/>
    <cellStyle name="Normal 60 2 2 2 3 2 3 2" xfId="39979" xr:uid="{00000000-0005-0000-0000-0000BE7E0000}"/>
    <cellStyle name="Normal 60 2 2 2 3 2 3 3" xfId="24755" xr:uid="{00000000-0005-0000-0000-0000BF7E0000}"/>
    <cellStyle name="Normal 60 2 2 2 3 2 4" xfId="34966" xr:uid="{00000000-0005-0000-0000-0000C07E0000}"/>
    <cellStyle name="Normal 60 2 2 2 3 2 5" xfId="19742" xr:uid="{00000000-0005-0000-0000-0000C17E0000}"/>
    <cellStyle name="Normal 60 2 2 2 3 3" xfId="6293" xr:uid="{00000000-0005-0000-0000-0000C27E0000}"/>
    <cellStyle name="Normal 60 2 2 2 3 3 2" xfId="16345" xr:uid="{00000000-0005-0000-0000-0000C37E0000}"/>
    <cellStyle name="Normal 60 2 2 2 3 3 2 2" xfId="46667" xr:uid="{00000000-0005-0000-0000-0000C47E0000}"/>
    <cellStyle name="Normal 60 2 2 2 3 3 2 3" xfId="31443" xr:uid="{00000000-0005-0000-0000-0000C57E0000}"/>
    <cellStyle name="Normal 60 2 2 2 3 3 3" xfId="11325" xr:uid="{00000000-0005-0000-0000-0000C67E0000}"/>
    <cellStyle name="Normal 60 2 2 2 3 3 3 2" xfId="41650" xr:uid="{00000000-0005-0000-0000-0000C77E0000}"/>
    <cellStyle name="Normal 60 2 2 2 3 3 3 3" xfId="26426" xr:uid="{00000000-0005-0000-0000-0000C87E0000}"/>
    <cellStyle name="Normal 60 2 2 2 3 3 4" xfId="36637" xr:uid="{00000000-0005-0000-0000-0000C97E0000}"/>
    <cellStyle name="Normal 60 2 2 2 3 3 5" xfId="21413" xr:uid="{00000000-0005-0000-0000-0000CA7E0000}"/>
    <cellStyle name="Normal 60 2 2 2 3 4" xfId="13003" xr:uid="{00000000-0005-0000-0000-0000CB7E0000}"/>
    <cellStyle name="Normal 60 2 2 2 3 4 2" xfId="43325" xr:uid="{00000000-0005-0000-0000-0000CC7E0000}"/>
    <cellStyle name="Normal 60 2 2 2 3 4 3" xfId="28101" xr:uid="{00000000-0005-0000-0000-0000CD7E0000}"/>
    <cellStyle name="Normal 60 2 2 2 3 5" xfId="7982" xr:uid="{00000000-0005-0000-0000-0000CE7E0000}"/>
    <cellStyle name="Normal 60 2 2 2 3 5 2" xfId="38308" xr:uid="{00000000-0005-0000-0000-0000CF7E0000}"/>
    <cellStyle name="Normal 60 2 2 2 3 5 3" xfId="23084" xr:uid="{00000000-0005-0000-0000-0000D07E0000}"/>
    <cellStyle name="Normal 60 2 2 2 3 6" xfId="33296" xr:uid="{00000000-0005-0000-0000-0000D17E0000}"/>
    <cellStyle name="Normal 60 2 2 2 3 7" xfId="18071" xr:uid="{00000000-0005-0000-0000-0000D27E0000}"/>
    <cellStyle name="Normal 60 2 2 2 4" xfId="3764" xr:uid="{00000000-0005-0000-0000-0000D37E0000}"/>
    <cellStyle name="Normal 60 2 2 2 4 2" xfId="13838" xr:uid="{00000000-0005-0000-0000-0000D47E0000}"/>
    <cellStyle name="Normal 60 2 2 2 4 2 2" xfId="44160" xr:uid="{00000000-0005-0000-0000-0000D57E0000}"/>
    <cellStyle name="Normal 60 2 2 2 4 2 3" xfId="28936" xr:uid="{00000000-0005-0000-0000-0000D67E0000}"/>
    <cellStyle name="Normal 60 2 2 2 4 3" xfId="8818" xr:uid="{00000000-0005-0000-0000-0000D77E0000}"/>
    <cellStyle name="Normal 60 2 2 2 4 3 2" xfId="39143" xr:uid="{00000000-0005-0000-0000-0000D87E0000}"/>
    <cellStyle name="Normal 60 2 2 2 4 3 3" xfId="23919" xr:uid="{00000000-0005-0000-0000-0000D97E0000}"/>
    <cellStyle name="Normal 60 2 2 2 4 4" xfId="34130" xr:uid="{00000000-0005-0000-0000-0000DA7E0000}"/>
    <cellStyle name="Normal 60 2 2 2 4 5" xfId="18906" xr:uid="{00000000-0005-0000-0000-0000DB7E0000}"/>
    <cellStyle name="Normal 60 2 2 2 5" xfId="5457" xr:uid="{00000000-0005-0000-0000-0000DC7E0000}"/>
    <cellStyle name="Normal 60 2 2 2 5 2" xfId="15509" xr:uid="{00000000-0005-0000-0000-0000DD7E0000}"/>
    <cellStyle name="Normal 60 2 2 2 5 2 2" xfId="45831" xr:uid="{00000000-0005-0000-0000-0000DE7E0000}"/>
    <cellStyle name="Normal 60 2 2 2 5 2 3" xfId="30607" xr:uid="{00000000-0005-0000-0000-0000DF7E0000}"/>
    <cellStyle name="Normal 60 2 2 2 5 3" xfId="10489" xr:uid="{00000000-0005-0000-0000-0000E07E0000}"/>
    <cellStyle name="Normal 60 2 2 2 5 3 2" xfId="40814" xr:uid="{00000000-0005-0000-0000-0000E17E0000}"/>
    <cellStyle name="Normal 60 2 2 2 5 3 3" xfId="25590" xr:uid="{00000000-0005-0000-0000-0000E27E0000}"/>
    <cellStyle name="Normal 60 2 2 2 5 4" xfId="35801" xr:uid="{00000000-0005-0000-0000-0000E37E0000}"/>
    <cellStyle name="Normal 60 2 2 2 5 5" xfId="20577" xr:uid="{00000000-0005-0000-0000-0000E47E0000}"/>
    <cellStyle name="Normal 60 2 2 2 6" xfId="12167" xr:uid="{00000000-0005-0000-0000-0000E57E0000}"/>
    <cellStyle name="Normal 60 2 2 2 6 2" xfId="42489" xr:uid="{00000000-0005-0000-0000-0000E67E0000}"/>
    <cellStyle name="Normal 60 2 2 2 6 3" xfId="27265" xr:uid="{00000000-0005-0000-0000-0000E77E0000}"/>
    <cellStyle name="Normal 60 2 2 2 7" xfId="7146" xr:uid="{00000000-0005-0000-0000-0000E87E0000}"/>
    <cellStyle name="Normal 60 2 2 2 7 2" xfId="37472" xr:uid="{00000000-0005-0000-0000-0000E97E0000}"/>
    <cellStyle name="Normal 60 2 2 2 7 3" xfId="22248" xr:uid="{00000000-0005-0000-0000-0000EA7E0000}"/>
    <cellStyle name="Normal 60 2 2 2 8" xfId="32460" xr:uid="{00000000-0005-0000-0000-0000EB7E0000}"/>
    <cellStyle name="Normal 60 2 2 2 9" xfId="17235" xr:uid="{00000000-0005-0000-0000-0000EC7E0000}"/>
    <cellStyle name="Normal 60 2 2 3" xfId="2282" xr:uid="{00000000-0005-0000-0000-0000ED7E0000}"/>
    <cellStyle name="Normal 60 2 2 3 2" xfId="3121" xr:uid="{00000000-0005-0000-0000-0000EE7E0000}"/>
    <cellStyle name="Normal 60 2 2 3 2 2" xfId="4811" xr:uid="{00000000-0005-0000-0000-0000EF7E0000}"/>
    <cellStyle name="Normal 60 2 2 3 2 2 2" xfId="14884" xr:uid="{00000000-0005-0000-0000-0000F07E0000}"/>
    <cellStyle name="Normal 60 2 2 3 2 2 2 2" xfId="45206" xr:uid="{00000000-0005-0000-0000-0000F17E0000}"/>
    <cellStyle name="Normal 60 2 2 3 2 2 2 3" xfId="29982" xr:uid="{00000000-0005-0000-0000-0000F27E0000}"/>
    <cellStyle name="Normal 60 2 2 3 2 2 3" xfId="9864" xr:uid="{00000000-0005-0000-0000-0000F37E0000}"/>
    <cellStyle name="Normal 60 2 2 3 2 2 3 2" xfId="40189" xr:uid="{00000000-0005-0000-0000-0000F47E0000}"/>
    <cellStyle name="Normal 60 2 2 3 2 2 3 3" xfId="24965" xr:uid="{00000000-0005-0000-0000-0000F57E0000}"/>
    <cellStyle name="Normal 60 2 2 3 2 2 4" xfId="35176" xr:uid="{00000000-0005-0000-0000-0000F67E0000}"/>
    <cellStyle name="Normal 60 2 2 3 2 2 5" xfId="19952" xr:uid="{00000000-0005-0000-0000-0000F77E0000}"/>
    <cellStyle name="Normal 60 2 2 3 2 3" xfId="6503" xr:uid="{00000000-0005-0000-0000-0000F87E0000}"/>
    <cellStyle name="Normal 60 2 2 3 2 3 2" xfId="16555" xr:uid="{00000000-0005-0000-0000-0000F97E0000}"/>
    <cellStyle name="Normal 60 2 2 3 2 3 2 2" xfId="46877" xr:uid="{00000000-0005-0000-0000-0000FA7E0000}"/>
    <cellStyle name="Normal 60 2 2 3 2 3 2 3" xfId="31653" xr:uid="{00000000-0005-0000-0000-0000FB7E0000}"/>
    <cellStyle name="Normal 60 2 2 3 2 3 3" xfId="11535" xr:uid="{00000000-0005-0000-0000-0000FC7E0000}"/>
    <cellStyle name="Normal 60 2 2 3 2 3 3 2" xfId="41860" xr:uid="{00000000-0005-0000-0000-0000FD7E0000}"/>
    <cellStyle name="Normal 60 2 2 3 2 3 3 3" xfId="26636" xr:uid="{00000000-0005-0000-0000-0000FE7E0000}"/>
    <cellStyle name="Normal 60 2 2 3 2 3 4" xfId="36847" xr:uid="{00000000-0005-0000-0000-0000FF7E0000}"/>
    <cellStyle name="Normal 60 2 2 3 2 3 5" xfId="21623" xr:uid="{00000000-0005-0000-0000-0000007F0000}"/>
    <cellStyle name="Normal 60 2 2 3 2 4" xfId="13213" xr:uid="{00000000-0005-0000-0000-0000017F0000}"/>
    <cellStyle name="Normal 60 2 2 3 2 4 2" xfId="43535" xr:uid="{00000000-0005-0000-0000-0000027F0000}"/>
    <cellStyle name="Normal 60 2 2 3 2 4 3" xfId="28311" xr:uid="{00000000-0005-0000-0000-0000037F0000}"/>
    <cellStyle name="Normal 60 2 2 3 2 5" xfId="8192" xr:uid="{00000000-0005-0000-0000-0000047F0000}"/>
    <cellStyle name="Normal 60 2 2 3 2 5 2" xfId="38518" xr:uid="{00000000-0005-0000-0000-0000057F0000}"/>
    <cellStyle name="Normal 60 2 2 3 2 5 3" xfId="23294" xr:uid="{00000000-0005-0000-0000-0000067F0000}"/>
    <cellStyle name="Normal 60 2 2 3 2 6" xfId="33506" xr:uid="{00000000-0005-0000-0000-0000077F0000}"/>
    <cellStyle name="Normal 60 2 2 3 2 7" xfId="18281" xr:uid="{00000000-0005-0000-0000-0000087F0000}"/>
    <cellStyle name="Normal 60 2 2 3 3" xfId="3974" xr:uid="{00000000-0005-0000-0000-0000097F0000}"/>
    <cellStyle name="Normal 60 2 2 3 3 2" xfId="14048" xr:uid="{00000000-0005-0000-0000-00000A7F0000}"/>
    <cellStyle name="Normal 60 2 2 3 3 2 2" xfId="44370" xr:uid="{00000000-0005-0000-0000-00000B7F0000}"/>
    <cellStyle name="Normal 60 2 2 3 3 2 3" xfId="29146" xr:uid="{00000000-0005-0000-0000-00000C7F0000}"/>
    <cellStyle name="Normal 60 2 2 3 3 3" xfId="9028" xr:uid="{00000000-0005-0000-0000-00000D7F0000}"/>
    <cellStyle name="Normal 60 2 2 3 3 3 2" xfId="39353" xr:uid="{00000000-0005-0000-0000-00000E7F0000}"/>
    <cellStyle name="Normal 60 2 2 3 3 3 3" xfId="24129" xr:uid="{00000000-0005-0000-0000-00000F7F0000}"/>
    <cellStyle name="Normal 60 2 2 3 3 4" xfId="34340" xr:uid="{00000000-0005-0000-0000-0000107F0000}"/>
    <cellStyle name="Normal 60 2 2 3 3 5" xfId="19116" xr:uid="{00000000-0005-0000-0000-0000117F0000}"/>
    <cellStyle name="Normal 60 2 2 3 4" xfId="5667" xr:uid="{00000000-0005-0000-0000-0000127F0000}"/>
    <cellStyle name="Normal 60 2 2 3 4 2" xfId="15719" xr:uid="{00000000-0005-0000-0000-0000137F0000}"/>
    <cellStyle name="Normal 60 2 2 3 4 2 2" xfId="46041" xr:uid="{00000000-0005-0000-0000-0000147F0000}"/>
    <cellStyle name="Normal 60 2 2 3 4 2 3" xfId="30817" xr:uid="{00000000-0005-0000-0000-0000157F0000}"/>
    <cellStyle name="Normal 60 2 2 3 4 3" xfId="10699" xr:uid="{00000000-0005-0000-0000-0000167F0000}"/>
    <cellStyle name="Normal 60 2 2 3 4 3 2" xfId="41024" xr:uid="{00000000-0005-0000-0000-0000177F0000}"/>
    <cellStyle name="Normal 60 2 2 3 4 3 3" xfId="25800" xr:uid="{00000000-0005-0000-0000-0000187F0000}"/>
    <cellStyle name="Normal 60 2 2 3 4 4" xfId="36011" xr:uid="{00000000-0005-0000-0000-0000197F0000}"/>
    <cellStyle name="Normal 60 2 2 3 4 5" xfId="20787" xr:uid="{00000000-0005-0000-0000-00001A7F0000}"/>
    <cellStyle name="Normal 60 2 2 3 5" xfId="12377" xr:uid="{00000000-0005-0000-0000-00001B7F0000}"/>
    <cellStyle name="Normal 60 2 2 3 5 2" xfId="42699" xr:uid="{00000000-0005-0000-0000-00001C7F0000}"/>
    <cellStyle name="Normal 60 2 2 3 5 3" xfId="27475" xr:uid="{00000000-0005-0000-0000-00001D7F0000}"/>
    <cellStyle name="Normal 60 2 2 3 6" xfId="7356" xr:uid="{00000000-0005-0000-0000-00001E7F0000}"/>
    <cellStyle name="Normal 60 2 2 3 6 2" xfId="37682" xr:uid="{00000000-0005-0000-0000-00001F7F0000}"/>
    <cellStyle name="Normal 60 2 2 3 6 3" xfId="22458" xr:uid="{00000000-0005-0000-0000-0000207F0000}"/>
    <cellStyle name="Normal 60 2 2 3 7" xfId="32670" xr:uid="{00000000-0005-0000-0000-0000217F0000}"/>
    <cellStyle name="Normal 60 2 2 3 8" xfId="17445" xr:uid="{00000000-0005-0000-0000-0000227F0000}"/>
    <cellStyle name="Normal 60 2 2 4" xfId="2703" xr:uid="{00000000-0005-0000-0000-0000237F0000}"/>
    <cellStyle name="Normal 60 2 2 4 2" xfId="4393" xr:uid="{00000000-0005-0000-0000-0000247F0000}"/>
    <cellStyle name="Normal 60 2 2 4 2 2" xfId="14466" xr:uid="{00000000-0005-0000-0000-0000257F0000}"/>
    <cellStyle name="Normal 60 2 2 4 2 2 2" xfId="44788" xr:uid="{00000000-0005-0000-0000-0000267F0000}"/>
    <cellStyle name="Normal 60 2 2 4 2 2 3" xfId="29564" xr:uid="{00000000-0005-0000-0000-0000277F0000}"/>
    <cellStyle name="Normal 60 2 2 4 2 3" xfId="9446" xr:uid="{00000000-0005-0000-0000-0000287F0000}"/>
    <cellStyle name="Normal 60 2 2 4 2 3 2" xfId="39771" xr:uid="{00000000-0005-0000-0000-0000297F0000}"/>
    <cellStyle name="Normal 60 2 2 4 2 3 3" xfId="24547" xr:uid="{00000000-0005-0000-0000-00002A7F0000}"/>
    <cellStyle name="Normal 60 2 2 4 2 4" xfId="34758" xr:uid="{00000000-0005-0000-0000-00002B7F0000}"/>
    <cellStyle name="Normal 60 2 2 4 2 5" xfId="19534" xr:uid="{00000000-0005-0000-0000-00002C7F0000}"/>
    <cellStyle name="Normal 60 2 2 4 3" xfId="6085" xr:uid="{00000000-0005-0000-0000-00002D7F0000}"/>
    <cellStyle name="Normal 60 2 2 4 3 2" xfId="16137" xr:uid="{00000000-0005-0000-0000-00002E7F0000}"/>
    <cellStyle name="Normal 60 2 2 4 3 2 2" xfId="46459" xr:uid="{00000000-0005-0000-0000-00002F7F0000}"/>
    <cellStyle name="Normal 60 2 2 4 3 2 3" xfId="31235" xr:uid="{00000000-0005-0000-0000-0000307F0000}"/>
    <cellStyle name="Normal 60 2 2 4 3 3" xfId="11117" xr:uid="{00000000-0005-0000-0000-0000317F0000}"/>
    <cellStyle name="Normal 60 2 2 4 3 3 2" xfId="41442" xr:uid="{00000000-0005-0000-0000-0000327F0000}"/>
    <cellStyle name="Normal 60 2 2 4 3 3 3" xfId="26218" xr:uid="{00000000-0005-0000-0000-0000337F0000}"/>
    <cellStyle name="Normal 60 2 2 4 3 4" xfId="36429" xr:uid="{00000000-0005-0000-0000-0000347F0000}"/>
    <cellStyle name="Normal 60 2 2 4 3 5" xfId="21205" xr:uid="{00000000-0005-0000-0000-0000357F0000}"/>
    <cellStyle name="Normal 60 2 2 4 4" xfId="12795" xr:uid="{00000000-0005-0000-0000-0000367F0000}"/>
    <cellStyle name="Normal 60 2 2 4 4 2" xfId="43117" xr:uid="{00000000-0005-0000-0000-0000377F0000}"/>
    <cellStyle name="Normal 60 2 2 4 4 3" xfId="27893" xr:uid="{00000000-0005-0000-0000-0000387F0000}"/>
    <cellStyle name="Normal 60 2 2 4 5" xfId="7774" xr:uid="{00000000-0005-0000-0000-0000397F0000}"/>
    <cellStyle name="Normal 60 2 2 4 5 2" xfId="38100" xr:uid="{00000000-0005-0000-0000-00003A7F0000}"/>
    <cellStyle name="Normal 60 2 2 4 5 3" xfId="22876" xr:uid="{00000000-0005-0000-0000-00003B7F0000}"/>
    <cellStyle name="Normal 60 2 2 4 6" xfId="33088" xr:uid="{00000000-0005-0000-0000-00003C7F0000}"/>
    <cellStyle name="Normal 60 2 2 4 7" xfId="17863" xr:uid="{00000000-0005-0000-0000-00003D7F0000}"/>
    <cellStyle name="Normal 60 2 2 5" xfId="3556" xr:uid="{00000000-0005-0000-0000-00003E7F0000}"/>
    <cellStyle name="Normal 60 2 2 5 2" xfId="13630" xr:uid="{00000000-0005-0000-0000-00003F7F0000}"/>
    <cellStyle name="Normal 60 2 2 5 2 2" xfId="43952" xr:uid="{00000000-0005-0000-0000-0000407F0000}"/>
    <cellStyle name="Normal 60 2 2 5 2 3" xfId="28728" xr:uid="{00000000-0005-0000-0000-0000417F0000}"/>
    <cellStyle name="Normal 60 2 2 5 3" xfId="8610" xr:uid="{00000000-0005-0000-0000-0000427F0000}"/>
    <cellStyle name="Normal 60 2 2 5 3 2" xfId="38935" xr:uid="{00000000-0005-0000-0000-0000437F0000}"/>
    <cellStyle name="Normal 60 2 2 5 3 3" xfId="23711" xr:uid="{00000000-0005-0000-0000-0000447F0000}"/>
    <cellStyle name="Normal 60 2 2 5 4" xfId="33922" xr:uid="{00000000-0005-0000-0000-0000457F0000}"/>
    <cellStyle name="Normal 60 2 2 5 5" xfId="18698" xr:uid="{00000000-0005-0000-0000-0000467F0000}"/>
    <cellStyle name="Normal 60 2 2 6" xfId="5249" xr:uid="{00000000-0005-0000-0000-0000477F0000}"/>
    <cellStyle name="Normal 60 2 2 6 2" xfId="15301" xr:uid="{00000000-0005-0000-0000-0000487F0000}"/>
    <cellStyle name="Normal 60 2 2 6 2 2" xfId="45623" xr:uid="{00000000-0005-0000-0000-0000497F0000}"/>
    <cellStyle name="Normal 60 2 2 6 2 3" xfId="30399" xr:uid="{00000000-0005-0000-0000-00004A7F0000}"/>
    <cellStyle name="Normal 60 2 2 6 3" xfId="10281" xr:uid="{00000000-0005-0000-0000-00004B7F0000}"/>
    <cellStyle name="Normal 60 2 2 6 3 2" xfId="40606" xr:uid="{00000000-0005-0000-0000-00004C7F0000}"/>
    <cellStyle name="Normal 60 2 2 6 3 3" xfId="25382" xr:uid="{00000000-0005-0000-0000-00004D7F0000}"/>
    <cellStyle name="Normal 60 2 2 6 4" xfId="35593" xr:uid="{00000000-0005-0000-0000-00004E7F0000}"/>
    <cellStyle name="Normal 60 2 2 6 5" xfId="20369" xr:uid="{00000000-0005-0000-0000-00004F7F0000}"/>
    <cellStyle name="Normal 60 2 2 7" xfId="11959" xr:uid="{00000000-0005-0000-0000-0000507F0000}"/>
    <cellStyle name="Normal 60 2 2 7 2" xfId="42281" xr:uid="{00000000-0005-0000-0000-0000517F0000}"/>
    <cellStyle name="Normal 60 2 2 7 3" xfId="27057" xr:uid="{00000000-0005-0000-0000-0000527F0000}"/>
    <cellStyle name="Normal 60 2 2 8" xfId="6938" xr:uid="{00000000-0005-0000-0000-0000537F0000}"/>
    <cellStyle name="Normal 60 2 2 8 2" xfId="37264" xr:uid="{00000000-0005-0000-0000-0000547F0000}"/>
    <cellStyle name="Normal 60 2 2 8 3" xfId="22040" xr:uid="{00000000-0005-0000-0000-0000557F0000}"/>
    <cellStyle name="Normal 60 2 2 9" xfId="32252" xr:uid="{00000000-0005-0000-0000-0000567F0000}"/>
    <cellStyle name="Normal 60 2 3" xfId="1965" xr:uid="{00000000-0005-0000-0000-0000577F0000}"/>
    <cellStyle name="Normal 60 2 3 2" xfId="2386" xr:uid="{00000000-0005-0000-0000-0000587F0000}"/>
    <cellStyle name="Normal 60 2 3 2 2" xfId="3225" xr:uid="{00000000-0005-0000-0000-0000597F0000}"/>
    <cellStyle name="Normal 60 2 3 2 2 2" xfId="4915" xr:uid="{00000000-0005-0000-0000-00005A7F0000}"/>
    <cellStyle name="Normal 60 2 3 2 2 2 2" xfId="14988" xr:uid="{00000000-0005-0000-0000-00005B7F0000}"/>
    <cellStyle name="Normal 60 2 3 2 2 2 2 2" xfId="45310" xr:uid="{00000000-0005-0000-0000-00005C7F0000}"/>
    <cellStyle name="Normal 60 2 3 2 2 2 2 3" xfId="30086" xr:uid="{00000000-0005-0000-0000-00005D7F0000}"/>
    <cellStyle name="Normal 60 2 3 2 2 2 3" xfId="9968" xr:uid="{00000000-0005-0000-0000-00005E7F0000}"/>
    <cellStyle name="Normal 60 2 3 2 2 2 3 2" xfId="40293" xr:uid="{00000000-0005-0000-0000-00005F7F0000}"/>
    <cellStyle name="Normal 60 2 3 2 2 2 3 3" xfId="25069" xr:uid="{00000000-0005-0000-0000-0000607F0000}"/>
    <cellStyle name="Normal 60 2 3 2 2 2 4" xfId="35280" xr:uid="{00000000-0005-0000-0000-0000617F0000}"/>
    <cellStyle name="Normal 60 2 3 2 2 2 5" xfId="20056" xr:uid="{00000000-0005-0000-0000-0000627F0000}"/>
    <cellStyle name="Normal 60 2 3 2 2 3" xfId="6607" xr:uid="{00000000-0005-0000-0000-0000637F0000}"/>
    <cellStyle name="Normal 60 2 3 2 2 3 2" xfId="16659" xr:uid="{00000000-0005-0000-0000-0000647F0000}"/>
    <cellStyle name="Normal 60 2 3 2 2 3 2 2" xfId="46981" xr:uid="{00000000-0005-0000-0000-0000657F0000}"/>
    <cellStyle name="Normal 60 2 3 2 2 3 2 3" xfId="31757" xr:uid="{00000000-0005-0000-0000-0000667F0000}"/>
    <cellStyle name="Normal 60 2 3 2 2 3 3" xfId="11639" xr:uid="{00000000-0005-0000-0000-0000677F0000}"/>
    <cellStyle name="Normal 60 2 3 2 2 3 3 2" xfId="41964" xr:uid="{00000000-0005-0000-0000-0000687F0000}"/>
    <cellStyle name="Normal 60 2 3 2 2 3 3 3" xfId="26740" xr:uid="{00000000-0005-0000-0000-0000697F0000}"/>
    <cellStyle name="Normal 60 2 3 2 2 3 4" xfId="36951" xr:uid="{00000000-0005-0000-0000-00006A7F0000}"/>
    <cellStyle name="Normal 60 2 3 2 2 3 5" xfId="21727" xr:uid="{00000000-0005-0000-0000-00006B7F0000}"/>
    <cellStyle name="Normal 60 2 3 2 2 4" xfId="13317" xr:uid="{00000000-0005-0000-0000-00006C7F0000}"/>
    <cellStyle name="Normal 60 2 3 2 2 4 2" xfId="43639" xr:uid="{00000000-0005-0000-0000-00006D7F0000}"/>
    <cellStyle name="Normal 60 2 3 2 2 4 3" xfId="28415" xr:uid="{00000000-0005-0000-0000-00006E7F0000}"/>
    <cellStyle name="Normal 60 2 3 2 2 5" xfId="8296" xr:uid="{00000000-0005-0000-0000-00006F7F0000}"/>
    <cellStyle name="Normal 60 2 3 2 2 5 2" xfId="38622" xr:uid="{00000000-0005-0000-0000-0000707F0000}"/>
    <cellStyle name="Normal 60 2 3 2 2 5 3" xfId="23398" xr:uid="{00000000-0005-0000-0000-0000717F0000}"/>
    <cellStyle name="Normal 60 2 3 2 2 6" xfId="33610" xr:uid="{00000000-0005-0000-0000-0000727F0000}"/>
    <cellStyle name="Normal 60 2 3 2 2 7" xfId="18385" xr:uid="{00000000-0005-0000-0000-0000737F0000}"/>
    <cellStyle name="Normal 60 2 3 2 3" xfId="4078" xr:uid="{00000000-0005-0000-0000-0000747F0000}"/>
    <cellStyle name="Normal 60 2 3 2 3 2" xfId="14152" xr:uid="{00000000-0005-0000-0000-0000757F0000}"/>
    <cellStyle name="Normal 60 2 3 2 3 2 2" xfId="44474" xr:uid="{00000000-0005-0000-0000-0000767F0000}"/>
    <cellStyle name="Normal 60 2 3 2 3 2 3" xfId="29250" xr:uid="{00000000-0005-0000-0000-0000777F0000}"/>
    <cellStyle name="Normal 60 2 3 2 3 3" xfId="9132" xr:uid="{00000000-0005-0000-0000-0000787F0000}"/>
    <cellStyle name="Normal 60 2 3 2 3 3 2" xfId="39457" xr:uid="{00000000-0005-0000-0000-0000797F0000}"/>
    <cellStyle name="Normal 60 2 3 2 3 3 3" xfId="24233" xr:uid="{00000000-0005-0000-0000-00007A7F0000}"/>
    <cellStyle name="Normal 60 2 3 2 3 4" xfId="34444" xr:uid="{00000000-0005-0000-0000-00007B7F0000}"/>
    <cellStyle name="Normal 60 2 3 2 3 5" xfId="19220" xr:uid="{00000000-0005-0000-0000-00007C7F0000}"/>
    <cellStyle name="Normal 60 2 3 2 4" xfId="5771" xr:uid="{00000000-0005-0000-0000-00007D7F0000}"/>
    <cellStyle name="Normal 60 2 3 2 4 2" xfId="15823" xr:uid="{00000000-0005-0000-0000-00007E7F0000}"/>
    <cellStyle name="Normal 60 2 3 2 4 2 2" xfId="46145" xr:uid="{00000000-0005-0000-0000-00007F7F0000}"/>
    <cellStyle name="Normal 60 2 3 2 4 2 3" xfId="30921" xr:uid="{00000000-0005-0000-0000-0000807F0000}"/>
    <cellStyle name="Normal 60 2 3 2 4 3" xfId="10803" xr:uid="{00000000-0005-0000-0000-0000817F0000}"/>
    <cellStyle name="Normal 60 2 3 2 4 3 2" xfId="41128" xr:uid="{00000000-0005-0000-0000-0000827F0000}"/>
    <cellStyle name="Normal 60 2 3 2 4 3 3" xfId="25904" xr:uid="{00000000-0005-0000-0000-0000837F0000}"/>
    <cellStyle name="Normal 60 2 3 2 4 4" xfId="36115" xr:uid="{00000000-0005-0000-0000-0000847F0000}"/>
    <cellStyle name="Normal 60 2 3 2 4 5" xfId="20891" xr:uid="{00000000-0005-0000-0000-0000857F0000}"/>
    <cellStyle name="Normal 60 2 3 2 5" xfId="12481" xr:uid="{00000000-0005-0000-0000-0000867F0000}"/>
    <cellStyle name="Normal 60 2 3 2 5 2" xfId="42803" xr:uid="{00000000-0005-0000-0000-0000877F0000}"/>
    <cellStyle name="Normal 60 2 3 2 5 3" xfId="27579" xr:uid="{00000000-0005-0000-0000-0000887F0000}"/>
    <cellStyle name="Normal 60 2 3 2 6" xfId="7460" xr:uid="{00000000-0005-0000-0000-0000897F0000}"/>
    <cellStyle name="Normal 60 2 3 2 6 2" xfId="37786" xr:uid="{00000000-0005-0000-0000-00008A7F0000}"/>
    <cellStyle name="Normal 60 2 3 2 6 3" xfId="22562" xr:uid="{00000000-0005-0000-0000-00008B7F0000}"/>
    <cellStyle name="Normal 60 2 3 2 7" xfId="32774" xr:uid="{00000000-0005-0000-0000-00008C7F0000}"/>
    <cellStyle name="Normal 60 2 3 2 8" xfId="17549" xr:uid="{00000000-0005-0000-0000-00008D7F0000}"/>
    <cellStyle name="Normal 60 2 3 3" xfId="2807" xr:uid="{00000000-0005-0000-0000-00008E7F0000}"/>
    <cellStyle name="Normal 60 2 3 3 2" xfId="4497" xr:uid="{00000000-0005-0000-0000-00008F7F0000}"/>
    <cellStyle name="Normal 60 2 3 3 2 2" xfId="14570" xr:uid="{00000000-0005-0000-0000-0000907F0000}"/>
    <cellStyle name="Normal 60 2 3 3 2 2 2" xfId="44892" xr:uid="{00000000-0005-0000-0000-0000917F0000}"/>
    <cellStyle name="Normal 60 2 3 3 2 2 3" xfId="29668" xr:uid="{00000000-0005-0000-0000-0000927F0000}"/>
    <cellStyle name="Normal 60 2 3 3 2 3" xfId="9550" xr:uid="{00000000-0005-0000-0000-0000937F0000}"/>
    <cellStyle name="Normal 60 2 3 3 2 3 2" xfId="39875" xr:uid="{00000000-0005-0000-0000-0000947F0000}"/>
    <cellStyle name="Normal 60 2 3 3 2 3 3" xfId="24651" xr:uid="{00000000-0005-0000-0000-0000957F0000}"/>
    <cellStyle name="Normal 60 2 3 3 2 4" xfId="34862" xr:uid="{00000000-0005-0000-0000-0000967F0000}"/>
    <cellStyle name="Normal 60 2 3 3 2 5" xfId="19638" xr:uid="{00000000-0005-0000-0000-0000977F0000}"/>
    <cellStyle name="Normal 60 2 3 3 3" xfId="6189" xr:uid="{00000000-0005-0000-0000-0000987F0000}"/>
    <cellStyle name="Normal 60 2 3 3 3 2" xfId="16241" xr:uid="{00000000-0005-0000-0000-0000997F0000}"/>
    <cellStyle name="Normal 60 2 3 3 3 2 2" xfId="46563" xr:uid="{00000000-0005-0000-0000-00009A7F0000}"/>
    <cellStyle name="Normal 60 2 3 3 3 2 3" xfId="31339" xr:uid="{00000000-0005-0000-0000-00009B7F0000}"/>
    <cellStyle name="Normal 60 2 3 3 3 3" xfId="11221" xr:uid="{00000000-0005-0000-0000-00009C7F0000}"/>
    <cellStyle name="Normal 60 2 3 3 3 3 2" xfId="41546" xr:uid="{00000000-0005-0000-0000-00009D7F0000}"/>
    <cellStyle name="Normal 60 2 3 3 3 3 3" xfId="26322" xr:uid="{00000000-0005-0000-0000-00009E7F0000}"/>
    <cellStyle name="Normal 60 2 3 3 3 4" xfId="36533" xr:uid="{00000000-0005-0000-0000-00009F7F0000}"/>
    <cellStyle name="Normal 60 2 3 3 3 5" xfId="21309" xr:uid="{00000000-0005-0000-0000-0000A07F0000}"/>
    <cellStyle name="Normal 60 2 3 3 4" xfId="12899" xr:uid="{00000000-0005-0000-0000-0000A17F0000}"/>
    <cellStyle name="Normal 60 2 3 3 4 2" xfId="43221" xr:uid="{00000000-0005-0000-0000-0000A27F0000}"/>
    <cellStyle name="Normal 60 2 3 3 4 3" xfId="27997" xr:uid="{00000000-0005-0000-0000-0000A37F0000}"/>
    <cellStyle name="Normal 60 2 3 3 5" xfId="7878" xr:uid="{00000000-0005-0000-0000-0000A47F0000}"/>
    <cellStyle name="Normal 60 2 3 3 5 2" xfId="38204" xr:uid="{00000000-0005-0000-0000-0000A57F0000}"/>
    <cellStyle name="Normal 60 2 3 3 5 3" xfId="22980" xr:uid="{00000000-0005-0000-0000-0000A67F0000}"/>
    <cellStyle name="Normal 60 2 3 3 6" xfId="33192" xr:uid="{00000000-0005-0000-0000-0000A77F0000}"/>
    <cellStyle name="Normal 60 2 3 3 7" xfId="17967" xr:uid="{00000000-0005-0000-0000-0000A87F0000}"/>
    <cellStyle name="Normal 60 2 3 4" xfId="3660" xr:uid="{00000000-0005-0000-0000-0000A97F0000}"/>
    <cellStyle name="Normal 60 2 3 4 2" xfId="13734" xr:uid="{00000000-0005-0000-0000-0000AA7F0000}"/>
    <cellStyle name="Normal 60 2 3 4 2 2" xfId="44056" xr:uid="{00000000-0005-0000-0000-0000AB7F0000}"/>
    <cellStyle name="Normal 60 2 3 4 2 3" xfId="28832" xr:uid="{00000000-0005-0000-0000-0000AC7F0000}"/>
    <cellStyle name="Normal 60 2 3 4 3" xfId="8714" xr:uid="{00000000-0005-0000-0000-0000AD7F0000}"/>
    <cellStyle name="Normal 60 2 3 4 3 2" xfId="39039" xr:uid="{00000000-0005-0000-0000-0000AE7F0000}"/>
    <cellStyle name="Normal 60 2 3 4 3 3" xfId="23815" xr:uid="{00000000-0005-0000-0000-0000AF7F0000}"/>
    <cellStyle name="Normal 60 2 3 4 4" xfId="34026" xr:uid="{00000000-0005-0000-0000-0000B07F0000}"/>
    <cellStyle name="Normal 60 2 3 4 5" xfId="18802" xr:uid="{00000000-0005-0000-0000-0000B17F0000}"/>
    <cellStyle name="Normal 60 2 3 5" xfId="5353" xr:uid="{00000000-0005-0000-0000-0000B27F0000}"/>
    <cellStyle name="Normal 60 2 3 5 2" xfId="15405" xr:uid="{00000000-0005-0000-0000-0000B37F0000}"/>
    <cellStyle name="Normal 60 2 3 5 2 2" xfId="45727" xr:uid="{00000000-0005-0000-0000-0000B47F0000}"/>
    <cellStyle name="Normal 60 2 3 5 2 3" xfId="30503" xr:uid="{00000000-0005-0000-0000-0000B57F0000}"/>
    <cellStyle name="Normal 60 2 3 5 3" xfId="10385" xr:uid="{00000000-0005-0000-0000-0000B67F0000}"/>
    <cellStyle name="Normal 60 2 3 5 3 2" xfId="40710" xr:uid="{00000000-0005-0000-0000-0000B77F0000}"/>
    <cellStyle name="Normal 60 2 3 5 3 3" xfId="25486" xr:uid="{00000000-0005-0000-0000-0000B87F0000}"/>
    <cellStyle name="Normal 60 2 3 5 4" xfId="35697" xr:uid="{00000000-0005-0000-0000-0000B97F0000}"/>
    <cellStyle name="Normal 60 2 3 5 5" xfId="20473" xr:uid="{00000000-0005-0000-0000-0000BA7F0000}"/>
    <cellStyle name="Normal 60 2 3 6" xfId="12063" xr:uid="{00000000-0005-0000-0000-0000BB7F0000}"/>
    <cellStyle name="Normal 60 2 3 6 2" xfId="42385" xr:uid="{00000000-0005-0000-0000-0000BC7F0000}"/>
    <cellStyle name="Normal 60 2 3 6 3" xfId="27161" xr:uid="{00000000-0005-0000-0000-0000BD7F0000}"/>
    <cellStyle name="Normal 60 2 3 7" xfId="7042" xr:uid="{00000000-0005-0000-0000-0000BE7F0000}"/>
    <cellStyle name="Normal 60 2 3 7 2" xfId="37368" xr:uid="{00000000-0005-0000-0000-0000BF7F0000}"/>
    <cellStyle name="Normal 60 2 3 7 3" xfId="22144" xr:uid="{00000000-0005-0000-0000-0000C07F0000}"/>
    <cellStyle name="Normal 60 2 3 8" xfId="32356" xr:uid="{00000000-0005-0000-0000-0000C17F0000}"/>
    <cellStyle name="Normal 60 2 3 9" xfId="17131" xr:uid="{00000000-0005-0000-0000-0000C27F0000}"/>
    <cellStyle name="Normal 60 2 4" xfId="2178" xr:uid="{00000000-0005-0000-0000-0000C37F0000}"/>
    <cellStyle name="Normal 60 2 4 2" xfId="3017" xr:uid="{00000000-0005-0000-0000-0000C47F0000}"/>
    <cellStyle name="Normal 60 2 4 2 2" xfId="4707" xr:uid="{00000000-0005-0000-0000-0000C57F0000}"/>
    <cellStyle name="Normal 60 2 4 2 2 2" xfId="14780" xr:uid="{00000000-0005-0000-0000-0000C67F0000}"/>
    <cellStyle name="Normal 60 2 4 2 2 2 2" xfId="45102" xr:uid="{00000000-0005-0000-0000-0000C77F0000}"/>
    <cellStyle name="Normal 60 2 4 2 2 2 3" xfId="29878" xr:uid="{00000000-0005-0000-0000-0000C87F0000}"/>
    <cellStyle name="Normal 60 2 4 2 2 3" xfId="9760" xr:uid="{00000000-0005-0000-0000-0000C97F0000}"/>
    <cellStyle name="Normal 60 2 4 2 2 3 2" xfId="40085" xr:uid="{00000000-0005-0000-0000-0000CA7F0000}"/>
    <cellStyle name="Normal 60 2 4 2 2 3 3" xfId="24861" xr:uid="{00000000-0005-0000-0000-0000CB7F0000}"/>
    <cellStyle name="Normal 60 2 4 2 2 4" xfId="35072" xr:uid="{00000000-0005-0000-0000-0000CC7F0000}"/>
    <cellStyle name="Normal 60 2 4 2 2 5" xfId="19848" xr:uid="{00000000-0005-0000-0000-0000CD7F0000}"/>
    <cellStyle name="Normal 60 2 4 2 3" xfId="6399" xr:uid="{00000000-0005-0000-0000-0000CE7F0000}"/>
    <cellStyle name="Normal 60 2 4 2 3 2" xfId="16451" xr:uid="{00000000-0005-0000-0000-0000CF7F0000}"/>
    <cellStyle name="Normal 60 2 4 2 3 2 2" xfId="46773" xr:uid="{00000000-0005-0000-0000-0000D07F0000}"/>
    <cellStyle name="Normal 60 2 4 2 3 2 3" xfId="31549" xr:uid="{00000000-0005-0000-0000-0000D17F0000}"/>
    <cellStyle name="Normal 60 2 4 2 3 3" xfId="11431" xr:uid="{00000000-0005-0000-0000-0000D27F0000}"/>
    <cellStyle name="Normal 60 2 4 2 3 3 2" xfId="41756" xr:uid="{00000000-0005-0000-0000-0000D37F0000}"/>
    <cellStyle name="Normal 60 2 4 2 3 3 3" xfId="26532" xr:uid="{00000000-0005-0000-0000-0000D47F0000}"/>
    <cellStyle name="Normal 60 2 4 2 3 4" xfId="36743" xr:uid="{00000000-0005-0000-0000-0000D57F0000}"/>
    <cellStyle name="Normal 60 2 4 2 3 5" xfId="21519" xr:uid="{00000000-0005-0000-0000-0000D67F0000}"/>
    <cellStyle name="Normal 60 2 4 2 4" xfId="13109" xr:uid="{00000000-0005-0000-0000-0000D77F0000}"/>
    <cellStyle name="Normal 60 2 4 2 4 2" xfId="43431" xr:uid="{00000000-0005-0000-0000-0000D87F0000}"/>
    <cellStyle name="Normal 60 2 4 2 4 3" xfId="28207" xr:uid="{00000000-0005-0000-0000-0000D97F0000}"/>
    <cellStyle name="Normal 60 2 4 2 5" xfId="8088" xr:uid="{00000000-0005-0000-0000-0000DA7F0000}"/>
    <cellStyle name="Normal 60 2 4 2 5 2" xfId="38414" xr:uid="{00000000-0005-0000-0000-0000DB7F0000}"/>
    <cellStyle name="Normal 60 2 4 2 5 3" xfId="23190" xr:uid="{00000000-0005-0000-0000-0000DC7F0000}"/>
    <cellStyle name="Normal 60 2 4 2 6" xfId="33402" xr:uid="{00000000-0005-0000-0000-0000DD7F0000}"/>
    <cellStyle name="Normal 60 2 4 2 7" xfId="18177" xr:uid="{00000000-0005-0000-0000-0000DE7F0000}"/>
    <cellStyle name="Normal 60 2 4 3" xfId="3870" xr:uid="{00000000-0005-0000-0000-0000DF7F0000}"/>
    <cellStyle name="Normal 60 2 4 3 2" xfId="13944" xr:uid="{00000000-0005-0000-0000-0000E07F0000}"/>
    <cellStyle name="Normal 60 2 4 3 2 2" xfId="44266" xr:uid="{00000000-0005-0000-0000-0000E17F0000}"/>
    <cellStyle name="Normal 60 2 4 3 2 3" xfId="29042" xr:uid="{00000000-0005-0000-0000-0000E27F0000}"/>
    <cellStyle name="Normal 60 2 4 3 3" xfId="8924" xr:uid="{00000000-0005-0000-0000-0000E37F0000}"/>
    <cellStyle name="Normal 60 2 4 3 3 2" xfId="39249" xr:uid="{00000000-0005-0000-0000-0000E47F0000}"/>
    <cellStyle name="Normal 60 2 4 3 3 3" xfId="24025" xr:uid="{00000000-0005-0000-0000-0000E57F0000}"/>
    <cellStyle name="Normal 60 2 4 3 4" xfId="34236" xr:uid="{00000000-0005-0000-0000-0000E67F0000}"/>
    <cellStyle name="Normal 60 2 4 3 5" xfId="19012" xr:uid="{00000000-0005-0000-0000-0000E77F0000}"/>
    <cellStyle name="Normal 60 2 4 4" xfId="5563" xr:uid="{00000000-0005-0000-0000-0000E87F0000}"/>
    <cellStyle name="Normal 60 2 4 4 2" xfId="15615" xr:uid="{00000000-0005-0000-0000-0000E97F0000}"/>
    <cellStyle name="Normal 60 2 4 4 2 2" xfId="45937" xr:uid="{00000000-0005-0000-0000-0000EA7F0000}"/>
    <cellStyle name="Normal 60 2 4 4 2 3" xfId="30713" xr:uid="{00000000-0005-0000-0000-0000EB7F0000}"/>
    <cellStyle name="Normal 60 2 4 4 3" xfId="10595" xr:uid="{00000000-0005-0000-0000-0000EC7F0000}"/>
    <cellStyle name="Normal 60 2 4 4 3 2" xfId="40920" xr:uid="{00000000-0005-0000-0000-0000ED7F0000}"/>
    <cellStyle name="Normal 60 2 4 4 3 3" xfId="25696" xr:uid="{00000000-0005-0000-0000-0000EE7F0000}"/>
    <cellStyle name="Normal 60 2 4 4 4" xfId="35907" xr:uid="{00000000-0005-0000-0000-0000EF7F0000}"/>
    <cellStyle name="Normal 60 2 4 4 5" xfId="20683" xr:uid="{00000000-0005-0000-0000-0000F07F0000}"/>
    <cellStyle name="Normal 60 2 4 5" xfId="12273" xr:uid="{00000000-0005-0000-0000-0000F17F0000}"/>
    <cellStyle name="Normal 60 2 4 5 2" xfId="42595" xr:uid="{00000000-0005-0000-0000-0000F27F0000}"/>
    <cellStyle name="Normal 60 2 4 5 3" xfId="27371" xr:uid="{00000000-0005-0000-0000-0000F37F0000}"/>
    <cellStyle name="Normal 60 2 4 6" xfId="7252" xr:uid="{00000000-0005-0000-0000-0000F47F0000}"/>
    <cellStyle name="Normal 60 2 4 6 2" xfId="37578" xr:uid="{00000000-0005-0000-0000-0000F57F0000}"/>
    <cellStyle name="Normal 60 2 4 6 3" xfId="22354" xr:uid="{00000000-0005-0000-0000-0000F67F0000}"/>
    <cellStyle name="Normal 60 2 4 7" xfId="32566" xr:uid="{00000000-0005-0000-0000-0000F77F0000}"/>
    <cellStyle name="Normal 60 2 4 8" xfId="17341" xr:uid="{00000000-0005-0000-0000-0000F87F0000}"/>
    <cellStyle name="Normal 60 2 5" xfId="2599" xr:uid="{00000000-0005-0000-0000-0000F97F0000}"/>
    <cellStyle name="Normal 60 2 5 2" xfId="4289" xr:uid="{00000000-0005-0000-0000-0000FA7F0000}"/>
    <cellStyle name="Normal 60 2 5 2 2" xfId="14362" xr:uid="{00000000-0005-0000-0000-0000FB7F0000}"/>
    <cellStyle name="Normal 60 2 5 2 2 2" xfId="44684" xr:uid="{00000000-0005-0000-0000-0000FC7F0000}"/>
    <cellStyle name="Normal 60 2 5 2 2 3" xfId="29460" xr:uid="{00000000-0005-0000-0000-0000FD7F0000}"/>
    <cellStyle name="Normal 60 2 5 2 3" xfId="9342" xr:uid="{00000000-0005-0000-0000-0000FE7F0000}"/>
    <cellStyle name="Normal 60 2 5 2 3 2" xfId="39667" xr:uid="{00000000-0005-0000-0000-0000FF7F0000}"/>
    <cellStyle name="Normal 60 2 5 2 3 3" xfId="24443" xr:uid="{00000000-0005-0000-0000-000000800000}"/>
    <cellStyle name="Normal 60 2 5 2 4" xfId="34654" xr:uid="{00000000-0005-0000-0000-000001800000}"/>
    <cellStyle name="Normal 60 2 5 2 5" xfId="19430" xr:uid="{00000000-0005-0000-0000-000002800000}"/>
    <cellStyle name="Normal 60 2 5 3" xfId="5981" xr:uid="{00000000-0005-0000-0000-000003800000}"/>
    <cellStyle name="Normal 60 2 5 3 2" xfId="16033" xr:uid="{00000000-0005-0000-0000-000004800000}"/>
    <cellStyle name="Normal 60 2 5 3 2 2" xfId="46355" xr:uid="{00000000-0005-0000-0000-000005800000}"/>
    <cellStyle name="Normal 60 2 5 3 2 3" xfId="31131" xr:uid="{00000000-0005-0000-0000-000006800000}"/>
    <cellStyle name="Normal 60 2 5 3 3" xfId="11013" xr:uid="{00000000-0005-0000-0000-000007800000}"/>
    <cellStyle name="Normal 60 2 5 3 3 2" xfId="41338" xr:uid="{00000000-0005-0000-0000-000008800000}"/>
    <cellStyle name="Normal 60 2 5 3 3 3" xfId="26114" xr:uid="{00000000-0005-0000-0000-000009800000}"/>
    <cellStyle name="Normal 60 2 5 3 4" xfId="36325" xr:uid="{00000000-0005-0000-0000-00000A800000}"/>
    <cellStyle name="Normal 60 2 5 3 5" xfId="21101" xr:uid="{00000000-0005-0000-0000-00000B800000}"/>
    <cellStyle name="Normal 60 2 5 4" xfId="12691" xr:uid="{00000000-0005-0000-0000-00000C800000}"/>
    <cellStyle name="Normal 60 2 5 4 2" xfId="43013" xr:uid="{00000000-0005-0000-0000-00000D800000}"/>
    <cellStyle name="Normal 60 2 5 4 3" xfId="27789" xr:uid="{00000000-0005-0000-0000-00000E800000}"/>
    <cellStyle name="Normal 60 2 5 5" xfId="7670" xr:uid="{00000000-0005-0000-0000-00000F800000}"/>
    <cellStyle name="Normal 60 2 5 5 2" xfId="37996" xr:uid="{00000000-0005-0000-0000-000010800000}"/>
    <cellStyle name="Normal 60 2 5 5 3" xfId="22772" xr:uid="{00000000-0005-0000-0000-000011800000}"/>
    <cellStyle name="Normal 60 2 5 6" xfId="32984" xr:uid="{00000000-0005-0000-0000-000012800000}"/>
    <cellStyle name="Normal 60 2 5 7" xfId="17759" xr:uid="{00000000-0005-0000-0000-000013800000}"/>
    <cellStyle name="Normal 60 2 6" xfId="3452" xr:uid="{00000000-0005-0000-0000-000014800000}"/>
    <cellStyle name="Normal 60 2 6 2" xfId="13526" xr:uid="{00000000-0005-0000-0000-000015800000}"/>
    <cellStyle name="Normal 60 2 6 2 2" xfId="43848" xr:uid="{00000000-0005-0000-0000-000016800000}"/>
    <cellStyle name="Normal 60 2 6 2 3" xfId="28624" xr:uid="{00000000-0005-0000-0000-000017800000}"/>
    <cellStyle name="Normal 60 2 6 3" xfId="8506" xr:uid="{00000000-0005-0000-0000-000018800000}"/>
    <cellStyle name="Normal 60 2 6 3 2" xfId="38831" xr:uid="{00000000-0005-0000-0000-000019800000}"/>
    <cellStyle name="Normal 60 2 6 3 3" xfId="23607" xr:uid="{00000000-0005-0000-0000-00001A800000}"/>
    <cellStyle name="Normal 60 2 6 4" xfId="33818" xr:uid="{00000000-0005-0000-0000-00001B800000}"/>
    <cellStyle name="Normal 60 2 6 5" xfId="18594" xr:uid="{00000000-0005-0000-0000-00001C800000}"/>
    <cellStyle name="Normal 60 2 7" xfId="5145" xr:uid="{00000000-0005-0000-0000-00001D800000}"/>
    <cellStyle name="Normal 60 2 7 2" xfId="15197" xr:uid="{00000000-0005-0000-0000-00001E800000}"/>
    <cellStyle name="Normal 60 2 7 2 2" xfId="45519" xr:uid="{00000000-0005-0000-0000-00001F800000}"/>
    <cellStyle name="Normal 60 2 7 2 3" xfId="30295" xr:uid="{00000000-0005-0000-0000-000020800000}"/>
    <cellStyle name="Normal 60 2 7 3" xfId="10177" xr:uid="{00000000-0005-0000-0000-000021800000}"/>
    <cellStyle name="Normal 60 2 7 3 2" xfId="40502" xr:uid="{00000000-0005-0000-0000-000022800000}"/>
    <cellStyle name="Normal 60 2 7 3 3" xfId="25278" xr:uid="{00000000-0005-0000-0000-000023800000}"/>
    <cellStyle name="Normal 60 2 7 4" xfId="35489" xr:uid="{00000000-0005-0000-0000-000024800000}"/>
    <cellStyle name="Normal 60 2 7 5" xfId="20265" xr:uid="{00000000-0005-0000-0000-000025800000}"/>
    <cellStyle name="Normal 60 2 8" xfId="11855" xr:uid="{00000000-0005-0000-0000-000026800000}"/>
    <cellStyle name="Normal 60 2 8 2" xfId="42177" xr:uid="{00000000-0005-0000-0000-000027800000}"/>
    <cellStyle name="Normal 60 2 8 3" xfId="26953" xr:uid="{00000000-0005-0000-0000-000028800000}"/>
    <cellStyle name="Normal 60 2 9" xfId="6834" xr:uid="{00000000-0005-0000-0000-000029800000}"/>
    <cellStyle name="Normal 60 2 9 2" xfId="37160" xr:uid="{00000000-0005-0000-0000-00002A800000}"/>
    <cellStyle name="Normal 60 2 9 3" xfId="21936" xr:uid="{00000000-0005-0000-0000-00002B800000}"/>
    <cellStyle name="Normal 60 3" xfId="1798" xr:uid="{00000000-0005-0000-0000-00002C800000}"/>
    <cellStyle name="Normal 60 3 10" xfId="16975" xr:uid="{00000000-0005-0000-0000-00002D800000}"/>
    <cellStyle name="Normal 60 3 2" xfId="2017" xr:uid="{00000000-0005-0000-0000-00002E800000}"/>
    <cellStyle name="Normal 60 3 2 2" xfId="2438" xr:uid="{00000000-0005-0000-0000-00002F800000}"/>
    <cellStyle name="Normal 60 3 2 2 2" xfId="3277" xr:uid="{00000000-0005-0000-0000-000030800000}"/>
    <cellStyle name="Normal 60 3 2 2 2 2" xfId="4967" xr:uid="{00000000-0005-0000-0000-000031800000}"/>
    <cellStyle name="Normal 60 3 2 2 2 2 2" xfId="15040" xr:uid="{00000000-0005-0000-0000-000032800000}"/>
    <cellStyle name="Normal 60 3 2 2 2 2 2 2" xfId="45362" xr:uid="{00000000-0005-0000-0000-000033800000}"/>
    <cellStyle name="Normal 60 3 2 2 2 2 2 3" xfId="30138" xr:uid="{00000000-0005-0000-0000-000034800000}"/>
    <cellStyle name="Normal 60 3 2 2 2 2 3" xfId="10020" xr:uid="{00000000-0005-0000-0000-000035800000}"/>
    <cellStyle name="Normal 60 3 2 2 2 2 3 2" xfId="40345" xr:uid="{00000000-0005-0000-0000-000036800000}"/>
    <cellStyle name="Normal 60 3 2 2 2 2 3 3" xfId="25121" xr:uid="{00000000-0005-0000-0000-000037800000}"/>
    <cellStyle name="Normal 60 3 2 2 2 2 4" xfId="35332" xr:uid="{00000000-0005-0000-0000-000038800000}"/>
    <cellStyle name="Normal 60 3 2 2 2 2 5" xfId="20108" xr:uid="{00000000-0005-0000-0000-000039800000}"/>
    <cellStyle name="Normal 60 3 2 2 2 3" xfId="6659" xr:uid="{00000000-0005-0000-0000-00003A800000}"/>
    <cellStyle name="Normal 60 3 2 2 2 3 2" xfId="16711" xr:uid="{00000000-0005-0000-0000-00003B800000}"/>
    <cellStyle name="Normal 60 3 2 2 2 3 2 2" xfId="47033" xr:uid="{00000000-0005-0000-0000-00003C800000}"/>
    <cellStyle name="Normal 60 3 2 2 2 3 2 3" xfId="31809" xr:uid="{00000000-0005-0000-0000-00003D800000}"/>
    <cellStyle name="Normal 60 3 2 2 2 3 3" xfId="11691" xr:uid="{00000000-0005-0000-0000-00003E800000}"/>
    <cellStyle name="Normal 60 3 2 2 2 3 3 2" xfId="42016" xr:uid="{00000000-0005-0000-0000-00003F800000}"/>
    <cellStyle name="Normal 60 3 2 2 2 3 3 3" xfId="26792" xr:uid="{00000000-0005-0000-0000-000040800000}"/>
    <cellStyle name="Normal 60 3 2 2 2 3 4" xfId="37003" xr:uid="{00000000-0005-0000-0000-000041800000}"/>
    <cellStyle name="Normal 60 3 2 2 2 3 5" xfId="21779" xr:uid="{00000000-0005-0000-0000-000042800000}"/>
    <cellStyle name="Normal 60 3 2 2 2 4" xfId="13369" xr:uid="{00000000-0005-0000-0000-000043800000}"/>
    <cellStyle name="Normal 60 3 2 2 2 4 2" xfId="43691" xr:uid="{00000000-0005-0000-0000-000044800000}"/>
    <cellStyle name="Normal 60 3 2 2 2 4 3" xfId="28467" xr:uid="{00000000-0005-0000-0000-000045800000}"/>
    <cellStyle name="Normal 60 3 2 2 2 5" xfId="8348" xr:uid="{00000000-0005-0000-0000-000046800000}"/>
    <cellStyle name="Normal 60 3 2 2 2 5 2" xfId="38674" xr:uid="{00000000-0005-0000-0000-000047800000}"/>
    <cellStyle name="Normal 60 3 2 2 2 5 3" xfId="23450" xr:uid="{00000000-0005-0000-0000-000048800000}"/>
    <cellStyle name="Normal 60 3 2 2 2 6" xfId="33662" xr:uid="{00000000-0005-0000-0000-000049800000}"/>
    <cellStyle name="Normal 60 3 2 2 2 7" xfId="18437" xr:uid="{00000000-0005-0000-0000-00004A800000}"/>
    <cellStyle name="Normal 60 3 2 2 3" xfId="4130" xr:uid="{00000000-0005-0000-0000-00004B800000}"/>
    <cellStyle name="Normal 60 3 2 2 3 2" xfId="14204" xr:uid="{00000000-0005-0000-0000-00004C800000}"/>
    <cellStyle name="Normal 60 3 2 2 3 2 2" xfId="44526" xr:uid="{00000000-0005-0000-0000-00004D800000}"/>
    <cellStyle name="Normal 60 3 2 2 3 2 3" xfId="29302" xr:uid="{00000000-0005-0000-0000-00004E800000}"/>
    <cellStyle name="Normal 60 3 2 2 3 3" xfId="9184" xr:uid="{00000000-0005-0000-0000-00004F800000}"/>
    <cellStyle name="Normal 60 3 2 2 3 3 2" xfId="39509" xr:uid="{00000000-0005-0000-0000-000050800000}"/>
    <cellStyle name="Normal 60 3 2 2 3 3 3" xfId="24285" xr:uid="{00000000-0005-0000-0000-000051800000}"/>
    <cellStyle name="Normal 60 3 2 2 3 4" xfId="34496" xr:uid="{00000000-0005-0000-0000-000052800000}"/>
    <cellStyle name="Normal 60 3 2 2 3 5" xfId="19272" xr:uid="{00000000-0005-0000-0000-000053800000}"/>
    <cellStyle name="Normal 60 3 2 2 4" xfId="5823" xr:uid="{00000000-0005-0000-0000-000054800000}"/>
    <cellStyle name="Normal 60 3 2 2 4 2" xfId="15875" xr:uid="{00000000-0005-0000-0000-000055800000}"/>
    <cellStyle name="Normal 60 3 2 2 4 2 2" xfId="46197" xr:uid="{00000000-0005-0000-0000-000056800000}"/>
    <cellStyle name="Normal 60 3 2 2 4 2 3" xfId="30973" xr:uid="{00000000-0005-0000-0000-000057800000}"/>
    <cellStyle name="Normal 60 3 2 2 4 3" xfId="10855" xr:uid="{00000000-0005-0000-0000-000058800000}"/>
    <cellStyle name="Normal 60 3 2 2 4 3 2" xfId="41180" xr:uid="{00000000-0005-0000-0000-000059800000}"/>
    <cellStyle name="Normal 60 3 2 2 4 3 3" xfId="25956" xr:uid="{00000000-0005-0000-0000-00005A800000}"/>
    <cellStyle name="Normal 60 3 2 2 4 4" xfId="36167" xr:uid="{00000000-0005-0000-0000-00005B800000}"/>
    <cellStyle name="Normal 60 3 2 2 4 5" xfId="20943" xr:uid="{00000000-0005-0000-0000-00005C800000}"/>
    <cellStyle name="Normal 60 3 2 2 5" xfId="12533" xr:uid="{00000000-0005-0000-0000-00005D800000}"/>
    <cellStyle name="Normal 60 3 2 2 5 2" xfId="42855" xr:uid="{00000000-0005-0000-0000-00005E800000}"/>
    <cellStyle name="Normal 60 3 2 2 5 3" xfId="27631" xr:uid="{00000000-0005-0000-0000-00005F800000}"/>
    <cellStyle name="Normal 60 3 2 2 6" xfId="7512" xr:uid="{00000000-0005-0000-0000-000060800000}"/>
    <cellStyle name="Normal 60 3 2 2 6 2" xfId="37838" xr:uid="{00000000-0005-0000-0000-000061800000}"/>
    <cellStyle name="Normal 60 3 2 2 6 3" xfId="22614" xr:uid="{00000000-0005-0000-0000-000062800000}"/>
    <cellStyle name="Normal 60 3 2 2 7" xfId="32826" xr:uid="{00000000-0005-0000-0000-000063800000}"/>
    <cellStyle name="Normal 60 3 2 2 8" xfId="17601" xr:uid="{00000000-0005-0000-0000-000064800000}"/>
    <cellStyle name="Normal 60 3 2 3" xfId="2859" xr:uid="{00000000-0005-0000-0000-000065800000}"/>
    <cellStyle name="Normal 60 3 2 3 2" xfId="4549" xr:uid="{00000000-0005-0000-0000-000066800000}"/>
    <cellStyle name="Normal 60 3 2 3 2 2" xfId="14622" xr:uid="{00000000-0005-0000-0000-000067800000}"/>
    <cellStyle name="Normal 60 3 2 3 2 2 2" xfId="44944" xr:uid="{00000000-0005-0000-0000-000068800000}"/>
    <cellStyle name="Normal 60 3 2 3 2 2 3" xfId="29720" xr:uid="{00000000-0005-0000-0000-000069800000}"/>
    <cellStyle name="Normal 60 3 2 3 2 3" xfId="9602" xr:uid="{00000000-0005-0000-0000-00006A800000}"/>
    <cellStyle name="Normal 60 3 2 3 2 3 2" xfId="39927" xr:uid="{00000000-0005-0000-0000-00006B800000}"/>
    <cellStyle name="Normal 60 3 2 3 2 3 3" xfId="24703" xr:uid="{00000000-0005-0000-0000-00006C800000}"/>
    <cellStyle name="Normal 60 3 2 3 2 4" xfId="34914" xr:uid="{00000000-0005-0000-0000-00006D800000}"/>
    <cellStyle name="Normal 60 3 2 3 2 5" xfId="19690" xr:uid="{00000000-0005-0000-0000-00006E800000}"/>
    <cellStyle name="Normal 60 3 2 3 3" xfId="6241" xr:uid="{00000000-0005-0000-0000-00006F800000}"/>
    <cellStyle name="Normal 60 3 2 3 3 2" xfId="16293" xr:uid="{00000000-0005-0000-0000-000070800000}"/>
    <cellStyle name="Normal 60 3 2 3 3 2 2" xfId="46615" xr:uid="{00000000-0005-0000-0000-000071800000}"/>
    <cellStyle name="Normal 60 3 2 3 3 2 3" xfId="31391" xr:uid="{00000000-0005-0000-0000-000072800000}"/>
    <cellStyle name="Normal 60 3 2 3 3 3" xfId="11273" xr:uid="{00000000-0005-0000-0000-000073800000}"/>
    <cellStyle name="Normal 60 3 2 3 3 3 2" xfId="41598" xr:uid="{00000000-0005-0000-0000-000074800000}"/>
    <cellStyle name="Normal 60 3 2 3 3 3 3" xfId="26374" xr:uid="{00000000-0005-0000-0000-000075800000}"/>
    <cellStyle name="Normal 60 3 2 3 3 4" xfId="36585" xr:uid="{00000000-0005-0000-0000-000076800000}"/>
    <cellStyle name="Normal 60 3 2 3 3 5" xfId="21361" xr:uid="{00000000-0005-0000-0000-000077800000}"/>
    <cellStyle name="Normal 60 3 2 3 4" xfId="12951" xr:uid="{00000000-0005-0000-0000-000078800000}"/>
    <cellStyle name="Normal 60 3 2 3 4 2" xfId="43273" xr:uid="{00000000-0005-0000-0000-000079800000}"/>
    <cellStyle name="Normal 60 3 2 3 4 3" xfId="28049" xr:uid="{00000000-0005-0000-0000-00007A800000}"/>
    <cellStyle name="Normal 60 3 2 3 5" xfId="7930" xr:uid="{00000000-0005-0000-0000-00007B800000}"/>
    <cellStyle name="Normal 60 3 2 3 5 2" xfId="38256" xr:uid="{00000000-0005-0000-0000-00007C800000}"/>
    <cellStyle name="Normal 60 3 2 3 5 3" xfId="23032" xr:uid="{00000000-0005-0000-0000-00007D800000}"/>
    <cellStyle name="Normal 60 3 2 3 6" xfId="33244" xr:uid="{00000000-0005-0000-0000-00007E800000}"/>
    <cellStyle name="Normal 60 3 2 3 7" xfId="18019" xr:uid="{00000000-0005-0000-0000-00007F800000}"/>
    <cellStyle name="Normal 60 3 2 4" xfId="3712" xr:uid="{00000000-0005-0000-0000-000080800000}"/>
    <cellStyle name="Normal 60 3 2 4 2" xfId="13786" xr:uid="{00000000-0005-0000-0000-000081800000}"/>
    <cellStyle name="Normal 60 3 2 4 2 2" xfId="44108" xr:uid="{00000000-0005-0000-0000-000082800000}"/>
    <cellStyle name="Normal 60 3 2 4 2 3" xfId="28884" xr:uid="{00000000-0005-0000-0000-000083800000}"/>
    <cellStyle name="Normal 60 3 2 4 3" xfId="8766" xr:uid="{00000000-0005-0000-0000-000084800000}"/>
    <cellStyle name="Normal 60 3 2 4 3 2" xfId="39091" xr:uid="{00000000-0005-0000-0000-000085800000}"/>
    <cellStyle name="Normal 60 3 2 4 3 3" xfId="23867" xr:uid="{00000000-0005-0000-0000-000086800000}"/>
    <cellStyle name="Normal 60 3 2 4 4" xfId="34078" xr:uid="{00000000-0005-0000-0000-000087800000}"/>
    <cellStyle name="Normal 60 3 2 4 5" xfId="18854" xr:uid="{00000000-0005-0000-0000-000088800000}"/>
    <cellStyle name="Normal 60 3 2 5" xfId="5405" xr:uid="{00000000-0005-0000-0000-000089800000}"/>
    <cellStyle name="Normal 60 3 2 5 2" xfId="15457" xr:uid="{00000000-0005-0000-0000-00008A800000}"/>
    <cellStyle name="Normal 60 3 2 5 2 2" xfId="45779" xr:uid="{00000000-0005-0000-0000-00008B800000}"/>
    <cellStyle name="Normal 60 3 2 5 2 3" xfId="30555" xr:uid="{00000000-0005-0000-0000-00008C800000}"/>
    <cellStyle name="Normal 60 3 2 5 3" xfId="10437" xr:uid="{00000000-0005-0000-0000-00008D800000}"/>
    <cellStyle name="Normal 60 3 2 5 3 2" xfId="40762" xr:uid="{00000000-0005-0000-0000-00008E800000}"/>
    <cellStyle name="Normal 60 3 2 5 3 3" xfId="25538" xr:uid="{00000000-0005-0000-0000-00008F800000}"/>
    <cellStyle name="Normal 60 3 2 5 4" xfId="35749" xr:uid="{00000000-0005-0000-0000-000090800000}"/>
    <cellStyle name="Normal 60 3 2 5 5" xfId="20525" xr:uid="{00000000-0005-0000-0000-000091800000}"/>
    <cellStyle name="Normal 60 3 2 6" xfId="12115" xr:uid="{00000000-0005-0000-0000-000092800000}"/>
    <cellStyle name="Normal 60 3 2 6 2" xfId="42437" xr:uid="{00000000-0005-0000-0000-000093800000}"/>
    <cellStyle name="Normal 60 3 2 6 3" xfId="27213" xr:uid="{00000000-0005-0000-0000-000094800000}"/>
    <cellStyle name="Normal 60 3 2 7" xfId="7094" xr:uid="{00000000-0005-0000-0000-000095800000}"/>
    <cellStyle name="Normal 60 3 2 7 2" xfId="37420" xr:uid="{00000000-0005-0000-0000-000096800000}"/>
    <cellStyle name="Normal 60 3 2 7 3" xfId="22196" xr:uid="{00000000-0005-0000-0000-000097800000}"/>
    <cellStyle name="Normal 60 3 2 8" xfId="32408" xr:uid="{00000000-0005-0000-0000-000098800000}"/>
    <cellStyle name="Normal 60 3 2 9" xfId="17183" xr:uid="{00000000-0005-0000-0000-000099800000}"/>
    <cellStyle name="Normal 60 3 3" xfId="2230" xr:uid="{00000000-0005-0000-0000-00009A800000}"/>
    <cellStyle name="Normal 60 3 3 2" xfId="3069" xr:uid="{00000000-0005-0000-0000-00009B800000}"/>
    <cellStyle name="Normal 60 3 3 2 2" xfId="4759" xr:uid="{00000000-0005-0000-0000-00009C800000}"/>
    <cellStyle name="Normal 60 3 3 2 2 2" xfId="14832" xr:uid="{00000000-0005-0000-0000-00009D800000}"/>
    <cellStyle name="Normal 60 3 3 2 2 2 2" xfId="45154" xr:uid="{00000000-0005-0000-0000-00009E800000}"/>
    <cellStyle name="Normal 60 3 3 2 2 2 3" xfId="29930" xr:uid="{00000000-0005-0000-0000-00009F800000}"/>
    <cellStyle name="Normal 60 3 3 2 2 3" xfId="9812" xr:uid="{00000000-0005-0000-0000-0000A0800000}"/>
    <cellStyle name="Normal 60 3 3 2 2 3 2" xfId="40137" xr:uid="{00000000-0005-0000-0000-0000A1800000}"/>
    <cellStyle name="Normal 60 3 3 2 2 3 3" xfId="24913" xr:uid="{00000000-0005-0000-0000-0000A2800000}"/>
    <cellStyle name="Normal 60 3 3 2 2 4" xfId="35124" xr:uid="{00000000-0005-0000-0000-0000A3800000}"/>
    <cellStyle name="Normal 60 3 3 2 2 5" xfId="19900" xr:uid="{00000000-0005-0000-0000-0000A4800000}"/>
    <cellStyle name="Normal 60 3 3 2 3" xfId="6451" xr:uid="{00000000-0005-0000-0000-0000A5800000}"/>
    <cellStyle name="Normal 60 3 3 2 3 2" xfId="16503" xr:uid="{00000000-0005-0000-0000-0000A6800000}"/>
    <cellStyle name="Normal 60 3 3 2 3 2 2" xfId="46825" xr:uid="{00000000-0005-0000-0000-0000A7800000}"/>
    <cellStyle name="Normal 60 3 3 2 3 2 3" xfId="31601" xr:uid="{00000000-0005-0000-0000-0000A8800000}"/>
    <cellStyle name="Normal 60 3 3 2 3 3" xfId="11483" xr:uid="{00000000-0005-0000-0000-0000A9800000}"/>
    <cellStyle name="Normal 60 3 3 2 3 3 2" xfId="41808" xr:uid="{00000000-0005-0000-0000-0000AA800000}"/>
    <cellStyle name="Normal 60 3 3 2 3 3 3" xfId="26584" xr:uid="{00000000-0005-0000-0000-0000AB800000}"/>
    <cellStyle name="Normal 60 3 3 2 3 4" xfId="36795" xr:uid="{00000000-0005-0000-0000-0000AC800000}"/>
    <cellStyle name="Normal 60 3 3 2 3 5" xfId="21571" xr:uid="{00000000-0005-0000-0000-0000AD800000}"/>
    <cellStyle name="Normal 60 3 3 2 4" xfId="13161" xr:uid="{00000000-0005-0000-0000-0000AE800000}"/>
    <cellStyle name="Normal 60 3 3 2 4 2" xfId="43483" xr:uid="{00000000-0005-0000-0000-0000AF800000}"/>
    <cellStyle name="Normal 60 3 3 2 4 3" xfId="28259" xr:uid="{00000000-0005-0000-0000-0000B0800000}"/>
    <cellStyle name="Normal 60 3 3 2 5" xfId="8140" xr:uid="{00000000-0005-0000-0000-0000B1800000}"/>
    <cellStyle name="Normal 60 3 3 2 5 2" xfId="38466" xr:uid="{00000000-0005-0000-0000-0000B2800000}"/>
    <cellStyle name="Normal 60 3 3 2 5 3" xfId="23242" xr:uid="{00000000-0005-0000-0000-0000B3800000}"/>
    <cellStyle name="Normal 60 3 3 2 6" xfId="33454" xr:uid="{00000000-0005-0000-0000-0000B4800000}"/>
    <cellStyle name="Normal 60 3 3 2 7" xfId="18229" xr:uid="{00000000-0005-0000-0000-0000B5800000}"/>
    <cellStyle name="Normal 60 3 3 3" xfId="3922" xr:uid="{00000000-0005-0000-0000-0000B6800000}"/>
    <cellStyle name="Normal 60 3 3 3 2" xfId="13996" xr:uid="{00000000-0005-0000-0000-0000B7800000}"/>
    <cellStyle name="Normal 60 3 3 3 2 2" xfId="44318" xr:uid="{00000000-0005-0000-0000-0000B8800000}"/>
    <cellStyle name="Normal 60 3 3 3 2 3" xfId="29094" xr:uid="{00000000-0005-0000-0000-0000B9800000}"/>
    <cellStyle name="Normal 60 3 3 3 3" xfId="8976" xr:uid="{00000000-0005-0000-0000-0000BA800000}"/>
    <cellStyle name="Normal 60 3 3 3 3 2" xfId="39301" xr:uid="{00000000-0005-0000-0000-0000BB800000}"/>
    <cellStyle name="Normal 60 3 3 3 3 3" xfId="24077" xr:uid="{00000000-0005-0000-0000-0000BC800000}"/>
    <cellStyle name="Normal 60 3 3 3 4" xfId="34288" xr:uid="{00000000-0005-0000-0000-0000BD800000}"/>
    <cellStyle name="Normal 60 3 3 3 5" xfId="19064" xr:uid="{00000000-0005-0000-0000-0000BE800000}"/>
    <cellStyle name="Normal 60 3 3 4" xfId="5615" xr:uid="{00000000-0005-0000-0000-0000BF800000}"/>
    <cellStyle name="Normal 60 3 3 4 2" xfId="15667" xr:uid="{00000000-0005-0000-0000-0000C0800000}"/>
    <cellStyle name="Normal 60 3 3 4 2 2" xfId="45989" xr:uid="{00000000-0005-0000-0000-0000C1800000}"/>
    <cellStyle name="Normal 60 3 3 4 2 3" xfId="30765" xr:uid="{00000000-0005-0000-0000-0000C2800000}"/>
    <cellStyle name="Normal 60 3 3 4 3" xfId="10647" xr:uid="{00000000-0005-0000-0000-0000C3800000}"/>
    <cellStyle name="Normal 60 3 3 4 3 2" xfId="40972" xr:uid="{00000000-0005-0000-0000-0000C4800000}"/>
    <cellStyle name="Normal 60 3 3 4 3 3" xfId="25748" xr:uid="{00000000-0005-0000-0000-0000C5800000}"/>
    <cellStyle name="Normal 60 3 3 4 4" xfId="35959" xr:uid="{00000000-0005-0000-0000-0000C6800000}"/>
    <cellStyle name="Normal 60 3 3 4 5" xfId="20735" xr:uid="{00000000-0005-0000-0000-0000C7800000}"/>
    <cellStyle name="Normal 60 3 3 5" xfId="12325" xr:uid="{00000000-0005-0000-0000-0000C8800000}"/>
    <cellStyle name="Normal 60 3 3 5 2" xfId="42647" xr:uid="{00000000-0005-0000-0000-0000C9800000}"/>
    <cellStyle name="Normal 60 3 3 5 3" xfId="27423" xr:uid="{00000000-0005-0000-0000-0000CA800000}"/>
    <cellStyle name="Normal 60 3 3 6" xfId="7304" xr:uid="{00000000-0005-0000-0000-0000CB800000}"/>
    <cellStyle name="Normal 60 3 3 6 2" xfId="37630" xr:uid="{00000000-0005-0000-0000-0000CC800000}"/>
    <cellStyle name="Normal 60 3 3 6 3" xfId="22406" xr:uid="{00000000-0005-0000-0000-0000CD800000}"/>
    <cellStyle name="Normal 60 3 3 7" xfId="32618" xr:uid="{00000000-0005-0000-0000-0000CE800000}"/>
    <cellStyle name="Normal 60 3 3 8" xfId="17393" xr:uid="{00000000-0005-0000-0000-0000CF800000}"/>
    <cellStyle name="Normal 60 3 4" xfId="2651" xr:uid="{00000000-0005-0000-0000-0000D0800000}"/>
    <cellStyle name="Normal 60 3 4 2" xfId="4341" xr:uid="{00000000-0005-0000-0000-0000D1800000}"/>
    <cellStyle name="Normal 60 3 4 2 2" xfId="14414" xr:uid="{00000000-0005-0000-0000-0000D2800000}"/>
    <cellStyle name="Normal 60 3 4 2 2 2" xfId="44736" xr:uid="{00000000-0005-0000-0000-0000D3800000}"/>
    <cellStyle name="Normal 60 3 4 2 2 3" xfId="29512" xr:uid="{00000000-0005-0000-0000-0000D4800000}"/>
    <cellStyle name="Normal 60 3 4 2 3" xfId="9394" xr:uid="{00000000-0005-0000-0000-0000D5800000}"/>
    <cellStyle name="Normal 60 3 4 2 3 2" xfId="39719" xr:uid="{00000000-0005-0000-0000-0000D6800000}"/>
    <cellStyle name="Normal 60 3 4 2 3 3" xfId="24495" xr:uid="{00000000-0005-0000-0000-0000D7800000}"/>
    <cellStyle name="Normal 60 3 4 2 4" xfId="34706" xr:uid="{00000000-0005-0000-0000-0000D8800000}"/>
    <cellStyle name="Normal 60 3 4 2 5" xfId="19482" xr:uid="{00000000-0005-0000-0000-0000D9800000}"/>
    <cellStyle name="Normal 60 3 4 3" xfId="6033" xr:uid="{00000000-0005-0000-0000-0000DA800000}"/>
    <cellStyle name="Normal 60 3 4 3 2" xfId="16085" xr:uid="{00000000-0005-0000-0000-0000DB800000}"/>
    <cellStyle name="Normal 60 3 4 3 2 2" xfId="46407" xr:uid="{00000000-0005-0000-0000-0000DC800000}"/>
    <cellStyle name="Normal 60 3 4 3 2 3" xfId="31183" xr:uid="{00000000-0005-0000-0000-0000DD800000}"/>
    <cellStyle name="Normal 60 3 4 3 3" xfId="11065" xr:uid="{00000000-0005-0000-0000-0000DE800000}"/>
    <cellStyle name="Normal 60 3 4 3 3 2" xfId="41390" xr:uid="{00000000-0005-0000-0000-0000DF800000}"/>
    <cellStyle name="Normal 60 3 4 3 3 3" xfId="26166" xr:uid="{00000000-0005-0000-0000-0000E0800000}"/>
    <cellStyle name="Normal 60 3 4 3 4" xfId="36377" xr:uid="{00000000-0005-0000-0000-0000E1800000}"/>
    <cellStyle name="Normal 60 3 4 3 5" xfId="21153" xr:uid="{00000000-0005-0000-0000-0000E2800000}"/>
    <cellStyle name="Normal 60 3 4 4" xfId="12743" xr:uid="{00000000-0005-0000-0000-0000E3800000}"/>
    <cellStyle name="Normal 60 3 4 4 2" xfId="43065" xr:uid="{00000000-0005-0000-0000-0000E4800000}"/>
    <cellStyle name="Normal 60 3 4 4 3" xfId="27841" xr:uid="{00000000-0005-0000-0000-0000E5800000}"/>
    <cellStyle name="Normal 60 3 4 5" xfId="7722" xr:uid="{00000000-0005-0000-0000-0000E6800000}"/>
    <cellStyle name="Normal 60 3 4 5 2" xfId="38048" xr:uid="{00000000-0005-0000-0000-0000E7800000}"/>
    <cellStyle name="Normal 60 3 4 5 3" xfId="22824" xr:uid="{00000000-0005-0000-0000-0000E8800000}"/>
    <cellStyle name="Normal 60 3 4 6" xfId="33036" xr:uid="{00000000-0005-0000-0000-0000E9800000}"/>
    <cellStyle name="Normal 60 3 4 7" xfId="17811" xr:uid="{00000000-0005-0000-0000-0000EA800000}"/>
    <cellStyle name="Normal 60 3 5" xfId="3504" xr:uid="{00000000-0005-0000-0000-0000EB800000}"/>
    <cellStyle name="Normal 60 3 5 2" xfId="13578" xr:uid="{00000000-0005-0000-0000-0000EC800000}"/>
    <cellStyle name="Normal 60 3 5 2 2" xfId="43900" xr:uid="{00000000-0005-0000-0000-0000ED800000}"/>
    <cellStyle name="Normal 60 3 5 2 3" xfId="28676" xr:uid="{00000000-0005-0000-0000-0000EE800000}"/>
    <cellStyle name="Normal 60 3 5 3" xfId="8558" xr:uid="{00000000-0005-0000-0000-0000EF800000}"/>
    <cellStyle name="Normal 60 3 5 3 2" xfId="38883" xr:uid="{00000000-0005-0000-0000-0000F0800000}"/>
    <cellStyle name="Normal 60 3 5 3 3" xfId="23659" xr:uid="{00000000-0005-0000-0000-0000F1800000}"/>
    <cellStyle name="Normal 60 3 5 4" xfId="33870" xr:uid="{00000000-0005-0000-0000-0000F2800000}"/>
    <cellStyle name="Normal 60 3 5 5" xfId="18646" xr:uid="{00000000-0005-0000-0000-0000F3800000}"/>
    <cellStyle name="Normal 60 3 6" xfId="5197" xr:uid="{00000000-0005-0000-0000-0000F4800000}"/>
    <cellStyle name="Normal 60 3 6 2" xfId="15249" xr:uid="{00000000-0005-0000-0000-0000F5800000}"/>
    <cellStyle name="Normal 60 3 6 2 2" xfId="45571" xr:uid="{00000000-0005-0000-0000-0000F6800000}"/>
    <cellStyle name="Normal 60 3 6 2 3" xfId="30347" xr:uid="{00000000-0005-0000-0000-0000F7800000}"/>
    <cellStyle name="Normal 60 3 6 3" xfId="10229" xr:uid="{00000000-0005-0000-0000-0000F8800000}"/>
    <cellStyle name="Normal 60 3 6 3 2" xfId="40554" xr:uid="{00000000-0005-0000-0000-0000F9800000}"/>
    <cellStyle name="Normal 60 3 6 3 3" xfId="25330" xr:uid="{00000000-0005-0000-0000-0000FA800000}"/>
    <cellStyle name="Normal 60 3 6 4" xfId="35541" xr:uid="{00000000-0005-0000-0000-0000FB800000}"/>
    <cellStyle name="Normal 60 3 6 5" xfId="20317" xr:uid="{00000000-0005-0000-0000-0000FC800000}"/>
    <cellStyle name="Normal 60 3 7" xfId="11907" xr:uid="{00000000-0005-0000-0000-0000FD800000}"/>
    <cellStyle name="Normal 60 3 7 2" xfId="42229" xr:uid="{00000000-0005-0000-0000-0000FE800000}"/>
    <cellStyle name="Normal 60 3 7 3" xfId="27005" xr:uid="{00000000-0005-0000-0000-0000FF800000}"/>
    <cellStyle name="Normal 60 3 8" xfId="6886" xr:uid="{00000000-0005-0000-0000-000000810000}"/>
    <cellStyle name="Normal 60 3 8 2" xfId="37212" xr:uid="{00000000-0005-0000-0000-000001810000}"/>
    <cellStyle name="Normal 60 3 8 3" xfId="21988" xr:uid="{00000000-0005-0000-0000-000002810000}"/>
    <cellStyle name="Normal 60 3 9" xfId="32201" xr:uid="{00000000-0005-0000-0000-000003810000}"/>
    <cellStyle name="Normal 60 4" xfId="1911" xr:uid="{00000000-0005-0000-0000-000004810000}"/>
    <cellStyle name="Normal 60 4 2" xfId="2334" xr:uid="{00000000-0005-0000-0000-000005810000}"/>
    <cellStyle name="Normal 60 4 2 2" xfId="3173" xr:uid="{00000000-0005-0000-0000-000006810000}"/>
    <cellStyle name="Normal 60 4 2 2 2" xfId="4863" xr:uid="{00000000-0005-0000-0000-000007810000}"/>
    <cellStyle name="Normal 60 4 2 2 2 2" xfId="14936" xr:uid="{00000000-0005-0000-0000-000008810000}"/>
    <cellStyle name="Normal 60 4 2 2 2 2 2" xfId="45258" xr:uid="{00000000-0005-0000-0000-000009810000}"/>
    <cellStyle name="Normal 60 4 2 2 2 2 3" xfId="30034" xr:uid="{00000000-0005-0000-0000-00000A810000}"/>
    <cellStyle name="Normal 60 4 2 2 2 3" xfId="9916" xr:uid="{00000000-0005-0000-0000-00000B810000}"/>
    <cellStyle name="Normal 60 4 2 2 2 3 2" xfId="40241" xr:uid="{00000000-0005-0000-0000-00000C810000}"/>
    <cellStyle name="Normal 60 4 2 2 2 3 3" xfId="25017" xr:uid="{00000000-0005-0000-0000-00000D810000}"/>
    <cellStyle name="Normal 60 4 2 2 2 4" xfId="35228" xr:uid="{00000000-0005-0000-0000-00000E810000}"/>
    <cellStyle name="Normal 60 4 2 2 2 5" xfId="20004" xr:uid="{00000000-0005-0000-0000-00000F810000}"/>
    <cellStyle name="Normal 60 4 2 2 3" xfId="6555" xr:uid="{00000000-0005-0000-0000-000010810000}"/>
    <cellStyle name="Normal 60 4 2 2 3 2" xfId="16607" xr:uid="{00000000-0005-0000-0000-000011810000}"/>
    <cellStyle name="Normal 60 4 2 2 3 2 2" xfId="46929" xr:uid="{00000000-0005-0000-0000-000012810000}"/>
    <cellStyle name="Normal 60 4 2 2 3 2 3" xfId="31705" xr:uid="{00000000-0005-0000-0000-000013810000}"/>
    <cellStyle name="Normal 60 4 2 2 3 3" xfId="11587" xr:uid="{00000000-0005-0000-0000-000014810000}"/>
    <cellStyle name="Normal 60 4 2 2 3 3 2" xfId="41912" xr:uid="{00000000-0005-0000-0000-000015810000}"/>
    <cellStyle name="Normal 60 4 2 2 3 3 3" xfId="26688" xr:uid="{00000000-0005-0000-0000-000016810000}"/>
    <cellStyle name="Normal 60 4 2 2 3 4" xfId="36899" xr:uid="{00000000-0005-0000-0000-000017810000}"/>
    <cellStyle name="Normal 60 4 2 2 3 5" xfId="21675" xr:uid="{00000000-0005-0000-0000-000018810000}"/>
    <cellStyle name="Normal 60 4 2 2 4" xfId="13265" xr:uid="{00000000-0005-0000-0000-000019810000}"/>
    <cellStyle name="Normal 60 4 2 2 4 2" xfId="43587" xr:uid="{00000000-0005-0000-0000-00001A810000}"/>
    <cellStyle name="Normal 60 4 2 2 4 3" xfId="28363" xr:uid="{00000000-0005-0000-0000-00001B810000}"/>
    <cellStyle name="Normal 60 4 2 2 5" xfId="8244" xr:uid="{00000000-0005-0000-0000-00001C810000}"/>
    <cellStyle name="Normal 60 4 2 2 5 2" xfId="38570" xr:uid="{00000000-0005-0000-0000-00001D810000}"/>
    <cellStyle name="Normal 60 4 2 2 5 3" xfId="23346" xr:uid="{00000000-0005-0000-0000-00001E810000}"/>
    <cellStyle name="Normal 60 4 2 2 6" xfId="33558" xr:uid="{00000000-0005-0000-0000-00001F810000}"/>
    <cellStyle name="Normal 60 4 2 2 7" xfId="18333" xr:uid="{00000000-0005-0000-0000-000020810000}"/>
    <cellStyle name="Normal 60 4 2 3" xfId="4026" xr:uid="{00000000-0005-0000-0000-000021810000}"/>
    <cellStyle name="Normal 60 4 2 3 2" xfId="14100" xr:uid="{00000000-0005-0000-0000-000022810000}"/>
    <cellStyle name="Normal 60 4 2 3 2 2" xfId="44422" xr:uid="{00000000-0005-0000-0000-000023810000}"/>
    <cellStyle name="Normal 60 4 2 3 2 3" xfId="29198" xr:uid="{00000000-0005-0000-0000-000024810000}"/>
    <cellStyle name="Normal 60 4 2 3 3" xfId="9080" xr:uid="{00000000-0005-0000-0000-000025810000}"/>
    <cellStyle name="Normal 60 4 2 3 3 2" xfId="39405" xr:uid="{00000000-0005-0000-0000-000026810000}"/>
    <cellStyle name="Normal 60 4 2 3 3 3" xfId="24181" xr:uid="{00000000-0005-0000-0000-000027810000}"/>
    <cellStyle name="Normal 60 4 2 3 4" xfId="34392" xr:uid="{00000000-0005-0000-0000-000028810000}"/>
    <cellStyle name="Normal 60 4 2 3 5" xfId="19168" xr:uid="{00000000-0005-0000-0000-000029810000}"/>
    <cellStyle name="Normal 60 4 2 4" xfId="5719" xr:uid="{00000000-0005-0000-0000-00002A810000}"/>
    <cellStyle name="Normal 60 4 2 4 2" xfId="15771" xr:uid="{00000000-0005-0000-0000-00002B810000}"/>
    <cellStyle name="Normal 60 4 2 4 2 2" xfId="46093" xr:uid="{00000000-0005-0000-0000-00002C810000}"/>
    <cellStyle name="Normal 60 4 2 4 2 3" xfId="30869" xr:uid="{00000000-0005-0000-0000-00002D810000}"/>
    <cellStyle name="Normal 60 4 2 4 3" xfId="10751" xr:uid="{00000000-0005-0000-0000-00002E810000}"/>
    <cellStyle name="Normal 60 4 2 4 3 2" xfId="41076" xr:uid="{00000000-0005-0000-0000-00002F810000}"/>
    <cellStyle name="Normal 60 4 2 4 3 3" xfId="25852" xr:uid="{00000000-0005-0000-0000-000030810000}"/>
    <cellStyle name="Normal 60 4 2 4 4" xfId="36063" xr:uid="{00000000-0005-0000-0000-000031810000}"/>
    <cellStyle name="Normal 60 4 2 4 5" xfId="20839" xr:uid="{00000000-0005-0000-0000-000032810000}"/>
    <cellStyle name="Normal 60 4 2 5" xfId="12429" xr:uid="{00000000-0005-0000-0000-000033810000}"/>
    <cellStyle name="Normal 60 4 2 5 2" xfId="42751" xr:uid="{00000000-0005-0000-0000-000034810000}"/>
    <cellStyle name="Normal 60 4 2 5 3" xfId="27527" xr:uid="{00000000-0005-0000-0000-000035810000}"/>
    <cellStyle name="Normal 60 4 2 6" xfId="7408" xr:uid="{00000000-0005-0000-0000-000036810000}"/>
    <cellStyle name="Normal 60 4 2 6 2" xfId="37734" xr:uid="{00000000-0005-0000-0000-000037810000}"/>
    <cellStyle name="Normal 60 4 2 6 3" xfId="22510" xr:uid="{00000000-0005-0000-0000-000038810000}"/>
    <cellStyle name="Normal 60 4 2 7" xfId="32722" xr:uid="{00000000-0005-0000-0000-000039810000}"/>
    <cellStyle name="Normal 60 4 2 8" xfId="17497" xr:uid="{00000000-0005-0000-0000-00003A810000}"/>
    <cellStyle name="Normal 60 4 3" xfId="2755" xr:uid="{00000000-0005-0000-0000-00003B810000}"/>
    <cellStyle name="Normal 60 4 3 2" xfId="4445" xr:uid="{00000000-0005-0000-0000-00003C810000}"/>
    <cellStyle name="Normal 60 4 3 2 2" xfId="14518" xr:uid="{00000000-0005-0000-0000-00003D810000}"/>
    <cellStyle name="Normal 60 4 3 2 2 2" xfId="44840" xr:uid="{00000000-0005-0000-0000-00003E810000}"/>
    <cellStyle name="Normal 60 4 3 2 2 3" xfId="29616" xr:uid="{00000000-0005-0000-0000-00003F810000}"/>
    <cellStyle name="Normal 60 4 3 2 3" xfId="9498" xr:uid="{00000000-0005-0000-0000-000040810000}"/>
    <cellStyle name="Normal 60 4 3 2 3 2" xfId="39823" xr:uid="{00000000-0005-0000-0000-000041810000}"/>
    <cellStyle name="Normal 60 4 3 2 3 3" xfId="24599" xr:uid="{00000000-0005-0000-0000-000042810000}"/>
    <cellStyle name="Normal 60 4 3 2 4" xfId="34810" xr:uid="{00000000-0005-0000-0000-000043810000}"/>
    <cellStyle name="Normal 60 4 3 2 5" xfId="19586" xr:uid="{00000000-0005-0000-0000-000044810000}"/>
    <cellStyle name="Normal 60 4 3 3" xfId="6137" xr:uid="{00000000-0005-0000-0000-000045810000}"/>
    <cellStyle name="Normal 60 4 3 3 2" xfId="16189" xr:uid="{00000000-0005-0000-0000-000046810000}"/>
    <cellStyle name="Normal 60 4 3 3 2 2" xfId="46511" xr:uid="{00000000-0005-0000-0000-000047810000}"/>
    <cellStyle name="Normal 60 4 3 3 2 3" xfId="31287" xr:uid="{00000000-0005-0000-0000-000048810000}"/>
    <cellStyle name="Normal 60 4 3 3 3" xfId="11169" xr:uid="{00000000-0005-0000-0000-000049810000}"/>
    <cellStyle name="Normal 60 4 3 3 3 2" xfId="41494" xr:uid="{00000000-0005-0000-0000-00004A810000}"/>
    <cellStyle name="Normal 60 4 3 3 3 3" xfId="26270" xr:uid="{00000000-0005-0000-0000-00004B810000}"/>
    <cellStyle name="Normal 60 4 3 3 4" xfId="36481" xr:uid="{00000000-0005-0000-0000-00004C810000}"/>
    <cellStyle name="Normal 60 4 3 3 5" xfId="21257" xr:uid="{00000000-0005-0000-0000-00004D810000}"/>
    <cellStyle name="Normal 60 4 3 4" xfId="12847" xr:uid="{00000000-0005-0000-0000-00004E810000}"/>
    <cellStyle name="Normal 60 4 3 4 2" xfId="43169" xr:uid="{00000000-0005-0000-0000-00004F810000}"/>
    <cellStyle name="Normal 60 4 3 4 3" xfId="27945" xr:uid="{00000000-0005-0000-0000-000050810000}"/>
    <cellStyle name="Normal 60 4 3 5" xfId="7826" xr:uid="{00000000-0005-0000-0000-000051810000}"/>
    <cellStyle name="Normal 60 4 3 5 2" xfId="38152" xr:uid="{00000000-0005-0000-0000-000052810000}"/>
    <cellStyle name="Normal 60 4 3 5 3" xfId="22928" xr:uid="{00000000-0005-0000-0000-000053810000}"/>
    <cellStyle name="Normal 60 4 3 6" xfId="33140" xr:uid="{00000000-0005-0000-0000-000054810000}"/>
    <cellStyle name="Normal 60 4 3 7" xfId="17915" xr:uid="{00000000-0005-0000-0000-000055810000}"/>
    <cellStyle name="Normal 60 4 4" xfId="3608" xr:uid="{00000000-0005-0000-0000-000056810000}"/>
    <cellStyle name="Normal 60 4 4 2" xfId="13682" xr:uid="{00000000-0005-0000-0000-000057810000}"/>
    <cellStyle name="Normal 60 4 4 2 2" xfId="44004" xr:uid="{00000000-0005-0000-0000-000058810000}"/>
    <cellStyle name="Normal 60 4 4 2 3" xfId="28780" xr:uid="{00000000-0005-0000-0000-000059810000}"/>
    <cellStyle name="Normal 60 4 4 3" xfId="8662" xr:uid="{00000000-0005-0000-0000-00005A810000}"/>
    <cellStyle name="Normal 60 4 4 3 2" xfId="38987" xr:uid="{00000000-0005-0000-0000-00005B810000}"/>
    <cellStyle name="Normal 60 4 4 3 3" xfId="23763" xr:uid="{00000000-0005-0000-0000-00005C810000}"/>
    <cellStyle name="Normal 60 4 4 4" xfId="33974" xr:uid="{00000000-0005-0000-0000-00005D810000}"/>
    <cellStyle name="Normal 60 4 4 5" xfId="18750" xr:uid="{00000000-0005-0000-0000-00005E810000}"/>
    <cellStyle name="Normal 60 4 5" xfId="5301" xr:uid="{00000000-0005-0000-0000-00005F810000}"/>
    <cellStyle name="Normal 60 4 5 2" xfId="15353" xr:uid="{00000000-0005-0000-0000-000060810000}"/>
    <cellStyle name="Normal 60 4 5 2 2" xfId="45675" xr:uid="{00000000-0005-0000-0000-000061810000}"/>
    <cellStyle name="Normal 60 4 5 2 3" xfId="30451" xr:uid="{00000000-0005-0000-0000-000062810000}"/>
    <cellStyle name="Normal 60 4 5 3" xfId="10333" xr:uid="{00000000-0005-0000-0000-000063810000}"/>
    <cellStyle name="Normal 60 4 5 3 2" xfId="40658" xr:uid="{00000000-0005-0000-0000-000064810000}"/>
    <cellStyle name="Normal 60 4 5 3 3" xfId="25434" xr:uid="{00000000-0005-0000-0000-000065810000}"/>
    <cellStyle name="Normal 60 4 5 4" xfId="35645" xr:uid="{00000000-0005-0000-0000-000066810000}"/>
    <cellStyle name="Normal 60 4 5 5" xfId="20421" xr:uid="{00000000-0005-0000-0000-000067810000}"/>
    <cellStyle name="Normal 60 4 6" xfId="12011" xr:uid="{00000000-0005-0000-0000-000068810000}"/>
    <cellStyle name="Normal 60 4 6 2" xfId="42333" xr:uid="{00000000-0005-0000-0000-000069810000}"/>
    <cellStyle name="Normal 60 4 6 3" xfId="27109" xr:uid="{00000000-0005-0000-0000-00006A810000}"/>
    <cellStyle name="Normal 60 4 7" xfId="6990" xr:uid="{00000000-0005-0000-0000-00006B810000}"/>
    <cellStyle name="Normal 60 4 7 2" xfId="37316" xr:uid="{00000000-0005-0000-0000-00006C810000}"/>
    <cellStyle name="Normal 60 4 7 3" xfId="22092" xr:uid="{00000000-0005-0000-0000-00006D810000}"/>
    <cellStyle name="Normal 60 4 8" xfId="32304" xr:uid="{00000000-0005-0000-0000-00006E810000}"/>
    <cellStyle name="Normal 60 4 9" xfId="17079" xr:uid="{00000000-0005-0000-0000-00006F810000}"/>
    <cellStyle name="Normal 60 5" xfId="2124" xr:uid="{00000000-0005-0000-0000-000070810000}"/>
    <cellStyle name="Normal 60 5 2" xfId="2965" xr:uid="{00000000-0005-0000-0000-000071810000}"/>
    <cellStyle name="Normal 60 5 2 2" xfId="4655" xr:uid="{00000000-0005-0000-0000-000072810000}"/>
    <cellStyle name="Normal 60 5 2 2 2" xfId="14728" xr:uid="{00000000-0005-0000-0000-000073810000}"/>
    <cellStyle name="Normal 60 5 2 2 2 2" xfId="45050" xr:uid="{00000000-0005-0000-0000-000074810000}"/>
    <cellStyle name="Normal 60 5 2 2 2 3" xfId="29826" xr:uid="{00000000-0005-0000-0000-000075810000}"/>
    <cellStyle name="Normal 60 5 2 2 3" xfId="9708" xr:uid="{00000000-0005-0000-0000-000076810000}"/>
    <cellStyle name="Normal 60 5 2 2 3 2" xfId="40033" xr:uid="{00000000-0005-0000-0000-000077810000}"/>
    <cellStyle name="Normal 60 5 2 2 3 3" xfId="24809" xr:uid="{00000000-0005-0000-0000-000078810000}"/>
    <cellStyle name="Normal 60 5 2 2 4" xfId="35020" xr:uid="{00000000-0005-0000-0000-000079810000}"/>
    <cellStyle name="Normal 60 5 2 2 5" xfId="19796" xr:uid="{00000000-0005-0000-0000-00007A810000}"/>
    <cellStyle name="Normal 60 5 2 3" xfId="6347" xr:uid="{00000000-0005-0000-0000-00007B810000}"/>
    <cellStyle name="Normal 60 5 2 3 2" xfId="16399" xr:uid="{00000000-0005-0000-0000-00007C810000}"/>
    <cellStyle name="Normal 60 5 2 3 2 2" xfId="46721" xr:uid="{00000000-0005-0000-0000-00007D810000}"/>
    <cellStyle name="Normal 60 5 2 3 2 3" xfId="31497" xr:uid="{00000000-0005-0000-0000-00007E810000}"/>
    <cellStyle name="Normal 60 5 2 3 3" xfId="11379" xr:uid="{00000000-0005-0000-0000-00007F810000}"/>
    <cellStyle name="Normal 60 5 2 3 3 2" xfId="41704" xr:uid="{00000000-0005-0000-0000-000080810000}"/>
    <cellStyle name="Normal 60 5 2 3 3 3" xfId="26480" xr:uid="{00000000-0005-0000-0000-000081810000}"/>
    <cellStyle name="Normal 60 5 2 3 4" xfId="36691" xr:uid="{00000000-0005-0000-0000-000082810000}"/>
    <cellStyle name="Normal 60 5 2 3 5" xfId="21467" xr:uid="{00000000-0005-0000-0000-000083810000}"/>
    <cellStyle name="Normal 60 5 2 4" xfId="13057" xr:uid="{00000000-0005-0000-0000-000084810000}"/>
    <cellStyle name="Normal 60 5 2 4 2" xfId="43379" xr:uid="{00000000-0005-0000-0000-000085810000}"/>
    <cellStyle name="Normal 60 5 2 4 3" xfId="28155" xr:uid="{00000000-0005-0000-0000-000086810000}"/>
    <cellStyle name="Normal 60 5 2 5" xfId="8036" xr:uid="{00000000-0005-0000-0000-000087810000}"/>
    <cellStyle name="Normal 60 5 2 5 2" xfId="38362" xr:uid="{00000000-0005-0000-0000-000088810000}"/>
    <cellStyle name="Normal 60 5 2 5 3" xfId="23138" xr:uid="{00000000-0005-0000-0000-000089810000}"/>
    <cellStyle name="Normal 60 5 2 6" xfId="33350" xr:uid="{00000000-0005-0000-0000-00008A810000}"/>
    <cellStyle name="Normal 60 5 2 7" xfId="18125" xr:uid="{00000000-0005-0000-0000-00008B810000}"/>
    <cellStyle name="Normal 60 5 3" xfId="3818" xr:uid="{00000000-0005-0000-0000-00008C810000}"/>
    <cellStyle name="Normal 60 5 3 2" xfId="13892" xr:uid="{00000000-0005-0000-0000-00008D810000}"/>
    <cellStyle name="Normal 60 5 3 2 2" xfId="44214" xr:uid="{00000000-0005-0000-0000-00008E810000}"/>
    <cellStyle name="Normal 60 5 3 2 3" xfId="28990" xr:uid="{00000000-0005-0000-0000-00008F810000}"/>
    <cellStyle name="Normal 60 5 3 3" xfId="8872" xr:uid="{00000000-0005-0000-0000-000090810000}"/>
    <cellStyle name="Normal 60 5 3 3 2" xfId="39197" xr:uid="{00000000-0005-0000-0000-000091810000}"/>
    <cellStyle name="Normal 60 5 3 3 3" xfId="23973" xr:uid="{00000000-0005-0000-0000-000092810000}"/>
    <cellStyle name="Normal 60 5 3 4" xfId="34184" xr:uid="{00000000-0005-0000-0000-000093810000}"/>
    <cellStyle name="Normal 60 5 3 5" xfId="18960" xr:uid="{00000000-0005-0000-0000-000094810000}"/>
    <cellStyle name="Normal 60 5 4" xfId="5511" xr:uid="{00000000-0005-0000-0000-000095810000}"/>
    <cellStyle name="Normal 60 5 4 2" xfId="15563" xr:uid="{00000000-0005-0000-0000-000096810000}"/>
    <cellStyle name="Normal 60 5 4 2 2" xfId="45885" xr:uid="{00000000-0005-0000-0000-000097810000}"/>
    <cellStyle name="Normal 60 5 4 2 3" xfId="30661" xr:uid="{00000000-0005-0000-0000-000098810000}"/>
    <cellStyle name="Normal 60 5 4 3" xfId="10543" xr:uid="{00000000-0005-0000-0000-000099810000}"/>
    <cellStyle name="Normal 60 5 4 3 2" xfId="40868" xr:uid="{00000000-0005-0000-0000-00009A810000}"/>
    <cellStyle name="Normal 60 5 4 3 3" xfId="25644" xr:uid="{00000000-0005-0000-0000-00009B810000}"/>
    <cellStyle name="Normal 60 5 4 4" xfId="35855" xr:uid="{00000000-0005-0000-0000-00009C810000}"/>
    <cellStyle name="Normal 60 5 4 5" xfId="20631" xr:uid="{00000000-0005-0000-0000-00009D810000}"/>
    <cellStyle name="Normal 60 5 5" xfId="12221" xr:uid="{00000000-0005-0000-0000-00009E810000}"/>
    <cellStyle name="Normal 60 5 5 2" xfId="42543" xr:uid="{00000000-0005-0000-0000-00009F810000}"/>
    <cellStyle name="Normal 60 5 5 3" xfId="27319" xr:uid="{00000000-0005-0000-0000-0000A0810000}"/>
    <cellStyle name="Normal 60 5 6" xfId="7200" xr:uid="{00000000-0005-0000-0000-0000A1810000}"/>
    <cellStyle name="Normal 60 5 6 2" xfId="37526" xr:uid="{00000000-0005-0000-0000-0000A2810000}"/>
    <cellStyle name="Normal 60 5 6 3" xfId="22302" xr:uid="{00000000-0005-0000-0000-0000A3810000}"/>
    <cellStyle name="Normal 60 5 7" xfId="32514" xr:uid="{00000000-0005-0000-0000-0000A4810000}"/>
    <cellStyle name="Normal 60 5 8" xfId="17289" xr:uid="{00000000-0005-0000-0000-0000A5810000}"/>
    <cellStyle name="Normal 60 6" xfId="2545" xr:uid="{00000000-0005-0000-0000-0000A6810000}"/>
    <cellStyle name="Normal 60 6 2" xfId="4237" xr:uid="{00000000-0005-0000-0000-0000A7810000}"/>
    <cellStyle name="Normal 60 6 2 2" xfId="14310" xr:uid="{00000000-0005-0000-0000-0000A8810000}"/>
    <cellStyle name="Normal 60 6 2 2 2" xfId="44632" xr:uid="{00000000-0005-0000-0000-0000A9810000}"/>
    <cellStyle name="Normal 60 6 2 2 3" xfId="29408" xr:uid="{00000000-0005-0000-0000-0000AA810000}"/>
    <cellStyle name="Normal 60 6 2 3" xfId="9290" xr:uid="{00000000-0005-0000-0000-0000AB810000}"/>
    <cellStyle name="Normal 60 6 2 3 2" xfId="39615" xr:uid="{00000000-0005-0000-0000-0000AC810000}"/>
    <cellStyle name="Normal 60 6 2 3 3" xfId="24391" xr:uid="{00000000-0005-0000-0000-0000AD810000}"/>
    <cellStyle name="Normal 60 6 2 4" xfId="34602" xr:uid="{00000000-0005-0000-0000-0000AE810000}"/>
    <cellStyle name="Normal 60 6 2 5" xfId="19378" xr:uid="{00000000-0005-0000-0000-0000AF810000}"/>
    <cellStyle name="Normal 60 6 3" xfId="5929" xr:uid="{00000000-0005-0000-0000-0000B0810000}"/>
    <cellStyle name="Normal 60 6 3 2" xfId="15981" xr:uid="{00000000-0005-0000-0000-0000B1810000}"/>
    <cellStyle name="Normal 60 6 3 2 2" xfId="46303" xr:uid="{00000000-0005-0000-0000-0000B2810000}"/>
    <cellStyle name="Normal 60 6 3 2 3" xfId="31079" xr:uid="{00000000-0005-0000-0000-0000B3810000}"/>
    <cellStyle name="Normal 60 6 3 3" xfId="10961" xr:uid="{00000000-0005-0000-0000-0000B4810000}"/>
    <cellStyle name="Normal 60 6 3 3 2" xfId="41286" xr:uid="{00000000-0005-0000-0000-0000B5810000}"/>
    <cellStyle name="Normal 60 6 3 3 3" xfId="26062" xr:uid="{00000000-0005-0000-0000-0000B6810000}"/>
    <cellStyle name="Normal 60 6 3 4" xfId="36273" xr:uid="{00000000-0005-0000-0000-0000B7810000}"/>
    <cellStyle name="Normal 60 6 3 5" xfId="21049" xr:uid="{00000000-0005-0000-0000-0000B8810000}"/>
    <cellStyle name="Normal 60 6 4" xfId="12639" xr:uid="{00000000-0005-0000-0000-0000B9810000}"/>
    <cellStyle name="Normal 60 6 4 2" xfId="42961" xr:uid="{00000000-0005-0000-0000-0000BA810000}"/>
    <cellStyle name="Normal 60 6 4 3" xfId="27737" xr:uid="{00000000-0005-0000-0000-0000BB810000}"/>
    <cellStyle name="Normal 60 6 5" xfId="7618" xr:uid="{00000000-0005-0000-0000-0000BC810000}"/>
    <cellStyle name="Normal 60 6 5 2" xfId="37944" xr:uid="{00000000-0005-0000-0000-0000BD810000}"/>
    <cellStyle name="Normal 60 6 5 3" xfId="22720" xr:uid="{00000000-0005-0000-0000-0000BE810000}"/>
    <cellStyle name="Normal 60 6 6" xfId="32932" xr:uid="{00000000-0005-0000-0000-0000BF810000}"/>
    <cellStyle name="Normal 60 6 7" xfId="17707" xr:uid="{00000000-0005-0000-0000-0000C0810000}"/>
    <cellStyle name="Normal 60 7" xfId="3396" xr:uid="{00000000-0005-0000-0000-0000C1810000}"/>
    <cellStyle name="Normal 60 7 2" xfId="13474" xr:uid="{00000000-0005-0000-0000-0000C2810000}"/>
    <cellStyle name="Normal 60 7 2 2" xfId="43796" xr:uid="{00000000-0005-0000-0000-0000C3810000}"/>
    <cellStyle name="Normal 60 7 2 3" xfId="28572" xr:uid="{00000000-0005-0000-0000-0000C4810000}"/>
    <cellStyle name="Normal 60 7 3" xfId="8454" xr:uid="{00000000-0005-0000-0000-0000C5810000}"/>
    <cellStyle name="Normal 60 7 3 2" xfId="38779" xr:uid="{00000000-0005-0000-0000-0000C6810000}"/>
    <cellStyle name="Normal 60 7 3 3" xfId="23555" xr:uid="{00000000-0005-0000-0000-0000C7810000}"/>
    <cellStyle name="Normal 60 7 4" xfId="33766" xr:uid="{00000000-0005-0000-0000-0000C8810000}"/>
    <cellStyle name="Normal 60 7 5" xfId="18542" xr:uid="{00000000-0005-0000-0000-0000C9810000}"/>
    <cellStyle name="Normal 60 8" xfId="5090" xr:uid="{00000000-0005-0000-0000-0000CA810000}"/>
    <cellStyle name="Normal 60 8 2" xfId="15145" xr:uid="{00000000-0005-0000-0000-0000CB810000}"/>
    <cellStyle name="Normal 60 8 2 2" xfId="45467" xr:uid="{00000000-0005-0000-0000-0000CC810000}"/>
    <cellStyle name="Normal 60 8 2 3" xfId="30243" xr:uid="{00000000-0005-0000-0000-0000CD810000}"/>
    <cellStyle name="Normal 60 8 3" xfId="10125" xr:uid="{00000000-0005-0000-0000-0000CE810000}"/>
    <cellStyle name="Normal 60 8 3 2" xfId="40450" xr:uid="{00000000-0005-0000-0000-0000CF810000}"/>
    <cellStyle name="Normal 60 8 3 3" xfId="25226" xr:uid="{00000000-0005-0000-0000-0000D0810000}"/>
    <cellStyle name="Normal 60 8 4" xfId="35437" xr:uid="{00000000-0005-0000-0000-0000D1810000}"/>
    <cellStyle name="Normal 60 8 5" xfId="20213" xr:uid="{00000000-0005-0000-0000-0000D2810000}"/>
    <cellStyle name="Normal 60 9" xfId="11801" xr:uid="{00000000-0005-0000-0000-0000D3810000}"/>
    <cellStyle name="Normal 60 9 2" xfId="42125" xr:uid="{00000000-0005-0000-0000-0000D4810000}"/>
    <cellStyle name="Normal 60 9 3" xfId="26901" xr:uid="{00000000-0005-0000-0000-0000D5810000}"/>
    <cellStyle name="Normal 61" xfId="1471" xr:uid="{00000000-0005-0000-0000-0000D6810000}"/>
    <cellStyle name="Normal 61 2" xfId="1472" xr:uid="{00000000-0005-0000-0000-0000D7810000}"/>
    <cellStyle name="Normal 62" xfId="1473" xr:uid="{00000000-0005-0000-0000-0000D8810000}"/>
    <cellStyle name="Normal 62 2" xfId="1474" xr:uid="{00000000-0005-0000-0000-0000D9810000}"/>
    <cellStyle name="Normal 63" xfId="1475" xr:uid="{00000000-0005-0000-0000-0000DA810000}"/>
    <cellStyle name="Normal 64" xfId="1476" xr:uid="{00000000-0005-0000-0000-0000DB810000}"/>
    <cellStyle name="Normal 64 10" xfId="6781" xr:uid="{00000000-0005-0000-0000-0000DC810000}"/>
    <cellStyle name="Normal 64 10 2" xfId="37109" xr:uid="{00000000-0005-0000-0000-0000DD810000}"/>
    <cellStyle name="Normal 64 10 3" xfId="21885" xr:uid="{00000000-0005-0000-0000-0000DE810000}"/>
    <cellStyle name="Normal 64 11" xfId="32100" xr:uid="{00000000-0005-0000-0000-0000DF810000}"/>
    <cellStyle name="Normal 64 12" xfId="16870" xr:uid="{00000000-0005-0000-0000-0000E0810000}"/>
    <cellStyle name="Normal 64 13" xfId="47311" xr:uid="{00000000-0005-0000-0000-0000E1810000}"/>
    <cellStyle name="Normal 64 2" xfId="1745" xr:uid="{00000000-0005-0000-0000-0000E2810000}"/>
    <cellStyle name="Normal 64 2 10" xfId="32151" xr:uid="{00000000-0005-0000-0000-0000E3810000}"/>
    <cellStyle name="Normal 64 2 11" xfId="16924" xr:uid="{00000000-0005-0000-0000-0000E4810000}"/>
    <cellStyle name="Normal 64 2 2" xfId="1853" xr:uid="{00000000-0005-0000-0000-0000E5810000}"/>
    <cellStyle name="Normal 64 2 2 10" xfId="17028" xr:uid="{00000000-0005-0000-0000-0000E6810000}"/>
    <cellStyle name="Normal 64 2 2 2" xfId="2070" xr:uid="{00000000-0005-0000-0000-0000E7810000}"/>
    <cellStyle name="Normal 64 2 2 2 2" xfId="2491" xr:uid="{00000000-0005-0000-0000-0000E8810000}"/>
    <cellStyle name="Normal 64 2 2 2 2 2" xfId="3330" xr:uid="{00000000-0005-0000-0000-0000E9810000}"/>
    <cellStyle name="Normal 64 2 2 2 2 2 2" xfId="5020" xr:uid="{00000000-0005-0000-0000-0000EA810000}"/>
    <cellStyle name="Normal 64 2 2 2 2 2 2 2" xfId="15093" xr:uid="{00000000-0005-0000-0000-0000EB810000}"/>
    <cellStyle name="Normal 64 2 2 2 2 2 2 2 2" xfId="45415" xr:uid="{00000000-0005-0000-0000-0000EC810000}"/>
    <cellStyle name="Normal 64 2 2 2 2 2 2 2 3" xfId="30191" xr:uid="{00000000-0005-0000-0000-0000ED810000}"/>
    <cellStyle name="Normal 64 2 2 2 2 2 2 3" xfId="10073" xr:uid="{00000000-0005-0000-0000-0000EE810000}"/>
    <cellStyle name="Normal 64 2 2 2 2 2 2 3 2" xfId="40398" xr:uid="{00000000-0005-0000-0000-0000EF810000}"/>
    <cellStyle name="Normal 64 2 2 2 2 2 2 3 3" xfId="25174" xr:uid="{00000000-0005-0000-0000-0000F0810000}"/>
    <cellStyle name="Normal 64 2 2 2 2 2 2 4" xfId="35385" xr:uid="{00000000-0005-0000-0000-0000F1810000}"/>
    <cellStyle name="Normal 64 2 2 2 2 2 2 5" xfId="20161" xr:uid="{00000000-0005-0000-0000-0000F2810000}"/>
    <cellStyle name="Normal 64 2 2 2 2 2 3" xfId="6712" xr:uid="{00000000-0005-0000-0000-0000F3810000}"/>
    <cellStyle name="Normal 64 2 2 2 2 2 3 2" xfId="16764" xr:uid="{00000000-0005-0000-0000-0000F4810000}"/>
    <cellStyle name="Normal 64 2 2 2 2 2 3 2 2" xfId="47086" xr:uid="{00000000-0005-0000-0000-0000F5810000}"/>
    <cellStyle name="Normal 64 2 2 2 2 2 3 2 3" xfId="31862" xr:uid="{00000000-0005-0000-0000-0000F6810000}"/>
    <cellStyle name="Normal 64 2 2 2 2 2 3 3" xfId="11744" xr:uid="{00000000-0005-0000-0000-0000F7810000}"/>
    <cellStyle name="Normal 64 2 2 2 2 2 3 3 2" xfId="42069" xr:uid="{00000000-0005-0000-0000-0000F8810000}"/>
    <cellStyle name="Normal 64 2 2 2 2 2 3 3 3" xfId="26845" xr:uid="{00000000-0005-0000-0000-0000F9810000}"/>
    <cellStyle name="Normal 64 2 2 2 2 2 3 4" xfId="37056" xr:uid="{00000000-0005-0000-0000-0000FA810000}"/>
    <cellStyle name="Normal 64 2 2 2 2 2 3 5" xfId="21832" xr:uid="{00000000-0005-0000-0000-0000FB810000}"/>
    <cellStyle name="Normal 64 2 2 2 2 2 4" xfId="13422" xr:uid="{00000000-0005-0000-0000-0000FC810000}"/>
    <cellStyle name="Normal 64 2 2 2 2 2 4 2" xfId="43744" xr:uid="{00000000-0005-0000-0000-0000FD810000}"/>
    <cellStyle name="Normal 64 2 2 2 2 2 4 3" xfId="28520" xr:uid="{00000000-0005-0000-0000-0000FE810000}"/>
    <cellStyle name="Normal 64 2 2 2 2 2 5" xfId="8401" xr:uid="{00000000-0005-0000-0000-0000FF810000}"/>
    <cellStyle name="Normal 64 2 2 2 2 2 5 2" xfId="38727" xr:uid="{00000000-0005-0000-0000-000000820000}"/>
    <cellStyle name="Normal 64 2 2 2 2 2 5 3" xfId="23503" xr:uid="{00000000-0005-0000-0000-000001820000}"/>
    <cellStyle name="Normal 64 2 2 2 2 2 6" xfId="33715" xr:uid="{00000000-0005-0000-0000-000002820000}"/>
    <cellStyle name="Normal 64 2 2 2 2 2 7" xfId="18490" xr:uid="{00000000-0005-0000-0000-000003820000}"/>
    <cellStyle name="Normal 64 2 2 2 2 3" xfId="4183" xr:uid="{00000000-0005-0000-0000-000004820000}"/>
    <cellStyle name="Normal 64 2 2 2 2 3 2" xfId="14257" xr:uid="{00000000-0005-0000-0000-000005820000}"/>
    <cellStyle name="Normal 64 2 2 2 2 3 2 2" xfId="44579" xr:uid="{00000000-0005-0000-0000-000006820000}"/>
    <cellStyle name="Normal 64 2 2 2 2 3 2 3" xfId="29355" xr:uid="{00000000-0005-0000-0000-000007820000}"/>
    <cellStyle name="Normal 64 2 2 2 2 3 3" xfId="9237" xr:uid="{00000000-0005-0000-0000-000008820000}"/>
    <cellStyle name="Normal 64 2 2 2 2 3 3 2" xfId="39562" xr:uid="{00000000-0005-0000-0000-000009820000}"/>
    <cellStyle name="Normal 64 2 2 2 2 3 3 3" xfId="24338" xr:uid="{00000000-0005-0000-0000-00000A820000}"/>
    <cellStyle name="Normal 64 2 2 2 2 3 4" xfId="34549" xr:uid="{00000000-0005-0000-0000-00000B820000}"/>
    <cellStyle name="Normal 64 2 2 2 2 3 5" xfId="19325" xr:uid="{00000000-0005-0000-0000-00000C820000}"/>
    <cellStyle name="Normal 64 2 2 2 2 4" xfId="5876" xr:uid="{00000000-0005-0000-0000-00000D820000}"/>
    <cellStyle name="Normal 64 2 2 2 2 4 2" xfId="15928" xr:uid="{00000000-0005-0000-0000-00000E820000}"/>
    <cellStyle name="Normal 64 2 2 2 2 4 2 2" xfId="46250" xr:uid="{00000000-0005-0000-0000-00000F820000}"/>
    <cellStyle name="Normal 64 2 2 2 2 4 2 3" xfId="31026" xr:uid="{00000000-0005-0000-0000-000010820000}"/>
    <cellStyle name="Normal 64 2 2 2 2 4 3" xfId="10908" xr:uid="{00000000-0005-0000-0000-000011820000}"/>
    <cellStyle name="Normal 64 2 2 2 2 4 3 2" xfId="41233" xr:uid="{00000000-0005-0000-0000-000012820000}"/>
    <cellStyle name="Normal 64 2 2 2 2 4 3 3" xfId="26009" xr:uid="{00000000-0005-0000-0000-000013820000}"/>
    <cellStyle name="Normal 64 2 2 2 2 4 4" xfId="36220" xr:uid="{00000000-0005-0000-0000-000014820000}"/>
    <cellStyle name="Normal 64 2 2 2 2 4 5" xfId="20996" xr:uid="{00000000-0005-0000-0000-000015820000}"/>
    <cellStyle name="Normal 64 2 2 2 2 5" xfId="12586" xr:uid="{00000000-0005-0000-0000-000016820000}"/>
    <cellStyle name="Normal 64 2 2 2 2 5 2" xfId="42908" xr:uid="{00000000-0005-0000-0000-000017820000}"/>
    <cellStyle name="Normal 64 2 2 2 2 5 3" xfId="27684" xr:uid="{00000000-0005-0000-0000-000018820000}"/>
    <cellStyle name="Normal 64 2 2 2 2 6" xfId="7565" xr:uid="{00000000-0005-0000-0000-000019820000}"/>
    <cellStyle name="Normal 64 2 2 2 2 6 2" xfId="37891" xr:uid="{00000000-0005-0000-0000-00001A820000}"/>
    <cellStyle name="Normal 64 2 2 2 2 6 3" xfId="22667" xr:uid="{00000000-0005-0000-0000-00001B820000}"/>
    <cellStyle name="Normal 64 2 2 2 2 7" xfId="32879" xr:uid="{00000000-0005-0000-0000-00001C820000}"/>
    <cellStyle name="Normal 64 2 2 2 2 8" xfId="17654" xr:uid="{00000000-0005-0000-0000-00001D820000}"/>
    <cellStyle name="Normal 64 2 2 2 3" xfId="2912" xr:uid="{00000000-0005-0000-0000-00001E820000}"/>
    <cellStyle name="Normal 64 2 2 2 3 2" xfId="4602" xr:uid="{00000000-0005-0000-0000-00001F820000}"/>
    <cellStyle name="Normal 64 2 2 2 3 2 2" xfId="14675" xr:uid="{00000000-0005-0000-0000-000020820000}"/>
    <cellStyle name="Normal 64 2 2 2 3 2 2 2" xfId="44997" xr:uid="{00000000-0005-0000-0000-000021820000}"/>
    <cellStyle name="Normal 64 2 2 2 3 2 2 3" xfId="29773" xr:uid="{00000000-0005-0000-0000-000022820000}"/>
    <cellStyle name="Normal 64 2 2 2 3 2 3" xfId="9655" xr:uid="{00000000-0005-0000-0000-000023820000}"/>
    <cellStyle name="Normal 64 2 2 2 3 2 3 2" xfId="39980" xr:uid="{00000000-0005-0000-0000-000024820000}"/>
    <cellStyle name="Normal 64 2 2 2 3 2 3 3" xfId="24756" xr:uid="{00000000-0005-0000-0000-000025820000}"/>
    <cellStyle name="Normal 64 2 2 2 3 2 4" xfId="34967" xr:uid="{00000000-0005-0000-0000-000026820000}"/>
    <cellStyle name="Normal 64 2 2 2 3 2 5" xfId="19743" xr:uid="{00000000-0005-0000-0000-000027820000}"/>
    <cellStyle name="Normal 64 2 2 2 3 3" xfId="6294" xr:uid="{00000000-0005-0000-0000-000028820000}"/>
    <cellStyle name="Normal 64 2 2 2 3 3 2" xfId="16346" xr:uid="{00000000-0005-0000-0000-000029820000}"/>
    <cellStyle name="Normal 64 2 2 2 3 3 2 2" xfId="46668" xr:uid="{00000000-0005-0000-0000-00002A820000}"/>
    <cellStyle name="Normal 64 2 2 2 3 3 2 3" xfId="31444" xr:uid="{00000000-0005-0000-0000-00002B820000}"/>
    <cellStyle name="Normal 64 2 2 2 3 3 3" xfId="11326" xr:uid="{00000000-0005-0000-0000-00002C820000}"/>
    <cellStyle name="Normal 64 2 2 2 3 3 3 2" xfId="41651" xr:uid="{00000000-0005-0000-0000-00002D820000}"/>
    <cellStyle name="Normal 64 2 2 2 3 3 3 3" xfId="26427" xr:uid="{00000000-0005-0000-0000-00002E820000}"/>
    <cellStyle name="Normal 64 2 2 2 3 3 4" xfId="36638" xr:uid="{00000000-0005-0000-0000-00002F820000}"/>
    <cellStyle name="Normal 64 2 2 2 3 3 5" xfId="21414" xr:uid="{00000000-0005-0000-0000-000030820000}"/>
    <cellStyle name="Normal 64 2 2 2 3 4" xfId="13004" xr:uid="{00000000-0005-0000-0000-000031820000}"/>
    <cellStyle name="Normal 64 2 2 2 3 4 2" xfId="43326" xr:uid="{00000000-0005-0000-0000-000032820000}"/>
    <cellStyle name="Normal 64 2 2 2 3 4 3" xfId="28102" xr:uid="{00000000-0005-0000-0000-000033820000}"/>
    <cellStyle name="Normal 64 2 2 2 3 5" xfId="7983" xr:uid="{00000000-0005-0000-0000-000034820000}"/>
    <cellStyle name="Normal 64 2 2 2 3 5 2" xfId="38309" xr:uid="{00000000-0005-0000-0000-000035820000}"/>
    <cellStyle name="Normal 64 2 2 2 3 5 3" xfId="23085" xr:uid="{00000000-0005-0000-0000-000036820000}"/>
    <cellStyle name="Normal 64 2 2 2 3 6" xfId="33297" xr:uid="{00000000-0005-0000-0000-000037820000}"/>
    <cellStyle name="Normal 64 2 2 2 3 7" xfId="18072" xr:uid="{00000000-0005-0000-0000-000038820000}"/>
    <cellStyle name="Normal 64 2 2 2 4" xfId="3765" xr:uid="{00000000-0005-0000-0000-000039820000}"/>
    <cellStyle name="Normal 64 2 2 2 4 2" xfId="13839" xr:uid="{00000000-0005-0000-0000-00003A820000}"/>
    <cellStyle name="Normal 64 2 2 2 4 2 2" xfId="44161" xr:uid="{00000000-0005-0000-0000-00003B820000}"/>
    <cellStyle name="Normal 64 2 2 2 4 2 3" xfId="28937" xr:uid="{00000000-0005-0000-0000-00003C820000}"/>
    <cellStyle name="Normal 64 2 2 2 4 3" xfId="8819" xr:uid="{00000000-0005-0000-0000-00003D820000}"/>
    <cellStyle name="Normal 64 2 2 2 4 3 2" xfId="39144" xr:uid="{00000000-0005-0000-0000-00003E820000}"/>
    <cellStyle name="Normal 64 2 2 2 4 3 3" xfId="23920" xr:uid="{00000000-0005-0000-0000-00003F820000}"/>
    <cellStyle name="Normal 64 2 2 2 4 4" xfId="34131" xr:uid="{00000000-0005-0000-0000-000040820000}"/>
    <cellStyle name="Normal 64 2 2 2 4 5" xfId="18907" xr:uid="{00000000-0005-0000-0000-000041820000}"/>
    <cellStyle name="Normal 64 2 2 2 5" xfId="5458" xr:uid="{00000000-0005-0000-0000-000042820000}"/>
    <cellStyle name="Normal 64 2 2 2 5 2" xfId="15510" xr:uid="{00000000-0005-0000-0000-000043820000}"/>
    <cellStyle name="Normal 64 2 2 2 5 2 2" xfId="45832" xr:uid="{00000000-0005-0000-0000-000044820000}"/>
    <cellStyle name="Normal 64 2 2 2 5 2 3" xfId="30608" xr:uid="{00000000-0005-0000-0000-000045820000}"/>
    <cellStyle name="Normal 64 2 2 2 5 3" xfId="10490" xr:uid="{00000000-0005-0000-0000-000046820000}"/>
    <cellStyle name="Normal 64 2 2 2 5 3 2" xfId="40815" xr:uid="{00000000-0005-0000-0000-000047820000}"/>
    <cellStyle name="Normal 64 2 2 2 5 3 3" xfId="25591" xr:uid="{00000000-0005-0000-0000-000048820000}"/>
    <cellStyle name="Normal 64 2 2 2 5 4" xfId="35802" xr:uid="{00000000-0005-0000-0000-000049820000}"/>
    <cellStyle name="Normal 64 2 2 2 5 5" xfId="20578" xr:uid="{00000000-0005-0000-0000-00004A820000}"/>
    <cellStyle name="Normal 64 2 2 2 6" xfId="12168" xr:uid="{00000000-0005-0000-0000-00004B820000}"/>
    <cellStyle name="Normal 64 2 2 2 6 2" xfId="42490" xr:uid="{00000000-0005-0000-0000-00004C820000}"/>
    <cellStyle name="Normal 64 2 2 2 6 3" xfId="27266" xr:uid="{00000000-0005-0000-0000-00004D820000}"/>
    <cellStyle name="Normal 64 2 2 2 7" xfId="7147" xr:uid="{00000000-0005-0000-0000-00004E820000}"/>
    <cellStyle name="Normal 64 2 2 2 7 2" xfId="37473" xr:uid="{00000000-0005-0000-0000-00004F820000}"/>
    <cellStyle name="Normal 64 2 2 2 7 3" xfId="22249" xr:uid="{00000000-0005-0000-0000-000050820000}"/>
    <cellStyle name="Normal 64 2 2 2 8" xfId="32461" xr:uid="{00000000-0005-0000-0000-000051820000}"/>
    <cellStyle name="Normal 64 2 2 2 9" xfId="17236" xr:uid="{00000000-0005-0000-0000-000052820000}"/>
    <cellStyle name="Normal 64 2 2 3" xfId="2283" xr:uid="{00000000-0005-0000-0000-000053820000}"/>
    <cellStyle name="Normal 64 2 2 3 2" xfId="3122" xr:uid="{00000000-0005-0000-0000-000054820000}"/>
    <cellStyle name="Normal 64 2 2 3 2 2" xfId="4812" xr:uid="{00000000-0005-0000-0000-000055820000}"/>
    <cellStyle name="Normal 64 2 2 3 2 2 2" xfId="14885" xr:uid="{00000000-0005-0000-0000-000056820000}"/>
    <cellStyle name="Normal 64 2 2 3 2 2 2 2" xfId="45207" xr:uid="{00000000-0005-0000-0000-000057820000}"/>
    <cellStyle name="Normal 64 2 2 3 2 2 2 3" xfId="29983" xr:uid="{00000000-0005-0000-0000-000058820000}"/>
    <cellStyle name="Normal 64 2 2 3 2 2 3" xfId="9865" xr:uid="{00000000-0005-0000-0000-000059820000}"/>
    <cellStyle name="Normal 64 2 2 3 2 2 3 2" xfId="40190" xr:uid="{00000000-0005-0000-0000-00005A820000}"/>
    <cellStyle name="Normal 64 2 2 3 2 2 3 3" xfId="24966" xr:uid="{00000000-0005-0000-0000-00005B820000}"/>
    <cellStyle name="Normal 64 2 2 3 2 2 4" xfId="35177" xr:uid="{00000000-0005-0000-0000-00005C820000}"/>
    <cellStyle name="Normal 64 2 2 3 2 2 5" xfId="19953" xr:uid="{00000000-0005-0000-0000-00005D820000}"/>
    <cellStyle name="Normal 64 2 2 3 2 3" xfId="6504" xr:uid="{00000000-0005-0000-0000-00005E820000}"/>
    <cellStyle name="Normal 64 2 2 3 2 3 2" xfId="16556" xr:uid="{00000000-0005-0000-0000-00005F820000}"/>
    <cellStyle name="Normal 64 2 2 3 2 3 2 2" xfId="46878" xr:uid="{00000000-0005-0000-0000-000060820000}"/>
    <cellStyle name="Normal 64 2 2 3 2 3 2 3" xfId="31654" xr:uid="{00000000-0005-0000-0000-000061820000}"/>
    <cellStyle name="Normal 64 2 2 3 2 3 3" xfId="11536" xr:uid="{00000000-0005-0000-0000-000062820000}"/>
    <cellStyle name="Normal 64 2 2 3 2 3 3 2" xfId="41861" xr:uid="{00000000-0005-0000-0000-000063820000}"/>
    <cellStyle name="Normal 64 2 2 3 2 3 3 3" xfId="26637" xr:uid="{00000000-0005-0000-0000-000064820000}"/>
    <cellStyle name="Normal 64 2 2 3 2 3 4" xfId="36848" xr:uid="{00000000-0005-0000-0000-000065820000}"/>
    <cellStyle name="Normal 64 2 2 3 2 3 5" xfId="21624" xr:uid="{00000000-0005-0000-0000-000066820000}"/>
    <cellStyle name="Normal 64 2 2 3 2 4" xfId="13214" xr:uid="{00000000-0005-0000-0000-000067820000}"/>
    <cellStyle name="Normal 64 2 2 3 2 4 2" xfId="43536" xr:uid="{00000000-0005-0000-0000-000068820000}"/>
    <cellStyle name="Normal 64 2 2 3 2 4 3" xfId="28312" xr:uid="{00000000-0005-0000-0000-000069820000}"/>
    <cellStyle name="Normal 64 2 2 3 2 5" xfId="8193" xr:uid="{00000000-0005-0000-0000-00006A820000}"/>
    <cellStyle name="Normal 64 2 2 3 2 5 2" xfId="38519" xr:uid="{00000000-0005-0000-0000-00006B820000}"/>
    <cellStyle name="Normal 64 2 2 3 2 5 3" xfId="23295" xr:uid="{00000000-0005-0000-0000-00006C820000}"/>
    <cellStyle name="Normal 64 2 2 3 2 6" xfId="33507" xr:uid="{00000000-0005-0000-0000-00006D820000}"/>
    <cellStyle name="Normal 64 2 2 3 2 7" xfId="18282" xr:uid="{00000000-0005-0000-0000-00006E820000}"/>
    <cellStyle name="Normal 64 2 2 3 3" xfId="3975" xr:uid="{00000000-0005-0000-0000-00006F820000}"/>
    <cellStyle name="Normal 64 2 2 3 3 2" xfId="14049" xr:uid="{00000000-0005-0000-0000-000070820000}"/>
    <cellStyle name="Normal 64 2 2 3 3 2 2" xfId="44371" xr:uid="{00000000-0005-0000-0000-000071820000}"/>
    <cellStyle name="Normal 64 2 2 3 3 2 3" xfId="29147" xr:uid="{00000000-0005-0000-0000-000072820000}"/>
    <cellStyle name="Normal 64 2 2 3 3 3" xfId="9029" xr:uid="{00000000-0005-0000-0000-000073820000}"/>
    <cellStyle name="Normal 64 2 2 3 3 3 2" xfId="39354" xr:uid="{00000000-0005-0000-0000-000074820000}"/>
    <cellStyle name="Normal 64 2 2 3 3 3 3" xfId="24130" xr:uid="{00000000-0005-0000-0000-000075820000}"/>
    <cellStyle name="Normal 64 2 2 3 3 4" xfId="34341" xr:uid="{00000000-0005-0000-0000-000076820000}"/>
    <cellStyle name="Normal 64 2 2 3 3 5" xfId="19117" xr:uid="{00000000-0005-0000-0000-000077820000}"/>
    <cellStyle name="Normal 64 2 2 3 4" xfId="5668" xr:uid="{00000000-0005-0000-0000-000078820000}"/>
    <cellStyle name="Normal 64 2 2 3 4 2" xfId="15720" xr:uid="{00000000-0005-0000-0000-000079820000}"/>
    <cellStyle name="Normal 64 2 2 3 4 2 2" xfId="46042" xr:uid="{00000000-0005-0000-0000-00007A820000}"/>
    <cellStyle name="Normal 64 2 2 3 4 2 3" xfId="30818" xr:uid="{00000000-0005-0000-0000-00007B820000}"/>
    <cellStyle name="Normal 64 2 2 3 4 3" xfId="10700" xr:uid="{00000000-0005-0000-0000-00007C820000}"/>
    <cellStyle name="Normal 64 2 2 3 4 3 2" xfId="41025" xr:uid="{00000000-0005-0000-0000-00007D820000}"/>
    <cellStyle name="Normal 64 2 2 3 4 3 3" xfId="25801" xr:uid="{00000000-0005-0000-0000-00007E820000}"/>
    <cellStyle name="Normal 64 2 2 3 4 4" xfId="36012" xr:uid="{00000000-0005-0000-0000-00007F820000}"/>
    <cellStyle name="Normal 64 2 2 3 4 5" xfId="20788" xr:uid="{00000000-0005-0000-0000-000080820000}"/>
    <cellStyle name="Normal 64 2 2 3 5" xfId="12378" xr:uid="{00000000-0005-0000-0000-000081820000}"/>
    <cellStyle name="Normal 64 2 2 3 5 2" xfId="42700" xr:uid="{00000000-0005-0000-0000-000082820000}"/>
    <cellStyle name="Normal 64 2 2 3 5 3" xfId="27476" xr:uid="{00000000-0005-0000-0000-000083820000}"/>
    <cellStyle name="Normal 64 2 2 3 6" xfId="7357" xr:uid="{00000000-0005-0000-0000-000084820000}"/>
    <cellStyle name="Normal 64 2 2 3 6 2" xfId="37683" xr:uid="{00000000-0005-0000-0000-000085820000}"/>
    <cellStyle name="Normal 64 2 2 3 6 3" xfId="22459" xr:uid="{00000000-0005-0000-0000-000086820000}"/>
    <cellStyle name="Normal 64 2 2 3 7" xfId="32671" xr:uid="{00000000-0005-0000-0000-000087820000}"/>
    <cellStyle name="Normal 64 2 2 3 8" xfId="17446" xr:uid="{00000000-0005-0000-0000-000088820000}"/>
    <cellStyle name="Normal 64 2 2 4" xfId="2704" xr:uid="{00000000-0005-0000-0000-000089820000}"/>
    <cellStyle name="Normal 64 2 2 4 2" xfId="4394" xr:uid="{00000000-0005-0000-0000-00008A820000}"/>
    <cellStyle name="Normal 64 2 2 4 2 2" xfId="14467" xr:uid="{00000000-0005-0000-0000-00008B820000}"/>
    <cellStyle name="Normal 64 2 2 4 2 2 2" xfId="44789" xr:uid="{00000000-0005-0000-0000-00008C820000}"/>
    <cellStyle name="Normal 64 2 2 4 2 2 3" xfId="29565" xr:uid="{00000000-0005-0000-0000-00008D820000}"/>
    <cellStyle name="Normal 64 2 2 4 2 3" xfId="9447" xr:uid="{00000000-0005-0000-0000-00008E820000}"/>
    <cellStyle name="Normal 64 2 2 4 2 3 2" xfId="39772" xr:uid="{00000000-0005-0000-0000-00008F820000}"/>
    <cellStyle name="Normal 64 2 2 4 2 3 3" xfId="24548" xr:uid="{00000000-0005-0000-0000-000090820000}"/>
    <cellStyle name="Normal 64 2 2 4 2 4" xfId="34759" xr:uid="{00000000-0005-0000-0000-000091820000}"/>
    <cellStyle name="Normal 64 2 2 4 2 5" xfId="19535" xr:uid="{00000000-0005-0000-0000-000092820000}"/>
    <cellStyle name="Normal 64 2 2 4 3" xfId="6086" xr:uid="{00000000-0005-0000-0000-000093820000}"/>
    <cellStyle name="Normal 64 2 2 4 3 2" xfId="16138" xr:uid="{00000000-0005-0000-0000-000094820000}"/>
    <cellStyle name="Normal 64 2 2 4 3 2 2" xfId="46460" xr:uid="{00000000-0005-0000-0000-000095820000}"/>
    <cellStyle name="Normal 64 2 2 4 3 2 3" xfId="31236" xr:uid="{00000000-0005-0000-0000-000096820000}"/>
    <cellStyle name="Normal 64 2 2 4 3 3" xfId="11118" xr:uid="{00000000-0005-0000-0000-000097820000}"/>
    <cellStyle name="Normal 64 2 2 4 3 3 2" xfId="41443" xr:uid="{00000000-0005-0000-0000-000098820000}"/>
    <cellStyle name="Normal 64 2 2 4 3 3 3" xfId="26219" xr:uid="{00000000-0005-0000-0000-000099820000}"/>
    <cellStyle name="Normal 64 2 2 4 3 4" xfId="36430" xr:uid="{00000000-0005-0000-0000-00009A820000}"/>
    <cellStyle name="Normal 64 2 2 4 3 5" xfId="21206" xr:uid="{00000000-0005-0000-0000-00009B820000}"/>
    <cellStyle name="Normal 64 2 2 4 4" xfId="12796" xr:uid="{00000000-0005-0000-0000-00009C820000}"/>
    <cellStyle name="Normal 64 2 2 4 4 2" xfId="43118" xr:uid="{00000000-0005-0000-0000-00009D820000}"/>
    <cellStyle name="Normal 64 2 2 4 4 3" xfId="27894" xr:uid="{00000000-0005-0000-0000-00009E820000}"/>
    <cellStyle name="Normal 64 2 2 4 5" xfId="7775" xr:uid="{00000000-0005-0000-0000-00009F820000}"/>
    <cellStyle name="Normal 64 2 2 4 5 2" xfId="38101" xr:uid="{00000000-0005-0000-0000-0000A0820000}"/>
    <cellStyle name="Normal 64 2 2 4 5 3" xfId="22877" xr:uid="{00000000-0005-0000-0000-0000A1820000}"/>
    <cellStyle name="Normal 64 2 2 4 6" xfId="33089" xr:uid="{00000000-0005-0000-0000-0000A2820000}"/>
    <cellStyle name="Normal 64 2 2 4 7" xfId="17864" xr:uid="{00000000-0005-0000-0000-0000A3820000}"/>
    <cellStyle name="Normal 64 2 2 5" xfId="3557" xr:uid="{00000000-0005-0000-0000-0000A4820000}"/>
    <cellStyle name="Normal 64 2 2 5 2" xfId="13631" xr:uid="{00000000-0005-0000-0000-0000A5820000}"/>
    <cellStyle name="Normal 64 2 2 5 2 2" xfId="43953" xr:uid="{00000000-0005-0000-0000-0000A6820000}"/>
    <cellStyle name="Normal 64 2 2 5 2 3" xfId="28729" xr:uid="{00000000-0005-0000-0000-0000A7820000}"/>
    <cellStyle name="Normal 64 2 2 5 3" xfId="8611" xr:uid="{00000000-0005-0000-0000-0000A8820000}"/>
    <cellStyle name="Normal 64 2 2 5 3 2" xfId="38936" xr:uid="{00000000-0005-0000-0000-0000A9820000}"/>
    <cellStyle name="Normal 64 2 2 5 3 3" xfId="23712" xr:uid="{00000000-0005-0000-0000-0000AA820000}"/>
    <cellStyle name="Normal 64 2 2 5 4" xfId="33923" xr:uid="{00000000-0005-0000-0000-0000AB820000}"/>
    <cellStyle name="Normal 64 2 2 5 5" xfId="18699" xr:uid="{00000000-0005-0000-0000-0000AC820000}"/>
    <cellStyle name="Normal 64 2 2 6" xfId="5250" xr:uid="{00000000-0005-0000-0000-0000AD820000}"/>
    <cellStyle name="Normal 64 2 2 6 2" xfId="15302" xr:uid="{00000000-0005-0000-0000-0000AE820000}"/>
    <cellStyle name="Normal 64 2 2 6 2 2" xfId="45624" xr:uid="{00000000-0005-0000-0000-0000AF820000}"/>
    <cellStyle name="Normal 64 2 2 6 2 3" xfId="30400" xr:uid="{00000000-0005-0000-0000-0000B0820000}"/>
    <cellStyle name="Normal 64 2 2 6 3" xfId="10282" xr:uid="{00000000-0005-0000-0000-0000B1820000}"/>
    <cellStyle name="Normal 64 2 2 6 3 2" xfId="40607" xr:uid="{00000000-0005-0000-0000-0000B2820000}"/>
    <cellStyle name="Normal 64 2 2 6 3 3" xfId="25383" xr:uid="{00000000-0005-0000-0000-0000B3820000}"/>
    <cellStyle name="Normal 64 2 2 6 4" xfId="35594" xr:uid="{00000000-0005-0000-0000-0000B4820000}"/>
    <cellStyle name="Normal 64 2 2 6 5" xfId="20370" xr:uid="{00000000-0005-0000-0000-0000B5820000}"/>
    <cellStyle name="Normal 64 2 2 7" xfId="11960" xr:uid="{00000000-0005-0000-0000-0000B6820000}"/>
    <cellStyle name="Normal 64 2 2 7 2" xfId="42282" xr:uid="{00000000-0005-0000-0000-0000B7820000}"/>
    <cellStyle name="Normal 64 2 2 7 3" xfId="27058" xr:uid="{00000000-0005-0000-0000-0000B8820000}"/>
    <cellStyle name="Normal 64 2 2 8" xfId="6939" xr:uid="{00000000-0005-0000-0000-0000B9820000}"/>
    <cellStyle name="Normal 64 2 2 8 2" xfId="37265" xr:uid="{00000000-0005-0000-0000-0000BA820000}"/>
    <cellStyle name="Normal 64 2 2 8 3" xfId="22041" xr:uid="{00000000-0005-0000-0000-0000BB820000}"/>
    <cellStyle name="Normal 64 2 2 9" xfId="32253" xr:uid="{00000000-0005-0000-0000-0000BC820000}"/>
    <cellStyle name="Normal 64 2 3" xfId="1966" xr:uid="{00000000-0005-0000-0000-0000BD820000}"/>
    <cellStyle name="Normal 64 2 3 2" xfId="2387" xr:uid="{00000000-0005-0000-0000-0000BE820000}"/>
    <cellStyle name="Normal 64 2 3 2 2" xfId="3226" xr:uid="{00000000-0005-0000-0000-0000BF820000}"/>
    <cellStyle name="Normal 64 2 3 2 2 2" xfId="4916" xr:uid="{00000000-0005-0000-0000-0000C0820000}"/>
    <cellStyle name="Normal 64 2 3 2 2 2 2" xfId="14989" xr:uid="{00000000-0005-0000-0000-0000C1820000}"/>
    <cellStyle name="Normal 64 2 3 2 2 2 2 2" xfId="45311" xr:uid="{00000000-0005-0000-0000-0000C2820000}"/>
    <cellStyle name="Normal 64 2 3 2 2 2 2 3" xfId="30087" xr:uid="{00000000-0005-0000-0000-0000C3820000}"/>
    <cellStyle name="Normal 64 2 3 2 2 2 3" xfId="9969" xr:uid="{00000000-0005-0000-0000-0000C4820000}"/>
    <cellStyle name="Normal 64 2 3 2 2 2 3 2" xfId="40294" xr:uid="{00000000-0005-0000-0000-0000C5820000}"/>
    <cellStyle name="Normal 64 2 3 2 2 2 3 3" xfId="25070" xr:uid="{00000000-0005-0000-0000-0000C6820000}"/>
    <cellStyle name="Normal 64 2 3 2 2 2 4" xfId="35281" xr:uid="{00000000-0005-0000-0000-0000C7820000}"/>
    <cellStyle name="Normal 64 2 3 2 2 2 5" xfId="20057" xr:uid="{00000000-0005-0000-0000-0000C8820000}"/>
    <cellStyle name="Normal 64 2 3 2 2 3" xfId="6608" xr:uid="{00000000-0005-0000-0000-0000C9820000}"/>
    <cellStyle name="Normal 64 2 3 2 2 3 2" xfId="16660" xr:uid="{00000000-0005-0000-0000-0000CA820000}"/>
    <cellStyle name="Normal 64 2 3 2 2 3 2 2" xfId="46982" xr:uid="{00000000-0005-0000-0000-0000CB820000}"/>
    <cellStyle name="Normal 64 2 3 2 2 3 2 3" xfId="31758" xr:uid="{00000000-0005-0000-0000-0000CC820000}"/>
    <cellStyle name="Normal 64 2 3 2 2 3 3" xfId="11640" xr:uid="{00000000-0005-0000-0000-0000CD820000}"/>
    <cellStyle name="Normal 64 2 3 2 2 3 3 2" xfId="41965" xr:uid="{00000000-0005-0000-0000-0000CE820000}"/>
    <cellStyle name="Normal 64 2 3 2 2 3 3 3" xfId="26741" xr:uid="{00000000-0005-0000-0000-0000CF820000}"/>
    <cellStyle name="Normal 64 2 3 2 2 3 4" xfId="36952" xr:uid="{00000000-0005-0000-0000-0000D0820000}"/>
    <cellStyle name="Normal 64 2 3 2 2 3 5" xfId="21728" xr:uid="{00000000-0005-0000-0000-0000D1820000}"/>
    <cellStyle name="Normal 64 2 3 2 2 4" xfId="13318" xr:uid="{00000000-0005-0000-0000-0000D2820000}"/>
    <cellStyle name="Normal 64 2 3 2 2 4 2" xfId="43640" xr:uid="{00000000-0005-0000-0000-0000D3820000}"/>
    <cellStyle name="Normal 64 2 3 2 2 4 3" xfId="28416" xr:uid="{00000000-0005-0000-0000-0000D4820000}"/>
    <cellStyle name="Normal 64 2 3 2 2 5" xfId="8297" xr:uid="{00000000-0005-0000-0000-0000D5820000}"/>
    <cellStyle name="Normal 64 2 3 2 2 5 2" xfId="38623" xr:uid="{00000000-0005-0000-0000-0000D6820000}"/>
    <cellStyle name="Normal 64 2 3 2 2 5 3" xfId="23399" xr:uid="{00000000-0005-0000-0000-0000D7820000}"/>
    <cellStyle name="Normal 64 2 3 2 2 6" xfId="33611" xr:uid="{00000000-0005-0000-0000-0000D8820000}"/>
    <cellStyle name="Normal 64 2 3 2 2 7" xfId="18386" xr:uid="{00000000-0005-0000-0000-0000D9820000}"/>
    <cellStyle name="Normal 64 2 3 2 3" xfId="4079" xr:uid="{00000000-0005-0000-0000-0000DA820000}"/>
    <cellStyle name="Normal 64 2 3 2 3 2" xfId="14153" xr:uid="{00000000-0005-0000-0000-0000DB820000}"/>
    <cellStyle name="Normal 64 2 3 2 3 2 2" xfId="44475" xr:uid="{00000000-0005-0000-0000-0000DC820000}"/>
    <cellStyle name="Normal 64 2 3 2 3 2 3" xfId="29251" xr:uid="{00000000-0005-0000-0000-0000DD820000}"/>
    <cellStyle name="Normal 64 2 3 2 3 3" xfId="9133" xr:uid="{00000000-0005-0000-0000-0000DE820000}"/>
    <cellStyle name="Normal 64 2 3 2 3 3 2" xfId="39458" xr:uid="{00000000-0005-0000-0000-0000DF820000}"/>
    <cellStyle name="Normal 64 2 3 2 3 3 3" xfId="24234" xr:uid="{00000000-0005-0000-0000-0000E0820000}"/>
    <cellStyle name="Normal 64 2 3 2 3 4" xfId="34445" xr:uid="{00000000-0005-0000-0000-0000E1820000}"/>
    <cellStyle name="Normal 64 2 3 2 3 5" xfId="19221" xr:uid="{00000000-0005-0000-0000-0000E2820000}"/>
    <cellStyle name="Normal 64 2 3 2 4" xfId="5772" xr:uid="{00000000-0005-0000-0000-0000E3820000}"/>
    <cellStyle name="Normal 64 2 3 2 4 2" xfId="15824" xr:uid="{00000000-0005-0000-0000-0000E4820000}"/>
    <cellStyle name="Normal 64 2 3 2 4 2 2" xfId="46146" xr:uid="{00000000-0005-0000-0000-0000E5820000}"/>
    <cellStyle name="Normal 64 2 3 2 4 2 3" xfId="30922" xr:uid="{00000000-0005-0000-0000-0000E6820000}"/>
    <cellStyle name="Normal 64 2 3 2 4 3" xfId="10804" xr:uid="{00000000-0005-0000-0000-0000E7820000}"/>
    <cellStyle name="Normal 64 2 3 2 4 3 2" xfId="41129" xr:uid="{00000000-0005-0000-0000-0000E8820000}"/>
    <cellStyle name="Normal 64 2 3 2 4 3 3" xfId="25905" xr:uid="{00000000-0005-0000-0000-0000E9820000}"/>
    <cellStyle name="Normal 64 2 3 2 4 4" xfId="36116" xr:uid="{00000000-0005-0000-0000-0000EA820000}"/>
    <cellStyle name="Normal 64 2 3 2 4 5" xfId="20892" xr:uid="{00000000-0005-0000-0000-0000EB820000}"/>
    <cellStyle name="Normal 64 2 3 2 5" xfId="12482" xr:uid="{00000000-0005-0000-0000-0000EC820000}"/>
    <cellStyle name="Normal 64 2 3 2 5 2" xfId="42804" xr:uid="{00000000-0005-0000-0000-0000ED820000}"/>
    <cellStyle name="Normal 64 2 3 2 5 3" xfId="27580" xr:uid="{00000000-0005-0000-0000-0000EE820000}"/>
    <cellStyle name="Normal 64 2 3 2 6" xfId="7461" xr:uid="{00000000-0005-0000-0000-0000EF820000}"/>
    <cellStyle name="Normal 64 2 3 2 6 2" xfId="37787" xr:uid="{00000000-0005-0000-0000-0000F0820000}"/>
    <cellStyle name="Normal 64 2 3 2 6 3" xfId="22563" xr:uid="{00000000-0005-0000-0000-0000F1820000}"/>
    <cellStyle name="Normal 64 2 3 2 7" xfId="32775" xr:uid="{00000000-0005-0000-0000-0000F2820000}"/>
    <cellStyle name="Normal 64 2 3 2 8" xfId="17550" xr:uid="{00000000-0005-0000-0000-0000F3820000}"/>
    <cellStyle name="Normal 64 2 3 3" xfId="2808" xr:uid="{00000000-0005-0000-0000-0000F4820000}"/>
    <cellStyle name="Normal 64 2 3 3 2" xfId="4498" xr:uid="{00000000-0005-0000-0000-0000F5820000}"/>
    <cellStyle name="Normal 64 2 3 3 2 2" xfId="14571" xr:uid="{00000000-0005-0000-0000-0000F6820000}"/>
    <cellStyle name="Normal 64 2 3 3 2 2 2" xfId="44893" xr:uid="{00000000-0005-0000-0000-0000F7820000}"/>
    <cellStyle name="Normal 64 2 3 3 2 2 3" xfId="29669" xr:uid="{00000000-0005-0000-0000-0000F8820000}"/>
    <cellStyle name="Normal 64 2 3 3 2 3" xfId="9551" xr:uid="{00000000-0005-0000-0000-0000F9820000}"/>
    <cellStyle name="Normal 64 2 3 3 2 3 2" xfId="39876" xr:uid="{00000000-0005-0000-0000-0000FA820000}"/>
    <cellStyle name="Normal 64 2 3 3 2 3 3" xfId="24652" xr:uid="{00000000-0005-0000-0000-0000FB820000}"/>
    <cellStyle name="Normal 64 2 3 3 2 4" xfId="34863" xr:uid="{00000000-0005-0000-0000-0000FC820000}"/>
    <cellStyle name="Normal 64 2 3 3 2 5" xfId="19639" xr:uid="{00000000-0005-0000-0000-0000FD820000}"/>
    <cellStyle name="Normal 64 2 3 3 3" xfId="6190" xr:uid="{00000000-0005-0000-0000-0000FE820000}"/>
    <cellStyle name="Normal 64 2 3 3 3 2" xfId="16242" xr:uid="{00000000-0005-0000-0000-0000FF820000}"/>
    <cellStyle name="Normal 64 2 3 3 3 2 2" xfId="46564" xr:uid="{00000000-0005-0000-0000-000000830000}"/>
    <cellStyle name="Normal 64 2 3 3 3 2 3" xfId="31340" xr:uid="{00000000-0005-0000-0000-000001830000}"/>
    <cellStyle name="Normal 64 2 3 3 3 3" xfId="11222" xr:uid="{00000000-0005-0000-0000-000002830000}"/>
    <cellStyle name="Normal 64 2 3 3 3 3 2" xfId="41547" xr:uid="{00000000-0005-0000-0000-000003830000}"/>
    <cellStyle name="Normal 64 2 3 3 3 3 3" xfId="26323" xr:uid="{00000000-0005-0000-0000-000004830000}"/>
    <cellStyle name="Normal 64 2 3 3 3 4" xfId="36534" xr:uid="{00000000-0005-0000-0000-000005830000}"/>
    <cellStyle name="Normal 64 2 3 3 3 5" xfId="21310" xr:uid="{00000000-0005-0000-0000-000006830000}"/>
    <cellStyle name="Normal 64 2 3 3 4" xfId="12900" xr:uid="{00000000-0005-0000-0000-000007830000}"/>
    <cellStyle name="Normal 64 2 3 3 4 2" xfId="43222" xr:uid="{00000000-0005-0000-0000-000008830000}"/>
    <cellStyle name="Normal 64 2 3 3 4 3" xfId="27998" xr:uid="{00000000-0005-0000-0000-000009830000}"/>
    <cellStyle name="Normal 64 2 3 3 5" xfId="7879" xr:uid="{00000000-0005-0000-0000-00000A830000}"/>
    <cellStyle name="Normal 64 2 3 3 5 2" xfId="38205" xr:uid="{00000000-0005-0000-0000-00000B830000}"/>
    <cellStyle name="Normal 64 2 3 3 5 3" xfId="22981" xr:uid="{00000000-0005-0000-0000-00000C830000}"/>
    <cellStyle name="Normal 64 2 3 3 6" xfId="33193" xr:uid="{00000000-0005-0000-0000-00000D830000}"/>
    <cellStyle name="Normal 64 2 3 3 7" xfId="17968" xr:uid="{00000000-0005-0000-0000-00000E830000}"/>
    <cellStyle name="Normal 64 2 3 4" xfId="3661" xr:uid="{00000000-0005-0000-0000-00000F830000}"/>
    <cellStyle name="Normal 64 2 3 4 2" xfId="13735" xr:uid="{00000000-0005-0000-0000-000010830000}"/>
    <cellStyle name="Normal 64 2 3 4 2 2" xfId="44057" xr:uid="{00000000-0005-0000-0000-000011830000}"/>
    <cellStyle name="Normal 64 2 3 4 2 3" xfId="28833" xr:uid="{00000000-0005-0000-0000-000012830000}"/>
    <cellStyle name="Normal 64 2 3 4 3" xfId="8715" xr:uid="{00000000-0005-0000-0000-000013830000}"/>
    <cellStyle name="Normal 64 2 3 4 3 2" xfId="39040" xr:uid="{00000000-0005-0000-0000-000014830000}"/>
    <cellStyle name="Normal 64 2 3 4 3 3" xfId="23816" xr:uid="{00000000-0005-0000-0000-000015830000}"/>
    <cellStyle name="Normal 64 2 3 4 4" xfId="34027" xr:uid="{00000000-0005-0000-0000-000016830000}"/>
    <cellStyle name="Normal 64 2 3 4 5" xfId="18803" xr:uid="{00000000-0005-0000-0000-000017830000}"/>
    <cellStyle name="Normal 64 2 3 5" xfId="5354" xr:uid="{00000000-0005-0000-0000-000018830000}"/>
    <cellStyle name="Normal 64 2 3 5 2" xfId="15406" xr:uid="{00000000-0005-0000-0000-000019830000}"/>
    <cellStyle name="Normal 64 2 3 5 2 2" xfId="45728" xr:uid="{00000000-0005-0000-0000-00001A830000}"/>
    <cellStyle name="Normal 64 2 3 5 2 3" xfId="30504" xr:uid="{00000000-0005-0000-0000-00001B830000}"/>
    <cellStyle name="Normal 64 2 3 5 3" xfId="10386" xr:uid="{00000000-0005-0000-0000-00001C830000}"/>
    <cellStyle name="Normal 64 2 3 5 3 2" xfId="40711" xr:uid="{00000000-0005-0000-0000-00001D830000}"/>
    <cellStyle name="Normal 64 2 3 5 3 3" xfId="25487" xr:uid="{00000000-0005-0000-0000-00001E830000}"/>
    <cellStyle name="Normal 64 2 3 5 4" xfId="35698" xr:uid="{00000000-0005-0000-0000-00001F830000}"/>
    <cellStyle name="Normal 64 2 3 5 5" xfId="20474" xr:uid="{00000000-0005-0000-0000-000020830000}"/>
    <cellStyle name="Normal 64 2 3 6" xfId="12064" xr:uid="{00000000-0005-0000-0000-000021830000}"/>
    <cellStyle name="Normal 64 2 3 6 2" xfId="42386" xr:uid="{00000000-0005-0000-0000-000022830000}"/>
    <cellStyle name="Normal 64 2 3 6 3" xfId="27162" xr:uid="{00000000-0005-0000-0000-000023830000}"/>
    <cellStyle name="Normal 64 2 3 7" xfId="7043" xr:uid="{00000000-0005-0000-0000-000024830000}"/>
    <cellStyle name="Normal 64 2 3 7 2" xfId="37369" xr:uid="{00000000-0005-0000-0000-000025830000}"/>
    <cellStyle name="Normal 64 2 3 7 3" xfId="22145" xr:uid="{00000000-0005-0000-0000-000026830000}"/>
    <cellStyle name="Normal 64 2 3 8" xfId="32357" xr:uid="{00000000-0005-0000-0000-000027830000}"/>
    <cellStyle name="Normal 64 2 3 9" xfId="17132" xr:uid="{00000000-0005-0000-0000-000028830000}"/>
    <cellStyle name="Normal 64 2 4" xfId="2179" xr:uid="{00000000-0005-0000-0000-000029830000}"/>
    <cellStyle name="Normal 64 2 4 2" xfId="3018" xr:uid="{00000000-0005-0000-0000-00002A830000}"/>
    <cellStyle name="Normal 64 2 4 2 2" xfId="4708" xr:uid="{00000000-0005-0000-0000-00002B830000}"/>
    <cellStyle name="Normal 64 2 4 2 2 2" xfId="14781" xr:uid="{00000000-0005-0000-0000-00002C830000}"/>
    <cellStyle name="Normal 64 2 4 2 2 2 2" xfId="45103" xr:uid="{00000000-0005-0000-0000-00002D830000}"/>
    <cellStyle name="Normal 64 2 4 2 2 2 3" xfId="29879" xr:uid="{00000000-0005-0000-0000-00002E830000}"/>
    <cellStyle name="Normal 64 2 4 2 2 3" xfId="9761" xr:uid="{00000000-0005-0000-0000-00002F830000}"/>
    <cellStyle name="Normal 64 2 4 2 2 3 2" xfId="40086" xr:uid="{00000000-0005-0000-0000-000030830000}"/>
    <cellStyle name="Normal 64 2 4 2 2 3 3" xfId="24862" xr:uid="{00000000-0005-0000-0000-000031830000}"/>
    <cellStyle name="Normal 64 2 4 2 2 4" xfId="35073" xr:uid="{00000000-0005-0000-0000-000032830000}"/>
    <cellStyle name="Normal 64 2 4 2 2 5" xfId="19849" xr:uid="{00000000-0005-0000-0000-000033830000}"/>
    <cellStyle name="Normal 64 2 4 2 3" xfId="6400" xr:uid="{00000000-0005-0000-0000-000034830000}"/>
    <cellStyle name="Normal 64 2 4 2 3 2" xfId="16452" xr:uid="{00000000-0005-0000-0000-000035830000}"/>
    <cellStyle name="Normal 64 2 4 2 3 2 2" xfId="46774" xr:uid="{00000000-0005-0000-0000-000036830000}"/>
    <cellStyle name="Normal 64 2 4 2 3 2 3" xfId="31550" xr:uid="{00000000-0005-0000-0000-000037830000}"/>
    <cellStyle name="Normal 64 2 4 2 3 3" xfId="11432" xr:uid="{00000000-0005-0000-0000-000038830000}"/>
    <cellStyle name="Normal 64 2 4 2 3 3 2" xfId="41757" xr:uid="{00000000-0005-0000-0000-000039830000}"/>
    <cellStyle name="Normal 64 2 4 2 3 3 3" xfId="26533" xr:uid="{00000000-0005-0000-0000-00003A830000}"/>
    <cellStyle name="Normal 64 2 4 2 3 4" xfId="36744" xr:uid="{00000000-0005-0000-0000-00003B830000}"/>
    <cellStyle name="Normal 64 2 4 2 3 5" xfId="21520" xr:uid="{00000000-0005-0000-0000-00003C830000}"/>
    <cellStyle name="Normal 64 2 4 2 4" xfId="13110" xr:uid="{00000000-0005-0000-0000-00003D830000}"/>
    <cellStyle name="Normal 64 2 4 2 4 2" xfId="43432" xr:uid="{00000000-0005-0000-0000-00003E830000}"/>
    <cellStyle name="Normal 64 2 4 2 4 3" xfId="28208" xr:uid="{00000000-0005-0000-0000-00003F830000}"/>
    <cellStyle name="Normal 64 2 4 2 5" xfId="8089" xr:uid="{00000000-0005-0000-0000-000040830000}"/>
    <cellStyle name="Normal 64 2 4 2 5 2" xfId="38415" xr:uid="{00000000-0005-0000-0000-000041830000}"/>
    <cellStyle name="Normal 64 2 4 2 5 3" xfId="23191" xr:uid="{00000000-0005-0000-0000-000042830000}"/>
    <cellStyle name="Normal 64 2 4 2 6" xfId="33403" xr:uid="{00000000-0005-0000-0000-000043830000}"/>
    <cellStyle name="Normal 64 2 4 2 7" xfId="18178" xr:uid="{00000000-0005-0000-0000-000044830000}"/>
    <cellStyle name="Normal 64 2 4 3" xfId="3871" xr:uid="{00000000-0005-0000-0000-000045830000}"/>
    <cellStyle name="Normal 64 2 4 3 2" xfId="13945" xr:uid="{00000000-0005-0000-0000-000046830000}"/>
    <cellStyle name="Normal 64 2 4 3 2 2" xfId="44267" xr:uid="{00000000-0005-0000-0000-000047830000}"/>
    <cellStyle name="Normal 64 2 4 3 2 3" xfId="29043" xr:uid="{00000000-0005-0000-0000-000048830000}"/>
    <cellStyle name="Normal 64 2 4 3 3" xfId="8925" xr:uid="{00000000-0005-0000-0000-000049830000}"/>
    <cellStyle name="Normal 64 2 4 3 3 2" xfId="39250" xr:uid="{00000000-0005-0000-0000-00004A830000}"/>
    <cellStyle name="Normal 64 2 4 3 3 3" xfId="24026" xr:uid="{00000000-0005-0000-0000-00004B830000}"/>
    <cellStyle name="Normal 64 2 4 3 4" xfId="34237" xr:uid="{00000000-0005-0000-0000-00004C830000}"/>
    <cellStyle name="Normal 64 2 4 3 5" xfId="19013" xr:uid="{00000000-0005-0000-0000-00004D830000}"/>
    <cellStyle name="Normal 64 2 4 4" xfId="5564" xr:uid="{00000000-0005-0000-0000-00004E830000}"/>
    <cellStyle name="Normal 64 2 4 4 2" xfId="15616" xr:uid="{00000000-0005-0000-0000-00004F830000}"/>
    <cellStyle name="Normal 64 2 4 4 2 2" xfId="45938" xr:uid="{00000000-0005-0000-0000-000050830000}"/>
    <cellStyle name="Normal 64 2 4 4 2 3" xfId="30714" xr:uid="{00000000-0005-0000-0000-000051830000}"/>
    <cellStyle name="Normal 64 2 4 4 3" xfId="10596" xr:uid="{00000000-0005-0000-0000-000052830000}"/>
    <cellStyle name="Normal 64 2 4 4 3 2" xfId="40921" xr:uid="{00000000-0005-0000-0000-000053830000}"/>
    <cellStyle name="Normal 64 2 4 4 3 3" xfId="25697" xr:uid="{00000000-0005-0000-0000-000054830000}"/>
    <cellStyle name="Normal 64 2 4 4 4" xfId="35908" xr:uid="{00000000-0005-0000-0000-000055830000}"/>
    <cellStyle name="Normal 64 2 4 4 5" xfId="20684" xr:uid="{00000000-0005-0000-0000-000056830000}"/>
    <cellStyle name="Normal 64 2 4 5" xfId="12274" xr:uid="{00000000-0005-0000-0000-000057830000}"/>
    <cellStyle name="Normal 64 2 4 5 2" xfId="42596" xr:uid="{00000000-0005-0000-0000-000058830000}"/>
    <cellStyle name="Normal 64 2 4 5 3" xfId="27372" xr:uid="{00000000-0005-0000-0000-000059830000}"/>
    <cellStyle name="Normal 64 2 4 6" xfId="7253" xr:uid="{00000000-0005-0000-0000-00005A830000}"/>
    <cellStyle name="Normal 64 2 4 6 2" xfId="37579" xr:uid="{00000000-0005-0000-0000-00005B830000}"/>
    <cellStyle name="Normal 64 2 4 6 3" xfId="22355" xr:uid="{00000000-0005-0000-0000-00005C830000}"/>
    <cellStyle name="Normal 64 2 4 7" xfId="32567" xr:uid="{00000000-0005-0000-0000-00005D830000}"/>
    <cellStyle name="Normal 64 2 4 8" xfId="17342" xr:uid="{00000000-0005-0000-0000-00005E830000}"/>
    <cellStyle name="Normal 64 2 5" xfId="2600" xr:uid="{00000000-0005-0000-0000-00005F830000}"/>
    <cellStyle name="Normal 64 2 5 2" xfId="4290" xr:uid="{00000000-0005-0000-0000-000060830000}"/>
    <cellStyle name="Normal 64 2 5 2 2" xfId="14363" xr:uid="{00000000-0005-0000-0000-000061830000}"/>
    <cellStyle name="Normal 64 2 5 2 2 2" xfId="44685" xr:uid="{00000000-0005-0000-0000-000062830000}"/>
    <cellStyle name="Normal 64 2 5 2 2 3" xfId="29461" xr:uid="{00000000-0005-0000-0000-000063830000}"/>
    <cellStyle name="Normal 64 2 5 2 3" xfId="9343" xr:uid="{00000000-0005-0000-0000-000064830000}"/>
    <cellStyle name="Normal 64 2 5 2 3 2" xfId="39668" xr:uid="{00000000-0005-0000-0000-000065830000}"/>
    <cellStyle name="Normal 64 2 5 2 3 3" xfId="24444" xr:uid="{00000000-0005-0000-0000-000066830000}"/>
    <cellStyle name="Normal 64 2 5 2 4" xfId="34655" xr:uid="{00000000-0005-0000-0000-000067830000}"/>
    <cellStyle name="Normal 64 2 5 2 5" xfId="19431" xr:uid="{00000000-0005-0000-0000-000068830000}"/>
    <cellStyle name="Normal 64 2 5 3" xfId="5982" xr:uid="{00000000-0005-0000-0000-000069830000}"/>
    <cellStyle name="Normal 64 2 5 3 2" xfId="16034" xr:uid="{00000000-0005-0000-0000-00006A830000}"/>
    <cellStyle name="Normal 64 2 5 3 2 2" xfId="46356" xr:uid="{00000000-0005-0000-0000-00006B830000}"/>
    <cellStyle name="Normal 64 2 5 3 2 3" xfId="31132" xr:uid="{00000000-0005-0000-0000-00006C830000}"/>
    <cellStyle name="Normal 64 2 5 3 3" xfId="11014" xr:uid="{00000000-0005-0000-0000-00006D830000}"/>
    <cellStyle name="Normal 64 2 5 3 3 2" xfId="41339" xr:uid="{00000000-0005-0000-0000-00006E830000}"/>
    <cellStyle name="Normal 64 2 5 3 3 3" xfId="26115" xr:uid="{00000000-0005-0000-0000-00006F830000}"/>
    <cellStyle name="Normal 64 2 5 3 4" xfId="36326" xr:uid="{00000000-0005-0000-0000-000070830000}"/>
    <cellStyle name="Normal 64 2 5 3 5" xfId="21102" xr:uid="{00000000-0005-0000-0000-000071830000}"/>
    <cellStyle name="Normal 64 2 5 4" xfId="12692" xr:uid="{00000000-0005-0000-0000-000072830000}"/>
    <cellStyle name="Normal 64 2 5 4 2" xfId="43014" xr:uid="{00000000-0005-0000-0000-000073830000}"/>
    <cellStyle name="Normal 64 2 5 4 3" xfId="27790" xr:uid="{00000000-0005-0000-0000-000074830000}"/>
    <cellStyle name="Normal 64 2 5 5" xfId="7671" xr:uid="{00000000-0005-0000-0000-000075830000}"/>
    <cellStyle name="Normal 64 2 5 5 2" xfId="37997" xr:uid="{00000000-0005-0000-0000-000076830000}"/>
    <cellStyle name="Normal 64 2 5 5 3" xfId="22773" xr:uid="{00000000-0005-0000-0000-000077830000}"/>
    <cellStyle name="Normal 64 2 5 6" xfId="32985" xr:uid="{00000000-0005-0000-0000-000078830000}"/>
    <cellStyle name="Normal 64 2 5 7" xfId="17760" xr:uid="{00000000-0005-0000-0000-000079830000}"/>
    <cellStyle name="Normal 64 2 6" xfId="3453" xr:uid="{00000000-0005-0000-0000-00007A830000}"/>
    <cellStyle name="Normal 64 2 6 2" xfId="13527" xr:uid="{00000000-0005-0000-0000-00007B830000}"/>
    <cellStyle name="Normal 64 2 6 2 2" xfId="43849" xr:uid="{00000000-0005-0000-0000-00007C830000}"/>
    <cellStyle name="Normal 64 2 6 2 3" xfId="28625" xr:uid="{00000000-0005-0000-0000-00007D830000}"/>
    <cellStyle name="Normal 64 2 6 3" xfId="8507" xr:uid="{00000000-0005-0000-0000-00007E830000}"/>
    <cellStyle name="Normal 64 2 6 3 2" xfId="38832" xr:uid="{00000000-0005-0000-0000-00007F830000}"/>
    <cellStyle name="Normal 64 2 6 3 3" xfId="23608" xr:uid="{00000000-0005-0000-0000-000080830000}"/>
    <cellStyle name="Normal 64 2 6 4" xfId="33819" xr:uid="{00000000-0005-0000-0000-000081830000}"/>
    <cellStyle name="Normal 64 2 6 5" xfId="18595" xr:uid="{00000000-0005-0000-0000-000082830000}"/>
    <cellStyle name="Normal 64 2 7" xfId="5146" xr:uid="{00000000-0005-0000-0000-000083830000}"/>
    <cellStyle name="Normal 64 2 7 2" xfId="15198" xr:uid="{00000000-0005-0000-0000-000084830000}"/>
    <cellStyle name="Normal 64 2 7 2 2" xfId="45520" xr:uid="{00000000-0005-0000-0000-000085830000}"/>
    <cellStyle name="Normal 64 2 7 2 3" xfId="30296" xr:uid="{00000000-0005-0000-0000-000086830000}"/>
    <cellStyle name="Normal 64 2 7 3" xfId="10178" xr:uid="{00000000-0005-0000-0000-000087830000}"/>
    <cellStyle name="Normal 64 2 7 3 2" xfId="40503" xr:uid="{00000000-0005-0000-0000-000088830000}"/>
    <cellStyle name="Normal 64 2 7 3 3" xfId="25279" xr:uid="{00000000-0005-0000-0000-000089830000}"/>
    <cellStyle name="Normal 64 2 7 4" xfId="35490" xr:uid="{00000000-0005-0000-0000-00008A830000}"/>
    <cellStyle name="Normal 64 2 7 5" xfId="20266" xr:uid="{00000000-0005-0000-0000-00008B830000}"/>
    <cellStyle name="Normal 64 2 8" xfId="11856" xr:uid="{00000000-0005-0000-0000-00008C830000}"/>
    <cellStyle name="Normal 64 2 8 2" xfId="42178" xr:uid="{00000000-0005-0000-0000-00008D830000}"/>
    <cellStyle name="Normal 64 2 8 3" xfId="26954" xr:uid="{00000000-0005-0000-0000-00008E830000}"/>
    <cellStyle name="Normal 64 2 9" xfId="6835" xr:uid="{00000000-0005-0000-0000-00008F830000}"/>
    <cellStyle name="Normal 64 2 9 2" xfId="37161" xr:uid="{00000000-0005-0000-0000-000090830000}"/>
    <cellStyle name="Normal 64 2 9 3" xfId="21937" xr:uid="{00000000-0005-0000-0000-000091830000}"/>
    <cellStyle name="Normal 64 3" xfId="1799" xr:uid="{00000000-0005-0000-0000-000092830000}"/>
    <cellStyle name="Normal 64 3 10" xfId="16976" xr:uid="{00000000-0005-0000-0000-000093830000}"/>
    <cellStyle name="Normal 64 3 2" xfId="2018" xr:uid="{00000000-0005-0000-0000-000094830000}"/>
    <cellStyle name="Normal 64 3 2 2" xfId="2439" xr:uid="{00000000-0005-0000-0000-000095830000}"/>
    <cellStyle name="Normal 64 3 2 2 2" xfId="3278" xr:uid="{00000000-0005-0000-0000-000096830000}"/>
    <cellStyle name="Normal 64 3 2 2 2 2" xfId="4968" xr:uid="{00000000-0005-0000-0000-000097830000}"/>
    <cellStyle name="Normal 64 3 2 2 2 2 2" xfId="15041" xr:uid="{00000000-0005-0000-0000-000098830000}"/>
    <cellStyle name="Normal 64 3 2 2 2 2 2 2" xfId="45363" xr:uid="{00000000-0005-0000-0000-000099830000}"/>
    <cellStyle name="Normal 64 3 2 2 2 2 2 3" xfId="30139" xr:uid="{00000000-0005-0000-0000-00009A830000}"/>
    <cellStyle name="Normal 64 3 2 2 2 2 3" xfId="10021" xr:uid="{00000000-0005-0000-0000-00009B830000}"/>
    <cellStyle name="Normal 64 3 2 2 2 2 3 2" xfId="40346" xr:uid="{00000000-0005-0000-0000-00009C830000}"/>
    <cellStyle name="Normal 64 3 2 2 2 2 3 3" xfId="25122" xr:uid="{00000000-0005-0000-0000-00009D830000}"/>
    <cellStyle name="Normal 64 3 2 2 2 2 4" xfId="35333" xr:uid="{00000000-0005-0000-0000-00009E830000}"/>
    <cellStyle name="Normal 64 3 2 2 2 2 5" xfId="20109" xr:uid="{00000000-0005-0000-0000-00009F830000}"/>
    <cellStyle name="Normal 64 3 2 2 2 3" xfId="6660" xr:uid="{00000000-0005-0000-0000-0000A0830000}"/>
    <cellStyle name="Normal 64 3 2 2 2 3 2" xfId="16712" xr:uid="{00000000-0005-0000-0000-0000A1830000}"/>
    <cellStyle name="Normal 64 3 2 2 2 3 2 2" xfId="47034" xr:uid="{00000000-0005-0000-0000-0000A2830000}"/>
    <cellStyle name="Normal 64 3 2 2 2 3 2 3" xfId="31810" xr:uid="{00000000-0005-0000-0000-0000A3830000}"/>
    <cellStyle name="Normal 64 3 2 2 2 3 3" xfId="11692" xr:uid="{00000000-0005-0000-0000-0000A4830000}"/>
    <cellStyle name="Normal 64 3 2 2 2 3 3 2" xfId="42017" xr:uid="{00000000-0005-0000-0000-0000A5830000}"/>
    <cellStyle name="Normal 64 3 2 2 2 3 3 3" xfId="26793" xr:uid="{00000000-0005-0000-0000-0000A6830000}"/>
    <cellStyle name="Normal 64 3 2 2 2 3 4" xfId="37004" xr:uid="{00000000-0005-0000-0000-0000A7830000}"/>
    <cellStyle name="Normal 64 3 2 2 2 3 5" xfId="21780" xr:uid="{00000000-0005-0000-0000-0000A8830000}"/>
    <cellStyle name="Normal 64 3 2 2 2 4" xfId="13370" xr:uid="{00000000-0005-0000-0000-0000A9830000}"/>
    <cellStyle name="Normal 64 3 2 2 2 4 2" xfId="43692" xr:uid="{00000000-0005-0000-0000-0000AA830000}"/>
    <cellStyle name="Normal 64 3 2 2 2 4 3" xfId="28468" xr:uid="{00000000-0005-0000-0000-0000AB830000}"/>
    <cellStyle name="Normal 64 3 2 2 2 5" xfId="8349" xr:uid="{00000000-0005-0000-0000-0000AC830000}"/>
    <cellStyle name="Normal 64 3 2 2 2 5 2" xfId="38675" xr:uid="{00000000-0005-0000-0000-0000AD830000}"/>
    <cellStyle name="Normal 64 3 2 2 2 5 3" xfId="23451" xr:uid="{00000000-0005-0000-0000-0000AE830000}"/>
    <cellStyle name="Normal 64 3 2 2 2 6" xfId="33663" xr:uid="{00000000-0005-0000-0000-0000AF830000}"/>
    <cellStyle name="Normal 64 3 2 2 2 7" xfId="18438" xr:uid="{00000000-0005-0000-0000-0000B0830000}"/>
    <cellStyle name="Normal 64 3 2 2 3" xfId="4131" xr:uid="{00000000-0005-0000-0000-0000B1830000}"/>
    <cellStyle name="Normal 64 3 2 2 3 2" xfId="14205" xr:uid="{00000000-0005-0000-0000-0000B2830000}"/>
    <cellStyle name="Normal 64 3 2 2 3 2 2" xfId="44527" xr:uid="{00000000-0005-0000-0000-0000B3830000}"/>
    <cellStyle name="Normal 64 3 2 2 3 2 3" xfId="29303" xr:uid="{00000000-0005-0000-0000-0000B4830000}"/>
    <cellStyle name="Normal 64 3 2 2 3 3" xfId="9185" xr:uid="{00000000-0005-0000-0000-0000B5830000}"/>
    <cellStyle name="Normal 64 3 2 2 3 3 2" xfId="39510" xr:uid="{00000000-0005-0000-0000-0000B6830000}"/>
    <cellStyle name="Normal 64 3 2 2 3 3 3" xfId="24286" xr:uid="{00000000-0005-0000-0000-0000B7830000}"/>
    <cellStyle name="Normal 64 3 2 2 3 4" xfId="34497" xr:uid="{00000000-0005-0000-0000-0000B8830000}"/>
    <cellStyle name="Normal 64 3 2 2 3 5" xfId="19273" xr:uid="{00000000-0005-0000-0000-0000B9830000}"/>
    <cellStyle name="Normal 64 3 2 2 4" xfId="5824" xr:uid="{00000000-0005-0000-0000-0000BA830000}"/>
    <cellStyle name="Normal 64 3 2 2 4 2" xfId="15876" xr:uid="{00000000-0005-0000-0000-0000BB830000}"/>
    <cellStyle name="Normal 64 3 2 2 4 2 2" xfId="46198" xr:uid="{00000000-0005-0000-0000-0000BC830000}"/>
    <cellStyle name="Normal 64 3 2 2 4 2 3" xfId="30974" xr:uid="{00000000-0005-0000-0000-0000BD830000}"/>
    <cellStyle name="Normal 64 3 2 2 4 3" xfId="10856" xr:uid="{00000000-0005-0000-0000-0000BE830000}"/>
    <cellStyle name="Normal 64 3 2 2 4 3 2" xfId="41181" xr:uid="{00000000-0005-0000-0000-0000BF830000}"/>
    <cellStyle name="Normal 64 3 2 2 4 3 3" xfId="25957" xr:uid="{00000000-0005-0000-0000-0000C0830000}"/>
    <cellStyle name="Normal 64 3 2 2 4 4" xfId="36168" xr:uid="{00000000-0005-0000-0000-0000C1830000}"/>
    <cellStyle name="Normal 64 3 2 2 4 5" xfId="20944" xr:uid="{00000000-0005-0000-0000-0000C2830000}"/>
    <cellStyle name="Normal 64 3 2 2 5" xfId="12534" xr:uid="{00000000-0005-0000-0000-0000C3830000}"/>
    <cellStyle name="Normal 64 3 2 2 5 2" xfId="42856" xr:uid="{00000000-0005-0000-0000-0000C4830000}"/>
    <cellStyle name="Normal 64 3 2 2 5 3" xfId="27632" xr:uid="{00000000-0005-0000-0000-0000C5830000}"/>
    <cellStyle name="Normal 64 3 2 2 6" xfId="7513" xr:uid="{00000000-0005-0000-0000-0000C6830000}"/>
    <cellStyle name="Normal 64 3 2 2 6 2" xfId="37839" xr:uid="{00000000-0005-0000-0000-0000C7830000}"/>
    <cellStyle name="Normal 64 3 2 2 6 3" xfId="22615" xr:uid="{00000000-0005-0000-0000-0000C8830000}"/>
    <cellStyle name="Normal 64 3 2 2 7" xfId="32827" xr:uid="{00000000-0005-0000-0000-0000C9830000}"/>
    <cellStyle name="Normal 64 3 2 2 8" xfId="17602" xr:uid="{00000000-0005-0000-0000-0000CA830000}"/>
    <cellStyle name="Normal 64 3 2 3" xfId="2860" xr:uid="{00000000-0005-0000-0000-0000CB830000}"/>
    <cellStyle name="Normal 64 3 2 3 2" xfId="4550" xr:uid="{00000000-0005-0000-0000-0000CC830000}"/>
    <cellStyle name="Normal 64 3 2 3 2 2" xfId="14623" xr:uid="{00000000-0005-0000-0000-0000CD830000}"/>
    <cellStyle name="Normal 64 3 2 3 2 2 2" xfId="44945" xr:uid="{00000000-0005-0000-0000-0000CE830000}"/>
    <cellStyle name="Normal 64 3 2 3 2 2 3" xfId="29721" xr:uid="{00000000-0005-0000-0000-0000CF830000}"/>
    <cellStyle name="Normal 64 3 2 3 2 3" xfId="9603" xr:uid="{00000000-0005-0000-0000-0000D0830000}"/>
    <cellStyle name="Normal 64 3 2 3 2 3 2" xfId="39928" xr:uid="{00000000-0005-0000-0000-0000D1830000}"/>
    <cellStyle name="Normal 64 3 2 3 2 3 3" xfId="24704" xr:uid="{00000000-0005-0000-0000-0000D2830000}"/>
    <cellStyle name="Normal 64 3 2 3 2 4" xfId="34915" xr:uid="{00000000-0005-0000-0000-0000D3830000}"/>
    <cellStyle name="Normal 64 3 2 3 2 5" xfId="19691" xr:uid="{00000000-0005-0000-0000-0000D4830000}"/>
    <cellStyle name="Normal 64 3 2 3 3" xfId="6242" xr:uid="{00000000-0005-0000-0000-0000D5830000}"/>
    <cellStyle name="Normal 64 3 2 3 3 2" xfId="16294" xr:uid="{00000000-0005-0000-0000-0000D6830000}"/>
    <cellStyle name="Normal 64 3 2 3 3 2 2" xfId="46616" xr:uid="{00000000-0005-0000-0000-0000D7830000}"/>
    <cellStyle name="Normal 64 3 2 3 3 2 3" xfId="31392" xr:uid="{00000000-0005-0000-0000-0000D8830000}"/>
    <cellStyle name="Normal 64 3 2 3 3 3" xfId="11274" xr:uid="{00000000-0005-0000-0000-0000D9830000}"/>
    <cellStyle name="Normal 64 3 2 3 3 3 2" xfId="41599" xr:uid="{00000000-0005-0000-0000-0000DA830000}"/>
    <cellStyle name="Normal 64 3 2 3 3 3 3" xfId="26375" xr:uid="{00000000-0005-0000-0000-0000DB830000}"/>
    <cellStyle name="Normal 64 3 2 3 3 4" xfId="36586" xr:uid="{00000000-0005-0000-0000-0000DC830000}"/>
    <cellStyle name="Normal 64 3 2 3 3 5" xfId="21362" xr:uid="{00000000-0005-0000-0000-0000DD830000}"/>
    <cellStyle name="Normal 64 3 2 3 4" xfId="12952" xr:uid="{00000000-0005-0000-0000-0000DE830000}"/>
    <cellStyle name="Normal 64 3 2 3 4 2" xfId="43274" xr:uid="{00000000-0005-0000-0000-0000DF830000}"/>
    <cellStyle name="Normal 64 3 2 3 4 3" xfId="28050" xr:uid="{00000000-0005-0000-0000-0000E0830000}"/>
    <cellStyle name="Normal 64 3 2 3 5" xfId="7931" xr:uid="{00000000-0005-0000-0000-0000E1830000}"/>
    <cellStyle name="Normal 64 3 2 3 5 2" xfId="38257" xr:uid="{00000000-0005-0000-0000-0000E2830000}"/>
    <cellStyle name="Normal 64 3 2 3 5 3" xfId="23033" xr:uid="{00000000-0005-0000-0000-0000E3830000}"/>
    <cellStyle name="Normal 64 3 2 3 6" xfId="33245" xr:uid="{00000000-0005-0000-0000-0000E4830000}"/>
    <cellStyle name="Normal 64 3 2 3 7" xfId="18020" xr:uid="{00000000-0005-0000-0000-0000E5830000}"/>
    <cellStyle name="Normal 64 3 2 4" xfId="3713" xr:uid="{00000000-0005-0000-0000-0000E6830000}"/>
    <cellStyle name="Normal 64 3 2 4 2" xfId="13787" xr:uid="{00000000-0005-0000-0000-0000E7830000}"/>
    <cellStyle name="Normal 64 3 2 4 2 2" xfId="44109" xr:uid="{00000000-0005-0000-0000-0000E8830000}"/>
    <cellStyle name="Normal 64 3 2 4 2 3" xfId="28885" xr:uid="{00000000-0005-0000-0000-0000E9830000}"/>
    <cellStyle name="Normal 64 3 2 4 3" xfId="8767" xr:uid="{00000000-0005-0000-0000-0000EA830000}"/>
    <cellStyle name="Normal 64 3 2 4 3 2" xfId="39092" xr:uid="{00000000-0005-0000-0000-0000EB830000}"/>
    <cellStyle name="Normal 64 3 2 4 3 3" xfId="23868" xr:uid="{00000000-0005-0000-0000-0000EC830000}"/>
    <cellStyle name="Normal 64 3 2 4 4" xfId="34079" xr:uid="{00000000-0005-0000-0000-0000ED830000}"/>
    <cellStyle name="Normal 64 3 2 4 5" xfId="18855" xr:uid="{00000000-0005-0000-0000-0000EE830000}"/>
    <cellStyle name="Normal 64 3 2 5" xfId="5406" xr:uid="{00000000-0005-0000-0000-0000EF830000}"/>
    <cellStyle name="Normal 64 3 2 5 2" xfId="15458" xr:uid="{00000000-0005-0000-0000-0000F0830000}"/>
    <cellStyle name="Normal 64 3 2 5 2 2" xfId="45780" xr:uid="{00000000-0005-0000-0000-0000F1830000}"/>
    <cellStyle name="Normal 64 3 2 5 2 3" xfId="30556" xr:uid="{00000000-0005-0000-0000-0000F2830000}"/>
    <cellStyle name="Normal 64 3 2 5 3" xfId="10438" xr:uid="{00000000-0005-0000-0000-0000F3830000}"/>
    <cellStyle name="Normal 64 3 2 5 3 2" xfId="40763" xr:uid="{00000000-0005-0000-0000-0000F4830000}"/>
    <cellStyle name="Normal 64 3 2 5 3 3" xfId="25539" xr:uid="{00000000-0005-0000-0000-0000F5830000}"/>
    <cellStyle name="Normal 64 3 2 5 4" xfId="35750" xr:uid="{00000000-0005-0000-0000-0000F6830000}"/>
    <cellStyle name="Normal 64 3 2 5 5" xfId="20526" xr:uid="{00000000-0005-0000-0000-0000F7830000}"/>
    <cellStyle name="Normal 64 3 2 6" xfId="12116" xr:uid="{00000000-0005-0000-0000-0000F8830000}"/>
    <cellStyle name="Normal 64 3 2 6 2" xfId="42438" xr:uid="{00000000-0005-0000-0000-0000F9830000}"/>
    <cellStyle name="Normal 64 3 2 6 3" xfId="27214" xr:uid="{00000000-0005-0000-0000-0000FA830000}"/>
    <cellStyle name="Normal 64 3 2 7" xfId="7095" xr:uid="{00000000-0005-0000-0000-0000FB830000}"/>
    <cellStyle name="Normal 64 3 2 7 2" xfId="37421" xr:uid="{00000000-0005-0000-0000-0000FC830000}"/>
    <cellStyle name="Normal 64 3 2 7 3" xfId="22197" xr:uid="{00000000-0005-0000-0000-0000FD830000}"/>
    <cellStyle name="Normal 64 3 2 8" xfId="32409" xr:uid="{00000000-0005-0000-0000-0000FE830000}"/>
    <cellStyle name="Normal 64 3 2 9" xfId="17184" xr:uid="{00000000-0005-0000-0000-0000FF830000}"/>
    <cellStyle name="Normal 64 3 3" xfId="2231" xr:uid="{00000000-0005-0000-0000-000000840000}"/>
    <cellStyle name="Normal 64 3 3 2" xfId="3070" xr:uid="{00000000-0005-0000-0000-000001840000}"/>
    <cellStyle name="Normal 64 3 3 2 2" xfId="4760" xr:uid="{00000000-0005-0000-0000-000002840000}"/>
    <cellStyle name="Normal 64 3 3 2 2 2" xfId="14833" xr:uid="{00000000-0005-0000-0000-000003840000}"/>
    <cellStyle name="Normal 64 3 3 2 2 2 2" xfId="45155" xr:uid="{00000000-0005-0000-0000-000004840000}"/>
    <cellStyle name="Normal 64 3 3 2 2 2 3" xfId="29931" xr:uid="{00000000-0005-0000-0000-000005840000}"/>
    <cellStyle name="Normal 64 3 3 2 2 3" xfId="9813" xr:uid="{00000000-0005-0000-0000-000006840000}"/>
    <cellStyle name="Normal 64 3 3 2 2 3 2" xfId="40138" xr:uid="{00000000-0005-0000-0000-000007840000}"/>
    <cellStyle name="Normal 64 3 3 2 2 3 3" xfId="24914" xr:uid="{00000000-0005-0000-0000-000008840000}"/>
    <cellStyle name="Normal 64 3 3 2 2 4" xfId="35125" xr:uid="{00000000-0005-0000-0000-000009840000}"/>
    <cellStyle name="Normal 64 3 3 2 2 5" xfId="19901" xr:uid="{00000000-0005-0000-0000-00000A840000}"/>
    <cellStyle name="Normal 64 3 3 2 3" xfId="6452" xr:uid="{00000000-0005-0000-0000-00000B840000}"/>
    <cellStyle name="Normal 64 3 3 2 3 2" xfId="16504" xr:uid="{00000000-0005-0000-0000-00000C840000}"/>
    <cellStyle name="Normal 64 3 3 2 3 2 2" xfId="46826" xr:uid="{00000000-0005-0000-0000-00000D840000}"/>
    <cellStyle name="Normal 64 3 3 2 3 2 3" xfId="31602" xr:uid="{00000000-0005-0000-0000-00000E840000}"/>
    <cellStyle name="Normal 64 3 3 2 3 3" xfId="11484" xr:uid="{00000000-0005-0000-0000-00000F840000}"/>
    <cellStyle name="Normal 64 3 3 2 3 3 2" xfId="41809" xr:uid="{00000000-0005-0000-0000-000010840000}"/>
    <cellStyle name="Normal 64 3 3 2 3 3 3" xfId="26585" xr:uid="{00000000-0005-0000-0000-000011840000}"/>
    <cellStyle name="Normal 64 3 3 2 3 4" xfId="36796" xr:uid="{00000000-0005-0000-0000-000012840000}"/>
    <cellStyle name="Normal 64 3 3 2 3 5" xfId="21572" xr:uid="{00000000-0005-0000-0000-000013840000}"/>
    <cellStyle name="Normal 64 3 3 2 4" xfId="13162" xr:uid="{00000000-0005-0000-0000-000014840000}"/>
    <cellStyle name="Normal 64 3 3 2 4 2" xfId="43484" xr:uid="{00000000-0005-0000-0000-000015840000}"/>
    <cellStyle name="Normal 64 3 3 2 4 3" xfId="28260" xr:uid="{00000000-0005-0000-0000-000016840000}"/>
    <cellStyle name="Normal 64 3 3 2 5" xfId="8141" xr:uid="{00000000-0005-0000-0000-000017840000}"/>
    <cellStyle name="Normal 64 3 3 2 5 2" xfId="38467" xr:uid="{00000000-0005-0000-0000-000018840000}"/>
    <cellStyle name="Normal 64 3 3 2 5 3" xfId="23243" xr:uid="{00000000-0005-0000-0000-000019840000}"/>
    <cellStyle name="Normal 64 3 3 2 6" xfId="33455" xr:uid="{00000000-0005-0000-0000-00001A840000}"/>
    <cellStyle name="Normal 64 3 3 2 7" xfId="18230" xr:uid="{00000000-0005-0000-0000-00001B840000}"/>
    <cellStyle name="Normal 64 3 3 3" xfId="3923" xr:uid="{00000000-0005-0000-0000-00001C840000}"/>
    <cellStyle name="Normal 64 3 3 3 2" xfId="13997" xr:uid="{00000000-0005-0000-0000-00001D840000}"/>
    <cellStyle name="Normal 64 3 3 3 2 2" xfId="44319" xr:uid="{00000000-0005-0000-0000-00001E840000}"/>
    <cellStyle name="Normal 64 3 3 3 2 3" xfId="29095" xr:uid="{00000000-0005-0000-0000-00001F840000}"/>
    <cellStyle name="Normal 64 3 3 3 3" xfId="8977" xr:uid="{00000000-0005-0000-0000-000020840000}"/>
    <cellStyle name="Normal 64 3 3 3 3 2" xfId="39302" xr:uid="{00000000-0005-0000-0000-000021840000}"/>
    <cellStyle name="Normal 64 3 3 3 3 3" xfId="24078" xr:uid="{00000000-0005-0000-0000-000022840000}"/>
    <cellStyle name="Normal 64 3 3 3 4" xfId="34289" xr:uid="{00000000-0005-0000-0000-000023840000}"/>
    <cellStyle name="Normal 64 3 3 3 5" xfId="19065" xr:uid="{00000000-0005-0000-0000-000024840000}"/>
    <cellStyle name="Normal 64 3 3 4" xfId="5616" xr:uid="{00000000-0005-0000-0000-000025840000}"/>
    <cellStyle name="Normal 64 3 3 4 2" xfId="15668" xr:uid="{00000000-0005-0000-0000-000026840000}"/>
    <cellStyle name="Normal 64 3 3 4 2 2" xfId="45990" xr:uid="{00000000-0005-0000-0000-000027840000}"/>
    <cellStyle name="Normal 64 3 3 4 2 3" xfId="30766" xr:uid="{00000000-0005-0000-0000-000028840000}"/>
    <cellStyle name="Normal 64 3 3 4 3" xfId="10648" xr:uid="{00000000-0005-0000-0000-000029840000}"/>
    <cellStyle name="Normal 64 3 3 4 3 2" xfId="40973" xr:uid="{00000000-0005-0000-0000-00002A840000}"/>
    <cellStyle name="Normal 64 3 3 4 3 3" xfId="25749" xr:uid="{00000000-0005-0000-0000-00002B840000}"/>
    <cellStyle name="Normal 64 3 3 4 4" xfId="35960" xr:uid="{00000000-0005-0000-0000-00002C840000}"/>
    <cellStyle name="Normal 64 3 3 4 5" xfId="20736" xr:uid="{00000000-0005-0000-0000-00002D840000}"/>
    <cellStyle name="Normal 64 3 3 5" xfId="12326" xr:uid="{00000000-0005-0000-0000-00002E840000}"/>
    <cellStyle name="Normal 64 3 3 5 2" xfId="42648" xr:uid="{00000000-0005-0000-0000-00002F840000}"/>
    <cellStyle name="Normal 64 3 3 5 3" xfId="27424" xr:uid="{00000000-0005-0000-0000-000030840000}"/>
    <cellStyle name="Normal 64 3 3 6" xfId="7305" xr:uid="{00000000-0005-0000-0000-000031840000}"/>
    <cellStyle name="Normal 64 3 3 6 2" xfId="37631" xr:uid="{00000000-0005-0000-0000-000032840000}"/>
    <cellStyle name="Normal 64 3 3 6 3" xfId="22407" xr:uid="{00000000-0005-0000-0000-000033840000}"/>
    <cellStyle name="Normal 64 3 3 7" xfId="32619" xr:uid="{00000000-0005-0000-0000-000034840000}"/>
    <cellStyle name="Normal 64 3 3 8" xfId="17394" xr:uid="{00000000-0005-0000-0000-000035840000}"/>
    <cellStyle name="Normal 64 3 4" xfId="2652" xr:uid="{00000000-0005-0000-0000-000036840000}"/>
    <cellStyle name="Normal 64 3 4 2" xfId="4342" xr:uid="{00000000-0005-0000-0000-000037840000}"/>
    <cellStyle name="Normal 64 3 4 2 2" xfId="14415" xr:uid="{00000000-0005-0000-0000-000038840000}"/>
    <cellStyle name="Normal 64 3 4 2 2 2" xfId="44737" xr:uid="{00000000-0005-0000-0000-000039840000}"/>
    <cellStyle name="Normal 64 3 4 2 2 3" xfId="29513" xr:uid="{00000000-0005-0000-0000-00003A840000}"/>
    <cellStyle name="Normal 64 3 4 2 3" xfId="9395" xr:uid="{00000000-0005-0000-0000-00003B840000}"/>
    <cellStyle name="Normal 64 3 4 2 3 2" xfId="39720" xr:uid="{00000000-0005-0000-0000-00003C840000}"/>
    <cellStyle name="Normal 64 3 4 2 3 3" xfId="24496" xr:uid="{00000000-0005-0000-0000-00003D840000}"/>
    <cellStyle name="Normal 64 3 4 2 4" xfId="34707" xr:uid="{00000000-0005-0000-0000-00003E840000}"/>
    <cellStyle name="Normal 64 3 4 2 5" xfId="19483" xr:uid="{00000000-0005-0000-0000-00003F840000}"/>
    <cellStyle name="Normal 64 3 4 3" xfId="6034" xr:uid="{00000000-0005-0000-0000-000040840000}"/>
    <cellStyle name="Normal 64 3 4 3 2" xfId="16086" xr:uid="{00000000-0005-0000-0000-000041840000}"/>
    <cellStyle name="Normal 64 3 4 3 2 2" xfId="46408" xr:uid="{00000000-0005-0000-0000-000042840000}"/>
    <cellStyle name="Normal 64 3 4 3 2 3" xfId="31184" xr:uid="{00000000-0005-0000-0000-000043840000}"/>
    <cellStyle name="Normal 64 3 4 3 3" xfId="11066" xr:uid="{00000000-0005-0000-0000-000044840000}"/>
    <cellStyle name="Normal 64 3 4 3 3 2" xfId="41391" xr:uid="{00000000-0005-0000-0000-000045840000}"/>
    <cellStyle name="Normal 64 3 4 3 3 3" xfId="26167" xr:uid="{00000000-0005-0000-0000-000046840000}"/>
    <cellStyle name="Normal 64 3 4 3 4" xfId="36378" xr:uid="{00000000-0005-0000-0000-000047840000}"/>
    <cellStyle name="Normal 64 3 4 3 5" xfId="21154" xr:uid="{00000000-0005-0000-0000-000048840000}"/>
    <cellStyle name="Normal 64 3 4 4" xfId="12744" xr:uid="{00000000-0005-0000-0000-000049840000}"/>
    <cellStyle name="Normal 64 3 4 4 2" xfId="43066" xr:uid="{00000000-0005-0000-0000-00004A840000}"/>
    <cellStyle name="Normal 64 3 4 4 3" xfId="27842" xr:uid="{00000000-0005-0000-0000-00004B840000}"/>
    <cellStyle name="Normal 64 3 4 5" xfId="7723" xr:uid="{00000000-0005-0000-0000-00004C840000}"/>
    <cellStyle name="Normal 64 3 4 5 2" xfId="38049" xr:uid="{00000000-0005-0000-0000-00004D840000}"/>
    <cellStyle name="Normal 64 3 4 5 3" xfId="22825" xr:uid="{00000000-0005-0000-0000-00004E840000}"/>
    <cellStyle name="Normal 64 3 4 6" xfId="33037" xr:uid="{00000000-0005-0000-0000-00004F840000}"/>
    <cellStyle name="Normal 64 3 4 7" xfId="17812" xr:uid="{00000000-0005-0000-0000-000050840000}"/>
    <cellStyle name="Normal 64 3 5" xfId="3505" xr:uid="{00000000-0005-0000-0000-000051840000}"/>
    <cellStyle name="Normal 64 3 5 2" xfId="13579" xr:uid="{00000000-0005-0000-0000-000052840000}"/>
    <cellStyle name="Normal 64 3 5 2 2" xfId="43901" xr:uid="{00000000-0005-0000-0000-000053840000}"/>
    <cellStyle name="Normal 64 3 5 2 3" xfId="28677" xr:uid="{00000000-0005-0000-0000-000054840000}"/>
    <cellStyle name="Normal 64 3 5 3" xfId="8559" xr:uid="{00000000-0005-0000-0000-000055840000}"/>
    <cellStyle name="Normal 64 3 5 3 2" xfId="38884" xr:uid="{00000000-0005-0000-0000-000056840000}"/>
    <cellStyle name="Normal 64 3 5 3 3" xfId="23660" xr:uid="{00000000-0005-0000-0000-000057840000}"/>
    <cellStyle name="Normal 64 3 5 4" xfId="33871" xr:uid="{00000000-0005-0000-0000-000058840000}"/>
    <cellStyle name="Normal 64 3 5 5" xfId="18647" xr:uid="{00000000-0005-0000-0000-000059840000}"/>
    <cellStyle name="Normal 64 3 6" xfId="5198" xr:uid="{00000000-0005-0000-0000-00005A840000}"/>
    <cellStyle name="Normal 64 3 6 2" xfId="15250" xr:uid="{00000000-0005-0000-0000-00005B840000}"/>
    <cellStyle name="Normal 64 3 6 2 2" xfId="45572" xr:uid="{00000000-0005-0000-0000-00005C840000}"/>
    <cellStyle name="Normal 64 3 6 2 3" xfId="30348" xr:uid="{00000000-0005-0000-0000-00005D840000}"/>
    <cellStyle name="Normal 64 3 6 3" xfId="10230" xr:uid="{00000000-0005-0000-0000-00005E840000}"/>
    <cellStyle name="Normal 64 3 6 3 2" xfId="40555" xr:uid="{00000000-0005-0000-0000-00005F840000}"/>
    <cellStyle name="Normal 64 3 6 3 3" xfId="25331" xr:uid="{00000000-0005-0000-0000-000060840000}"/>
    <cellStyle name="Normal 64 3 6 4" xfId="35542" xr:uid="{00000000-0005-0000-0000-000061840000}"/>
    <cellStyle name="Normal 64 3 6 5" xfId="20318" xr:uid="{00000000-0005-0000-0000-000062840000}"/>
    <cellStyle name="Normal 64 3 7" xfId="11908" xr:uid="{00000000-0005-0000-0000-000063840000}"/>
    <cellStyle name="Normal 64 3 7 2" xfId="42230" xr:uid="{00000000-0005-0000-0000-000064840000}"/>
    <cellStyle name="Normal 64 3 7 3" xfId="27006" xr:uid="{00000000-0005-0000-0000-000065840000}"/>
    <cellStyle name="Normal 64 3 8" xfId="6887" xr:uid="{00000000-0005-0000-0000-000066840000}"/>
    <cellStyle name="Normal 64 3 8 2" xfId="37213" xr:uid="{00000000-0005-0000-0000-000067840000}"/>
    <cellStyle name="Normal 64 3 8 3" xfId="21989" xr:uid="{00000000-0005-0000-0000-000068840000}"/>
    <cellStyle name="Normal 64 3 9" xfId="32202" xr:uid="{00000000-0005-0000-0000-000069840000}"/>
    <cellStyle name="Normal 64 4" xfId="1912" xr:uid="{00000000-0005-0000-0000-00006A840000}"/>
    <cellStyle name="Normal 64 4 2" xfId="2335" xr:uid="{00000000-0005-0000-0000-00006B840000}"/>
    <cellStyle name="Normal 64 4 2 2" xfId="3174" xr:uid="{00000000-0005-0000-0000-00006C840000}"/>
    <cellStyle name="Normal 64 4 2 2 2" xfId="4864" xr:uid="{00000000-0005-0000-0000-00006D840000}"/>
    <cellStyle name="Normal 64 4 2 2 2 2" xfId="14937" xr:uid="{00000000-0005-0000-0000-00006E840000}"/>
    <cellStyle name="Normal 64 4 2 2 2 2 2" xfId="45259" xr:uid="{00000000-0005-0000-0000-00006F840000}"/>
    <cellStyle name="Normal 64 4 2 2 2 2 3" xfId="30035" xr:uid="{00000000-0005-0000-0000-000070840000}"/>
    <cellStyle name="Normal 64 4 2 2 2 3" xfId="9917" xr:uid="{00000000-0005-0000-0000-000071840000}"/>
    <cellStyle name="Normal 64 4 2 2 2 3 2" xfId="40242" xr:uid="{00000000-0005-0000-0000-000072840000}"/>
    <cellStyle name="Normal 64 4 2 2 2 3 3" xfId="25018" xr:uid="{00000000-0005-0000-0000-000073840000}"/>
    <cellStyle name="Normal 64 4 2 2 2 4" xfId="35229" xr:uid="{00000000-0005-0000-0000-000074840000}"/>
    <cellStyle name="Normal 64 4 2 2 2 5" xfId="20005" xr:uid="{00000000-0005-0000-0000-000075840000}"/>
    <cellStyle name="Normal 64 4 2 2 3" xfId="6556" xr:uid="{00000000-0005-0000-0000-000076840000}"/>
    <cellStyle name="Normal 64 4 2 2 3 2" xfId="16608" xr:uid="{00000000-0005-0000-0000-000077840000}"/>
    <cellStyle name="Normal 64 4 2 2 3 2 2" xfId="46930" xr:uid="{00000000-0005-0000-0000-000078840000}"/>
    <cellStyle name="Normal 64 4 2 2 3 2 3" xfId="31706" xr:uid="{00000000-0005-0000-0000-000079840000}"/>
    <cellStyle name="Normal 64 4 2 2 3 3" xfId="11588" xr:uid="{00000000-0005-0000-0000-00007A840000}"/>
    <cellStyle name="Normal 64 4 2 2 3 3 2" xfId="41913" xr:uid="{00000000-0005-0000-0000-00007B840000}"/>
    <cellStyle name="Normal 64 4 2 2 3 3 3" xfId="26689" xr:uid="{00000000-0005-0000-0000-00007C840000}"/>
    <cellStyle name="Normal 64 4 2 2 3 4" xfId="36900" xr:uid="{00000000-0005-0000-0000-00007D840000}"/>
    <cellStyle name="Normal 64 4 2 2 3 5" xfId="21676" xr:uid="{00000000-0005-0000-0000-00007E840000}"/>
    <cellStyle name="Normal 64 4 2 2 4" xfId="13266" xr:uid="{00000000-0005-0000-0000-00007F840000}"/>
    <cellStyle name="Normal 64 4 2 2 4 2" xfId="43588" xr:uid="{00000000-0005-0000-0000-000080840000}"/>
    <cellStyle name="Normal 64 4 2 2 4 3" xfId="28364" xr:uid="{00000000-0005-0000-0000-000081840000}"/>
    <cellStyle name="Normal 64 4 2 2 5" xfId="8245" xr:uid="{00000000-0005-0000-0000-000082840000}"/>
    <cellStyle name="Normal 64 4 2 2 5 2" xfId="38571" xr:uid="{00000000-0005-0000-0000-000083840000}"/>
    <cellStyle name="Normal 64 4 2 2 5 3" xfId="23347" xr:uid="{00000000-0005-0000-0000-000084840000}"/>
    <cellStyle name="Normal 64 4 2 2 6" xfId="33559" xr:uid="{00000000-0005-0000-0000-000085840000}"/>
    <cellStyle name="Normal 64 4 2 2 7" xfId="18334" xr:uid="{00000000-0005-0000-0000-000086840000}"/>
    <cellStyle name="Normal 64 4 2 3" xfId="4027" xr:uid="{00000000-0005-0000-0000-000087840000}"/>
    <cellStyle name="Normal 64 4 2 3 2" xfId="14101" xr:uid="{00000000-0005-0000-0000-000088840000}"/>
    <cellStyle name="Normal 64 4 2 3 2 2" xfId="44423" xr:uid="{00000000-0005-0000-0000-000089840000}"/>
    <cellStyle name="Normal 64 4 2 3 2 3" xfId="29199" xr:uid="{00000000-0005-0000-0000-00008A840000}"/>
    <cellStyle name="Normal 64 4 2 3 3" xfId="9081" xr:uid="{00000000-0005-0000-0000-00008B840000}"/>
    <cellStyle name="Normal 64 4 2 3 3 2" xfId="39406" xr:uid="{00000000-0005-0000-0000-00008C840000}"/>
    <cellStyle name="Normal 64 4 2 3 3 3" xfId="24182" xr:uid="{00000000-0005-0000-0000-00008D840000}"/>
    <cellStyle name="Normal 64 4 2 3 4" xfId="34393" xr:uid="{00000000-0005-0000-0000-00008E840000}"/>
    <cellStyle name="Normal 64 4 2 3 5" xfId="19169" xr:uid="{00000000-0005-0000-0000-00008F840000}"/>
    <cellStyle name="Normal 64 4 2 4" xfId="5720" xr:uid="{00000000-0005-0000-0000-000090840000}"/>
    <cellStyle name="Normal 64 4 2 4 2" xfId="15772" xr:uid="{00000000-0005-0000-0000-000091840000}"/>
    <cellStyle name="Normal 64 4 2 4 2 2" xfId="46094" xr:uid="{00000000-0005-0000-0000-000092840000}"/>
    <cellStyle name="Normal 64 4 2 4 2 3" xfId="30870" xr:uid="{00000000-0005-0000-0000-000093840000}"/>
    <cellStyle name="Normal 64 4 2 4 3" xfId="10752" xr:uid="{00000000-0005-0000-0000-000094840000}"/>
    <cellStyle name="Normal 64 4 2 4 3 2" xfId="41077" xr:uid="{00000000-0005-0000-0000-000095840000}"/>
    <cellStyle name="Normal 64 4 2 4 3 3" xfId="25853" xr:uid="{00000000-0005-0000-0000-000096840000}"/>
    <cellStyle name="Normal 64 4 2 4 4" xfId="36064" xr:uid="{00000000-0005-0000-0000-000097840000}"/>
    <cellStyle name="Normal 64 4 2 4 5" xfId="20840" xr:uid="{00000000-0005-0000-0000-000098840000}"/>
    <cellStyle name="Normal 64 4 2 5" xfId="12430" xr:uid="{00000000-0005-0000-0000-000099840000}"/>
    <cellStyle name="Normal 64 4 2 5 2" xfId="42752" xr:uid="{00000000-0005-0000-0000-00009A840000}"/>
    <cellStyle name="Normal 64 4 2 5 3" xfId="27528" xr:uid="{00000000-0005-0000-0000-00009B840000}"/>
    <cellStyle name="Normal 64 4 2 6" xfId="7409" xr:uid="{00000000-0005-0000-0000-00009C840000}"/>
    <cellStyle name="Normal 64 4 2 6 2" xfId="37735" xr:uid="{00000000-0005-0000-0000-00009D840000}"/>
    <cellStyle name="Normal 64 4 2 6 3" xfId="22511" xr:uid="{00000000-0005-0000-0000-00009E840000}"/>
    <cellStyle name="Normal 64 4 2 7" xfId="32723" xr:uid="{00000000-0005-0000-0000-00009F840000}"/>
    <cellStyle name="Normal 64 4 2 8" xfId="17498" xr:uid="{00000000-0005-0000-0000-0000A0840000}"/>
    <cellStyle name="Normal 64 4 3" xfId="2756" xr:uid="{00000000-0005-0000-0000-0000A1840000}"/>
    <cellStyle name="Normal 64 4 3 2" xfId="4446" xr:uid="{00000000-0005-0000-0000-0000A2840000}"/>
    <cellStyle name="Normal 64 4 3 2 2" xfId="14519" xr:uid="{00000000-0005-0000-0000-0000A3840000}"/>
    <cellStyle name="Normal 64 4 3 2 2 2" xfId="44841" xr:uid="{00000000-0005-0000-0000-0000A4840000}"/>
    <cellStyle name="Normal 64 4 3 2 2 3" xfId="29617" xr:uid="{00000000-0005-0000-0000-0000A5840000}"/>
    <cellStyle name="Normal 64 4 3 2 3" xfId="9499" xr:uid="{00000000-0005-0000-0000-0000A6840000}"/>
    <cellStyle name="Normal 64 4 3 2 3 2" xfId="39824" xr:uid="{00000000-0005-0000-0000-0000A7840000}"/>
    <cellStyle name="Normal 64 4 3 2 3 3" xfId="24600" xr:uid="{00000000-0005-0000-0000-0000A8840000}"/>
    <cellStyle name="Normal 64 4 3 2 4" xfId="34811" xr:uid="{00000000-0005-0000-0000-0000A9840000}"/>
    <cellStyle name="Normal 64 4 3 2 5" xfId="19587" xr:uid="{00000000-0005-0000-0000-0000AA840000}"/>
    <cellStyle name="Normal 64 4 3 3" xfId="6138" xr:uid="{00000000-0005-0000-0000-0000AB840000}"/>
    <cellStyle name="Normal 64 4 3 3 2" xfId="16190" xr:uid="{00000000-0005-0000-0000-0000AC840000}"/>
    <cellStyle name="Normal 64 4 3 3 2 2" xfId="46512" xr:uid="{00000000-0005-0000-0000-0000AD840000}"/>
    <cellStyle name="Normal 64 4 3 3 2 3" xfId="31288" xr:uid="{00000000-0005-0000-0000-0000AE840000}"/>
    <cellStyle name="Normal 64 4 3 3 3" xfId="11170" xr:uid="{00000000-0005-0000-0000-0000AF840000}"/>
    <cellStyle name="Normal 64 4 3 3 3 2" xfId="41495" xr:uid="{00000000-0005-0000-0000-0000B0840000}"/>
    <cellStyle name="Normal 64 4 3 3 3 3" xfId="26271" xr:uid="{00000000-0005-0000-0000-0000B1840000}"/>
    <cellStyle name="Normal 64 4 3 3 4" xfId="36482" xr:uid="{00000000-0005-0000-0000-0000B2840000}"/>
    <cellStyle name="Normal 64 4 3 3 5" xfId="21258" xr:uid="{00000000-0005-0000-0000-0000B3840000}"/>
    <cellStyle name="Normal 64 4 3 4" xfId="12848" xr:uid="{00000000-0005-0000-0000-0000B4840000}"/>
    <cellStyle name="Normal 64 4 3 4 2" xfId="43170" xr:uid="{00000000-0005-0000-0000-0000B5840000}"/>
    <cellStyle name="Normal 64 4 3 4 3" xfId="27946" xr:uid="{00000000-0005-0000-0000-0000B6840000}"/>
    <cellStyle name="Normal 64 4 3 5" xfId="7827" xr:uid="{00000000-0005-0000-0000-0000B7840000}"/>
    <cellStyle name="Normal 64 4 3 5 2" xfId="38153" xr:uid="{00000000-0005-0000-0000-0000B8840000}"/>
    <cellStyle name="Normal 64 4 3 5 3" xfId="22929" xr:uid="{00000000-0005-0000-0000-0000B9840000}"/>
    <cellStyle name="Normal 64 4 3 6" xfId="33141" xr:uid="{00000000-0005-0000-0000-0000BA840000}"/>
    <cellStyle name="Normal 64 4 3 7" xfId="17916" xr:uid="{00000000-0005-0000-0000-0000BB840000}"/>
    <cellStyle name="Normal 64 4 4" xfId="3609" xr:uid="{00000000-0005-0000-0000-0000BC840000}"/>
    <cellStyle name="Normal 64 4 4 2" xfId="13683" xr:uid="{00000000-0005-0000-0000-0000BD840000}"/>
    <cellStyle name="Normal 64 4 4 2 2" xfId="44005" xr:uid="{00000000-0005-0000-0000-0000BE840000}"/>
    <cellStyle name="Normal 64 4 4 2 3" xfId="28781" xr:uid="{00000000-0005-0000-0000-0000BF840000}"/>
    <cellStyle name="Normal 64 4 4 3" xfId="8663" xr:uid="{00000000-0005-0000-0000-0000C0840000}"/>
    <cellStyle name="Normal 64 4 4 3 2" xfId="38988" xr:uid="{00000000-0005-0000-0000-0000C1840000}"/>
    <cellStyle name="Normal 64 4 4 3 3" xfId="23764" xr:uid="{00000000-0005-0000-0000-0000C2840000}"/>
    <cellStyle name="Normal 64 4 4 4" xfId="33975" xr:uid="{00000000-0005-0000-0000-0000C3840000}"/>
    <cellStyle name="Normal 64 4 4 5" xfId="18751" xr:uid="{00000000-0005-0000-0000-0000C4840000}"/>
    <cellStyle name="Normal 64 4 5" xfId="5302" xr:uid="{00000000-0005-0000-0000-0000C5840000}"/>
    <cellStyle name="Normal 64 4 5 2" xfId="15354" xr:uid="{00000000-0005-0000-0000-0000C6840000}"/>
    <cellStyle name="Normal 64 4 5 2 2" xfId="45676" xr:uid="{00000000-0005-0000-0000-0000C7840000}"/>
    <cellStyle name="Normal 64 4 5 2 3" xfId="30452" xr:uid="{00000000-0005-0000-0000-0000C8840000}"/>
    <cellStyle name="Normal 64 4 5 3" xfId="10334" xr:uid="{00000000-0005-0000-0000-0000C9840000}"/>
    <cellStyle name="Normal 64 4 5 3 2" xfId="40659" xr:uid="{00000000-0005-0000-0000-0000CA840000}"/>
    <cellStyle name="Normal 64 4 5 3 3" xfId="25435" xr:uid="{00000000-0005-0000-0000-0000CB840000}"/>
    <cellStyle name="Normal 64 4 5 4" xfId="35646" xr:uid="{00000000-0005-0000-0000-0000CC840000}"/>
    <cellStyle name="Normal 64 4 5 5" xfId="20422" xr:uid="{00000000-0005-0000-0000-0000CD840000}"/>
    <cellStyle name="Normal 64 4 6" xfId="12012" xr:uid="{00000000-0005-0000-0000-0000CE840000}"/>
    <cellStyle name="Normal 64 4 6 2" xfId="42334" xr:uid="{00000000-0005-0000-0000-0000CF840000}"/>
    <cellStyle name="Normal 64 4 6 3" xfId="27110" xr:uid="{00000000-0005-0000-0000-0000D0840000}"/>
    <cellStyle name="Normal 64 4 7" xfId="6991" xr:uid="{00000000-0005-0000-0000-0000D1840000}"/>
    <cellStyle name="Normal 64 4 7 2" xfId="37317" xr:uid="{00000000-0005-0000-0000-0000D2840000}"/>
    <cellStyle name="Normal 64 4 7 3" xfId="22093" xr:uid="{00000000-0005-0000-0000-0000D3840000}"/>
    <cellStyle name="Normal 64 4 8" xfId="32305" xr:uid="{00000000-0005-0000-0000-0000D4840000}"/>
    <cellStyle name="Normal 64 4 9" xfId="17080" xr:uid="{00000000-0005-0000-0000-0000D5840000}"/>
    <cellStyle name="Normal 64 5" xfId="2125" xr:uid="{00000000-0005-0000-0000-0000D6840000}"/>
    <cellStyle name="Normal 64 5 2" xfId="2966" xr:uid="{00000000-0005-0000-0000-0000D7840000}"/>
    <cellStyle name="Normal 64 5 2 2" xfId="4656" xr:uid="{00000000-0005-0000-0000-0000D8840000}"/>
    <cellStyle name="Normal 64 5 2 2 2" xfId="14729" xr:uid="{00000000-0005-0000-0000-0000D9840000}"/>
    <cellStyle name="Normal 64 5 2 2 2 2" xfId="45051" xr:uid="{00000000-0005-0000-0000-0000DA840000}"/>
    <cellStyle name="Normal 64 5 2 2 2 3" xfId="29827" xr:uid="{00000000-0005-0000-0000-0000DB840000}"/>
    <cellStyle name="Normal 64 5 2 2 3" xfId="9709" xr:uid="{00000000-0005-0000-0000-0000DC840000}"/>
    <cellStyle name="Normal 64 5 2 2 3 2" xfId="40034" xr:uid="{00000000-0005-0000-0000-0000DD840000}"/>
    <cellStyle name="Normal 64 5 2 2 3 3" xfId="24810" xr:uid="{00000000-0005-0000-0000-0000DE840000}"/>
    <cellStyle name="Normal 64 5 2 2 4" xfId="35021" xr:uid="{00000000-0005-0000-0000-0000DF840000}"/>
    <cellStyle name="Normal 64 5 2 2 5" xfId="19797" xr:uid="{00000000-0005-0000-0000-0000E0840000}"/>
    <cellStyle name="Normal 64 5 2 3" xfId="6348" xr:uid="{00000000-0005-0000-0000-0000E1840000}"/>
    <cellStyle name="Normal 64 5 2 3 2" xfId="16400" xr:uid="{00000000-0005-0000-0000-0000E2840000}"/>
    <cellStyle name="Normal 64 5 2 3 2 2" xfId="46722" xr:uid="{00000000-0005-0000-0000-0000E3840000}"/>
    <cellStyle name="Normal 64 5 2 3 2 3" xfId="31498" xr:uid="{00000000-0005-0000-0000-0000E4840000}"/>
    <cellStyle name="Normal 64 5 2 3 3" xfId="11380" xr:uid="{00000000-0005-0000-0000-0000E5840000}"/>
    <cellStyle name="Normal 64 5 2 3 3 2" xfId="41705" xr:uid="{00000000-0005-0000-0000-0000E6840000}"/>
    <cellStyle name="Normal 64 5 2 3 3 3" xfId="26481" xr:uid="{00000000-0005-0000-0000-0000E7840000}"/>
    <cellStyle name="Normal 64 5 2 3 4" xfId="36692" xr:uid="{00000000-0005-0000-0000-0000E8840000}"/>
    <cellStyle name="Normal 64 5 2 3 5" xfId="21468" xr:uid="{00000000-0005-0000-0000-0000E9840000}"/>
    <cellStyle name="Normal 64 5 2 4" xfId="13058" xr:uid="{00000000-0005-0000-0000-0000EA840000}"/>
    <cellStyle name="Normal 64 5 2 4 2" xfId="43380" xr:uid="{00000000-0005-0000-0000-0000EB840000}"/>
    <cellStyle name="Normal 64 5 2 4 3" xfId="28156" xr:uid="{00000000-0005-0000-0000-0000EC840000}"/>
    <cellStyle name="Normal 64 5 2 5" xfId="8037" xr:uid="{00000000-0005-0000-0000-0000ED840000}"/>
    <cellStyle name="Normal 64 5 2 5 2" xfId="38363" xr:uid="{00000000-0005-0000-0000-0000EE840000}"/>
    <cellStyle name="Normal 64 5 2 5 3" xfId="23139" xr:uid="{00000000-0005-0000-0000-0000EF840000}"/>
    <cellStyle name="Normal 64 5 2 6" xfId="33351" xr:uid="{00000000-0005-0000-0000-0000F0840000}"/>
    <cellStyle name="Normal 64 5 2 7" xfId="18126" xr:uid="{00000000-0005-0000-0000-0000F1840000}"/>
    <cellStyle name="Normal 64 5 3" xfId="3819" xr:uid="{00000000-0005-0000-0000-0000F2840000}"/>
    <cellStyle name="Normal 64 5 3 2" xfId="13893" xr:uid="{00000000-0005-0000-0000-0000F3840000}"/>
    <cellStyle name="Normal 64 5 3 2 2" xfId="44215" xr:uid="{00000000-0005-0000-0000-0000F4840000}"/>
    <cellStyle name="Normal 64 5 3 2 3" xfId="28991" xr:uid="{00000000-0005-0000-0000-0000F5840000}"/>
    <cellStyle name="Normal 64 5 3 3" xfId="8873" xr:uid="{00000000-0005-0000-0000-0000F6840000}"/>
    <cellStyle name="Normal 64 5 3 3 2" xfId="39198" xr:uid="{00000000-0005-0000-0000-0000F7840000}"/>
    <cellStyle name="Normal 64 5 3 3 3" xfId="23974" xr:uid="{00000000-0005-0000-0000-0000F8840000}"/>
    <cellStyle name="Normal 64 5 3 4" xfId="34185" xr:uid="{00000000-0005-0000-0000-0000F9840000}"/>
    <cellStyle name="Normal 64 5 3 5" xfId="18961" xr:uid="{00000000-0005-0000-0000-0000FA840000}"/>
    <cellStyle name="Normal 64 5 4" xfId="5512" xr:uid="{00000000-0005-0000-0000-0000FB840000}"/>
    <cellStyle name="Normal 64 5 4 2" xfId="15564" xr:uid="{00000000-0005-0000-0000-0000FC840000}"/>
    <cellStyle name="Normal 64 5 4 2 2" xfId="45886" xr:uid="{00000000-0005-0000-0000-0000FD840000}"/>
    <cellStyle name="Normal 64 5 4 2 3" xfId="30662" xr:uid="{00000000-0005-0000-0000-0000FE840000}"/>
    <cellStyle name="Normal 64 5 4 3" xfId="10544" xr:uid="{00000000-0005-0000-0000-0000FF840000}"/>
    <cellStyle name="Normal 64 5 4 3 2" xfId="40869" xr:uid="{00000000-0005-0000-0000-000000850000}"/>
    <cellStyle name="Normal 64 5 4 3 3" xfId="25645" xr:uid="{00000000-0005-0000-0000-000001850000}"/>
    <cellStyle name="Normal 64 5 4 4" xfId="35856" xr:uid="{00000000-0005-0000-0000-000002850000}"/>
    <cellStyle name="Normal 64 5 4 5" xfId="20632" xr:uid="{00000000-0005-0000-0000-000003850000}"/>
    <cellStyle name="Normal 64 5 5" xfId="12222" xr:uid="{00000000-0005-0000-0000-000004850000}"/>
    <cellStyle name="Normal 64 5 5 2" xfId="42544" xr:uid="{00000000-0005-0000-0000-000005850000}"/>
    <cellStyle name="Normal 64 5 5 3" xfId="27320" xr:uid="{00000000-0005-0000-0000-000006850000}"/>
    <cellStyle name="Normal 64 5 6" xfId="7201" xr:uid="{00000000-0005-0000-0000-000007850000}"/>
    <cellStyle name="Normal 64 5 6 2" xfId="37527" xr:uid="{00000000-0005-0000-0000-000008850000}"/>
    <cellStyle name="Normal 64 5 6 3" xfId="22303" xr:uid="{00000000-0005-0000-0000-000009850000}"/>
    <cellStyle name="Normal 64 5 7" xfId="32515" xr:uid="{00000000-0005-0000-0000-00000A850000}"/>
    <cellStyle name="Normal 64 5 8" xfId="17290" xr:uid="{00000000-0005-0000-0000-00000B850000}"/>
    <cellStyle name="Normal 64 6" xfId="2546" xr:uid="{00000000-0005-0000-0000-00000C850000}"/>
    <cellStyle name="Normal 64 6 2" xfId="4238" xr:uid="{00000000-0005-0000-0000-00000D850000}"/>
    <cellStyle name="Normal 64 6 2 2" xfId="14311" xr:uid="{00000000-0005-0000-0000-00000E850000}"/>
    <cellStyle name="Normal 64 6 2 2 2" xfId="44633" xr:uid="{00000000-0005-0000-0000-00000F850000}"/>
    <cellStyle name="Normal 64 6 2 2 3" xfId="29409" xr:uid="{00000000-0005-0000-0000-000010850000}"/>
    <cellStyle name="Normal 64 6 2 3" xfId="9291" xr:uid="{00000000-0005-0000-0000-000011850000}"/>
    <cellStyle name="Normal 64 6 2 3 2" xfId="39616" xr:uid="{00000000-0005-0000-0000-000012850000}"/>
    <cellStyle name="Normal 64 6 2 3 3" xfId="24392" xr:uid="{00000000-0005-0000-0000-000013850000}"/>
    <cellStyle name="Normal 64 6 2 4" xfId="34603" xr:uid="{00000000-0005-0000-0000-000014850000}"/>
    <cellStyle name="Normal 64 6 2 5" xfId="19379" xr:uid="{00000000-0005-0000-0000-000015850000}"/>
    <cellStyle name="Normal 64 6 3" xfId="5930" xr:uid="{00000000-0005-0000-0000-000016850000}"/>
    <cellStyle name="Normal 64 6 3 2" xfId="15982" xr:uid="{00000000-0005-0000-0000-000017850000}"/>
    <cellStyle name="Normal 64 6 3 2 2" xfId="46304" xr:uid="{00000000-0005-0000-0000-000018850000}"/>
    <cellStyle name="Normal 64 6 3 2 3" xfId="31080" xr:uid="{00000000-0005-0000-0000-000019850000}"/>
    <cellStyle name="Normal 64 6 3 3" xfId="10962" xr:uid="{00000000-0005-0000-0000-00001A850000}"/>
    <cellStyle name="Normal 64 6 3 3 2" xfId="41287" xr:uid="{00000000-0005-0000-0000-00001B850000}"/>
    <cellStyle name="Normal 64 6 3 3 3" xfId="26063" xr:uid="{00000000-0005-0000-0000-00001C850000}"/>
    <cellStyle name="Normal 64 6 3 4" xfId="36274" xr:uid="{00000000-0005-0000-0000-00001D850000}"/>
    <cellStyle name="Normal 64 6 3 5" xfId="21050" xr:uid="{00000000-0005-0000-0000-00001E850000}"/>
    <cellStyle name="Normal 64 6 4" xfId="12640" xr:uid="{00000000-0005-0000-0000-00001F850000}"/>
    <cellStyle name="Normal 64 6 4 2" xfId="42962" xr:uid="{00000000-0005-0000-0000-000020850000}"/>
    <cellStyle name="Normal 64 6 4 3" xfId="27738" xr:uid="{00000000-0005-0000-0000-000021850000}"/>
    <cellStyle name="Normal 64 6 5" xfId="7619" xr:uid="{00000000-0005-0000-0000-000022850000}"/>
    <cellStyle name="Normal 64 6 5 2" xfId="37945" xr:uid="{00000000-0005-0000-0000-000023850000}"/>
    <cellStyle name="Normal 64 6 5 3" xfId="22721" xr:uid="{00000000-0005-0000-0000-000024850000}"/>
    <cellStyle name="Normal 64 6 6" xfId="32933" xr:uid="{00000000-0005-0000-0000-000025850000}"/>
    <cellStyle name="Normal 64 6 7" xfId="17708" xr:uid="{00000000-0005-0000-0000-000026850000}"/>
    <cellStyle name="Normal 64 7" xfId="3398" xr:uid="{00000000-0005-0000-0000-000027850000}"/>
    <cellStyle name="Normal 64 7 2" xfId="13475" xr:uid="{00000000-0005-0000-0000-000028850000}"/>
    <cellStyle name="Normal 64 7 2 2" xfId="43797" xr:uid="{00000000-0005-0000-0000-000029850000}"/>
    <cellStyle name="Normal 64 7 2 3" xfId="28573" xr:uid="{00000000-0005-0000-0000-00002A850000}"/>
    <cellStyle name="Normal 64 7 3" xfId="8455" xr:uid="{00000000-0005-0000-0000-00002B850000}"/>
    <cellStyle name="Normal 64 7 3 2" xfId="38780" xr:uid="{00000000-0005-0000-0000-00002C850000}"/>
    <cellStyle name="Normal 64 7 3 3" xfId="23556" xr:uid="{00000000-0005-0000-0000-00002D850000}"/>
    <cellStyle name="Normal 64 7 4" xfId="33767" xr:uid="{00000000-0005-0000-0000-00002E850000}"/>
    <cellStyle name="Normal 64 7 5" xfId="18543" xr:uid="{00000000-0005-0000-0000-00002F850000}"/>
    <cellStyle name="Normal 64 8" xfId="5092" xr:uid="{00000000-0005-0000-0000-000030850000}"/>
    <cellStyle name="Normal 64 8 2" xfId="15146" xr:uid="{00000000-0005-0000-0000-000031850000}"/>
    <cellStyle name="Normal 64 8 2 2" xfId="45468" xr:uid="{00000000-0005-0000-0000-000032850000}"/>
    <cellStyle name="Normal 64 8 2 3" xfId="30244" xr:uid="{00000000-0005-0000-0000-000033850000}"/>
    <cellStyle name="Normal 64 8 3" xfId="10126" xr:uid="{00000000-0005-0000-0000-000034850000}"/>
    <cellStyle name="Normal 64 8 3 2" xfId="40451" xr:uid="{00000000-0005-0000-0000-000035850000}"/>
    <cellStyle name="Normal 64 8 3 3" xfId="25227" xr:uid="{00000000-0005-0000-0000-000036850000}"/>
    <cellStyle name="Normal 64 8 4" xfId="35438" xr:uid="{00000000-0005-0000-0000-000037850000}"/>
    <cellStyle name="Normal 64 8 5" xfId="20214" xr:uid="{00000000-0005-0000-0000-000038850000}"/>
    <cellStyle name="Normal 64 9" xfId="11802" xr:uid="{00000000-0005-0000-0000-000039850000}"/>
    <cellStyle name="Normal 64 9 2" xfId="42126" xr:uid="{00000000-0005-0000-0000-00003A850000}"/>
    <cellStyle name="Normal 64 9 3" xfId="26902" xr:uid="{00000000-0005-0000-0000-00003B850000}"/>
    <cellStyle name="Normal 65" xfId="1477" xr:uid="{00000000-0005-0000-0000-00003C850000}"/>
    <cellStyle name="Normal 65 10" xfId="6782" xr:uid="{00000000-0005-0000-0000-00003D850000}"/>
    <cellStyle name="Normal 65 10 2" xfId="37110" xr:uid="{00000000-0005-0000-0000-00003E850000}"/>
    <cellStyle name="Normal 65 10 3" xfId="21886" xr:uid="{00000000-0005-0000-0000-00003F850000}"/>
    <cellStyle name="Normal 65 11" xfId="32101" xr:uid="{00000000-0005-0000-0000-000040850000}"/>
    <cellStyle name="Normal 65 12" xfId="16871" xr:uid="{00000000-0005-0000-0000-000041850000}"/>
    <cellStyle name="Normal 65 13" xfId="47312" xr:uid="{00000000-0005-0000-0000-000042850000}"/>
    <cellStyle name="Normal 65 2" xfId="1746" xr:uid="{00000000-0005-0000-0000-000043850000}"/>
    <cellStyle name="Normal 65 2 10" xfId="32152" xr:uid="{00000000-0005-0000-0000-000044850000}"/>
    <cellStyle name="Normal 65 2 11" xfId="16925" xr:uid="{00000000-0005-0000-0000-000045850000}"/>
    <cellStyle name="Normal 65 2 2" xfId="1854" xr:uid="{00000000-0005-0000-0000-000046850000}"/>
    <cellStyle name="Normal 65 2 2 10" xfId="17029" xr:uid="{00000000-0005-0000-0000-000047850000}"/>
    <cellStyle name="Normal 65 2 2 2" xfId="2071" xr:uid="{00000000-0005-0000-0000-000048850000}"/>
    <cellStyle name="Normal 65 2 2 2 2" xfId="2492" xr:uid="{00000000-0005-0000-0000-000049850000}"/>
    <cellStyle name="Normal 65 2 2 2 2 2" xfId="3331" xr:uid="{00000000-0005-0000-0000-00004A850000}"/>
    <cellStyle name="Normal 65 2 2 2 2 2 2" xfId="5021" xr:uid="{00000000-0005-0000-0000-00004B850000}"/>
    <cellStyle name="Normal 65 2 2 2 2 2 2 2" xfId="15094" xr:uid="{00000000-0005-0000-0000-00004C850000}"/>
    <cellStyle name="Normal 65 2 2 2 2 2 2 2 2" xfId="45416" xr:uid="{00000000-0005-0000-0000-00004D850000}"/>
    <cellStyle name="Normal 65 2 2 2 2 2 2 2 3" xfId="30192" xr:uid="{00000000-0005-0000-0000-00004E850000}"/>
    <cellStyle name="Normal 65 2 2 2 2 2 2 3" xfId="10074" xr:uid="{00000000-0005-0000-0000-00004F850000}"/>
    <cellStyle name="Normal 65 2 2 2 2 2 2 3 2" xfId="40399" xr:uid="{00000000-0005-0000-0000-000050850000}"/>
    <cellStyle name="Normal 65 2 2 2 2 2 2 3 3" xfId="25175" xr:uid="{00000000-0005-0000-0000-000051850000}"/>
    <cellStyle name="Normal 65 2 2 2 2 2 2 4" xfId="35386" xr:uid="{00000000-0005-0000-0000-000052850000}"/>
    <cellStyle name="Normal 65 2 2 2 2 2 2 5" xfId="20162" xr:uid="{00000000-0005-0000-0000-000053850000}"/>
    <cellStyle name="Normal 65 2 2 2 2 2 3" xfId="6713" xr:uid="{00000000-0005-0000-0000-000054850000}"/>
    <cellStyle name="Normal 65 2 2 2 2 2 3 2" xfId="16765" xr:uid="{00000000-0005-0000-0000-000055850000}"/>
    <cellStyle name="Normal 65 2 2 2 2 2 3 2 2" xfId="47087" xr:uid="{00000000-0005-0000-0000-000056850000}"/>
    <cellStyle name="Normal 65 2 2 2 2 2 3 2 3" xfId="31863" xr:uid="{00000000-0005-0000-0000-000057850000}"/>
    <cellStyle name="Normal 65 2 2 2 2 2 3 3" xfId="11745" xr:uid="{00000000-0005-0000-0000-000058850000}"/>
    <cellStyle name="Normal 65 2 2 2 2 2 3 3 2" xfId="42070" xr:uid="{00000000-0005-0000-0000-000059850000}"/>
    <cellStyle name="Normal 65 2 2 2 2 2 3 3 3" xfId="26846" xr:uid="{00000000-0005-0000-0000-00005A850000}"/>
    <cellStyle name="Normal 65 2 2 2 2 2 3 4" xfId="37057" xr:uid="{00000000-0005-0000-0000-00005B850000}"/>
    <cellStyle name="Normal 65 2 2 2 2 2 3 5" xfId="21833" xr:uid="{00000000-0005-0000-0000-00005C850000}"/>
    <cellStyle name="Normal 65 2 2 2 2 2 4" xfId="13423" xr:uid="{00000000-0005-0000-0000-00005D850000}"/>
    <cellStyle name="Normal 65 2 2 2 2 2 4 2" xfId="43745" xr:uid="{00000000-0005-0000-0000-00005E850000}"/>
    <cellStyle name="Normal 65 2 2 2 2 2 4 3" xfId="28521" xr:uid="{00000000-0005-0000-0000-00005F850000}"/>
    <cellStyle name="Normal 65 2 2 2 2 2 5" xfId="8402" xr:uid="{00000000-0005-0000-0000-000060850000}"/>
    <cellStyle name="Normal 65 2 2 2 2 2 5 2" xfId="38728" xr:uid="{00000000-0005-0000-0000-000061850000}"/>
    <cellStyle name="Normal 65 2 2 2 2 2 5 3" xfId="23504" xr:uid="{00000000-0005-0000-0000-000062850000}"/>
    <cellStyle name="Normal 65 2 2 2 2 2 6" xfId="33716" xr:uid="{00000000-0005-0000-0000-000063850000}"/>
    <cellStyle name="Normal 65 2 2 2 2 2 7" xfId="18491" xr:uid="{00000000-0005-0000-0000-000064850000}"/>
    <cellStyle name="Normal 65 2 2 2 2 3" xfId="4184" xr:uid="{00000000-0005-0000-0000-000065850000}"/>
    <cellStyle name="Normal 65 2 2 2 2 3 2" xfId="14258" xr:uid="{00000000-0005-0000-0000-000066850000}"/>
    <cellStyle name="Normal 65 2 2 2 2 3 2 2" xfId="44580" xr:uid="{00000000-0005-0000-0000-000067850000}"/>
    <cellStyle name="Normal 65 2 2 2 2 3 2 3" xfId="29356" xr:uid="{00000000-0005-0000-0000-000068850000}"/>
    <cellStyle name="Normal 65 2 2 2 2 3 3" xfId="9238" xr:uid="{00000000-0005-0000-0000-000069850000}"/>
    <cellStyle name="Normal 65 2 2 2 2 3 3 2" xfId="39563" xr:uid="{00000000-0005-0000-0000-00006A850000}"/>
    <cellStyle name="Normal 65 2 2 2 2 3 3 3" xfId="24339" xr:uid="{00000000-0005-0000-0000-00006B850000}"/>
    <cellStyle name="Normal 65 2 2 2 2 3 4" xfId="34550" xr:uid="{00000000-0005-0000-0000-00006C850000}"/>
    <cellStyle name="Normal 65 2 2 2 2 3 5" xfId="19326" xr:uid="{00000000-0005-0000-0000-00006D850000}"/>
    <cellStyle name="Normal 65 2 2 2 2 4" xfId="5877" xr:uid="{00000000-0005-0000-0000-00006E850000}"/>
    <cellStyle name="Normal 65 2 2 2 2 4 2" xfId="15929" xr:uid="{00000000-0005-0000-0000-00006F850000}"/>
    <cellStyle name="Normal 65 2 2 2 2 4 2 2" xfId="46251" xr:uid="{00000000-0005-0000-0000-000070850000}"/>
    <cellStyle name="Normal 65 2 2 2 2 4 2 3" xfId="31027" xr:uid="{00000000-0005-0000-0000-000071850000}"/>
    <cellStyle name="Normal 65 2 2 2 2 4 3" xfId="10909" xr:uid="{00000000-0005-0000-0000-000072850000}"/>
    <cellStyle name="Normal 65 2 2 2 2 4 3 2" xfId="41234" xr:uid="{00000000-0005-0000-0000-000073850000}"/>
    <cellStyle name="Normal 65 2 2 2 2 4 3 3" xfId="26010" xr:uid="{00000000-0005-0000-0000-000074850000}"/>
    <cellStyle name="Normal 65 2 2 2 2 4 4" xfId="36221" xr:uid="{00000000-0005-0000-0000-000075850000}"/>
    <cellStyle name="Normal 65 2 2 2 2 4 5" xfId="20997" xr:uid="{00000000-0005-0000-0000-000076850000}"/>
    <cellStyle name="Normal 65 2 2 2 2 5" xfId="12587" xr:uid="{00000000-0005-0000-0000-000077850000}"/>
    <cellStyle name="Normal 65 2 2 2 2 5 2" xfId="42909" xr:uid="{00000000-0005-0000-0000-000078850000}"/>
    <cellStyle name="Normal 65 2 2 2 2 5 3" xfId="27685" xr:uid="{00000000-0005-0000-0000-000079850000}"/>
    <cellStyle name="Normal 65 2 2 2 2 6" xfId="7566" xr:uid="{00000000-0005-0000-0000-00007A850000}"/>
    <cellStyle name="Normal 65 2 2 2 2 6 2" xfId="37892" xr:uid="{00000000-0005-0000-0000-00007B850000}"/>
    <cellStyle name="Normal 65 2 2 2 2 6 3" xfId="22668" xr:uid="{00000000-0005-0000-0000-00007C850000}"/>
    <cellStyle name="Normal 65 2 2 2 2 7" xfId="32880" xr:uid="{00000000-0005-0000-0000-00007D850000}"/>
    <cellStyle name="Normal 65 2 2 2 2 8" xfId="17655" xr:uid="{00000000-0005-0000-0000-00007E850000}"/>
    <cellStyle name="Normal 65 2 2 2 3" xfId="2913" xr:uid="{00000000-0005-0000-0000-00007F850000}"/>
    <cellStyle name="Normal 65 2 2 2 3 2" xfId="4603" xr:uid="{00000000-0005-0000-0000-000080850000}"/>
    <cellStyle name="Normal 65 2 2 2 3 2 2" xfId="14676" xr:uid="{00000000-0005-0000-0000-000081850000}"/>
    <cellStyle name="Normal 65 2 2 2 3 2 2 2" xfId="44998" xr:uid="{00000000-0005-0000-0000-000082850000}"/>
    <cellStyle name="Normal 65 2 2 2 3 2 2 3" xfId="29774" xr:uid="{00000000-0005-0000-0000-000083850000}"/>
    <cellStyle name="Normal 65 2 2 2 3 2 3" xfId="9656" xr:uid="{00000000-0005-0000-0000-000084850000}"/>
    <cellStyle name="Normal 65 2 2 2 3 2 3 2" xfId="39981" xr:uid="{00000000-0005-0000-0000-000085850000}"/>
    <cellStyle name="Normal 65 2 2 2 3 2 3 3" xfId="24757" xr:uid="{00000000-0005-0000-0000-000086850000}"/>
    <cellStyle name="Normal 65 2 2 2 3 2 4" xfId="34968" xr:uid="{00000000-0005-0000-0000-000087850000}"/>
    <cellStyle name="Normal 65 2 2 2 3 2 5" xfId="19744" xr:uid="{00000000-0005-0000-0000-000088850000}"/>
    <cellStyle name="Normal 65 2 2 2 3 3" xfId="6295" xr:uid="{00000000-0005-0000-0000-000089850000}"/>
    <cellStyle name="Normal 65 2 2 2 3 3 2" xfId="16347" xr:uid="{00000000-0005-0000-0000-00008A850000}"/>
    <cellStyle name="Normal 65 2 2 2 3 3 2 2" xfId="46669" xr:uid="{00000000-0005-0000-0000-00008B850000}"/>
    <cellStyle name="Normal 65 2 2 2 3 3 2 3" xfId="31445" xr:uid="{00000000-0005-0000-0000-00008C850000}"/>
    <cellStyle name="Normal 65 2 2 2 3 3 3" xfId="11327" xr:uid="{00000000-0005-0000-0000-00008D850000}"/>
    <cellStyle name="Normal 65 2 2 2 3 3 3 2" xfId="41652" xr:uid="{00000000-0005-0000-0000-00008E850000}"/>
    <cellStyle name="Normal 65 2 2 2 3 3 3 3" xfId="26428" xr:uid="{00000000-0005-0000-0000-00008F850000}"/>
    <cellStyle name="Normal 65 2 2 2 3 3 4" xfId="36639" xr:uid="{00000000-0005-0000-0000-000090850000}"/>
    <cellStyle name="Normal 65 2 2 2 3 3 5" xfId="21415" xr:uid="{00000000-0005-0000-0000-000091850000}"/>
    <cellStyle name="Normal 65 2 2 2 3 4" xfId="13005" xr:uid="{00000000-0005-0000-0000-000092850000}"/>
    <cellStyle name="Normal 65 2 2 2 3 4 2" xfId="43327" xr:uid="{00000000-0005-0000-0000-000093850000}"/>
    <cellStyle name="Normal 65 2 2 2 3 4 3" xfId="28103" xr:uid="{00000000-0005-0000-0000-000094850000}"/>
    <cellStyle name="Normal 65 2 2 2 3 5" xfId="7984" xr:uid="{00000000-0005-0000-0000-000095850000}"/>
    <cellStyle name="Normal 65 2 2 2 3 5 2" xfId="38310" xr:uid="{00000000-0005-0000-0000-000096850000}"/>
    <cellStyle name="Normal 65 2 2 2 3 5 3" xfId="23086" xr:uid="{00000000-0005-0000-0000-000097850000}"/>
    <cellStyle name="Normal 65 2 2 2 3 6" xfId="33298" xr:uid="{00000000-0005-0000-0000-000098850000}"/>
    <cellStyle name="Normal 65 2 2 2 3 7" xfId="18073" xr:uid="{00000000-0005-0000-0000-000099850000}"/>
    <cellStyle name="Normal 65 2 2 2 4" xfId="3766" xr:uid="{00000000-0005-0000-0000-00009A850000}"/>
    <cellStyle name="Normal 65 2 2 2 4 2" xfId="13840" xr:uid="{00000000-0005-0000-0000-00009B850000}"/>
    <cellStyle name="Normal 65 2 2 2 4 2 2" xfId="44162" xr:uid="{00000000-0005-0000-0000-00009C850000}"/>
    <cellStyle name="Normal 65 2 2 2 4 2 3" xfId="28938" xr:uid="{00000000-0005-0000-0000-00009D850000}"/>
    <cellStyle name="Normal 65 2 2 2 4 3" xfId="8820" xr:uid="{00000000-0005-0000-0000-00009E850000}"/>
    <cellStyle name="Normal 65 2 2 2 4 3 2" xfId="39145" xr:uid="{00000000-0005-0000-0000-00009F850000}"/>
    <cellStyle name="Normal 65 2 2 2 4 3 3" xfId="23921" xr:uid="{00000000-0005-0000-0000-0000A0850000}"/>
    <cellStyle name="Normal 65 2 2 2 4 4" xfId="34132" xr:uid="{00000000-0005-0000-0000-0000A1850000}"/>
    <cellStyle name="Normal 65 2 2 2 4 5" xfId="18908" xr:uid="{00000000-0005-0000-0000-0000A2850000}"/>
    <cellStyle name="Normal 65 2 2 2 5" xfId="5459" xr:uid="{00000000-0005-0000-0000-0000A3850000}"/>
    <cellStyle name="Normal 65 2 2 2 5 2" xfId="15511" xr:uid="{00000000-0005-0000-0000-0000A4850000}"/>
    <cellStyle name="Normal 65 2 2 2 5 2 2" xfId="45833" xr:uid="{00000000-0005-0000-0000-0000A5850000}"/>
    <cellStyle name="Normal 65 2 2 2 5 2 3" xfId="30609" xr:uid="{00000000-0005-0000-0000-0000A6850000}"/>
    <cellStyle name="Normal 65 2 2 2 5 3" xfId="10491" xr:uid="{00000000-0005-0000-0000-0000A7850000}"/>
    <cellStyle name="Normal 65 2 2 2 5 3 2" xfId="40816" xr:uid="{00000000-0005-0000-0000-0000A8850000}"/>
    <cellStyle name="Normal 65 2 2 2 5 3 3" xfId="25592" xr:uid="{00000000-0005-0000-0000-0000A9850000}"/>
    <cellStyle name="Normal 65 2 2 2 5 4" xfId="35803" xr:uid="{00000000-0005-0000-0000-0000AA850000}"/>
    <cellStyle name="Normal 65 2 2 2 5 5" xfId="20579" xr:uid="{00000000-0005-0000-0000-0000AB850000}"/>
    <cellStyle name="Normal 65 2 2 2 6" xfId="12169" xr:uid="{00000000-0005-0000-0000-0000AC850000}"/>
    <cellStyle name="Normal 65 2 2 2 6 2" xfId="42491" xr:uid="{00000000-0005-0000-0000-0000AD850000}"/>
    <cellStyle name="Normal 65 2 2 2 6 3" xfId="27267" xr:uid="{00000000-0005-0000-0000-0000AE850000}"/>
    <cellStyle name="Normal 65 2 2 2 7" xfId="7148" xr:uid="{00000000-0005-0000-0000-0000AF850000}"/>
    <cellStyle name="Normal 65 2 2 2 7 2" xfId="37474" xr:uid="{00000000-0005-0000-0000-0000B0850000}"/>
    <cellStyle name="Normal 65 2 2 2 7 3" xfId="22250" xr:uid="{00000000-0005-0000-0000-0000B1850000}"/>
    <cellStyle name="Normal 65 2 2 2 8" xfId="32462" xr:uid="{00000000-0005-0000-0000-0000B2850000}"/>
    <cellStyle name="Normal 65 2 2 2 9" xfId="17237" xr:uid="{00000000-0005-0000-0000-0000B3850000}"/>
    <cellStyle name="Normal 65 2 2 3" xfId="2284" xr:uid="{00000000-0005-0000-0000-0000B4850000}"/>
    <cellStyle name="Normal 65 2 2 3 2" xfId="3123" xr:uid="{00000000-0005-0000-0000-0000B5850000}"/>
    <cellStyle name="Normal 65 2 2 3 2 2" xfId="4813" xr:uid="{00000000-0005-0000-0000-0000B6850000}"/>
    <cellStyle name="Normal 65 2 2 3 2 2 2" xfId="14886" xr:uid="{00000000-0005-0000-0000-0000B7850000}"/>
    <cellStyle name="Normal 65 2 2 3 2 2 2 2" xfId="45208" xr:uid="{00000000-0005-0000-0000-0000B8850000}"/>
    <cellStyle name="Normal 65 2 2 3 2 2 2 3" xfId="29984" xr:uid="{00000000-0005-0000-0000-0000B9850000}"/>
    <cellStyle name="Normal 65 2 2 3 2 2 3" xfId="9866" xr:uid="{00000000-0005-0000-0000-0000BA850000}"/>
    <cellStyle name="Normal 65 2 2 3 2 2 3 2" xfId="40191" xr:uid="{00000000-0005-0000-0000-0000BB850000}"/>
    <cellStyle name="Normal 65 2 2 3 2 2 3 3" xfId="24967" xr:uid="{00000000-0005-0000-0000-0000BC850000}"/>
    <cellStyle name="Normal 65 2 2 3 2 2 4" xfId="35178" xr:uid="{00000000-0005-0000-0000-0000BD850000}"/>
    <cellStyle name="Normal 65 2 2 3 2 2 5" xfId="19954" xr:uid="{00000000-0005-0000-0000-0000BE850000}"/>
    <cellStyle name="Normal 65 2 2 3 2 3" xfId="6505" xr:uid="{00000000-0005-0000-0000-0000BF850000}"/>
    <cellStyle name="Normal 65 2 2 3 2 3 2" xfId="16557" xr:uid="{00000000-0005-0000-0000-0000C0850000}"/>
    <cellStyle name="Normal 65 2 2 3 2 3 2 2" xfId="46879" xr:uid="{00000000-0005-0000-0000-0000C1850000}"/>
    <cellStyle name="Normal 65 2 2 3 2 3 2 3" xfId="31655" xr:uid="{00000000-0005-0000-0000-0000C2850000}"/>
    <cellStyle name="Normal 65 2 2 3 2 3 3" xfId="11537" xr:uid="{00000000-0005-0000-0000-0000C3850000}"/>
    <cellStyle name="Normal 65 2 2 3 2 3 3 2" xfId="41862" xr:uid="{00000000-0005-0000-0000-0000C4850000}"/>
    <cellStyle name="Normal 65 2 2 3 2 3 3 3" xfId="26638" xr:uid="{00000000-0005-0000-0000-0000C5850000}"/>
    <cellStyle name="Normal 65 2 2 3 2 3 4" xfId="36849" xr:uid="{00000000-0005-0000-0000-0000C6850000}"/>
    <cellStyle name="Normal 65 2 2 3 2 3 5" xfId="21625" xr:uid="{00000000-0005-0000-0000-0000C7850000}"/>
    <cellStyle name="Normal 65 2 2 3 2 4" xfId="13215" xr:uid="{00000000-0005-0000-0000-0000C8850000}"/>
    <cellStyle name="Normal 65 2 2 3 2 4 2" xfId="43537" xr:uid="{00000000-0005-0000-0000-0000C9850000}"/>
    <cellStyle name="Normal 65 2 2 3 2 4 3" xfId="28313" xr:uid="{00000000-0005-0000-0000-0000CA850000}"/>
    <cellStyle name="Normal 65 2 2 3 2 5" xfId="8194" xr:uid="{00000000-0005-0000-0000-0000CB850000}"/>
    <cellStyle name="Normal 65 2 2 3 2 5 2" xfId="38520" xr:uid="{00000000-0005-0000-0000-0000CC850000}"/>
    <cellStyle name="Normal 65 2 2 3 2 5 3" xfId="23296" xr:uid="{00000000-0005-0000-0000-0000CD850000}"/>
    <cellStyle name="Normal 65 2 2 3 2 6" xfId="33508" xr:uid="{00000000-0005-0000-0000-0000CE850000}"/>
    <cellStyle name="Normal 65 2 2 3 2 7" xfId="18283" xr:uid="{00000000-0005-0000-0000-0000CF850000}"/>
    <cellStyle name="Normal 65 2 2 3 3" xfId="3976" xr:uid="{00000000-0005-0000-0000-0000D0850000}"/>
    <cellStyle name="Normal 65 2 2 3 3 2" xfId="14050" xr:uid="{00000000-0005-0000-0000-0000D1850000}"/>
    <cellStyle name="Normal 65 2 2 3 3 2 2" xfId="44372" xr:uid="{00000000-0005-0000-0000-0000D2850000}"/>
    <cellStyle name="Normal 65 2 2 3 3 2 3" xfId="29148" xr:uid="{00000000-0005-0000-0000-0000D3850000}"/>
    <cellStyle name="Normal 65 2 2 3 3 3" xfId="9030" xr:uid="{00000000-0005-0000-0000-0000D4850000}"/>
    <cellStyle name="Normal 65 2 2 3 3 3 2" xfId="39355" xr:uid="{00000000-0005-0000-0000-0000D5850000}"/>
    <cellStyle name="Normal 65 2 2 3 3 3 3" xfId="24131" xr:uid="{00000000-0005-0000-0000-0000D6850000}"/>
    <cellStyle name="Normal 65 2 2 3 3 4" xfId="34342" xr:uid="{00000000-0005-0000-0000-0000D7850000}"/>
    <cellStyle name="Normal 65 2 2 3 3 5" xfId="19118" xr:uid="{00000000-0005-0000-0000-0000D8850000}"/>
    <cellStyle name="Normal 65 2 2 3 4" xfId="5669" xr:uid="{00000000-0005-0000-0000-0000D9850000}"/>
    <cellStyle name="Normal 65 2 2 3 4 2" xfId="15721" xr:uid="{00000000-0005-0000-0000-0000DA850000}"/>
    <cellStyle name="Normal 65 2 2 3 4 2 2" xfId="46043" xr:uid="{00000000-0005-0000-0000-0000DB850000}"/>
    <cellStyle name="Normal 65 2 2 3 4 2 3" xfId="30819" xr:uid="{00000000-0005-0000-0000-0000DC850000}"/>
    <cellStyle name="Normal 65 2 2 3 4 3" xfId="10701" xr:uid="{00000000-0005-0000-0000-0000DD850000}"/>
    <cellStyle name="Normal 65 2 2 3 4 3 2" xfId="41026" xr:uid="{00000000-0005-0000-0000-0000DE850000}"/>
    <cellStyle name="Normal 65 2 2 3 4 3 3" xfId="25802" xr:uid="{00000000-0005-0000-0000-0000DF850000}"/>
    <cellStyle name="Normal 65 2 2 3 4 4" xfId="36013" xr:uid="{00000000-0005-0000-0000-0000E0850000}"/>
    <cellStyle name="Normal 65 2 2 3 4 5" xfId="20789" xr:uid="{00000000-0005-0000-0000-0000E1850000}"/>
    <cellStyle name="Normal 65 2 2 3 5" xfId="12379" xr:uid="{00000000-0005-0000-0000-0000E2850000}"/>
    <cellStyle name="Normal 65 2 2 3 5 2" xfId="42701" xr:uid="{00000000-0005-0000-0000-0000E3850000}"/>
    <cellStyle name="Normal 65 2 2 3 5 3" xfId="27477" xr:uid="{00000000-0005-0000-0000-0000E4850000}"/>
    <cellStyle name="Normal 65 2 2 3 6" xfId="7358" xr:uid="{00000000-0005-0000-0000-0000E5850000}"/>
    <cellStyle name="Normal 65 2 2 3 6 2" xfId="37684" xr:uid="{00000000-0005-0000-0000-0000E6850000}"/>
    <cellStyle name="Normal 65 2 2 3 6 3" xfId="22460" xr:uid="{00000000-0005-0000-0000-0000E7850000}"/>
    <cellStyle name="Normal 65 2 2 3 7" xfId="32672" xr:uid="{00000000-0005-0000-0000-0000E8850000}"/>
    <cellStyle name="Normal 65 2 2 3 8" xfId="17447" xr:uid="{00000000-0005-0000-0000-0000E9850000}"/>
    <cellStyle name="Normal 65 2 2 4" xfId="2705" xr:uid="{00000000-0005-0000-0000-0000EA850000}"/>
    <cellStyle name="Normal 65 2 2 4 2" xfId="4395" xr:uid="{00000000-0005-0000-0000-0000EB850000}"/>
    <cellStyle name="Normal 65 2 2 4 2 2" xfId="14468" xr:uid="{00000000-0005-0000-0000-0000EC850000}"/>
    <cellStyle name="Normal 65 2 2 4 2 2 2" xfId="44790" xr:uid="{00000000-0005-0000-0000-0000ED850000}"/>
    <cellStyle name="Normal 65 2 2 4 2 2 3" xfId="29566" xr:uid="{00000000-0005-0000-0000-0000EE850000}"/>
    <cellStyle name="Normal 65 2 2 4 2 3" xfId="9448" xr:uid="{00000000-0005-0000-0000-0000EF850000}"/>
    <cellStyle name="Normal 65 2 2 4 2 3 2" xfId="39773" xr:uid="{00000000-0005-0000-0000-0000F0850000}"/>
    <cellStyle name="Normal 65 2 2 4 2 3 3" xfId="24549" xr:uid="{00000000-0005-0000-0000-0000F1850000}"/>
    <cellStyle name="Normal 65 2 2 4 2 4" xfId="34760" xr:uid="{00000000-0005-0000-0000-0000F2850000}"/>
    <cellStyle name="Normal 65 2 2 4 2 5" xfId="19536" xr:uid="{00000000-0005-0000-0000-0000F3850000}"/>
    <cellStyle name="Normal 65 2 2 4 3" xfId="6087" xr:uid="{00000000-0005-0000-0000-0000F4850000}"/>
    <cellStyle name="Normal 65 2 2 4 3 2" xfId="16139" xr:uid="{00000000-0005-0000-0000-0000F5850000}"/>
    <cellStyle name="Normal 65 2 2 4 3 2 2" xfId="46461" xr:uid="{00000000-0005-0000-0000-0000F6850000}"/>
    <cellStyle name="Normal 65 2 2 4 3 2 3" xfId="31237" xr:uid="{00000000-0005-0000-0000-0000F7850000}"/>
    <cellStyle name="Normal 65 2 2 4 3 3" xfId="11119" xr:uid="{00000000-0005-0000-0000-0000F8850000}"/>
    <cellStyle name="Normal 65 2 2 4 3 3 2" xfId="41444" xr:uid="{00000000-0005-0000-0000-0000F9850000}"/>
    <cellStyle name="Normal 65 2 2 4 3 3 3" xfId="26220" xr:uid="{00000000-0005-0000-0000-0000FA850000}"/>
    <cellStyle name="Normal 65 2 2 4 3 4" xfId="36431" xr:uid="{00000000-0005-0000-0000-0000FB850000}"/>
    <cellStyle name="Normal 65 2 2 4 3 5" xfId="21207" xr:uid="{00000000-0005-0000-0000-0000FC850000}"/>
    <cellStyle name="Normal 65 2 2 4 4" xfId="12797" xr:uid="{00000000-0005-0000-0000-0000FD850000}"/>
    <cellStyle name="Normal 65 2 2 4 4 2" xfId="43119" xr:uid="{00000000-0005-0000-0000-0000FE850000}"/>
    <cellStyle name="Normal 65 2 2 4 4 3" xfId="27895" xr:uid="{00000000-0005-0000-0000-0000FF850000}"/>
    <cellStyle name="Normal 65 2 2 4 5" xfId="7776" xr:uid="{00000000-0005-0000-0000-000000860000}"/>
    <cellStyle name="Normal 65 2 2 4 5 2" xfId="38102" xr:uid="{00000000-0005-0000-0000-000001860000}"/>
    <cellStyle name="Normal 65 2 2 4 5 3" xfId="22878" xr:uid="{00000000-0005-0000-0000-000002860000}"/>
    <cellStyle name="Normal 65 2 2 4 6" xfId="33090" xr:uid="{00000000-0005-0000-0000-000003860000}"/>
    <cellStyle name="Normal 65 2 2 4 7" xfId="17865" xr:uid="{00000000-0005-0000-0000-000004860000}"/>
    <cellStyle name="Normal 65 2 2 5" xfId="3558" xr:uid="{00000000-0005-0000-0000-000005860000}"/>
    <cellStyle name="Normal 65 2 2 5 2" xfId="13632" xr:uid="{00000000-0005-0000-0000-000006860000}"/>
    <cellStyle name="Normal 65 2 2 5 2 2" xfId="43954" xr:uid="{00000000-0005-0000-0000-000007860000}"/>
    <cellStyle name="Normal 65 2 2 5 2 3" xfId="28730" xr:uid="{00000000-0005-0000-0000-000008860000}"/>
    <cellStyle name="Normal 65 2 2 5 3" xfId="8612" xr:uid="{00000000-0005-0000-0000-000009860000}"/>
    <cellStyle name="Normal 65 2 2 5 3 2" xfId="38937" xr:uid="{00000000-0005-0000-0000-00000A860000}"/>
    <cellStyle name="Normal 65 2 2 5 3 3" xfId="23713" xr:uid="{00000000-0005-0000-0000-00000B860000}"/>
    <cellStyle name="Normal 65 2 2 5 4" xfId="33924" xr:uid="{00000000-0005-0000-0000-00000C860000}"/>
    <cellStyle name="Normal 65 2 2 5 5" xfId="18700" xr:uid="{00000000-0005-0000-0000-00000D860000}"/>
    <cellStyle name="Normal 65 2 2 6" xfId="5251" xr:uid="{00000000-0005-0000-0000-00000E860000}"/>
    <cellStyle name="Normal 65 2 2 6 2" xfId="15303" xr:uid="{00000000-0005-0000-0000-00000F860000}"/>
    <cellStyle name="Normal 65 2 2 6 2 2" xfId="45625" xr:uid="{00000000-0005-0000-0000-000010860000}"/>
    <cellStyle name="Normal 65 2 2 6 2 3" xfId="30401" xr:uid="{00000000-0005-0000-0000-000011860000}"/>
    <cellStyle name="Normal 65 2 2 6 3" xfId="10283" xr:uid="{00000000-0005-0000-0000-000012860000}"/>
    <cellStyle name="Normal 65 2 2 6 3 2" xfId="40608" xr:uid="{00000000-0005-0000-0000-000013860000}"/>
    <cellStyle name="Normal 65 2 2 6 3 3" xfId="25384" xr:uid="{00000000-0005-0000-0000-000014860000}"/>
    <cellStyle name="Normal 65 2 2 6 4" xfId="35595" xr:uid="{00000000-0005-0000-0000-000015860000}"/>
    <cellStyle name="Normal 65 2 2 6 5" xfId="20371" xr:uid="{00000000-0005-0000-0000-000016860000}"/>
    <cellStyle name="Normal 65 2 2 7" xfId="11961" xr:uid="{00000000-0005-0000-0000-000017860000}"/>
    <cellStyle name="Normal 65 2 2 7 2" xfId="42283" xr:uid="{00000000-0005-0000-0000-000018860000}"/>
    <cellStyle name="Normal 65 2 2 7 3" xfId="27059" xr:uid="{00000000-0005-0000-0000-000019860000}"/>
    <cellStyle name="Normal 65 2 2 8" xfId="6940" xr:uid="{00000000-0005-0000-0000-00001A860000}"/>
    <cellStyle name="Normal 65 2 2 8 2" xfId="37266" xr:uid="{00000000-0005-0000-0000-00001B860000}"/>
    <cellStyle name="Normal 65 2 2 8 3" xfId="22042" xr:uid="{00000000-0005-0000-0000-00001C860000}"/>
    <cellStyle name="Normal 65 2 2 9" xfId="32254" xr:uid="{00000000-0005-0000-0000-00001D860000}"/>
    <cellStyle name="Normal 65 2 3" xfId="1967" xr:uid="{00000000-0005-0000-0000-00001E860000}"/>
    <cellStyle name="Normal 65 2 3 2" xfId="2388" xr:uid="{00000000-0005-0000-0000-00001F860000}"/>
    <cellStyle name="Normal 65 2 3 2 2" xfId="3227" xr:uid="{00000000-0005-0000-0000-000020860000}"/>
    <cellStyle name="Normal 65 2 3 2 2 2" xfId="4917" xr:uid="{00000000-0005-0000-0000-000021860000}"/>
    <cellStyle name="Normal 65 2 3 2 2 2 2" xfId="14990" xr:uid="{00000000-0005-0000-0000-000022860000}"/>
    <cellStyle name="Normal 65 2 3 2 2 2 2 2" xfId="45312" xr:uid="{00000000-0005-0000-0000-000023860000}"/>
    <cellStyle name="Normal 65 2 3 2 2 2 2 3" xfId="30088" xr:uid="{00000000-0005-0000-0000-000024860000}"/>
    <cellStyle name="Normal 65 2 3 2 2 2 3" xfId="9970" xr:uid="{00000000-0005-0000-0000-000025860000}"/>
    <cellStyle name="Normal 65 2 3 2 2 2 3 2" xfId="40295" xr:uid="{00000000-0005-0000-0000-000026860000}"/>
    <cellStyle name="Normal 65 2 3 2 2 2 3 3" xfId="25071" xr:uid="{00000000-0005-0000-0000-000027860000}"/>
    <cellStyle name="Normal 65 2 3 2 2 2 4" xfId="35282" xr:uid="{00000000-0005-0000-0000-000028860000}"/>
    <cellStyle name="Normal 65 2 3 2 2 2 5" xfId="20058" xr:uid="{00000000-0005-0000-0000-000029860000}"/>
    <cellStyle name="Normal 65 2 3 2 2 3" xfId="6609" xr:uid="{00000000-0005-0000-0000-00002A860000}"/>
    <cellStyle name="Normal 65 2 3 2 2 3 2" xfId="16661" xr:uid="{00000000-0005-0000-0000-00002B860000}"/>
    <cellStyle name="Normal 65 2 3 2 2 3 2 2" xfId="46983" xr:uid="{00000000-0005-0000-0000-00002C860000}"/>
    <cellStyle name="Normal 65 2 3 2 2 3 2 3" xfId="31759" xr:uid="{00000000-0005-0000-0000-00002D860000}"/>
    <cellStyle name="Normal 65 2 3 2 2 3 3" xfId="11641" xr:uid="{00000000-0005-0000-0000-00002E860000}"/>
    <cellStyle name="Normal 65 2 3 2 2 3 3 2" xfId="41966" xr:uid="{00000000-0005-0000-0000-00002F860000}"/>
    <cellStyle name="Normal 65 2 3 2 2 3 3 3" xfId="26742" xr:uid="{00000000-0005-0000-0000-000030860000}"/>
    <cellStyle name="Normal 65 2 3 2 2 3 4" xfId="36953" xr:uid="{00000000-0005-0000-0000-000031860000}"/>
    <cellStyle name="Normal 65 2 3 2 2 3 5" xfId="21729" xr:uid="{00000000-0005-0000-0000-000032860000}"/>
    <cellStyle name="Normal 65 2 3 2 2 4" xfId="13319" xr:uid="{00000000-0005-0000-0000-000033860000}"/>
    <cellStyle name="Normal 65 2 3 2 2 4 2" xfId="43641" xr:uid="{00000000-0005-0000-0000-000034860000}"/>
    <cellStyle name="Normal 65 2 3 2 2 4 3" xfId="28417" xr:uid="{00000000-0005-0000-0000-000035860000}"/>
    <cellStyle name="Normal 65 2 3 2 2 5" xfId="8298" xr:uid="{00000000-0005-0000-0000-000036860000}"/>
    <cellStyle name="Normal 65 2 3 2 2 5 2" xfId="38624" xr:uid="{00000000-0005-0000-0000-000037860000}"/>
    <cellStyle name="Normal 65 2 3 2 2 5 3" xfId="23400" xr:uid="{00000000-0005-0000-0000-000038860000}"/>
    <cellStyle name="Normal 65 2 3 2 2 6" xfId="33612" xr:uid="{00000000-0005-0000-0000-000039860000}"/>
    <cellStyle name="Normal 65 2 3 2 2 7" xfId="18387" xr:uid="{00000000-0005-0000-0000-00003A860000}"/>
    <cellStyle name="Normal 65 2 3 2 3" xfId="4080" xr:uid="{00000000-0005-0000-0000-00003B860000}"/>
    <cellStyle name="Normal 65 2 3 2 3 2" xfId="14154" xr:uid="{00000000-0005-0000-0000-00003C860000}"/>
    <cellStyle name="Normal 65 2 3 2 3 2 2" xfId="44476" xr:uid="{00000000-0005-0000-0000-00003D860000}"/>
    <cellStyle name="Normal 65 2 3 2 3 2 3" xfId="29252" xr:uid="{00000000-0005-0000-0000-00003E860000}"/>
    <cellStyle name="Normal 65 2 3 2 3 3" xfId="9134" xr:uid="{00000000-0005-0000-0000-00003F860000}"/>
    <cellStyle name="Normal 65 2 3 2 3 3 2" xfId="39459" xr:uid="{00000000-0005-0000-0000-000040860000}"/>
    <cellStyle name="Normal 65 2 3 2 3 3 3" xfId="24235" xr:uid="{00000000-0005-0000-0000-000041860000}"/>
    <cellStyle name="Normal 65 2 3 2 3 4" xfId="34446" xr:uid="{00000000-0005-0000-0000-000042860000}"/>
    <cellStyle name="Normal 65 2 3 2 3 5" xfId="19222" xr:uid="{00000000-0005-0000-0000-000043860000}"/>
    <cellStyle name="Normal 65 2 3 2 4" xfId="5773" xr:uid="{00000000-0005-0000-0000-000044860000}"/>
    <cellStyle name="Normal 65 2 3 2 4 2" xfId="15825" xr:uid="{00000000-0005-0000-0000-000045860000}"/>
    <cellStyle name="Normal 65 2 3 2 4 2 2" xfId="46147" xr:uid="{00000000-0005-0000-0000-000046860000}"/>
    <cellStyle name="Normal 65 2 3 2 4 2 3" xfId="30923" xr:uid="{00000000-0005-0000-0000-000047860000}"/>
    <cellStyle name="Normal 65 2 3 2 4 3" xfId="10805" xr:uid="{00000000-0005-0000-0000-000048860000}"/>
    <cellStyle name="Normal 65 2 3 2 4 3 2" xfId="41130" xr:uid="{00000000-0005-0000-0000-000049860000}"/>
    <cellStyle name="Normal 65 2 3 2 4 3 3" xfId="25906" xr:uid="{00000000-0005-0000-0000-00004A860000}"/>
    <cellStyle name="Normal 65 2 3 2 4 4" xfId="36117" xr:uid="{00000000-0005-0000-0000-00004B860000}"/>
    <cellStyle name="Normal 65 2 3 2 4 5" xfId="20893" xr:uid="{00000000-0005-0000-0000-00004C860000}"/>
    <cellStyle name="Normal 65 2 3 2 5" xfId="12483" xr:uid="{00000000-0005-0000-0000-00004D860000}"/>
    <cellStyle name="Normal 65 2 3 2 5 2" xfId="42805" xr:uid="{00000000-0005-0000-0000-00004E860000}"/>
    <cellStyle name="Normal 65 2 3 2 5 3" xfId="27581" xr:uid="{00000000-0005-0000-0000-00004F860000}"/>
    <cellStyle name="Normal 65 2 3 2 6" xfId="7462" xr:uid="{00000000-0005-0000-0000-000050860000}"/>
    <cellStyle name="Normal 65 2 3 2 6 2" xfId="37788" xr:uid="{00000000-0005-0000-0000-000051860000}"/>
    <cellStyle name="Normal 65 2 3 2 6 3" xfId="22564" xr:uid="{00000000-0005-0000-0000-000052860000}"/>
    <cellStyle name="Normal 65 2 3 2 7" xfId="32776" xr:uid="{00000000-0005-0000-0000-000053860000}"/>
    <cellStyle name="Normal 65 2 3 2 8" xfId="17551" xr:uid="{00000000-0005-0000-0000-000054860000}"/>
    <cellStyle name="Normal 65 2 3 3" xfId="2809" xr:uid="{00000000-0005-0000-0000-000055860000}"/>
    <cellStyle name="Normal 65 2 3 3 2" xfId="4499" xr:uid="{00000000-0005-0000-0000-000056860000}"/>
    <cellStyle name="Normal 65 2 3 3 2 2" xfId="14572" xr:uid="{00000000-0005-0000-0000-000057860000}"/>
    <cellStyle name="Normal 65 2 3 3 2 2 2" xfId="44894" xr:uid="{00000000-0005-0000-0000-000058860000}"/>
    <cellStyle name="Normal 65 2 3 3 2 2 3" xfId="29670" xr:uid="{00000000-0005-0000-0000-000059860000}"/>
    <cellStyle name="Normal 65 2 3 3 2 3" xfId="9552" xr:uid="{00000000-0005-0000-0000-00005A860000}"/>
    <cellStyle name="Normal 65 2 3 3 2 3 2" xfId="39877" xr:uid="{00000000-0005-0000-0000-00005B860000}"/>
    <cellStyle name="Normal 65 2 3 3 2 3 3" xfId="24653" xr:uid="{00000000-0005-0000-0000-00005C860000}"/>
    <cellStyle name="Normal 65 2 3 3 2 4" xfId="34864" xr:uid="{00000000-0005-0000-0000-00005D860000}"/>
    <cellStyle name="Normal 65 2 3 3 2 5" xfId="19640" xr:uid="{00000000-0005-0000-0000-00005E860000}"/>
    <cellStyle name="Normal 65 2 3 3 3" xfId="6191" xr:uid="{00000000-0005-0000-0000-00005F860000}"/>
    <cellStyle name="Normal 65 2 3 3 3 2" xfId="16243" xr:uid="{00000000-0005-0000-0000-000060860000}"/>
    <cellStyle name="Normal 65 2 3 3 3 2 2" xfId="46565" xr:uid="{00000000-0005-0000-0000-000061860000}"/>
    <cellStyle name="Normal 65 2 3 3 3 2 3" xfId="31341" xr:uid="{00000000-0005-0000-0000-000062860000}"/>
    <cellStyle name="Normal 65 2 3 3 3 3" xfId="11223" xr:uid="{00000000-0005-0000-0000-000063860000}"/>
    <cellStyle name="Normal 65 2 3 3 3 3 2" xfId="41548" xr:uid="{00000000-0005-0000-0000-000064860000}"/>
    <cellStyle name="Normal 65 2 3 3 3 3 3" xfId="26324" xr:uid="{00000000-0005-0000-0000-000065860000}"/>
    <cellStyle name="Normal 65 2 3 3 3 4" xfId="36535" xr:uid="{00000000-0005-0000-0000-000066860000}"/>
    <cellStyle name="Normal 65 2 3 3 3 5" xfId="21311" xr:uid="{00000000-0005-0000-0000-000067860000}"/>
    <cellStyle name="Normal 65 2 3 3 4" xfId="12901" xr:uid="{00000000-0005-0000-0000-000068860000}"/>
    <cellStyle name="Normal 65 2 3 3 4 2" xfId="43223" xr:uid="{00000000-0005-0000-0000-000069860000}"/>
    <cellStyle name="Normal 65 2 3 3 4 3" xfId="27999" xr:uid="{00000000-0005-0000-0000-00006A860000}"/>
    <cellStyle name="Normal 65 2 3 3 5" xfId="7880" xr:uid="{00000000-0005-0000-0000-00006B860000}"/>
    <cellStyle name="Normal 65 2 3 3 5 2" xfId="38206" xr:uid="{00000000-0005-0000-0000-00006C860000}"/>
    <cellStyle name="Normal 65 2 3 3 5 3" xfId="22982" xr:uid="{00000000-0005-0000-0000-00006D860000}"/>
    <cellStyle name="Normal 65 2 3 3 6" xfId="33194" xr:uid="{00000000-0005-0000-0000-00006E860000}"/>
    <cellStyle name="Normal 65 2 3 3 7" xfId="17969" xr:uid="{00000000-0005-0000-0000-00006F860000}"/>
    <cellStyle name="Normal 65 2 3 4" xfId="3662" xr:uid="{00000000-0005-0000-0000-000070860000}"/>
    <cellStyle name="Normal 65 2 3 4 2" xfId="13736" xr:uid="{00000000-0005-0000-0000-000071860000}"/>
    <cellStyle name="Normal 65 2 3 4 2 2" xfId="44058" xr:uid="{00000000-0005-0000-0000-000072860000}"/>
    <cellStyle name="Normal 65 2 3 4 2 3" xfId="28834" xr:uid="{00000000-0005-0000-0000-000073860000}"/>
    <cellStyle name="Normal 65 2 3 4 3" xfId="8716" xr:uid="{00000000-0005-0000-0000-000074860000}"/>
    <cellStyle name="Normal 65 2 3 4 3 2" xfId="39041" xr:uid="{00000000-0005-0000-0000-000075860000}"/>
    <cellStyle name="Normal 65 2 3 4 3 3" xfId="23817" xr:uid="{00000000-0005-0000-0000-000076860000}"/>
    <cellStyle name="Normal 65 2 3 4 4" xfId="34028" xr:uid="{00000000-0005-0000-0000-000077860000}"/>
    <cellStyle name="Normal 65 2 3 4 5" xfId="18804" xr:uid="{00000000-0005-0000-0000-000078860000}"/>
    <cellStyle name="Normal 65 2 3 5" xfId="5355" xr:uid="{00000000-0005-0000-0000-000079860000}"/>
    <cellStyle name="Normal 65 2 3 5 2" xfId="15407" xr:uid="{00000000-0005-0000-0000-00007A860000}"/>
    <cellStyle name="Normal 65 2 3 5 2 2" xfId="45729" xr:uid="{00000000-0005-0000-0000-00007B860000}"/>
    <cellStyle name="Normal 65 2 3 5 2 3" xfId="30505" xr:uid="{00000000-0005-0000-0000-00007C860000}"/>
    <cellStyle name="Normal 65 2 3 5 3" xfId="10387" xr:uid="{00000000-0005-0000-0000-00007D860000}"/>
    <cellStyle name="Normal 65 2 3 5 3 2" xfId="40712" xr:uid="{00000000-0005-0000-0000-00007E860000}"/>
    <cellStyle name="Normal 65 2 3 5 3 3" xfId="25488" xr:uid="{00000000-0005-0000-0000-00007F860000}"/>
    <cellStyle name="Normal 65 2 3 5 4" xfId="35699" xr:uid="{00000000-0005-0000-0000-000080860000}"/>
    <cellStyle name="Normal 65 2 3 5 5" xfId="20475" xr:uid="{00000000-0005-0000-0000-000081860000}"/>
    <cellStyle name="Normal 65 2 3 6" xfId="12065" xr:uid="{00000000-0005-0000-0000-000082860000}"/>
    <cellStyle name="Normal 65 2 3 6 2" xfId="42387" xr:uid="{00000000-0005-0000-0000-000083860000}"/>
    <cellStyle name="Normal 65 2 3 6 3" xfId="27163" xr:uid="{00000000-0005-0000-0000-000084860000}"/>
    <cellStyle name="Normal 65 2 3 7" xfId="7044" xr:uid="{00000000-0005-0000-0000-000085860000}"/>
    <cellStyle name="Normal 65 2 3 7 2" xfId="37370" xr:uid="{00000000-0005-0000-0000-000086860000}"/>
    <cellStyle name="Normal 65 2 3 7 3" xfId="22146" xr:uid="{00000000-0005-0000-0000-000087860000}"/>
    <cellStyle name="Normal 65 2 3 8" xfId="32358" xr:uid="{00000000-0005-0000-0000-000088860000}"/>
    <cellStyle name="Normal 65 2 3 9" xfId="17133" xr:uid="{00000000-0005-0000-0000-000089860000}"/>
    <cellStyle name="Normal 65 2 4" xfId="2180" xr:uid="{00000000-0005-0000-0000-00008A860000}"/>
    <cellStyle name="Normal 65 2 4 2" xfId="3019" xr:uid="{00000000-0005-0000-0000-00008B860000}"/>
    <cellStyle name="Normal 65 2 4 2 2" xfId="4709" xr:uid="{00000000-0005-0000-0000-00008C860000}"/>
    <cellStyle name="Normal 65 2 4 2 2 2" xfId="14782" xr:uid="{00000000-0005-0000-0000-00008D860000}"/>
    <cellStyle name="Normal 65 2 4 2 2 2 2" xfId="45104" xr:uid="{00000000-0005-0000-0000-00008E860000}"/>
    <cellStyle name="Normal 65 2 4 2 2 2 3" xfId="29880" xr:uid="{00000000-0005-0000-0000-00008F860000}"/>
    <cellStyle name="Normal 65 2 4 2 2 3" xfId="9762" xr:uid="{00000000-0005-0000-0000-000090860000}"/>
    <cellStyle name="Normal 65 2 4 2 2 3 2" xfId="40087" xr:uid="{00000000-0005-0000-0000-000091860000}"/>
    <cellStyle name="Normal 65 2 4 2 2 3 3" xfId="24863" xr:uid="{00000000-0005-0000-0000-000092860000}"/>
    <cellStyle name="Normal 65 2 4 2 2 4" xfId="35074" xr:uid="{00000000-0005-0000-0000-000093860000}"/>
    <cellStyle name="Normal 65 2 4 2 2 5" xfId="19850" xr:uid="{00000000-0005-0000-0000-000094860000}"/>
    <cellStyle name="Normal 65 2 4 2 3" xfId="6401" xr:uid="{00000000-0005-0000-0000-000095860000}"/>
    <cellStyle name="Normal 65 2 4 2 3 2" xfId="16453" xr:uid="{00000000-0005-0000-0000-000096860000}"/>
    <cellStyle name="Normal 65 2 4 2 3 2 2" xfId="46775" xr:uid="{00000000-0005-0000-0000-000097860000}"/>
    <cellStyle name="Normal 65 2 4 2 3 2 3" xfId="31551" xr:uid="{00000000-0005-0000-0000-000098860000}"/>
    <cellStyle name="Normal 65 2 4 2 3 3" xfId="11433" xr:uid="{00000000-0005-0000-0000-000099860000}"/>
    <cellStyle name="Normal 65 2 4 2 3 3 2" xfId="41758" xr:uid="{00000000-0005-0000-0000-00009A860000}"/>
    <cellStyle name="Normal 65 2 4 2 3 3 3" xfId="26534" xr:uid="{00000000-0005-0000-0000-00009B860000}"/>
    <cellStyle name="Normal 65 2 4 2 3 4" xfId="36745" xr:uid="{00000000-0005-0000-0000-00009C860000}"/>
    <cellStyle name="Normal 65 2 4 2 3 5" xfId="21521" xr:uid="{00000000-0005-0000-0000-00009D860000}"/>
    <cellStyle name="Normal 65 2 4 2 4" xfId="13111" xr:uid="{00000000-0005-0000-0000-00009E860000}"/>
    <cellStyle name="Normal 65 2 4 2 4 2" xfId="43433" xr:uid="{00000000-0005-0000-0000-00009F860000}"/>
    <cellStyle name="Normal 65 2 4 2 4 3" xfId="28209" xr:uid="{00000000-0005-0000-0000-0000A0860000}"/>
    <cellStyle name="Normal 65 2 4 2 5" xfId="8090" xr:uid="{00000000-0005-0000-0000-0000A1860000}"/>
    <cellStyle name="Normal 65 2 4 2 5 2" xfId="38416" xr:uid="{00000000-0005-0000-0000-0000A2860000}"/>
    <cellStyle name="Normal 65 2 4 2 5 3" xfId="23192" xr:uid="{00000000-0005-0000-0000-0000A3860000}"/>
    <cellStyle name="Normal 65 2 4 2 6" xfId="33404" xr:uid="{00000000-0005-0000-0000-0000A4860000}"/>
    <cellStyle name="Normal 65 2 4 2 7" xfId="18179" xr:uid="{00000000-0005-0000-0000-0000A5860000}"/>
    <cellStyle name="Normal 65 2 4 3" xfId="3872" xr:uid="{00000000-0005-0000-0000-0000A6860000}"/>
    <cellStyle name="Normal 65 2 4 3 2" xfId="13946" xr:uid="{00000000-0005-0000-0000-0000A7860000}"/>
    <cellStyle name="Normal 65 2 4 3 2 2" xfId="44268" xr:uid="{00000000-0005-0000-0000-0000A8860000}"/>
    <cellStyle name="Normal 65 2 4 3 2 3" xfId="29044" xr:uid="{00000000-0005-0000-0000-0000A9860000}"/>
    <cellStyle name="Normal 65 2 4 3 3" xfId="8926" xr:uid="{00000000-0005-0000-0000-0000AA860000}"/>
    <cellStyle name="Normal 65 2 4 3 3 2" xfId="39251" xr:uid="{00000000-0005-0000-0000-0000AB860000}"/>
    <cellStyle name="Normal 65 2 4 3 3 3" xfId="24027" xr:uid="{00000000-0005-0000-0000-0000AC860000}"/>
    <cellStyle name="Normal 65 2 4 3 4" xfId="34238" xr:uid="{00000000-0005-0000-0000-0000AD860000}"/>
    <cellStyle name="Normal 65 2 4 3 5" xfId="19014" xr:uid="{00000000-0005-0000-0000-0000AE860000}"/>
    <cellStyle name="Normal 65 2 4 4" xfId="5565" xr:uid="{00000000-0005-0000-0000-0000AF860000}"/>
    <cellStyle name="Normal 65 2 4 4 2" xfId="15617" xr:uid="{00000000-0005-0000-0000-0000B0860000}"/>
    <cellStyle name="Normal 65 2 4 4 2 2" xfId="45939" xr:uid="{00000000-0005-0000-0000-0000B1860000}"/>
    <cellStyle name="Normal 65 2 4 4 2 3" xfId="30715" xr:uid="{00000000-0005-0000-0000-0000B2860000}"/>
    <cellStyle name="Normal 65 2 4 4 3" xfId="10597" xr:uid="{00000000-0005-0000-0000-0000B3860000}"/>
    <cellStyle name="Normal 65 2 4 4 3 2" xfId="40922" xr:uid="{00000000-0005-0000-0000-0000B4860000}"/>
    <cellStyle name="Normal 65 2 4 4 3 3" xfId="25698" xr:uid="{00000000-0005-0000-0000-0000B5860000}"/>
    <cellStyle name="Normal 65 2 4 4 4" xfId="35909" xr:uid="{00000000-0005-0000-0000-0000B6860000}"/>
    <cellStyle name="Normal 65 2 4 4 5" xfId="20685" xr:uid="{00000000-0005-0000-0000-0000B7860000}"/>
    <cellStyle name="Normal 65 2 4 5" xfId="12275" xr:uid="{00000000-0005-0000-0000-0000B8860000}"/>
    <cellStyle name="Normal 65 2 4 5 2" xfId="42597" xr:uid="{00000000-0005-0000-0000-0000B9860000}"/>
    <cellStyle name="Normal 65 2 4 5 3" xfId="27373" xr:uid="{00000000-0005-0000-0000-0000BA860000}"/>
    <cellStyle name="Normal 65 2 4 6" xfId="7254" xr:uid="{00000000-0005-0000-0000-0000BB860000}"/>
    <cellStyle name="Normal 65 2 4 6 2" xfId="37580" xr:uid="{00000000-0005-0000-0000-0000BC860000}"/>
    <cellStyle name="Normal 65 2 4 6 3" xfId="22356" xr:uid="{00000000-0005-0000-0000-0000BD860000}"/>
    <cellStyle name="Normal 65 2 4 7" xfId="32568" xr:uid="{00000000-0005-0000-0000-0000BE860000}"/>
    <cellStyle name="Normal 65 2 4 8" xfId="17343" xr:uid="{00000000-0005-0000-0000-0000BF860000}"/>
    <cellStyle name="Normal 65 2 5" xfId="2601" xr:uid="{00000000-0005-0000-0000-0000C0860000}"/>
    <cellStyle name="Normal 65 2 5 2" xfId="4291" xr:uid="{00000000-0005-0000-0000-0000C1860000}"/>
    <cellStyle name="Normal 65 2 5 2 2" xfId="14364" xr:uid="{00000000-0005-0000-0000-0000C2860000}"/>
    <cellStyle name="Normal 65 2 5 2 2 2" xfId="44686" xr:uid="{00000000-0005-0000-0000-0000C3860000}"/>
    <cellStyle name="Normal 65 2 5 2 2 3" xfId="29462" xr:uid="{00000000-0005-0000-0000-0000C4860000}"/>
    <cellStyle name="Normal 65 2 5 2 3" xfId="9344" xr:uid="{00000000-0005-0000-0000-0000C5860000}"/>
    <cellStyle name="Normal 65 2 5 2 3 2" xfId="39669" xr:uid="{00000000-0005-0000-0000-0000C6860000}"/>
    <cellStyle name="Normal 65 2 5 2 3 3" xfId="24445" xr:uid="{00000000-0005-0000-0000-0000C7860000}"/>
    <cellStyle name="Normal 65 2 5 2 4" xfId="34656" xr:uid="{00000000-0005-0000-0000-0000C8860000}"/>
    <cellStyle name="Normal 65 2 5 2 5" xfId="19432" xr:uid="{00000000-0005-0000-0000-0000C9860000}"/>
    <cellStyle name="Normal 65 2 5 3" xfId="5983" xr:uid="{00000000-0005-0000-0000-0000CA860000}"/>
    <cellStyle name="Normal 65 2 5 3 2" xfId="16035" xr:uid="{00000000-0005-0000-0000-0000CB860000}"/>
    <cellStyle name="Normal 65 2 5 3 2 2" xfId="46357" xr:uid="{00000000-0005-0000-0000-0000CC860000}"/>
    <cellStyle name="Normal 65 2 5 3 2 3" xfId="31133" xr:uid="{00000000-0005-0000-0000-0000CD860000}"/>
    <cellStyle name="Normal 65 2 5 3 3" xfId="11015" xr:uid="{00000000-0005-0000-0000-0000CE860000}"/>
    <cellStyle name="Normal 65 2 5 3 3 2" xfId="41340" xr:uid="{00000000-0005-0000-0000-0000CF860000}"/>
    <cellStyle name="Normal 65 2 5 3 3 3" xfId="26116" xr:uid="{00000000-0005-0000-0000-0000D0860000}"/>
    <cellStyle name="Normal 65 2 5 3 4" xfId="36327" xr:uid="{00000000-0005-0000-0000-0000D1860000}"/>
    <cellStyle name="Normal 65 2 5 3 5" xfId="21103" xr:uid="{00000000-0005-0000-0000-0000D2860000}"/>
    <cellStyle name="Normal 65 2 5 4" xfId="12693" xr:uid="{00000000-0005-0000-0000-0000D3860000}"/>
    <cellStyle name="Normal 65 2 5 4 2" xfId="43015" xr:uid="{00000000-0005-0000-0000-0000D4860000}"/>
    <cellStyle name="Normal 65 2 5 4 3" xfId="27791" xr:uid="{00000000-0005-0000-0000-0000D5860000}"/>
    <cellStyle name="Normal 65 2 5 5" xfId="7672" xr:uid="{00000000-0005-0000-0000-0000D6860000}"/>
    <cellStyle name="Normal 65 2 5 5 2" xfId="37998" xr:uid="{00000000-0005-0000-0000-0000D7860000}"/>
    <cellStyle name="Normal 65 2 5 5 3" xfId="22774" xr:uid="{00000000-0005-0000-0000-0000D8860000}"/>
    <cellStyle name="Normal 65 2 5 6" xfId="32986" xr:uid="{00000000-0005-0000-0000-0000D9860000}"/>
    <cellStyle name="Normal 65 2 5 7" xfId="17761" xr:uid="{00000000-0005-0000-0000-0000DA860000}"/>
    <cellStyle name="Normal 65 2 6" xfId="3454" xr:uid="{00000000-0005-0000-0000-0000DB860000}"/>
    <cellStyle name="Normal 65 2 6 2" xfId="13528" xr:uid="{00000000-0005-0000-0000-0000DC860000}"/>
    <cellStyle name="Normal 65 2 6 2 2" xfId="43850" xr:uid="{00000000-0005-0000-0000-0000DD860000}"/>
    <cellStyle name="Normal 65 2 6 2 3" xfId="28626" xr:uid="{00000000-0005-0000-0000-0000DE860000}"/>
    <cellStyle name="Normal 65 2 6 3" xfId="8508" xr:uid="{00000000-0005-0000-0000-0000DF860000}"/>
    <cellStyle name="Normal 65 2 6 3 2" xfId="38833" xr:uid="{00000000-0005-0000-0000-0000E0860000}"/>
    <cellStyle name="Normal 65 2 6 3 3" xfId="23609" xr:uid="{00000000-0005-0000-0000-0000E1860000}"/>
    <cellStyle name="Normal 65 2 6 4" xfId="33820" xr:uid="{00000000-0005-0000-0000-0000E2860000}"/>
    <cellStyle name="Normal 65 2 6 5" xfId="18596" xr:uid="{00000000-0005-0000-0000-0000E3860000}"/>
    <cellStyle name="Normal 65 2 7" xfId="5147" xr:uid="{00000000-0005-0000-0000-0000E4860000}"/>
    <cellStyle name="Normal 65 2 7 2" xfId="15199" xr:uid="{00000000-0005-0000-0000-0000E5860000}"/>
    <cellStyle name="Normal 65 2 7 2 2" xfId="45521" xr:uid="{00000000-0005-0000-0000-0000E6860000}"/>
    <cellStyle name="Normal 65 2 7 2 3" xfId="30297" xr:uid="{00000000-0005-0000-0000-0000E7860000}"/>
    <cellStyle name="Normal 65 2 7 3" xfId="10179" xr:uid="{00000000-0005-0000-0000-0000E8860000}"/>
    <cellStyle name="Normal 65 2 7 3 2" xfId="40504" xr:uid="{00000000-0005-0000-0000-0000E9860000}"/>
    <cellStyle name="Normal 65 2 7 3 3" xfId="25280" xr:uid="{00000000-0005-0000-0000-0000EA860000}"/>
    <cellStyle name="Normal 65 2 7 4" xfId="35491" xr:uid="{00000000-0005-0000-0000-0000EB860000}"/>
    <cellStyle name="Normal 65 2 7 5" xfId="20267" xr:uid="{00000000-0005-0000-0000-0000EC860000}"/>
    <cellStyle name="Normal 65 2 8" xfId="11857" xr:uid="{00000000-0005-0000-0000-0000ED860000}"/>
    <cellStyle name="Normal 65 2 8 2" xfId="42179" xr:uid="{00000000-0005-0000-0000-0000EE860000}"/>
    <cellStyle name="Normal 65 2 8 3" xfId="26955" xr:uid="{00000000-0005-0000-0000-0000EF860000}"/>
    <cellStyle name="Normal 65 2 9" xfId="6836" xr:uid="{00000000-0005-0000-0000-0000F0860000}"/>
    <cellStyle name="Normal 65 2 9 2" xfId="37162" xr:uid="{00000000-0005-0000-0000-0000F1860000}"/>
    <cellStyle name="Normal 65 2 9 3" xfId="21938" xr:uid="{00000000-0005-0000-0000-0000F2860000}"/>
    <cellStyle name="Normal 65 3" xfId="1800" xr:uid="{00000000-0005-0000-0000-0000F3860000}"/>
    <cellStyle name="Normal 65 3 10" xfId="16977" xr:uid="{00000000-0005-0000-0000-0000F4860000}"/>
    <cellStyle name="Normal 65 3 2" xfId="2019" xr:uid="{00000000-0005-0000-0000-0000F5860000}"/>
    <cellStyle name="Normal 65 3 2 2" xfId="2440" xr:uid="{00000000-0005-0000-0000-0000F6860000}"/>
    <cellStyle name="Normal 65 3 2 2 2" xfId="3279" xr:uid="{00000000-0005-0000-0000-0000F7860000}"/>
    <cellStyle name="Normal 65 3 2 2 2 2" xfId="4969" xr:uid="{00000000-0005-0000-0000-0000F8860000}"/>
    <cellStyle name="Normal 65 3 2 2 2 2 2" xfId="15042" xr:uid="{00000000-0005-0000-0000-0000F9860000}"/>
    <cellStyle name="Normal 65 3 2 2 2 2 2 2" xfId="45364" xr:uid="{00000000-0005-0000-0000-0000FA860000}"/>
    <cellStyle name="Normal 65 3 2 2 2 2 2 3" xfId="30140" xr:uid="{00000000-0005-0000-0000-0000FB860000}"/>
    <cellStyle name="Normal 65 3 2 2 2 2 3" xfId="10022" xr:uid="{00000000-0005-0000-0000-0000FC860000}"/>
    <cellStyle name="Normal 65 3 2 2 2 2 3 2" xfId="40347" xr:uid="{00000000-0005-0000-0000-0000FD860000}"/>
    <cellStyle name="Normal 65 3 2 2 2 2 3 3" xfId="25123" xr:uid="{00000000-0005-0000-0000-0000FE860000}"/>
    <cellStyle name="Normal 65 3 2 2 2 2 4" xfId="35334" xr:uid="{00000000-0005-0000-0000-0000FF860000}"/>
    <cellStyle name="Normal 65 3 2 2 2 2 5" xfId="20110" xr:uid="{00000000-0005-0000-0000-000000870000}"/>
    <cellStyle name="Normal 65 3 2 2 2 3" xfId="6661" xr:uid="{00000000-0005-0000-0000-000001870000}"/>
    <cellStyle name="Normal 65 3 2 2 2 3 2" xfId="16713" xr:uid="{00000000-0005-0000-0000-000002870000}"/>
    <cellStyle name="Normal 65 3 2 2 2 3 2 2" xfId="47035" xr:uid="{00000000-0005-0000-0000-000003870000}"/>
    <cellStyle name="Normal 65 3 2 2 2 3 2 3" xfId="31811" xr:uid="{00000000-0005-0000-0000-000004870000}"/>
    <cellStyle name="Normal 65 3 2 2 2 3 3" xfId="11693" xr:uid="{00000000-0005-0000-0000-000005870000}"/>
    <cellStyle name="Normal 65 3 2 2 2 3 3 2" xfId="42018" xr:uid="{00000000-0005-0000-0000-000006870000}"/>
    <cellStyle name="Normal 65 3 2 2 2 3 3 3" xfId="26794" xr:uid="{00000000-0005-0000-0000-000007870000}"/>
    <cellStyle name="Normal 65 3 2 2 2 3 4" xfId="37005" xr:uid="{00000000-0005-0000-0000-000008870000}"/>
    <cellStyle name="Normal 65 3 2 2 2 3 5" xfId="21781" xr:uid="{00000000-0005-0000-0000-000009870000}"/>
    <cellStyle name="Normal 65 3 2 2 2 4" xfId="13371" xr:uid="{00000000-0005-0000-0000-00000A870000}"/>
    <cellStyle name="Normal 65 3 2 2 2 4 2" xfId="43693" xr:uid="{00000000-0005-0000-0000-00000B870000}"/>
    <cellStyle name="Normal 65 3 2 2 2 4 3" xfId="28469" xr:uid="{00000000-0005-0000-0000-00000C870000}"/>
    <cellStyle name="Normal 65 3 2 2 2 5" xfId="8350" xr:uid="{00000000-0005-0000-0000-00000D870000}"/>
    <cellStyle name="Normal 65 3 2 2 2 5 2" xfId="38676" xr:uid="{00000000-0005-0000-0000-00000E870000}"/>
    <cellStyle name="Normal 65 3 2 2 2 5 3" xfId="23452" xr:uid="{00000000-0005-0000-0000-00000F870000}"/>
    <cellStyle name="Normal 65 3 2 2 2 6" xfId="33664" xr:uid="{00000000-0005-0000-0000-000010870000}"/>
    <cellStyle name="Normal 65 3 2 2 2 7" xfId="18439" xr:uid="{00000000-0005-0000-0000-000011870000}"/>
    <cellStyle name="Normal 65 3 2 2 3" xfId="4132" xr:uid="{00000000-0005-0000-0000-000012870000}"/>
    <cellStyle name="Normal 65 3 2 2 3 2" xfId="14206" xr:uid="{00000000-0005-0000-0000-000013870000}"/>
    <cellStyle name="Normal 65 3 2 2 3 2 2" xfId="44528" xr:uid="{00000000-0005-0000-0000-000014870000}"/>
    <cellStyle name="Normal 65 3 2 2 3 2 3" xfId="29304" xr:uid="{00000000-0005-0000-0000-000015870000}"/>
    <cellStyle name="Normal 65 3 2 2 3 3" xfId="9186" xr:uid="{00000000-0005-0000-0000-000016870000}"/>
    <cellStyle name="Normal 65 3 2 2 3 3 2" xfId="39511" xr:uid="{00000000-0005-0000-0000-000017870000}"/>
    <cellStyle name="Normal 65 3 2 2 3 3 3" xfId="24287" xr:uid="{00000000-0005-0000-0000-000018870000}"/>
    <cellStyle name="Normal 65 3 2 2 3 4" xfId="34498" xr:uid="{00000000-0005-0000-0000-000019870000}"/>
    <cellStyle name="Normal 65 3 2 2 3 5" xfId="19274" xr:uid="{00000000-0005-0000-0000-00001A870000}"/>
    <cellStyle name="Normal 65 3 2 2 4" xfId="5825" xr:uid="{00000000-0005-0000-0000-00001B870000}"/>
    <cellStyle name="Normal 65 3 2 2 4 2" xfId="15877" xr:uid="{00000000-0005-0000-0000-00001C870000}"/>
    <cellStyle name="Normal 65 3 2 2 4 2 2" xfId="46199" xr:uid="{00000000-0005-0000-0000-00001D870000}"/>
    <cellStyle name="Normal 65 3 2 2 4 2 3" xfId="30975" xr:uid="{00000000-0005-0000-0000-00001E870000}"/>
    <cellStyle name="Normal 65 3 2 2 4 3" xfId="10857" xr:uid="{00000000-0005-0000-0000-00001F870000}"/>
    <cellStyle name="Normal 65 3 2 2 4 3 2" xfId="41182" xr:uid="{00000000-0005-0000-0000-000020870000}"/>
    <cellStyle name="Normal 65 3 2 2 4 3 3" xfId="25958" xr:uid="{00000000-0005-0000-0000-000021870000}"/>
    <cellStyle name="Normal 65 3 2 2 4 4" xfId="36169" xr:uid="{00000000-0005-0000-0000-000022870000}"/>
    <cellStyle name="Normal 65 3 2 2 4 5" xfId="20945" xr:uid="{00000000-0005-0000-0000-000023870000}"/>
    <cellStyle name="Normal 65 3 2 2 5" xfId="12535" xr:uid="{00000000-0005-0000-0000-000024870000}"/>
    <cellStyle name="Normal 65 3 2 2 5 2" xfId="42857" xr:uid="{00000000-0005-0000-0000-000025870000}"/>
    <cellStyle name="Normal 65 3 2 2 5 3" xfId="27633" xr:uid="{00000000-0005-0000-0000-000026870000}"/>
    <cellStyle name="Normal 65 3 2 2 6" xfId="7514" xr:uid="{00000000-0005-0000-0000-000027870000}"/>
    <cellStyle name="Normal 65 3 2 2 6 2" xfId="37840" xr:uid="{00000000-0005-0000-0000-000028870000}"/>
    <cellStyle name="Normal 65 3 2 2 6 3" xfId="22616" xr:uid="{00000000-0005-0000-0000-000029870000}"/>
    <cellStyle name="Normal 65 3 2 2 7" xfId="32828" xr:uid="{00000000-0005-0000-0000-00002A870000}"/>
    <cellStyle name="Normal 65 3 2 2 8" xfId="17603" xr:uid="{00000000-0005-0000-0000-00002B870000}"/>
    <cellStyle name="Normal 65 3 2 3" xfId="2861" xr:uid="{00000000-0005-0000-0000-00002C870000}"/>
    <cellStyle name="Normal 65 3 2 3 2" xfId="4551" xr:uid="{00000000-0005-0000-0000-00002D870000}"/>
    <cellStyle name="Normal 65 3 2 3 2 2" xfId="14624" xr:uid="{00000000-0005-0000-0000-00002E870000}"/>
    <cellStyle name="Normal 65 3 2 3 2 2 2" xfId="44946" xr:uid="{00000000-0005-0000-0000-00002F870000}"/>
    <cellStyle name="Normal 65 3 2 3 2 2 3" xfId="29722" xr:uid="{00000000-0005-0000-0000-000030870000}"/>
    <cellStyle name="Normal 65 3 2 3 2 3" xfId="9604" xr:uid="{00000000-0005-0000-0000-000031870000}"/>
    <cellStyle name="Normal 65 3 2 3 2 3 2" xfId="39929" xr:uid="{00000000-0005-0000-0000-000032870000}"/>
    <cellStyle name="Normal 65 3 2 3 2 3 3" xfId="24705" xr:uid="{00000000-0005-0000-0000-000033870000}"/>
    <cellStyle name="Normal 65 3 2 3 2 4" xfId="34916" xr:uid="{00000000-0005-0000-0000-000034870000}"/>
    <cellStyle name="Normal 65 3 2 3 2 5" xfId="19692" xr:uid="{00000000-0005-0000-0000-000035870000}"/>
    <cellStyle name="Normal 65 3 2 3 3" xfId="6243" xr:uid="{00000000-0005-0000-0000-000036870000}"/>
    <cellStyle name="Normal 65 3 2 3 3 2" xfId="16295" xr:uid="{00000000-0005-0000-0000-000037870000}"/>
    <cellStyle name="Normal 65 3 2 3 3 2 2" xfId="46617" xr:uid="{00000000-0005-0000-0000-000038870000}"/>
    <cellStyle name="Normal 65 3 2 3 3 2 3" xfId="31393" xr:uid="{00000000-0005-0000-0000-000039870000}"/>
    <cellStyle name="Normal 65 3 2 3 3 3" xfId="11275" xr:uid="{00000000-0005-0000-0000-00003A870000}"/>
    <cellStyle name="Normal 65 3 2 3 3 3 2" xfId="41600" xr:uid="{00000000-0005-0000-0000-00003B870000}"/>
    <cellStyle name="Normal 65 3 2 3 3 3 3" xfId="26376" xr:uid="{00000000-0005-0000-0000-00003C870000}"/>
    <cellStyle name="Normal 65 3 2 3 3 4" xfId="36587" xr:uid="{00000000-0005-0000-0000-00003D870000}"/>
    <cellStyle name="Normal 65 3 2 3 3 5" xfId="21363" xr:uid="{00000000-0005-0000-0000-00003E870000}"/>
    <cellStyle name="Normal 65 3 2 3 4" xfId="12953" xr:uid="{00000000-0005-0000-0000-00003F870000}"/>
    <cellStyle name="Normal 65 3 2 3 4 2" xfId="43275" xr:uid="{00000000-0005-0000-0000-000040870000}"/>
    <cellStyle name="Normal 65 3 2 3 4 3" xfId="28051" xr:uid="{00000000-0005-0000-0000-000041870000}"/>
    <cellStyle name="Normal 65 3 2 3 5" xfId="7932" xr:uid="{00000000-0005-0000-0000-000042870000}"/>
    <cellStyle name="Normal 65 3 2 3 5 2" xfId="38258" xr:uid="{00000000-0005-0000-0000-000043870000}"/>
    <cellStyle name="Normal 65 3 2 3 5 3" xfId="23034" xr:uid="{00000000-0005-0000-0000-000044870000}"/>
    <cellStyle name="Normal 65 3 2 3 6" xfId="33246" xr:uid="{00000000-0005-0000-0000-000045870000}"/>
    <cellStyle name="Normal 65 3 2 3 7" xfId="18021" xr:uid="{00000000-0005-0000-0000-000046870000}"/>
    <cellStyle name="Normal 65 3 2 4" xfId="3714" xr:uid="{00000000-0005-0000-0000-000047870000}"/>
    <cellStyle name="Normal 65 3 2 4 2" xfId="13788" xr:uid="{00000000-0005-0000-0000-000048870000}"/>
    <cellStyle name="Normal 65 3 2 4 2 2" xfId="44110" xr:uid="{00000000-0005-0000-0000-000049870000}"/>
    <cellStyle name="Normal 65 3 2 4 2 3" xfId="28886" xr:uid="{00000000-0005-0000-0000-00004A870000}"/>
    <cellStyle name="Normal 65 3 2 4 3" xfId="8768" xr:uid="{00000000-0005-0000-0000-00004B870000}"/>
    <cellStyle name="Normal 65 3 2 4 3 2" xfId="39093" xr:uid="{00000000-0005-0000-0000-00004C870000}"/>
    <cellStyle name="Normal 65 3 2 4 3 3" xfId="23869" xr:uid="{00000000-0005-0000-0000-00004D870000}"/>
    <cellStyle name="Normal 65 3 2 4 4" xfId="34080" xr:uid="{00000000-0005-0000-0000-00004E870000}"/>
    <cellStyle name="Normal 65 3 2 4 5" xfId="18856" xr:uid="{00000000-0005-0000-0000-00004F870000}"/>
    <cellStyle name="Normal 65 3 2 5" xfId="5407" xr:uid="{00000000-0005-0000-0000-000050870000}"/>
    <cellStyle name="Normal 65 3 2 5 2" xfId="15459" xr:uid="{00000000-0005-0000-0000-000051870000}"/>
    <cellStyle name="Normal 65 3 2 5 2 2" xfId="45781" xr:uid="{00000000-0005-0000-0000-000052870000}"/>
    <cellStyle name="Normal 65 3 2 5 2 3" xfId="30557" xr:uid="{00000000-0005-0000-0000-000053870000}"/>
    <cellStyle name="Normal 65 3 2 5 3" xfId="10439" xr:uid="{00000000-0005-0000-0000-000054870000}"/>
    <cellStyle name="Normal 65 3 2 5 3 2" xfId="40764" xr:uid="{00000000-0005-0000-0000-000055870000}"/>
    <cellStyle name="Normal 65 3 2 5 3 3" xfId="25540" xr:uid="{00000000-0005-0000-0000-000056870000}"/>
    <cellStyle name="Normal 65 3 2 5 4" xfId="35751" xr:uid="{00000000-0005-0000-0000-000057870000}"/>
    <cellStyle name="Normal 65 3 2 5 5" xfId="20527" xr:uid="{00000000-0005-0000-0000-000058870000}"/>
    <cellStyle name="Normal 65 3 2 6" xfId="12117" xr:uid="{00000000-0005-0000-0000-000059870000}"/>
    <cellStyle name="Normal 65 3 2 6 2" xfId="42439" xr:uid="{00000000-0005-0000-0000-00005A870000}"/>
    <cellStyle name="Normal 65 3 2 6 3" xfId="27215" xr:uid="{00000000-0005-0000-0000-00005B870000}"/>
    <cellStyle name="Normal 65 3 2 7" xfId="7096" xr:uid="{00000000-0005-0000-0000-00005C870000}"/>
    <cellStyle name="Normal 65 3 2 7 2" xfId="37422" xr:uid="{00000000-0005-0000-0000-00005D870000}"/>
    <cellStyle name="Normal 65 3 2 7 3" xfId="22198" xr:uid="{00000000-0005-0000-0000-00005E870000}"/>
    <cellStyle name="Normal 65 3 2 8" xfId="32410" xr:uid="{00000000-0005-0000-0000-00005F870000}"/>
    <cellStyle name="Normal 65 3 2 9" xfId="17185" xr:uid="{00000000-0005-0000-0000-000060870000}"/>
    <cellStyle name="Normal 65 3 3" xfId="2232" xr:uid="{00000000-0005-0000-0000-000061870000}"/>
    <cellStyle name="Normal 65 3 3 2" xfId="3071" xr:uid="{00000000-0005-0000-0000-000062870000}"/>
    <cellStyle name="Normal 65 3 3 2 2" xfId="4761" xr:uid="{00000000-0005-0000-0000-000063870000}"/>
    <cellStyle name="Normal 65 3 3 2 2 2" xfId="14834" xr:uid="{00000000-0005-0000-0000-000064870000}"/>
    <cellStyle name="Normal 65 3 3 2 2 2 2" xfId="45156" xr:uid="{00000000-0005-0000-0000-000065870000}"/>
    <cellStyle name="Normal 65 3 3 2 2 2 3" xfId="29932" xr:uid="{00000000-0005-0000-0000-000066870000}"/>
    <cellStyle name="Normal 65 3 3 2 2 3" xfId="9814" xr:uid="{00000000-0005-0000-0000-000067870000}"/>
    <cellStyle name="Normal 65 3 3 2 2 3 2" xfId="40139" xr:uid="{00000000-0005-0000-0000-000068870000}"/>
    <cellStyle name="Normal 65 3 3 2 2 3 3" xfId="24915" xr:uid="{00000000-0005-0000-0000-000069870000}"/>
    <cellStyle name="Normal 65 3 3 2 2 4" xfId="35126" xr:uid="{00000000-0005-0000-0000-00006A870000}"/>
    <cellStyle name="Normal 65 3 3 2 2 5" xfId="19902" xr:uid="{00000000-0005-0000-0000-00006B870000}"/>
    <cellStyle name="Normal 65 3 3 2 3" xfId="6453" xr:uid="{00000000-0005-0000-0000-00006C870000}"/>
    <cellStyle name="Normal 65 3 3 2 3 2" xfId="16505" xr:uid="{00000000-0005-0000-0000-00006D870000}"/>
    <cellStyle name="Normal 65 3 3 2 3 2 2" xfId="46827" xr:uid="{00000000-0005-0000-0000-00006E870000}"/>
    <cellStyle name="Normal 65 3 3 2 3 2 3" xfId="31603" xr:uid="{00000000-0005-0000-0000-00006F870000}"/>
    <cellStyle name="Normal 65 3 3 2 3 3" xfId="11485" xr:uid="{00000000-0005-0000-0000-000070870000}"/>
    <cellStyle name="Normal 65 3 3 2 3 3 2" xfId="41810" xr:uid="{00000000-0005-0000-0000-000071870000}"/>
    <cellStyle name="Normal 65 3 3 2 3 3 3" xfId="26586" xr:uid="{00000000-0005-0000-0000-000072870000}"/>
    <cellStyle name="Normal 65 3 3 2 3 4" xfId="36797" xr:uid="{00000000-0005-0000-0000-000073870000}"/>
    <cellStyle name="Normal 65 3 3 2 3 5" xfId="21573" xr:uid="{00000000-0005-0000-0000-000074870000}"/>
    <cellStyle name="Normal 65 3 3 2 4" xfId="13163" xr:uid="{00000000-0005-0000-0000-000075870000}"/>
    <cellStyle name="Normal 65 3 3 2 4 2" xfId="43485" xr:uid="{00000000-0005-0000-0000-000076870000}"/>
    <cellStyle name="Normal 65 3 3 2 4 3" xfId="28261" xr:uid="{00000000-0005-0000-0000-000077870000}"/>
    <cellStyle name="Normal 65 3 3 2 5" xfId="8142" xr:uid="{00000000-0005-0000-0000-000078870000}"/>
    <cellStyle name="Normal 65 3 3 2 5 2" xfId="38468" xr:uid="{00000000-0005-0000-0000-000079870000}"/>
    <cellStyle name="Normal 65 3 3 2 5 3" xfId="23244" xr:uid="{00000000-0005-0000-0000-00007A870000}"/>
    <cellStyle name="Normal 65 3 3 2 6" xfId="33456" xr:uid="{00000000-0005-0000-0000-00007B870000}"/>
    <cellStyle name="Normal 65 3 3 2 7" xfId="18231" xr:uid="{00000000-0005-0000-0000-00007C870000}"/>
    <cellStyle name="Normal 65 3 3 3" xfId="3924" xr:uid="{00000000-0005-0000-0000-00007D870000}"/>
    <cellStyle name="Normal 65 3 3 3 2" xfId="13998" xr:uid="{00000000-0005-0000-0000-00007E870000}"/>
    <cellStyle name="Normal 65 3 3 3 2 2" xfId="44320" xr:uid="{00000000-0005-0000-0000-00007F870000}"/>
    <cellStyle name="Normal 65 3 3 3 2 3" xfId="29096" xr:uid="{00000000-0005-0000-0000-000080870000}"/>
    <cellStyle name="Normal 65 3 3 3 3" xfId="8978" xr:uid="{00000000-0005-0000-0000-000081870000}"/>
    <cellStyle name="Normal 65 3 3 3 3 2" xfId="39303" xr:uid="{00000000-0005-0000-0000-000082870000}"/>
    <cellStyle name="Normal 65 3 3 3 3 3" xfId="24079" xr:uid="{00000000-0005-0000-0000-000083870000}"/>
    <cellStyle name="Normal 65 3 3 3 4" xfId="34290" xr:uid="{00000000-0005-0000-0000-000084870000}"/>
    <cellStyle name="Normal 65 3 3 3 5" xfId="19066" xr:uid="{00000000-0005-0000-0000-000085870000}"/>
    <cellStyle name="Normal 65 3 3 4" xfId="5617" xr:uid="{00000000-0005-0000-0000-000086870000}"/>
    <cellStyle name="Normal 65 3 3 4 2" xfId="15669" xr:uid="{00000000-0005-0000-0000-000087870000}"/>
    <cellStyle name="Normal 65 3 3 4 2 2" xfId="45991" xr:uid="{00000000-0005-0000-0000-000088870000}"/>
    <cellStyle name="Normal 65 3 3 4 2 3" xfId="30767" xr:uid="{00000000-0005-0000-0000-000089870000}"/>
    <cellStyle name="Normal 65 3 3 4 3" xfId="10649" xr:uid="{00000000-0005-0000-0000-00008A870000}"/>
    <cellStyle name="Normal 65 3 3 4 3 2" xfId="40974" xr:uid="{00000000-0005-0000-0000-00008B870000}"/>
    <cellStyle name="Normal 65 3 3 4 3 3" xfId="25750" xr:uid="{00000000-0005-0000-0000-00008C870000}"/>
    <cellStyle name="Normal 65 3 3 4 4" xfId="35961" xr:uid="{00000000-0005-0000-0000-00008D870000}"/>
    <cellStyle name="Normal 65 3 3 4 5" xfId="20737" xr:uid="{00000000-0005-0000-0000-00008E870000}"/>
    <cellStyle name="Normal 65 3 3 5" xfId="12327" xr:uid="{00000000-0005-0000-0000-00008F870000}"/>
    <cellStyle name="Normal 65 3 3 5 2" xfId="42649" xr:uid="{00000000-0005-0000-0000-000090870000}"/>
    <cellStyle name="Normal 65 3 3 5 3" xfId="27425" xr:uid="{00000000-0005-0000-0000-000091870000}"/>
    <cellStyle name="Normal 65 3 3 6" xfId="7306" xr:uid="{00000000-0005-0000-0000-000092870000}"/>
    <cellStyle name="Normal 65 3 3 6 2" xfId="37632" xr:uid="{00000000-0005-0000-0000-000093870000}"/>
    <cellStyle name="Normal 65 3 3 6 3" xfId="22408" xr:uid="{00000000-0005-0000-0000-000094870000}"/>
    <cellStyle name="Normal 65 3 3 7" xfId="32620" xr:uid="{00000000-0005-0000-0000-000095870000}"/>
    <cellStyle name="Normal 65 3 3 8" xfId="17395" xr:uid="{00000000-0005-0000-0000-000096870000}"/>
    <cellStyle name="Normal 65 3 4" xfId="2653" xr:uid="{00000000-0005-0000-0000-000097870000}"/>
    <cellStyle name="Normal 65 3 4 2" xfId="4343" xr:uid="{00000000-0005-0000-0000-000098870000}"/>
    <cellStyle name="Normal 65 3 4 2 2" xfId="14416" xr:uid="{00000000-0005-0000-0000-000099870000}"/>
    <cellStyle name="Normal 65 3 4 2 2 2" xfId="44738" xr:uid="{00000000-0005-0000-0000-00009A870000}"/>
    <cellStyle name="Normal 65 3 4 2 2 3" xfId="29514" xr:uid="{00000000-0005-0000-0000-00009B870000}"/>
    <cellStyle name="Normal 65 3 4 2 3" xfId="9396" xr:uid="{00000000-0005-0000-0000-00009C870000}"/>
    <cellStyle name="Normal 65 3 4 2 3 2" xfId="39721" xr:uid="{00000000-0005-0000-0000-00009D870000}"/>
    <cellStyle name="Normal 65 3 4 2 3 3" xfId="24497" xr:uid="{00000000-0005-0000-0000-00009E870000}"/>
    <cellStyle name="Normal 65 3 4 2 4" xfId="34708" xr:uid="{00000000-0005-0000-0000-00009F870000}"/>
    <cellStyle name="Normal 65 3 4 2 5" xfId="19484" xr:uid="{00000000-0005-0000-0000-0000A0870000}"/>
    <cellStyle name="Normal 65 3 4 3" xfId="6035" xr:uid="{00000000-0005-0000-0000-0000A1870000}"/>
    <cellStyle name="Normal 65 3 4 3 2" xfId="16087" xr:uid="{00000000-0005-0000-0000-0000A2870000}"/>
    <cellStyle name="Normal 65 3 4 3 2 2" xfId="46409" xr:uid="{00000000-0005-0000-0000-0000A3870000}"/>
    <cellStyle name="Normal 65 3 4 3 2 3" xfId="31185" xr:uid="{00000000-0005-0000-0000-0000A4870000}"/>
    <cellStyle name="Normal 65 3 4 3 3" xfId="11067" xr:uid="{00000000-0005-0000-0000-0000A5870000}"/>
    <cellStyle name="Normal 65 3 4 3 3 2" xfId="41392" xr:uid="{00000000-0005-0000-0000-0000A6870000}"/>
    <cellStyle name="Normal 65 3 4 3 3 3" xfId="26168" xr:uid="{00000000-0005-0000-0000-0000A7870000}"/>
    <cellStyle name="Normal 65 3 4 3 4" xfId="36379" xr:uid="{00000000-0005-0000-0000-0000A8870000}"/>
    <cellStyle name="Normal 65 3 4 3 5" xfId="21155" xr:uid="{00000000-0005-0000-0000-0000A9870000}"/>
    <cellStyle name="Normal 65 3 4 4" xfId="12745" xr:uid="{00000000-0005-0000-0000-0000AA870000}"/>
    <cellStyle name="Normal 65 3 4 4 2" xfId="43067" xr:uid="{00000000-0005-0000-0000-0000AB870000}"/>
    <cellStyle name="Normal 65 3 4 4 3" xfId="27843" xr:uid="{00000000-0005-0000-0000-0000AC870000}"/>
    <cellStyle name="Normal 65 3 4 5" xfId="7724" xr:uid="{00000000-0005-0000-0000-0000AD870000}"/>
    <cellStyle name="Normal 65 3 4 5 2" xfId="38050" xr:uid="{00000000-0005-0000-0000-0000AE870000}"/>
    <cellStyle name="Normal 65 3 4 5 3" xfId="22826" xr:uid="{00000000-0005-0000-0000-0000AF870000}"/>
    <cellStyle name="Normal 65 3 4 6" xfId="33038" xr:uid="{00000000-0005-0000-0000-0000B0870000}"/>
    <cellStyle name="Normal 65 3 4 7" xfId="17813" xr:uid="{00000000-0005-0000-0000-0000B1870000}"/>
    <cellStyle name="Normal 65 3 5" xfId="3506" xr:uid="{00000000-0005-0000-0000-0000B2870000}"/>
    <cellStyle name="Normal 65 3 5 2" xfId="13580" xr:uid="{00000000-0005-0000-0000-0000B3870000}"/>
    <cellStyle name="Normal 65 3 5 2 2" xfId="43902" xr:uid="{00000000-0005-0000-0000-0000B4870000}"/>
    <cellStyle name="Normal 65 3 5 2 3" xfId="28678" xr:uid="{00000000-0005-0000-0000-0000B5870000}"/>
    <cellStyle name="Normal 65 3 5 3" xfId="8560" xr:uid="{00000000-0005-0000-0000-0000B6870000}"/>
    <cellStyle name="Normal 65 3 5 3 2" xfId="38885" xr:uid="{00000000-0005-0000-0000-0000B7870000}"/>
    <cellStyle name="Normal 65 3 5 3 3" xfId="23661" xr:uid="{00000000-0005-0000-0000-0000B8870000}"/>
    <cellStyle name="Normal 65 3 5 4" xfId="33872" xr:uid="{00000000-0005-0000-0000-0000B9870000}"/>
    <cellStyle name="Normal 65 3 5 5" xfId="18648" xr:uid="{00000000-0005-0000-0000-0000BA870000}"/>
    <cellStyle name="Normal 65 3 6" xfId="5199" xr:uid="{00000000-0005-0000-0000-0000BB870000}"/>
    <cellStyle name="Normal 65 3 6 2" xfId="15251" xr:uid="{00000000-0005-0000-0000-0000BC870000}"/>
    <cellStyle name="Normal 65 3 6 2 2" xfId="45573" xr:uid="{00000000-0005-0000-0000-0000BD870000}"/>
    <cellStyle name="Normal 65 3 6 2 3" xfId="30349" xr:uid="{00000000-0005-0000-0000-0000BE870000}"/>
    <cellStyle name="Normal 65 3 6 3" xfId="10231" xr:uid="{00000000-0005-0000-0000-0000BF870000}"/>
    <cellStyle name="Normal 65 3 6 3 2" xfId="40556" xr:uid="{00000000-0005-0000-0000-0000C0870000}"/>
    <cellStyle name="Normal 65 3 6 3 3" xfId="25332" xr:uid="{00000000-0005-0000-0000-0000C1870000}"/>
    <cellStyle name="Normal 65 3 6 4" xfId="35543" xr:uid="{00000000-0005-0000-0000-0000C2870000}"/>
    <cellStyle name="Normal 65 3 6 5" xfId="20319" xr:uid="{00000000-0005-0000-0000-0000C3870000}"/>
    <cellStyle name="Normal 65 3 7" xfId="11909" xr:uid="{00000000-0005-0000-0000-0000C4870000}"/>
    <cellStyle name="Normal 65 3 7 2" xfId="42231" xr:uid="{00000000-0005-0000-0000-0000C5870000}"/>
    <cellStyle name="Normal 65 3 7 3" xfId="27007" xr:uid="{00000000-0005-0000-0000-0000C6870000}"/>
    <cellStyle name="Normal 65 3 8" xfId="6888" xr:uid="{00000000-0005-0000-0000-0000C7870000}"/>
    <cellStyle name="Normal 65 3 8 2" xfId="37214" xr:uid="{00000000-0005-0000-0000-0000C8870000}"/>
    <cellStyle name="Normal 65 3 8 3" xfId="21990" xr:uid="{00000000-0005-0000-0000-0000C9870000}"/>
    <cellStyle name="Normal 65 3 9" xfId="32203" xr:uid="{00000000-0005-0000-0000-0000CA870000}"/>
    <cellStyle name="Normal 65 4" xfId="1913" xr:uid="{00000000-0005-0000-0000-0000CB870000}"/>
    <cellStyle name="Normal 65 4 2" xfId="2336" xr:uid="{00000000-0005-0000-0000-0000CC870000}"/>
    <cellStyle name="Normal 65 4 2 2" xfId="3175" xr:uid="{00000000-0005-0000-0000-0000CD870000}"/>
    <cellStyle name="Normal 65 4 2 2 2" xfId="4865" xr:uid="{00000000-0005-0000-0000-0000CE870000}"/>
    <cellStyle name="Normal 65 4 2 2 2 2" xfId="14938" xr:uid="{00000000-0005-0000-0000-0000CF870000}"/>
    <cellStyle name="Normal 65 4 2 2 2 2 2" xfId="45260" xr:uid="{00000000-0005-0000-0000-0000D0870000}"/>
    <cellStyle name="Normal 65 4 2 2 2 2 3" xfId="30036" xr:uid="{00000000-0005-0000-0000-0000D1870000}"/>
    <cellStyle name="Normal 65 4 2 2 2 3" xfId="9918" xr:uid="{00000000-0005-0000-0000-0000D2870000}"/>
    <cellStyle name="Normal 65 4 2 2 2 3 2" xfId="40243" xr:uid="{00000000-0005-0000-0000-0000D3870000}"/>
    <cellStyle name="Normal 65 4 2 2 2 3 3" xfId="25019" xr:uid="{00000000-0005-0000-0000-0000D4870000}"/>
    <cellStyle name="Normal 65 4 2 2 2 4" xfId="35230" xr:uid="{00000000-0005-0000-0000-0000D5870000}"/>
    <cellStyle name="Normal 65 4 2 2 2 5" xfId="20006" xr:uid="{00000000-0005-0000-0000-0000D6870000}"/>
    <cellStyle name="Normal 65 4 2 2 3" xfId="6557" xr:uid="{00000000-0005-0000-0000-0000D7870000}"/>
    <cellStyle name="Normal 65 4 2 2 3 2" xfId="16609" xr:uid="{00000000-0005-0000-0000-0000D8870000}"/>
    <cellStyle name="Normal 65 4 2 2 3 2 2" xfId="46931" xr:uid="{00000000-0005-0000-0000-0000D9870000}"/>
    <cellStyle name="Normal 65 4 2 2 3 2 3" xfId="31707" xr:uid="{00000000-0005-0000-0000-0000DA870000}"/>
    <cellStyle name="Normal 65 4 2 2 3 3" xfId="11589" xr:uid="{00000000-0005-0000-0000-0000DB870000}"/>
    <cellStyle name="Normal 65 4 2 2 3 3 2" xfId="41914" xr:uid="{00000000-0005-0000-0000-0000DC870000}"/>
    <cellStyle name="Normal 65 4 2 2 3 3 3" xfId="26690" xr:uid="{00000000-0005-0000-0000-0000DD870000}"/>
    <cellStyle name="Normal 65 4 2 2 3 4" xfId="36901" xr:uid="{00000000-0005-0000-0000-0000DE870000}"/>
    <cellStyle name="Normal 65 4 2 2 3 5" xfId="21677" xr:uid="{00000000-0005-0000-0000-0000DF870000}"/>
    <cellStyle name="Normal 65 4 2 2 4" xfId="13267" xr:uid="{00000000-0005-0000-0000-0000E0870000}"/>
    <cellStyle name="Normal 65 4 2 2 4 2" xfId="43589" xr:uid="{00000000-0005-0000-0000-0000E1870000}"/>
    <cellStyle name="Normal 65 4 2 2 4 3" xfId="28365" xr:uid="{00000000-0005-0000-0000-0000E2870000}"/>
    <cellStyle name="Normal 65 4 2 2 5" xfId="8246" xr:uid="{00000000-0005-0000-0000-0000E3870000}"/>
    <cellStyle name="Normal 65 4 2 2 5 2" xfId="38572" xr:uid="{00000000-0005-0000-0000-0000E4870000}"/>
    <cellStyle name="Normal 65 4 2 2 5 3" xfId="23348" xr:uid="{00000000-0005-0000-0000-0000E5870000}"/>
    <cellStyle name="Normal 65 4 2 2 6" xfId="33560" xr:uid="{00000000-0005-0000-0000-0000E6870000}"/>
    <cellStyle name="Normal 65 4 2 2 7" xfId="18335" xr:uid="{00000000-0005-0000-0000-0000E7870000}"/>
    <cellStyle name="Normal 65 4 2 3" xfId="4028" xr:uid="{00000000-0005-0000-0000-0000E8870000}"/>
    <cellStyle name="Normal 65 4 2 3 2" xfId="14102" xr:uid="{00000000-0005-0000-0000-0000E9870000}"/>
    <cellStyle name="Normal 65 4 2 3 2 2" xfId="44424" xr:uid="{00000000-0005-0000-0000-0000EA870000}"/>
    <cellStyle name="Normal 65 4 2 3 2 3" xfId="29200" xr:uid="{00000000-0005-0000-0000-0000EB870000}"/>
    <cellStyle name="Normal 65 4 2 3 3" xfId="9082" xr:uid="{00000000-0005-0000-0000-0000EC870000}"/>
    <cellStyle name="Normal 65 4 2 3 3 2" xfId="39407" xr:uid="{00000000-0005-0000-0000-0000ED870000}"/>
    <cellStyle name="Normal 65 4 2 3 3 3" xfId="24183" xr:uid="{00000000-0005-0000-0000-0000EE870000}"/>
    <cellStyle name="Normal 65 4 2 3 4" xfId="34394" xr:uid="{00000000-0005-0000-0000-0000EF870000}"/>
    <cellStyle name="Normal 65 4 2 3 5" xfId="19170" xr:uid="{00000000-0005-0000-0000-0000F0870000}"/>
    <cellStyle name="Normal 65 4 2 4" xfId="5721" xr:uid="{00000000-0005-0000-0000-0000F1870000}"/>
    <cellStyle name="Normal 65 4 2 4 2" xfId="15773" xr:uid="{00000000-0005-0000-0000-0000F2870000}"/>
    <cellStyle name="Normal 65 4 2 4 2 2" xfId="46095" xr:uid="{00000000-0005-0000-0000-0000F3870000}"/>
    <cellStyle name="Normal 65 4 2 4 2 3" xfId="30871" xr:uid="{00000000-0005-0000-0000-0000F4870000}"/>
    <cellStyle name="Normal 65 4 2 4 3" xfId="10753" xr:uid="{00000000-0005-0000-0000-0000F5870000}"/>
    <cellStyle name="Normal 65 4 2 4 3 2" xfId="41078" xr:uid="{00000000-0005-0000-0000-0000F6870000}"/>
    <cellStyle name="Normal 65 4 2 4 3 3" xfId="25854" xr:uid="{00000000-0005-0000-0000-0000F7870000}"/>
    <cellStyle name="Normal 65 4 2 4 4" xfId="36065" xr:uid="{00000000-0005-0000-0000-0000F8870000}"/>
    <cellStyle name="Normal 65 4 2 4 5" xfId="20841" xr:uid="{00000000-0005-0000-0000-0000F9870000}"/>
    <cellStyle name="Normal 65 4 2 5" xfId="12431" xr:uid="{00000000-0005-0000-0000-0000FA870000}"/>
    <cellStyle name="Normal 65 4 2 5 2" xfId="42753" xr:uid="{00000000-0005-0000-0000-0000FB870000}"/>
    <cellStyle name="Normal 65 4 2 5 3" xfId="27529" xr:uid="{00000000-0005-0000-0000-0000FC870000}"/>
    <cellStyle name="Normal 65 4 2 6" xfId="7410" xr:uid="{00000000-0005-0000-0000-0000FD870000}"/>
    <cellStyle name="Normal 65 4 2 6 2" xfId="37736" xr:uid="{00000000-0005-0000-0000-0000FE870000}"/>
    <cellStyle name="Normal 65 4 2 6 3" xfId="22512" xr:uid="{00000000-0005-0000-0000-0000FF870000}"/>
    <cellStyle name="Normal 65 4 2 7" xfId="32724" xr:uid="{00000000-0005-0000-0000-000000880000}"/>
    <cellStyle name="Normal 65 4 2 8" xfId="17499" xr:uid="{00000000-0005-0000-0000-000001880000}"/>
    <cellStyle name="Normal 65 4 3" xfId="2757" xr:uid="{00000000-0005-0000-0000-000002880000}"/>
    <cellStyle name="Normal 65 4 3 2" xfId="4447" xr:uid="{00000000-0005-0000-0000-000003880000}"/>
    <cellStyle name="Normal 65 4 3 2 2" xfId="14520" xr:uid="{00000000-0005-0000-0000-000004880000}"/>
    <cellStyle name="Normal 65 4 3 2 2 2" xfId="44842" xr:uid="{00000000-0005-0000-0000-000005880000}"/>
    <cellStyle name="Normal 65 4 3 2 2 3" xfId="29618" xr:uid="{00000000-0005-0000-0000-000006880000}"/>
    <cellStyle name="Normal 65 4 3 2 3" xfId="9500" xr:uid="{00000000-0005-0000-0000-000007880000}"/>
    <cellStyle name="Normal 65 4 3 2 3 2" xfId="39825" xr:uid="{00000000-0005-0000-0000-000008880000}"/>
    <cellStyle name="Normal 65 4 3 2 3 3" xfId="24601" xr:uid="{00000000-0005-0000-0000-000009880000}"/>
    <cellStyle name="Normal 65 4 3 2 4" xfId="34812" xr:uid="{00000000-0005-0000-0000-00000A880000}"/>
    <cellStyle name="Normal 65 4 3 2 5" xfId="19588" xr:uid="{00000000-0005-0000-0000-00000B880000}"/>
    <cellStyle name="Normal 65 4 3 3" xfId="6139" xr:uid="{00000000-0005-0000-0000-00000C880000}"/>
    <cellStyle name="Normal 65 4 3 3 2" xfId="16191" xr:uid="{00000000-0005-0000-0000-00000D880000}"/>
    <cellStyle name="Normal 65 4 3 3 2 2" xfId="46513" xr:uid="{00000000-0005-0000-0000-00000E880000}"/>
    <cellStyle name="Normal 65 4 3 3 2 3" xfId="31289" xr:uid="{00000000-0005-0000-0000-00000F880000}"/>
    <cellStyle name="Normal 65 4 3 3 3" xfId="11171" xr:uid="{00000000-0005-0000-0000-000010880000}"/>
    <cellStyle name="Normal 65 4 3 3 3 2" xfId="41496" xr:uid="{00000000-0005-0000-0000-000011880000}"/>
    <cellStyle name="Normal 65 4 3 3 3 3" xfId="26272" xr:uid="{00000000-0005-0000-0000-000012880000}"/>
    <cellStyle name="Normal 65 4 3 3 4" xfId="36483" xr:uid="{00000000-0005-0000-0000-000013880000}"/>
    <cellStyle name="Normal 65 4 3 3 5" xfId="21259" xr:uid="{00000000-0005-0000-0000-000014880000}"/>
    <cellStyle name="Normal 65 4 3 4" xfId="12849" xr:uid="{00000000-0005-0000-0000-000015880000}"/>
    <cellStyle name="Normal 65 4 3 4 2" xfId="43171" xr:uid="{00000000-0005-0000-0000-000016880000}"/>
    <cellStyle name="Normal 65 4 3 4 3" xfId="27947" xr:uid="{00000000-0005-0000-0000-000017880000}"/>
    <cellStyle name="Normal 65 4 3 5" xfId="7828" xr:uid="{00000000-0005-0000-0000-000018880000}"/>
    <cellStyle name="Normal 65 4 3 5 2" xfId="38154" xr:uid="{00000000-0005-0000-0000-000019880000}"/>
    <cellStyle name="Normal 65 4 3 5 3" xfId="22930" xr:uid="{00000000-0005-0000-0000-00001A880000}"/>
    <cellStyle name="Normal 65 4 3 6" xfId="33142" xr:uid="{00000000-0005-0000-0000-00001B880000}"/>
    <cellStyle name="Normal 65 4 3 7" xfId="17917" xr:uid="{00000000-0005-0000-0000-00001C880000}"/>
    <cellStyle name="Normal 65 4 4" xfId="3610" xr:uid="{00000000-0005-0000-0000-00001D880000}"/>
    <cellStyle name="Normal 65 4 4 2" xfId="13684" xr:uid="{00000000-0005-0000-0000-00001E880000}"/>
    <cellStyle name="Normal 65 4 4 2 2" xfId="44006" xr:uid="{00000000-0005-0000-0000-00001F880000}"/>
    <cellStyle name="Normal 65 4 4 2 3" xfId="28782" xr:uid="{00000000-0005-0000-0000-000020880000}"/>
    <cellStyle name="Normal 65 4 4 3" xfId="8664" xr:uid="{00000000-0005-0000-0000-000021880000}"/>
    <cellStyle name="Normal 65 4 4 3 2" xfId="38989" xr:uid="{00000000-0005-0000-0000-000022880000}"/>
    <cellStyle name="Normal 65 4 4 3 3" xfId="23765" xr:uid="{00000000-0005-0000-0000-000023880000}"/>
    <cellStyle name="Normal 65 4 4 4" xfId="33976" xr:uid="{00000000-0005-0000-0000-000024880000}"/>
    <cellStyle name="Normal 65 4 4 5" xfId="18752" xr:uid="{00000000-0005-0000-0000-000025880000}"/>
    <cellStyle name="Normal 65 4 5" xfId="5303" xr:uid="{00000000-0005-0000-0000-000026880000}"/>
    <cellStyle name="Normal 65 4 5 2" xfId="15355" xr:uid="{00000000-0005-0000-0000-000027880000}"/>
    <cellStyle name="Normal 65 4 5 2 2" xfId="45677" xr:uid="{00000000-0005-0000-0000-000028880000}"/>
    <cellStyle name="Normal 65 4 5 2 3" xfId="30453" xr:uid="{00000000-0005-0000-0000-000029880000}"/>
    <cellStyle name="Normal 65 4 5 3" xfId="10335" xr:uid="{00000000-0005-0000-0000-00002A880000}"/>
    <cellStyle name="Normal 65 4 5 3 2" xfId="40660" xr:uid="{00000000-0005-0000-0000-00002B880000}"/>
    <cellStyle name="Normal 65 4 5 3 3" xfId="25436" xr:uid="{00000000-0005-0000-0000-00002C880000}"/>
    <cellStyle name="Normal 65 4 5 4" xfId="35647" xr:uid="{00000000-0005-0000-0000-00002D880000}"/>
    <cellStyle name="Normal 65 4 5 5" xfId="20423" xr:uid="{00000000-0005-0000-0000-00002E880000}"/>
    <cellStyle name="Normal 65 4 6" xfId="12013" xr:uid="{00000000-0005-0000-0000-00002F880000}"/>
    <cellStyle name="Normal 65 4 6 2" xfId="42335" xr:uid="{00000000-0005-0000-0000-000030880000}"/>
    <cellStyle name="Normal 65 4 6 3" xfId="27111" xr:uid="{00000000-0005-0000-0000-000031880000}"/>
    <cellStyle name="Normal 65 4 7" xfId="6992" xr:uid="{00000000-0005-0000-0000-000032880000}"/>
    <cellStyle name="Normal 65 4 7 2" xfId="37318" xr:uid="{00000000-0005-0000-0000-000033880000}"/>
    <cellStyle name="Normal 65 4 7 3" xfId="22094" xr:uid="{00000000-0005-0000-0000-000034880000}"/>
    <cellStyle name="Normal 65 4 8" xfId="32306" xr:uid="{00000000-0005-0000-0000-000035880000}"/>
    <cellStyle name="Normal 65 4 9" xfId="17081" xr:uid="{00000000-0005-0000-0000-000036880000}"/>
    <cellStyle name="Normal 65 5" xfId="2126" xr:uid="{00000000-0005-0000-0000-000037880000}"/>
    <cellStyle name="Normal 65 5 2" xfId="2967" xr:uid="{00000000-0005-0000-0000-000038880000}"/>
    <cellStyle name="Normal 65 5 2 2" xfId="4657" xr:uid="{00000000-0005-0000-0000-000039880000}"/>
    <cellStyle name="Normal 65 5 2 2 2" xfId="14730" xr:uid="{00000000-0005-0000-0000-00003A880000}"/>
    <cellStyle name="Normal 65 5 2 2 2 2" xfId="45052" xr:uid="{00000000-0005-0000-0000-00003B880000}"/>
    <cellStyle name="Normal 65 5 2 2 2 3" xfId="29828" xr:uid="{00000000-0005-0000-0000-00003C880000}"/>
    <cellStyle name="Normal 65 5 2 2 3" xfId="9710" xr:uid="{00000000-0005-0000-0000-00003D880000}"/>
    <cellStyle name="Normal 65 5 2 2 3 2" xfId="40035" xr:uid="{00000000-0005-0000-0000-00003E880000}"/>
    <cellStyle name="Normal 65 5 2 2 3 3" xfId="24811" xr:uid="{00000000-0005-0000-0000-00003F880000}"/>
    <cellStyle name="Normal 65 5 2 2 4" xfId="35022" xr:uid="{00000000-0005-0000-0000-000040880000}"/>
    <cellStyle name="Normal 65 5 2 2 5" xfId="19798" xr:uid="{00000000-0005-0000-0000-000041880000}"/>
    <cellStyle name="Normal 65 5 2 3" xfId="6349" xr:uid="{00000000-0005-0000-0000-000042880000}"/>
    <cellStyle name="Normal 65 5 2 3 2" xfId="16401" xr:uid="{00000000-0005-0000-0000-000043880000}"/>
    <cellStyle name="Normal 65 5 2 3 2 2" xfId="46723" xr:uid="{00000000-0005-0000-0000-000044880000}"/>
    <cellStyle name="Normal 65 5 2 3 2 3" xfId="31499" xr:uid="{00000000-0005-0000-0000-000045880000}"/>
    <cellStyle name="Normal 65 5 2 3 3" xfId="11381" xr:uid="{00000000-0005-0000-0000-000046880000}"/>
    <cellStyle name="Normal 65 5 2 3 3 2" xfId="41706" xr:uid="{00000000-0005-0000-0000-000047880000}"/>
    <cellStyle name="Normal 65 5 2 3 3 3" xfId="26482" xr:uid="{00000000-0005-0000-0000-000048880000}"/>
    <cellStyle name="Normal 65 5 2 3 4" xfId="36693" xr:uid="{00000000-0005-0000-0000-000049880000}"/>
    <cellStyle name="Normal 65 5 2 3 5" xfId="21469" xr:uid="{00000000-0005-0000-0000-00004A880000}"/>
    <cellStyle name="Normal 65 5 2 4" xfId="13059" xr:uid="{00000000-0005-0000-0000-00004B880000}"/>
    <cellStyle name="Normal 65 5 2 4 2" xfId="43381" xr:uid="{00000000-0005-0000-0000-00004C880000}"/>
    <cellStyle name="Normal 65 5 2 4 3" xfId="28157" xr:uid="{00000000-0005-0000-0000-00004D880000}"/>
    <cellStyle name="Normal 65 5 2 5" xfId="8038" xr:uid="{00000000-0005-0000-0000-00004E880000}"/>
    <cellStyle name="Normal 65 5 2 5 2" xfId="38364" xr:uid="{00000000-0005-0000-0000-00004F880000}"/>
    <cellStyle name="Normal 65 5 2 5 3" xfId="23140" xr:uid="{00000000-0005-0000-0000-000050880000}"/>
    <cellStyle name="Normal 65 5 2 6" xfId="33352" xr:uid="{00000000-0005-0000-0000-000051880000}"/>
    <cellStyle name="Normal 65 5 2 7" xfId="18127" xr:uid="{00000000-0005-0000-0000-000052880000}"/>
    <cellStyle name="Normal 65 5 3" xfId="3820" xr:uid="{00000000-0005-0000-0000-000053880000}"/>
    <cellStyle name="Normal 65 5 3 2" xfId="13894" xr:uid="{00000000-0005-0000-0000-000054880000}"/>
    <cellStyle name="Normal 65 5 3 2 2" xfId="44216" xr:uid="{00000000-0005-0000-0000-000055880000}"/>
    <cellStyle name="Normal 65 5 3 2 3" xfId="28992" xr:uid="{00000000-0005-0000-0000-000056880000}"/>
    <cellStyle name="Normal 65 5 3 3" xfId="8874" xr:uid="{00000000-0005-0000-0000-000057880000}"/>
    <cellStyle name="Normal 65 5 3 3 2" xfId="39199" xr:uid="{00000000-0005-0000-0000-000058880000}"/>
    <cellStyle name="Normal 65 5 3 3 3" xfId="23975" xr:uid="{00000000-0005-0000-0000-000059880000}"/>
    <cellStyle name="Normal 65 5 3 4" xfId="34186" xr:uid="{00000000-0005-0000-0000-00005A880000}"/>
    <cellStyle name="Normal 65 5 3 5" xfId="18962" xr:uid="{00000000-0005-0000-0000-00005B880000}"/>
    <cellStyle name="Normal 65 5 4" xfId="5513" xr:uid="{00000000-0005-0000-0000-00005C880000}"/>
    <cellStyle name="Normal 65 5 4 2" xfId="15565" xr:uid="{00000000-0005-0000-0000-00005D880000}"/>
    <cellStyle name="Normal 65 5 4 2 2" xfId="45887" xr:uid="{00000000-0005-0000-0000-00005E880000}"/>
    <cellStyle name="Normal 65 5 4 2 3" xfId="30663" xr:uid="{00000000-0005-0000-0000-00005F880000}"/>
    <cellStyle name="Normal 65 5 4 3" xfId="10545" xr:uid="{00000000-0005-0000-0000-000060880000}"/>
    <cellStyle name="Normal 65 5 4 3 2" xfId="40870" xr:uid="{00000000-0005-0000-0000-000061880000}"/>
    <cellStyle name="Normal 65 5 4 3 3" xfId="25646" xr:uid="{00000000-0005-0000-0000-000062880000}"/>
    <cellStyle name="Normal 65 5 4 4" xfId="35857" xr:uid="{00000000-0005-0000-0000-000063880000}"/>
    <cellStyle name="Normal 65 5 4 5" xfId="20633" xr:uid="{00000000-0005-0000-0000-000064880000}"/>
    <cellStyle name="Normal 65 5 5" xfId="12223" xr:uid="{00000000-0005-0000-0000-000065880000}"/>
    <cellStyle name="Normal 65 5 5 2" xfId="42545" xr:uid="{00000000-0005-0000-0000-000066880000}"/>
    <cellStyle name="Normal 65 5 5 3" xfId="27321" xr:uid="{00000000-0005-0000-0000-000067880000}"/>
    <cellStyle name="Normal 65 5 6" xfId="7202" xr:uid="{00000000-0005-0000-0000-000068880000}"/>
    <cellStyle name="Normal 65 5 6 2" xfId="37528" xr:uid="{00000000-0005-0000-0000-000069880000}"/>
    <cellStyle name="Normal 65 5 6 3" xfId="22304" xr:uid="{00000000-0005-0000-0000-00006A880000}"/>
    <cellStyle name="Normal 65 5 7" xfId="32516" xr:uid="{00000000-0005-0000-0000-00006B880000}"/>
    <cellStyle name="Normal 65 5 8" xfId="17291" xr:uid="{00000000-0005-0000-0000-00006C880000}"/>
    <cellStyle name="Normal 65 6" xfId="2547" xr:uid="{00000000-0005-0000-0000-00006D880000}"/>
    <cellStyle name="Normal 65 6 2" xfId="4239" xr:uid="{00000000-0005-0000-0000-00006E880000}"/>
    <cellStyle name="Normal 65 6 2 2" xfId="14312" xr:uid="{00000000-0005-0000-0000-00006F880000}"/>
    <cellStyle name="Normal 65 6 2 2 2" xfId="44634" xr:uid="{00000000-0005-0000-0000-000070880000}"/>
    <cellStyle name="Normal 65 6 2 2 3" xfId="29410" xr:uid="{00000000-0005-0000-0000-000071880000}"/>
    <cellStyle name="Normal 65 6 2 3" xfId="9292" xr:uid="{00000000-0005-0000-0000-000072880000}"/>
    <cellStyle name="Normal 65 6 2 3 2" xfId="39617" xr:uid="{00000000-0005-0000-0000-000073880000}"/>
    <cellStyle name="Normal 65 6 2 3 3" xfId="24393" xr:uid="{00000000-0005-0000-0000-000074880000}"/>
    <cellStyle name="Normal 65 6 2 4" xfId="34604" xr:uid="{00000000-0005-0000-0000-000075880000}"/>
    <cellStyle name="Normal 65 6 2 5" xfId="19380" xr:uid="{00000000-0005-0000-0000-000076880000}"/>
    <cellStyle name="Normal 65 6 3" xfId="5931" xr:uid="{00000000-0005-0000-0000-000077880000}"/>
    <cellStyle name="Normal 65 6 3 2" xfId="15983" xr:uid="{00000000-0005-0000-0000-000078880000}"/>
    <cellStyle name="Normal 65 6 3 2 2" xfId="46305" xr:uid="{00000000-0005-0000-0000-000079880000}"/>
    <cellStyle name="Normal 65 6 3 2 3" xfId="31081" xr:uid="{00000000-0005-0000-0000-00007A880000}"/>
    <cellStyle name="Normal 65 6 3 3" xfId="10963" xr:uid="{00000000-0005-0000-0000-00007B880000}"/>
    <cellStyle name="Normal 65 6 3 3 2" xfId="41288" xr:uid="{00000000-0005-0000-0000-00007C880000}"/>
    <cellStyle name="Normal 65 6 3 3 3" xfId="26064" xr:uid="{00000000-0005-0000-0000-00007D880000}"/>
    <cellStyle name="Normal 65 6 3 4" xfId="36275" xr:uid="{00000000-0005-0000-0000-00007E880000}"/>
    <cellStyle name="Normal 65 6 3 5" xfId="21051" xr:uid="{00000000-0005-0000-0000-00007F880000}"/>
    <cellStyle name="Normal 65 6 4" xfId="12641" xr:uid="{00000000-0005-0000-0000-000080880000}"/>
    <cellStyle name="Normal 65 6 4 2" xfId="42963" xr:uid="{00000000-0005-0000-0000-000081880000}"/>
    <cellStyle name="Normal 65 6 4 3" xfId="27739" xr:uid="{00000000-0005-0000-0000-000082880000}"/>
    <cellStyle name="Normal 65 6 5" xfId="7620" xr:uid="{00000000-0005-0000-0000-000083880000}"/>
    <cellStyle name="Normal 65 6 5 2" xfId="37946" xr:uid="{00000000-0005-0000-0000-000084880000}"/>
    <cellStyle name="Normal 65 6 5 3" xfId="22722" xr:uid="{00000000-0005-0000-0000-000085880000}"/>
    <cellStyle name="Normal 65 6 6" xfId="32934" xr:uid="{00000000-0005-0000-0000-000086880000}"/>
    <cellStyle name="Normal 65 6 7" xfId="17709" xr:uid="{00000000-0005-0000-0000-000087880000}"/>
    <cellStyle name="Normal 65 7" xfId="3399" xr:uid="{00000000-0005-0000-0000-000088880000}"/>
    <cellStyle name="Normal 65 7 2" xfId="13476" xr:uid="{00000000-0005-0000-0000-000089880000}"/>
    <cellStyle name="Normal 65 7 2 2" xfId="43798" xr:uid="{00000000-0005-0000-0000-00008A880000}"/>
    <cellStyle name="Normal 65 7 2 3" xfId="28574" xr:uid="{00000000-0005-0000-0000-00008B880000}"/>
    <cellStyle name="Normal 65 7 3" xfId="8456" xr:uid="{00000000-0005-0000-0000-00008C880000}"/>
    <cellStyle name="Normal 65 7 3 2" xfId="38781" xr:uid="{00000000-0005-0000-0000-00008D880000}"/>
    <cellStyle name="Normal 65 7 3 3" xfId="23557" xr:uid="{00000000-0005-0000-0000-00008E880000}"/>
    <cellStyle name="Normal 65 7 4" xfId="33768" xr:uid="{00000000-0005-0000-0000-00008F880000}"/>
    <cellStyle name="Normal 65 7 5" xfId="18544" xr:uid="{00000000-0005-0000-0000-000090880000}"/>
    <cellStyle name="Normal 65 8" xfId="5093" xr:uid="{00000000-0005-0000-0000-000091880000}"/>
    <cellStyle name="Normal 65 8 2" xfId="15147" xr:uid="{00000000-0005-0000-0000-000092880000}"/>
    <cellStyle name="Normal 65 8 2 2" xfId="45469" xr:uid="{00000000-0005-0000-0000-000093880000}"/>
    <cellStyle name="Normal 65 8 2 3" xfId="30245" xr:uid="{00000000-0005-0000-0000-000094880000}"/>
    <cellStyle name="Normal 65 8 3" xfId="10127" xr:uid="{00000000-0005-0000-0000-000095880000}"/>
    <cellStyle name="Normal 65 8 3 2" xfId="40452" xr:uid="{00000000-0005-0000-0000-000096880000}"/>
    <cellStyle name="Normal 65 8 3 3" xfId="25228" xr:uid="{00000000-0005-0000-0000-000097880000}"/>
    <cellStyle name="Normal 65 8 4" xfId="35439" xr:uid="{00000000-0005-0000-0000-000098880000}"/>
    <cellStyle name="Normal 65 8 5" xfId="20215" xr:uid="{00000000-0005-0000-0000-000099880000}"/>
    <cellStyle name="Normal 65 9" xfId="11803" xr:uid="{00000000-0005-0000-0000-00009A880000}"/>
    <cellStyle name="Normal 65 9 2" xfId="42127" xr:uid="{00000000-0005-0000-0000-00009B880000}"/>
    <cellStyle name="Normal 65 9 3" xfId="26903" xr:uid="{00000000-0005-0000-0000-00009C880000}"/>
    <cellStyle name="Normal 66" xfId="1478" xr:uid="{00000000-0005-0000-0000-00009D880000}"/>
    <cellStyle name="Normal 66 10" xfId="6783" xr:uid="{00000000-0005-0000-0000-00009E880000}"/>
    <cellStyle name="Normal 66 10 2" xfId="37111" xr:uid="{00000000-0005-0000-0000-00009F880000}"/>
    <cellStyle name="Normal 66 10 3" xfId="21887" xr:uid="{00000000-0005-0000-0000-0000A0880000}"/>
    <cellStyle name="Normal 66 11" xfId="32102" xr:uid="{00000000-0005-0000-0000-0000A1880000}"/>
    <cellStyle name="Normal 66 12" xfId="16872" xr:uid="{00000000-0005-0000-0000-0000A2880000}"/>
    <cellStyle name="Normal 66 13" xfId="47313" xr:uid="{00000000-0005-0000-0000-0000A3880000}"/>
    <cellStyle name="Normal 66 2" xfId="1747" xr:uid="{00000000-0005-0000-0000-0000A4880000}"/>
    <cellStyle name="Normal 66 2 10" xfId="32153" xr:uid="{00000000-0005-0000-0000-0000A5880000}"/>
    <cellStyle name="Normal 66 2 11" xfId="16926" xr:uid="{00000000-0005-0000-0000-0000A6880000}"/>
    <cellStyle name="Normal 66 2 2" xfId="1855" xr:uid="{00000000-0005-0000-0000-0000A7880000}"/>
    <cellStyle name="Normal 66 2 2 10" xfId="17030" xr:uid="{00000000-0005-0000-0000-0000A8880000}"/>
    <cellStyle name="Normal 66 2 2 2" xfId="2072" xr:uid="{00000000-0005-0000-0000-0000A9880000}"/>
    <cellStyle name="Normal 66 2 2 2 2" xfId="2493" xr:uid="{00000000-0005-0000-0000-0000AA880000}"/>
    <cellStyle name="Normal 66 2 2 2 2 2" xfId="3332" xr:uid="{00000000-0005-0000-0000-0000AB880000}"/>
    <cellStyle name="Normal 66 2 2 2 2 2 2" xfId="5022" xr:uid="{00000000-0005-0000-0000-0000AC880000}"/>
    <cellStyle name="Normal 66 2 2 2 2 2 2 2" xfId="15095" xr:uid="{00000000-0005-0000-0000-0000AD880000}"/>
    <cellStyle name="Normal 66 2 2 2 2 2 2 2 2" xfId="45417" xr:uid="{00000000-0005-0000-0000-0000AE880000}"/>
    <cellStyle name="Normal 66 2 2 2 2 2 2 2 3" xfId="30193" xr:uid="{00000000-0005-0000-0000-0000AF880000}"/>
    <cellStyle name="Normal 66 2 2 2 2 2 2 3" xfId="10075" xr:uid="{00000000-0005-0000-0000-0000B0880000}"/>
    <cellStyle name="Normal 66 2 2 2 2 2 2 3 2" xfId="40400" xr:uid="{00000000-0005-0000-0000-0000B1880000}"/>
    <cellStyle name="Normal 66 2 2 2 2 2 2 3 3" xfId="25176" xr:uid="{00000000-0005-0000-0000-0000B2880000}"/>
    <cellStyle name="Normal 66 2 2 2 2 2 2 4" xfId="35387" xr:uid="{00000000-0005-0000-0000-0000B3880000}"/>
    <cellStyle name="Normal 66 2 2 2 2 2 2 5" xfId="20163" xr:uid="{00000000-0005-0000-0000-0000B4880000}"/>
    <cellStyle name="Normal 66 2 2 2 2 2 3" xfId="6714" xr:uid="{00000000-0005-0000-0000-0000B5880000}"/>
    <cellStyle name="Normal 66 2 2 2 2 2 3 2" xfId="16766" xr:uid="{00000000-0005-0000-0000-0000B6880000}"/>
    <cellStyle name="Normal 66 2 2 2 2 2 3 2 2" xfId="47088" xr:uid="{00000000-0005-0000-0000-0000B7880000}"/>
    <cellStyle name="Normal 66 2 2 2 2 2 3 2 3" xfId="31864" xr:uid="{00000000-0005-0000-0000-0000B8880000}"/>
    <cellStyle name="Normal 66 2 2 2 2 2 3 3" xfId="11746" xr:uid="{00000000-0005-0000-0000-0000B9880000}"/>
    <cellStyle name="Normal 66 2 2 2 2 2 3 3 2" xfId="42071" xr:uid="{00000000-0005-0000-0000-0000BA880000}"/>
    <cellStyle name="Normal 66 2 2 2 2 2 3 3 3" xfId="26847" xr:uid="{00000000-0005-0000-0000-0000BB880000}"/>
    <cellStyle name="Normal 66 2 2 2 2 2 3 4" xfId="37058" xr:uid="{00000000-0005-0000-0000-0000BC880000}"/>
    <cellStyle name="Normal 66 2 2 2 2 2 3 5" xfId="21834" xr:uid="{00000000-0005-0000-0000-0000BD880000}"/>
    <cellStyle name="Normal 66 2 2 2 2 2 4" xfId="13424" xr:uid="{00000000-0005-0000-0000-0000BE880000}"/>
    <cellStyle name="Normal 66 2 2 2 2 2 4 2" xfId="43746" xr:uid="{00000000-0005-0000-0000-0000BF880000}"/>
    <cellStyle name="Normal 66 2 2 2 2 2 4 3" xfId="28522" xr:uid="{00000000-0005-0000-0000-0000C0880000}"/>
    <cellStyle name="Normal 66 2 2 2 2 2 5" xfId="8403" xr:uid="{00000000-0005-0000-0000-0000C1880000}"/>
    <cellStyle name="Normal 66 2 2 2 2 2 5 2" xfId="38729" xr:uid="{00000000-0005-0000-0000-0000C2880000}"/>
    <cellStyle name="Normal 66 2 2 2 2 2 5 3" xfId="23505" xr:uid="{00000000-0005-0000-0000-0000C3880000}"/>
    <cellStyle name="Normal 66 2 2 2 2 2 6" xfId="33717" xr:uid="{00000000-0005-0000-0000-0000C4880000}"/>
    <cellStyle name="Normal 66 2 2 2 2 2 7" xfId="18492" xr:uid="{00000000-0005-0000-0000-0000C5880000}"/>
    <cellStyle name="Normal 66 2 2 2 2 3" xfId="4185" xr:uid="{00000000-0005-0000-0000-0000C6880000}"/>
    <cellStyle name="Normal 66 2 2 2 2 3 2" xfId="14259" xr:uid="{00000000-0005-0000-0000-0000C7880000}"/>
    <cellStyle name="Normal 66 2 2 2 2 3 2 2" xfId="44581" xr:uid="{00000000-0005-0000-0000-0000C8880000}"/>
    <cellStyle name="Normal 66 2 2 2 2 3 2 3" xfId="29357" xr:uid="{00000000-0005-0000-0000-0000C9880000}"/>
    <cellStyle name="Normal 66 2 2 2 2 3 3" xfId="9239" xr:uid="{00000000-0005-0000-0000-0000CA880000}"/>
    <cellStyle name="Normal 66 2 2 2 2 3 3 2" xfId="39564" xr:uid="{00000000-0005-0000-0000-0000CB880000}"/>
    <cellStyle name="Normal 66 2 2 2 2 3 3 3" xfId="24340" xr:uid="{00000000-0005-0000-0000-0000CC880000}"/>
    <cellStyle name="Normal 66 2 2 2 2 3 4" xfId="34551" xr:uid="{00000000-0005-0000-0000-0000CD880000}"/>
    <cellStyle name="Normal 66 2 2 2 2 3 5" xfId="19327" xr:uid="{00000000-0005-0000-0000-0000CE880000}"/>
    <cellStyle name="Normal 66 2 2 2 2 4" xfId="5878" xr:uid="{00000000-0005-0000-0000-0000CF880000}"/>
    <cellStyle name="Normal 66 2 2 2 2 4 2" xfId="15930" xr:uid="{00000000-0005-0000-0000-0000D0880000}"/>
    <cellStyle name="Normal 66 2 2 2 2 4 2 2" xfId="46252" xr:uid="{00000000-0005-0000-0000-0000D1880000}"/>
    <cellStyle name="Normal 66 2 2 2 2 4 2 3" xfId="31028" xr:uid="{00000000-0005-0000-0000-0000D2880000}"/>
    <cellStyle name="Normal 66 2 2 2 2 4 3" xfId="10910" xr:uid="{00000000-0005-0000-0000-0000D3880000}"/>
    <cellStyle name="Normal 66 2 2 2 2 4 3 2" xfId="41235" xr:uid="{00000000-0005-0000-0000-0000D4880000}"/>
    <cellStyle name="Normal 66 2 2 2 2 4 3 3" xfId="26011" xr:uid="{00000000-0005-0000-0000-0000D5880000}"/>
    <cellStyle name="Normal 66 2 2 2 2 4 4" xfId="36222" xr:uid="{00000000-0005-0000-0000-0000D6880000}"/>
    <cellStyle name="Normal 66 2 2 2 2 4 5" xfId="20998" xr:uid="{00000000-0005-0000-0000-0000D7880000}"/>
    <cellStyle name="Normal 66 2 2 2 2 5" xfId="12588" xr:uid="{00000000-0005-0000-0000-0000D8880000}"/>
    <cellStyle name="Normal 66 2 2 2 2 5 2" xfId="42910" xr:uid="{00000000-0005-0000-0000-0000D9880000}"/>
    <cellStyle name="Normal 66 2 2 2 2 5 3" xfId="27686" xr:uid="{00000000-0005-0000-0000-0000DA880000}"/>
    <cellStyle name="Normal 66 2 2 2 2 6" xfId="7567" xr:uid="{00000000-0005-0000-0000-0000DB880000}"/>
    <cellStyle name="Normal 66 2 2 2 2 6 2" xfId="37893" xr:uid="{00000000-0005-0000-0000-0000DC880000}"/>
    <cellStyle name="Normal 66 2 2 2 2 6 3" xfId="22669" xr:uid="{00000000-0005-0000-0000-0000DD880000}"/>
    <cellStyle name="Normal 66 2 2 2 2 7" xfId="32881" xr:uid="{00000000-0005-0000-0000-0000DE880000}"/>
    <cellStyle name="Normal 66 2 2 2 2 8" xfId="17656" xr:uid="{00000000-0005-0000-0000-0000DF880000}"/>
    <cellStyle name="Normal 66 2 2 2 3" xfId="2914" xr:uid="{00000000-0005-0000-0000-0000E0880000}"/>
    <cellStyle name="Normal 66 2 2 2 3 2" xfId="4604" xr:uid="{00000000-0005-0000-0000-0000E1880000}"/>
    <cellStyle name="Normal 66 2 2 2 3 2 2" xfId="14677" xr:uid="{00000000-0005-0000-0000-0000E2880000}"/>
    <cellStyle name="Normal 66 2 2 2 3 2 2 2" xfId="44999" xr:uid="{00000000-0005-0000-0000-0000E3880000}"/>
    <cellStyle name="Normal 66 2 2 2 3 2 2 3" xfId="29775" xr:uid="{00000000-0005-0000-0000-0000E4880000}"/>
    <cellStyle name="Normal 66 2 2 2 3 2 3" xfId="9657" xr:uid="{00000000-0005-0000-0000-0000E5880000}"/>
    <cellStyle name="Normal 66 2 2 2 3 2 3 2" xfId="39982" xr:uid="{00000000-0005-0000-0000-0000E6880000}"/>
    <cellStyle name="Normal 66 2 2 2 3 2 3 3" xfId="24758" xr:uid="{00000000-0005-0000-0000-0000E7880000}"/>
    <cellStyle name="Normal 66 2 2 2 3 2 4" xfId="34969" xr:uid="{00000000-0005-0000-0000-0000E8880000}"/>
    <cellStyle name="Normal 66 2 2 2 3 2 5" xfId="19745" xr:uid="{00000000-0005-0000-0000-0000E9880000}"/>
    <cellStyle name="Normal 66 2 2 2 3 3" xfId="6296" xr:uid="{00000000-0005-0000-0000-0000EA880000}"/>
    <cellStyle name="Normal 66 2 2 2 3 3 2" xfId="16348" xr:uid="{00000000-0005-0000-0000-0000EB880000}"/>
    <cellStyle name="Normal 66 2 2 2 3 3 2 2" xfId="46670" xr:uid="{00000000-0005-0000-0000-0000EC880000}"/>
    <cellStyle name="Normal 66 2 2 2 3 3 2 3" xfId="31446" xr:uid="{00000000-0005-0000-0000-0000ED880000}"/>
    <cellStyle name="Normal 66 2 2 2 3 3 3" xfId="11328" xr:uid="{00000000-0005-0000-0000-0000EE880000}"/>
    <cellStyle name="Normal 66 2 2 2 3 3 3 2" xfId="41653" xr:uid="{00000000-0005-0000-0000-0000EF880000}"/>
    <cellStyle name="Normal 66 2 2 2 3 3 3 3" xfId="26429" xr:uid="{00000000-0005-0000-0000-0000F0880000}"/>
    <cellStyle name="Normal 66 2 2 2 3 3 4" xfId="36640" xr:uid="{00000000-0005-0000-0000-0000F1880000}"/>
    <cellStyle name="Normal 66 2 2 2 3 3 5" xfId="21416" xr:uid="{00000000-0005-0000-0000-0000F2880000}"/>
    <cellStyle name="Normal 66 2 2 2 3 4" xfId="13006" xr:uid="{00000000-0005-0000-0000-0000F3880000}"/>
    <cellStyle name="Normal 66 2 2 2 3 4 2" xfId="43328" xr:uid="{00000000-0005-0000-0000-0000F4880000}"/>
    <cellStyle name="Normal 66 2 2 2 3 4 3" xfId="28104" xr:uid="{00000000-0005-0000-0000-0000F5880000}"/>
    <cellStyle name="Normal 66 2 2 2 3 5" xfId="7985" xr:uid="{00000000-0005-0000-0000-0000F6880000}"/>
    <cellStyle name="Normal 66 2 2 2 3 5 2" xfId="38311" xr:uid="{00000000-0005-0000-0000-0000F7880000}"/>
    <cellStyle name="Normal 66 2 2 2 3 5 3" xfId="23087" xr:uid="{00000000-0005-0000-0000-0000F8880000}"/>
    <cellStyle name="Normal 66 2 2 2 3 6" xfId="33299" xr:uid="{00000000-0005-0000-0000-0000F9880000}"/>
    <cellStyle name="Normal 66 2 2 2 3 7" xfId="18074" xr:uid="{00000000-0005-0000-0000-0000FA880000}"/>
    <cellStyle name="Normal 66 2 2 2 4" xfId="3767" xr:uid="{00000000-0005-0000-0000-0000FB880000}"/>
    <cellStyle name="Normal 66 2 2 2 4 2" xfId="13841" xr:uid="{00000000-0005-0000-0000-0000FC880000}"/>
    <cellStyle name="Normal 66 2 2 2 4 2 2" xfId="44163" xr:uid="{00000000-0005-0000-0000-0000FD880000}"/>
    <cellStyle name="Normal 66 2 2 2 4 2 3" xfId="28939" xr:uid="{00000000-0005-0000-0000-0000FE880000}"/>
    <cellStyle name="Normal 66 2 2 2 4 3" xfId="8821" xr:uid="{00000000-0005-0000-0000-0000FF880000}"/>
    <cellStyle name="Normal 66 2 2 2 4 3 2" xfId="39146" xr:uid="{00000000-0005-0000-0000-000000890000}"/>
    <cellStyle name="Normal 66 2 2 2 4 3 3" xfId="23922" xr:uid="{00000000-0005-0000-0000-000001890000}"/>
    <cellStyle name="Normal 66 2 2 2 4 4" xfId="34133" xr:uid="{00000000-0005-0000-0000-000002890000}"/>
    <cellStyle name="Normal 66 2 2 2 4 5" xfId="18909" xr:uid="{00000000-0005-0000-0000-000003890000}"/>
    <cellStyle name="Normal 66 2 2 2 5" xfId="5460" xr:uid="{00000000-0005-0000-0000-000004890000}"/>
    <cellStyle name="Normal 66 2 2 2 5 2" xfId="15512" xr:uid="{00000000-0005-0000-0000-000005890000}"/>
    <cellStyle name="Normal 66 2 2 2 5 2 2" xfId="45834" xr:uid="{00000000-0005-0000-0000-000006890000}"/>
    <cellStyle name="Normal 66 2 2 2 5 2 3" xfId="30610" xr:uid="{00000000-0005-0000-0000-000007890000}"/>
    <cellStyle name="Normal 66 2 2 2 5 3" xfId="10492" xr:uid="{00000000-0005-0000-0000-000008890000}"/>
    <cellStyle name="Normal 66 2 2 2 5 3 2" xfId="40817" xr:uid="{00000000-0005-0000-0000-000009890000}"/>
    <cellStyle name="Normal 66 2 2 2 5 3 3" xfId="25593" xr:uid="{00000000-0005-0000-0000-00000A890000}"/>
    <cellStyle name="Normal 66 2 2 2 5 4" xfId="35804" xr:uid="{00000000-0005-0000-0000-00000B890000}"/>
    <cellStyle name="Normal 66 2 2 2 5 5" xfId="20580" xr:uid="{00000000-0005-0000-0000-00000C890000}"/>
    <cellStyle name="Normal 66 2 2 2 6" xfId="12170" xr:uid="{00000000-0005-0000-0000-00000D890000}"/>
    <cellStyle name="Normal 66 2 2 2 6 2" xfId="42492" xr:uid="{00000000-0005-0000-0000-00000E890000}"/>
    <cellStyle name="Normal 66 2 2 2 6 3" xfId="27268" xr:uid="{00000000-0005-0000-0000-00000F890000}"/>
    <cellStyle name="Normal 66 2 2 2 7" xfId="7149" xr:uid="{00000000-0005-0000-0000-000010890000}"/>
    <cellStyle name="Normal 66 2 2 2 7 2" xfId="37475" xr:uid="{00000000-0005-0000-0000-000011890000}"/>
    <cellStyle name="Normal 66 2 2 2 7 3" xfId="22251" xr:uid="{00000000-0005-0000-0000-000012890000}"/>
    <cellStyle name="Normal 66 2 2 2 8" xfId="32463" xr:uid="{00000000-0005-0000-0000-000013890000}"/>
    <cellStyle name="Normal 66 2 2 2 9" xfId="17238" xr:uid="{00000000-0005-0000-0000-000014890000}"/>
    <cellStyle name="Normal 66 2 2 3" xfId="2285" xr:uid="{00000000-0005-0000-0000-000015890000}"/>
    <cellStyle name="Normal 66 2 2 3 2" xfId="3124" xr:uid="{00000000-0005-0000-0000-000016890000}"/>
    <cellStyle name="Normal 66 2 2 3 2 2" xfId="4814" xr:uid="{00000000-0005-0000-0000-000017890000}"/>
    <cellStyle name="Normal 66 2 2 3 2 2 2" xfId="14887" xr:uid="{00000000-0005-0000-0000-000018890000}"/>
    <cellStyle name="Normal 66 2 2 3 2 2 2 2" xfId="45209" xr:uid="{00000000-0005-0000-0000-000019890000}"/>
    <cellStyle name="Normal 66 2 2 3 2 2 2 3" xfId="29985" xr:uid="{00000000-0005-0000-0000-00001A890000}"/>
    <cellStyle name="Normal 66 2 2 3 2 2 3" xfId="9867" xr:uid="{00000000-0005-0000-0000-00001B890000}"/>
    <cellStyle name="Normal 66 2 2 3 2 2 3 2" xfId="40192" xr:uid="{00000000-0005-0000-0000-00001C890000}"/>
    <cellStyle name="Normal 66 2 2 3 2 2 3 3" xfId="24968" xr:uid="{00000000-0005-0000-0000-00001D890000}"/>
    <cellStyle name="Normal 66 2 2 3 2 2 4" xfId="35179" xr:uid="{00000000-0005-0000-0000-00001E890000}"/>
    <cellStyle name="Normal 66 2 2 3 2 2 5" xfId="19955" xr:uid="{00000000-0005-0000-0000-00001F890000}"/>
    <cellStyle name="Normal 66 2 2 3 2 3" xfId="6506" xr:uid="{00000000-0005-0000-0000-000020890000}"/>
    <cellStyle name="Normal 66 2 2 3 2 3 2" xfId="16558" xr:uid="{00000000-0005-0000-0000-000021890000}"/>
    <cellStyle name="Normal 66 2 2 3 2 3 2 2" xfId="46880" xr:uid="{00000000-0005-0000-0000-000022890000}"/>
    <cellStyle name="Normal 66 2 2 3 2 3 2 3" xfId="31656" xr:uid="{00000000-0005-0000-0000-000023890000}"/>
    <cellStyle name="Normal 66 2 2 3 2 3 3" xfId="11538" xr:uid="{00000000-0005-0000-0000-000024890000}"/>
    <cellStyle name="Normal 66 2 2 3 2 3 3 2" xfId="41863" xr:uid="{00000000-0005-0000-0000-000025890000}"/>
    <cellStyle name="Normal 66 2 2 3 2 3 3 3" xfId="26639" xr:uid="{00000000-0005-0000-0000-000026890000}"/>
    <cellStyle name="Normal 66 2 2 3 2 3 4" xfId="36850" xr:uid="{00000000-0005-0000-0000-000027890000}"/>
    <cellStyle name="Normal 66 2 2 3 2 3 5" xfId="21626" xr:uid="{00000000-0005-0000-0000-000028890000}"/>
    <cellStyle name="Normal 66 2 2 3 2 4" xfId="13216" xr:uid="{00000000-0005-0000-0000-000029890000}"/>
    <cellStyle name="Normal 66 2 2 3 2 4 2" xfId="43538" xr:uid="{00000000-0005-0000-0000-00002A890000}"/>
    <cellStyle name="Normal 66 2 2 3 2 4 3" xfId="28314" xr:uid="{00000000-0005-0000-0000-00002B890000}"/>
    <cellStyle name="Normal 66 2 2 3 2 5" xfId="8195" xr:uid="{00000000-0005-0000-0000-00002C890000}"/>
    <cellStyle name="Normal 66 2 2 3 2 5 2" xfId="38521" xr:uid="{00000000-0005-0000-0000-00002D890000}"/>
    <cellStyle name="Normal 66 2 2 3 2 5 3" xfId="23297" xr:uid="{00000000-0005-0000-0000-00002E890000}"/>
    <cellStyle name="Normal 66 2 2 3 2 6" xfId="33509" xr:uid="{00000000-0005-0000-0000-00002F890000}"/>
    <cellStyle name="Normal 66 2 2 3 2 7" xfId="18284" xr:uid="{00000000-0005-0000-0000-000030890000}"/>
    <cellStyle name="Normal 66 2 2 3 3" xfId="3977" xr:uid="{00000000-0005-0000-0000-000031890000}"/>
    <cellStyle name="Normal 66 2 2 3 3 2" xfId="14051" xr:uid="{00000000-0005-0000-0000-000032890000}"/>
    <cellStyle name="Normal 66 2 2 3 3 2 2" xfId="44373" xr:uid="{00000000-0005-0000-0000-000033890000}"/>
    <cellStyle name="Normal 66 2 2 3 3 2 3" xfId="29149" xr:uid="{00000000-0005-0000-0000-000034890000}"/>
    <cellStyle name="Normal 66 2 2 3 3 3" xfId="9031" xr:uid="{00000000-0005-0000-0000-000035890000}"/>
    <cellStyle name="Normal 66 2 2 3 3 3 2" xfId="39356" xr:uid="{00000000-0005-0000-0000-000036890000}"/>
    <cellStyle name="Normal 66 2 2 3 3 3 3" xfId="24132" xr:uid="{00000000-0005-0000-0000-000037890000}"/>
    <cellStyle name="Normal 66 2 2 3 3 4" xfId="34343" xr:uid="{00000000-0005-0000-0000-000038890000}"/>
    <cellStyle name="Normal 66 2 2 3 3 5" xfId="19119" xr:uid="{00000000-0005-0000-0000-000039890000}"/>
    <cellStyle name="Normal 66 2 2 3 4" xfId="5670" xr:uid="{00000000-0005-0000-0000-00003A890000}"/>
    <cellStyle name="Normal 66 2 2 3 4 2" xfId="15722" xr:uid="{00000000-0005-0000-0000-00003B890000}"/>
    <cellStyle name="Normal 66 2 2 3 4 2 2" xfId="46044" xr:uid="{00000000-0005-0000-0000-00003C890000}"/>
    <cellStyle name="Normal 66 2 2 3 4 2 3" xfId="30820" xr:uid="{00000000-0005-0000-0000-00003D890000}"/>
    <cellStyle name="Normal 66 2 2 3 4 3" xfId="10702" xr:uid="{00000000-0005-0000-0000-00003E890000}"/>
    <cellStyle name="Normal 66 2 2 3 4 3 2" xfId="41027" xr:uid="{00000000-0005-0000-0000-00003F890000}"/>
    <cellStyle name="Normal 66 2 2 3 4 3 3" xfId="25803" xr:uid="{00000000-0005-0000-0000-000040890000}"/>
    <cellStyle name="Normal 66 2 2 3 4 4" xfId="36014" xr:uid="{00000000-0005-0000-0000-000041890000}"/>
    <cellStyle name="Normal 66 2 2 3 4 5" xfId="20790" xr:uid="{00000000-0005-0000-0000-000042890000}"/>
    <cellStyle name="Normal 66 2 2 3 5" xfId="12380" xr:uid="{00000000-0005-0000-0000-000043890000}"/>
    <cellStyle name="Normal 66 2 2 3 5 2" xfId="42702" xr:uid="{00000000-0005-0000-0000-000044890000}"/>
    <cellStyle name="Normal 66 2 2 3 5 3" xfId="27478" xr:uid="{00000000-0005-0000-0000-000045890000}"/>
    <cellStyle name="Normal 66 2 2 3 6" xfId="7359" xr:uid="{00000000-0005-0000-0000-000046890000}"/>
    <cellStyle name="Normal 66 2 2 3 6 2" xfId="37685" xr:uid="{00000000-0005-0000-0000-000047890000}"/>
    <cellStyle name="Normal 66 2 2 3 6 3" xfId="22461" xr:uid="{00000000-0005-0000-0000-000048890000}"/>
    <cellStyle name="Normal 66 2 2 3 7" xfId="32673" xr:uid="{00000000-0005-0000-0000-000049890000}"/>
    <cellStyle name="Normal 66 2 2 3 8" xfId="17448" xr:uid="{00000000-0005-0000-0000-00004A890000}"/>
    <cellStyle name="Normal 66 2 2 4" xfId="2706" xr:uid="{00000000-0005-0000-0000-00004B890000}"/>
    <cellStyle name="Normal 66 2 2 4 2" xfId="4396" xr:uid="{00000000-0005-0000-0000-00004C890000}"/>
    <cellStyle name="Normal 66 2 2 4 2 2" xfId="14469" xr:uid="{00000000-0005-0000-0000-00004D890000}"/>
    <cellStyle name="Normal 66 2 2 4 2 2 2" xfId="44791" xr:uid="{00000000-0005-0000-0000-00004E890000}"/>
    <cellStyle name="Normal 66 2 2 4 2 2 3" xfId="29567" xr:uid="{00000000-0005-0000-0000-00004F890000}"/>
    <cellStyle name="Normal 66 2 2 4 2 3" xfId="9449" xr:uid="{00000000-0005-0000-0000-000050890000}"/>
    <cellStyle name="Normal 66 2 2 4 2 3 2" xfId="39774" xr:uid="{00000000-0005-0000-0000-000051890000}"/>
    <cellStyle name="Normal 66 2 2 4 2 3 3" xfId="24550" xr:uid="{00000000-0005-0000-0000-000052890000}"/>
    <cellStyle name="Normal 66 2 2 4 2 4" xfId="34761" xr:uid="{00000000-0005-0000-0000-000053890000}"/>
    <cellStyle name="Normal 66 2 2 4 2 5" xfId="19537" xr:uid="{00000000-0005-0000-0000-000054890000}"/>
    <cellStyle name="Normal 66 2 2 4 3" xfId="6088" xr:uid="{00000000-0005-0000-0000-000055890000}"/>
    <cellStyle name="Normal 66 2 2 4 3 2" xfId="16140" xr:uid="{00000000-0005-0000-0000-000056890000}"/>
    <cellStyle name="Normal 66 2 2 4 3 2 2" xfId="46462" xr:uid="{00000000-0005-0000-0000-000057890000}"/>
    <cellStyle name="Normal 66 2 2 4 3 2 3" xfId="31238" xr:uid="{00000000-0005-0000-0000-000058890000}"/>
    <cellStyle name="Normal 66 2 2 4 3 3" xfId="11120" xr:uid="{00000000-0005-0000-0000-000059890000}"/>
    <cellStyle name="Normal 66 2 2 4 3 3 2" xfId="41445" xr:uid="{00000000-0005-0000-0000-00005A890000}"/>
    <cellStyle name="Normal 66 2 2 4 3 3 3" xfId="26221" xr:uid="{00000000-0005-0000-0000-00005B890000}"/>
    <cellStyle name="Normal 66 2 2 4 3 4" xfId="36432" xr:uid="{00000000-0005-0000-0000-00005C890000}"/>
    <cellStyle name="Normal 66 2 2 4 3 5" xfId="21208" xr:uid="{00000000-0005-0000-0000-00005D890000}"/>
    <cellStyle name="Normal 66 2 2 4 4" xfId="12798" xr:uid="{00000000-0005-0000-0000-00005E890000}"/>
    <cellStyle name="Normal 66 2 2 4 4 2" xfId="43120" xr:uid="{00000000-0005-0000-0000-00005F890000}"/>
    <cellStyle name="Normal 66 2 2 4 4 3" xfId="27896" xr:uid="{00000000-0005-0000-0000-000060890000}"/>
    <cellStyle name="Normal 66 2 2 4 5" xfId="7777" xr:uid="{00000000-0005-0000-0000-000061890000}"/>
    <cellStyle name="Normal 66 2 2 4 5 2" xfId="38103" xr:uid="{00000000-0005-0000-0000-000062890000}"/>
    <cellStyle name="Normal 66 2 2 4 5 3" xfId="22879" xr:uid="{00000000-0005-0000-0000-000063890000}"/>
    <cellStyle name="Normal 66 2 2 4 6" xfId="33091" xr:uid="{00000000-0005-0000-0000-000064890000}"/>
    <cellStyle name="Normal 66 2 2 4 7" xfId="17866" xr:uid="{00000000-0005-0000-0000-000065890000}"/>
    <cellStyle name="Normal 66 2 2 5" xfId="3559" xr:uid="{00000000-0005-0000-0000-000066890000}"/>
    <cellStyle name="Normal 66 2 2 5 2" xfId="13633" xr:uid="{00000000-0005-0000-0000-000067890000}"/>
    <cellStyle name="Normal 66 2 2 5 2 2" xfId="43955" xr:uid="{00000000-0005-0000-0000-000068890000}"/>
    <cellStyle name="Normal 66 2 2 5 2 3" xfId="28731" xr:uid="{00000000-0005-0000-0000-000069890000}"/>
    <cellStyle name="Normal 66 2 2 5 3" xfId="8613" xr:uid="{00000000-0005-0000-0000-00006A890000}"/>
    <cellStyle name="Normal 66 2 2 5 3 2" xfId="38938" xr:uid="{00000000-0005-0000-0000-00006B890000}"/>
    <cellStyle name="Normal 66 2 2 5 3 3" xfId="23714" xr:uid="{00000000-0005-0000-0000-00006C890000}"/>
    <cellStyle name="Normal 66 2 2 5 4" xfId="33925" xr:uid="{00000000-0005-0000-0000-00006D890000}"/>
    <cellStyle name="Normal 66 2 2 5 5" xfId="18701" xr:uid="{00000000-0005-0000-0000-00006E890000}"/>
    <cellStyle name="Normal 66 2 2 6" xfId="5252" xr:uid="{00000000-0005-0000-0000-00006F890000}"/>
    <cellStyle name="Normal 66 2 2 6 2" xfId="15304" xr:uid="{00000000-0005-0000-0000-000070890000}"/>
    <cellStyle name="Normal 66 2 2 6 2 2" xfId="45626" xr:uid="{00000000-0005-0000-0000-000071890000}"/>
    <cellStyle name="Normal 66 2 2 6 2 3" xfId="30402" xr:uid="{00000000-0005-0000-0000-000072890000}"/>
    <cellStyle name="Normal 66 2 2 6 3" xfId="10284" xr:uid="{00000000-0005-0000-0000-000073890000}"/>
    <cellStyle name="Normal 66 2 2 6 3 2" xfId="40609" xr:uid="{00000000-0005-0000-0000-000074890000}"/>
    <cellStyle name="Normal 66 2 2 6 3 3" xfId="25385" xr:uid="{00000000-0005-0000-0000-000075890000}"/>
    <cellStyle name="Normal 66 2 2 6 4" xfId="35596" xr:uid="{00000000-0005-0000-0000-000076890000}"/>
    <cellStyle name="Normal 66 2 2 6 5" xfId="20372" xr:uid="{00000000-0005-0000-0000-000077890000}"/>
    <cellStyle name="Normal 66 2 2 7" xfId="11962" xr:uid="{00000000-0005-0000-0000-000078890000}"/>
    <cellStyle name="Normal 66 2 2 7 2" xfId="42284" xr:uid="{00000000-0005-0000-0000-000079890000}"/>
    <cellStyle name="Normal 66 2 2 7 3" xfId="27060" xr:uid="{00000000-0005-0000-0000-00007A890000}"/>
    <cellStyle name="Normal 66 2 2 8" xfId="6941" xr:uid="{00000000-0005-0000-0000-00007B890000}"/>
    <cellStyle name="Normal 66 2 2 8 2" xfId="37267" xr:uid="{00000000-0005-0000-0000-00007C890000}"/>
    <cellStyle name="Normal 66 2 2 8 3" xfId="22043" xr:uid="{00000000-0005-0000-0000-00007D890000}"/>
    <cellStyle name="Normal 66 2 2 9" xfId="32255" xr:uid="{00000000-0005-0000-0000-00007E890000}"/>
    <cellStyle name="Normal 66 2 3" xfId="1968" xr:uid="{00000000-0005-0000-0000-00007F890000}"/>
    <cellStyle name="Normal 66 2 3 2" xfId="2389" xr:uid="{00000000-0005-0000-0000-000080890000}"/>
    <cellStyle name="Normal 66 2 3 2 2" xfId="3228" xr:uid="{00000000-0005-0000-0000-000081890000}"/>
    <cellStyle name="Normal 66 2 3 2 2 2" xfId="4918" xr:uid="{00000000-0005-0000-0000-000082890000}"/>
    <cellStyle name="Normal 66 2 3 2 2 2 2" xfId="14991" xr:uid="{00000000-0005-0000-0000-000083890000}"/>
    <cellStyle name="Normal 66 2 3 2 2 2 2 2" xfId="45313" xr:uid="{00000000-0005-0000-0000-000084890000}"/>
    <cellStyle name="Normal 66 2 3 2 2 2 2 3" xfId="30089" xr:uid="{00000000-0005-0000-0000-000085890000}"/>
    <cellStyle name="Normal 66 2 3 2 2 2 3" xfId="9971" xr:uid="{00000000-0005-0000-0000-000086890000}"/>
    <cellStyle name="Normal 66 2 3 2 2 2 3 2" xfId="40296" xr:uid="{00000000-0005-0000-0000-000087890000}"/>
    <cellStyle name="Normal 66 2 3 2 2 2 3 3" xfId="25072" xr:uid="{00000000-0005-0000-0000-000088890000}"/>
    <cellStyle name="Normal 66 2 3 2 2 2 4" xfId="35283" xr:uid="{00000000-0005-0000-0000-000089890000}"/>
    <cellStyle name="Normal 66 2 3 2 2 2 5" xfId="20059" xr:uid="{00000000-0005-0000-0000-00008A890000}"/>
    <cellStyle name="Normal 66 2 3 2 2 3" xfId="6610" xr:uid="{00000000-0005-0000-0000-00008B890000}"/>
    <cellStyle name="Normal 66 2 3 2 2 3 2" xfId="16662" xr:uid="{00000000-0005-0000-0000-00008C890000}"/>
    <cellStyle name="Normal 66 2 3 2 2 3 2 2" xfId="46984" xr:uid="{00000000-0005-0000-0000-00008D890000}"/>
    <cellStyle name="Normal 66 2 3 2 2 3 2 3" xfId="31760" xr:uid="{00000000-0005-0000-0000-00008E890000}"/>
    <cellStyle name="Normal 66 2 3 2 2 3 3" xfId="11642" xr:uid="{00000000-0005-0000-0000-00008F890000}"/>
    <cellStyle name="Normal 66 2 3 2 2 3 3 2" xfId="41967" xr:uid="{00000000-0005-0000-0000-000090890000}"/>
    <cellStyle name="Normal 66 2 3 2 2 3 3 3" xfId="26743" xr:uid="{00000000-0005-0000-0000-000091890000}"/>
    <cellStyle name="Normal 66 2 3 2 2 3 4" xfId="36954" xr:uid="{00000000-0005-0000-0000-000092890000}"/>
    <cellStyle name="Normal 66 2 3 2 2 3 5" xfId="21730" xr:uid="{00000000-0005-0000-0000-000093890000}"/>
    <cellStyle name="Normal 66 2 3 2 2 4" xfId="13320" xr:uid="{00000000-0005-0000-0000-000094890000}"/>
    <cellStyle name="Normal 66 2 3 2 2 4 2" xfId="43642" xr:uid="{00000000-0005-0000-0000-000095890000}"/>
    <cellStyle name="Normal 66 2 3 2 2 4 3" xfId="28418" xr:uid="{00000000-0005-0000-0000-000096890000}"/>
    <cellStyle name="Normal 66 2 3 2 2 5" xfId="8299" xr:uid="{00000000-0005-0000-0000-000097890000}"/>
    <cellStyle name="Normal 66 2 3 2 2 5 2" xfId="38625" xr:uid="{00000000-0005-0000-0000-000098890000}"/>
    <cellStyle name="Normal 66 2 3 2 2 5 3" xfId="23401" xr:uid="{00000000-0005-0000-0000-000099890000}"/>
    <cellStyle name="Normal 66 2 3 2 2 6" xfId="33613" xr:uid="{00000000-0005-0000-0000-00009A890000}"/>
    <cellStyle name="Normal 66 2 3 2 2 7" xfId="18388" xr:uid="{00000000-0005-0000-0000-00009B890000}"/>
    <cellStyle name="Normal 66 2 3 2 3" xfId="4081" xr:uid="{00000000-0005-0000-0000-00009C890000}"/>
    <cellStyle name="Normal 66 2 3 2 3 2" xfId="14155" xr:uid="{00000000-0005-0000-0000-00009D890000}"/>
    <cellStyle name="Normal 66 2 3 2 3 2 2" xfId="44477" xr:uid="{00000000-0005-0000-0000-00009E890000}"/>
    <cellStyle name="Normal 66 2 3 2 3 2 3" xfId="29253" xr:uid="{00000000-0005-0000-0000-00009F890000}"/>
    <cellStyle name="Normal 66 2 3 2 3 3" xfId="9135" xr:uid="{00000000-0005-0000-0000-0000A0890000}"/>
    <cellStyle name="Normal 66 2 3 2 3 3 2" xfId="39460" xr:uid="{00000000-0005-0000-0000-0000A1890000}"/>
    <cellStyle name="Normal 66 2 3 2 3 3 3" xfId="24236" xr:uid="{00000000-0005-0000-0000-0000A2890000}"/>
    <cellStyle name="Normal 66 2 3 2 3 4" xfId="34447" xr:uid="{00000000-0005-0000-0000-0000A3890000}"/>
    <cellStyle name="Normal 66 2 3 2 3 5" xfId="19223" xr:uid="{00000000-0005-0000-0000-0000A4890000}"/>
    <cellStyle name="Normal 66 2 3 2 4" xfId="5774" xr:uid="{00000000-0005-0000-0000-0000A5890000}"/>
    <cellStyle name="Normal 66 2 3 2 4 2" xfId="15826" xr:uid="{00000000-0005-0000-0000-0000A6890000}"/>
    <cellStyle name="Normal 66 2 3 2 4 2 2" xfId="46148" xr:uid="{00000000-0005-0000-0000-0000A7890000}"/>
    <cellStyle name="Normal 66 2 3 2 4 2 3" xfId="30924" xr:uid="{00000000-0005-0000-0000-0000A8890000}"/>
    <cellStyle name="Normal 66 2 3 2 4 3" xfId="10806" xr:uid="{00000000-0005-0000-0000-0000A9890000}"/>
    <cellStyle name="Normal 66 2 3 2 4 3 2" xfId="41131" xr:uid="{00000000-0005-0000-0000-0000AA890000}"/>
    <cellStyle name="Normal 66 2 3 2 4 3 3" xfId="25907" xr:uid="{00000000-0005-0000-0000-0000AB890000}"/>
    <cellStyle name="Normal 66 2 3 2 4 4" xfId="36118" xr:uid="{00000000-0005-0000-0000-0000AC890000}"/>
    <cellStyle name="Normal 66 2 3 2 4 5" xfId="20894" xr:uid="{00000000-0005-0000-0000-0000AD890000}"/>
    <cellStyle name="Normal 66 2 3 2 5" xfId="12484" xr:uid="{00000000-0005-0000-0000-0000AE890000}"/>
    <cellStyle name="Normal 66 2 3 2 5 2" xfId="42806" xr:uid="{00000000-0005-0000-0000-0000AF890000}"/>
    <cellStyle name="Normal 66 2 3 2 5 3" xfId="27582" xr:uid="{00000000-0005-0000-0000-0000B0890000}"/>
    <cellStyle name="Normal 66 2 3 2 6" xfId="7463" xr:uid="{00000000-0005-0000-0000-0000B1890000}"/>
    <cellStyle name="Normal 66 2 3 2 6 2" xfId="37789" xr:uid="{00000000-0005-0000-0000-0000B2890000}"/>
    <cellStyle name="Normal 66 2 3 2 6 3" xfId="22565" xr:uid="{00000000-0005-0000-0000-0000B3890000}"/>
    <cellStyle name="Normal 66 2 3 2 7" xfId="32777" xr:uid="{00000000-0005-0000-0000-0000B4890000}"/>
    <cellStyle name="Normal 66 2 3 2 8" xfId="17552" xr:uid="{00000000-0005-0000-0000-0000B5890000}"/>
    <cellStyle name="Normal 66 2 3 3" xfId="2810" xr:uid="{00000000-0005-0000-0000-0000B6890000}"/>
    <cellStyle name="Normal 66 2 3 3 2" xfId="4500" xr:uid="{00000000-0005-0000-0000-0000B7890000}"/>
    <cellStyle name="Normal 66 2 3 3 2 2" xfId="14573" xr:uid="{00000000-0005-0000-0000-0000B8890000}"/>
    <cellStyle name="Normal 66 2 3 3 2 2 2" xfId="44895" xr:uid="{00000000-0005-0000-0000-0000B9890000}"/>
    <cellStyle name="Normal 66 2 3 3 2 2 3" xfId="29671" xr:uid="{00000000-0005-0000-0000-0000BA890000}"/>
    <cellStyle name="Normal 66 2 3 3 2 3" xfId="9553" xr:uid="{00000000-0005-0000-0000-0000BB890000}"/>
    <cellStyle name="Normal 66 2 3 3 2 3 2" xfId="39878" xr:uid="{00000000-0005-0000-0000-0000BC890000}"/>
    <cellStyle name="Normal 66 2 3 3 2 3 3" xfId="24654" xr:uid="{00000000-0005-0000-0000-0000BD890000}"/>
    <cellStyle name="Normal 66 2 3 3 2 4" xfId="34865" xr:uid="{00000000-0005-0000-0000-0000BE890000}"/>
    <cellStyle name="Normal 66 2 3 3 2 5" xfId="19641" xr:uid="{00000000-0005-0000-0000-0000BF890000}"/>
    <cellStyle name="Normal 66 2 3 3 3" xfId="6192" xr:uid="{00000000-0005-0000-0000-0000C0890000}"/>
    <cellStyle name="Normal 66 2 3 3 3 2" xfId="16244" xr:uid="{00000000-0005-0000-0000-0000C1890000}"/>
    <cellStyle name="Normal 66 2 3 3 3 2 2" xfId="46566" xr:uid="{00000000-0005-0000-0000-0000C2890000}"/>
    <cellStyle name="Normal 66 2 3 3 3 2 3" xfId="31342" xr:uid="{00000000-0005-0000-0000-0000C3890000}"/>
    <cellStyle name="Normal 66 2 3 3 3 3" xfId="11224" xr:uid="{00000000-0005-0000-0000-0000C4890000}"/>
    <cellStyle name="Normal 66 2 3 3 3 3 2" xfId="41549" xr:uid="{00000000-0005-0000-0000-0000C5890000}"/>
    <cellStyle name="Normal 66 2 3 3 3 3 3" xfId="26325" xr:uid="{00000000-0005-0000-0000-0000C6890000}"/>
    <cellStyle name="Normal 66 2 3 3 3 4" xfId="36536" xr:uid="{00000000-0005-0000-0000-0000C7890000}"/>
    <cellStyle name="Normal 66 2 3 3 3 5" xfId="21312" xr:uid="{00000000-0005-0000-0000-0000C8890000}"/>
    <cellStyle name="Normal 66 2 3 3 4" xfId="12902" xr:uid="{00000000-0005-0000-0000-0000C9890000}"/>
    <cellStyle name="Normal 66 2 3 3 4 2" xfId="43224" xr:uid="{00000000-0005-0000-0000-0000CA890000}"/>
    <cellStyle name="Normal 66 2 3 3 4 3" xfId="28000" xr:uid="{00000000-0005-0000-0000-0000CB890000}"/>
    <cellStyle name="Normal 66 2 3 3 5" xfId="7881" xr:uid="{00000000-0005-0000-0000-0000CC890000}"/>
    <cellStyle name="Normal 66 2 3 3 5 2" xfId="38207" xr:uid="{00000000-0005-0000-0000-0000CD890000}"/>
    <cellStyle name="Normal 66 2 3 3 5 3" xfId="22983" xr:uid="{00000000-0005-0000-0000-0000CE890000}"/>
    <cellStyle name="Normal 66 2 3 3 6" xfId="33195" xr:uid="{00000000-0005-0000-0000-0000CF890000}"/>
    <cellStyle name="Normal 66 2 3 3 7" xfId="17970" xr:uid="{00000000-0005-0000-0000-0000D0890000}"/>
    <cellStyle name="Normal 66 2 3 4" xfId="3663" xr:uid="{00000000-0005-0000-0000-0000D1890000}"/>
    <cellStyle name="Normal 66 2 3 4 2" xfId="13737" xr:uid="{00000000-0005-0000-0000-0000D2890000}"/>
    <cellStyle name="Normal 66 2 3 4 2 2" xfId="44059" xr:uid="{00000000-0005-0000-0000-0000D3890000}"/>
    <cellStyle name="Normal 66 2 3 4 2 3" xfId="28835" xr:uid="{00000000-0005-0000-0000-0000D4890000}"/>
    <cellStyle name="Normal 66 2 3 4 3" xfId="8717" xr:uid="{00000000-0005-0000-0000-0000D5890000}"/>
    <cellStyle name="Normal 66 2 3 4 3 2" xfId="39042" xr:uid="{00000000-0005-0000-0000-0000D6890000}"/>
    <cellStyle name="Normal 66 2 3 4 3 3" xfId="23818" xr:uid="{00000000-0005-0000-0000-0000D7890000}"/>
    <cellStyle name="Normal 66 2 3 4 4" xfId="34029" xr:uid="{00000000-0005-0000-0000-0000D8890000}"/>
    <cellStyle name="Normal 66 2 3 4 5" xfId="18805" xr:uid="{00000000-0005-0000-0000-0000D9890000}"/>
    <cellStyle name="Normal 66 2 3 5" xfId="5356" xr:uid="{00000000-0005-0000-0000-0000DA890000}"/>
    <cellStyle name="Normal 66 2 3 5 2" xfId="15408" xr:uid="{00000000-0005-0000-0000-0000DB890000}"/>
    <cellStyle name="Normal 66 2 3 5 2 2" xfId="45730" xr:uid="{00000000-0005-0000-0000-0000DC890000}"/>
    <cellStyle name="Normal 66 2 3 5 2 3" xfId="30506" xr:uid="{00000000-0005-0000-0000-0000DD890000}"/>
    <cellStyle name="Normal 66 2 3 5 3" xfId="10388" xr:uid="{00000000-0005-0000-0000-0000DE890000}"/>
    <cellStyle name="Normal 66 2 3 5 3 2" xfId="40713" xr:uid="{00000000-0005-0000-0000-0000DF890000}"/>
    <cellStyle name="Normal 66 2 3 5 3 3" xfId="25489" xr:uid="{00000000-0005-0000-0000-0000E0890000}"/>
    <cellStyle name="Normal 66 2 3 5 4" xfId="35700" xr:uid="{00000000-0005-0000-0000-0000E1890000}"/>
    <cellStyle name="Normal 66 2 3 5 5" xfId="20476" xr:uid="{00000000-0005-0000-0000-0000E2890000}"/>
    <cellStyle name="Normal 66 2 3 6" xfId="12066" xr:uid="{00000000-0005-0000-0000-0000E3890000}"/>
    <cellStyle name="Normal 66 2 3 6 2" xfId="42388" xr:uid="{00000000-0005-0000-0000-0000E4890000}"/>
    <cellStyle name="Normal 66 2 3 6 3" xfId="27164" xr:uid="{00000000-0005-0000-0000-0000E5890000}"/>
    <cellStyle name="Normal 66 2 3 7" xfId="7045" xr:uid="{00000000-0005-0000-0000-0000E6890000}"/>
    <cellStyle name="Normal 66 2 3 7 2" xfId="37371" xr:uid="{00000000-0005-0000-0000-0000E7890000}"/>
    <cellStyle name="Normal 66 2 3 7 3" xfId="22147" xr:uid="{00000000-0005-0000-0000-0000E8890000}"/>
    <cellStyle name="Normal 66 2 3 8" xfId="32359" xr:uid="{00000000-0005-0000-0000-0000E9890000}"/>
    <cellStyle name="Normal 66 2 3 9" xfId="17134" xr:uid="{00000000-0005-0000-0000-0000EA890000}"/>
    <cellStyle name="Normal 66 2 4" xfId="2181" xr:uid="{00000000-0005-0000-0000-0000EB890000}"/>
    <cellStyle name="Normal 66 2 4 2" xfId="3020" xr:uid="{00000000-0005-0000-0000-0000EC890000}"/>
    <cellStyle name="Normal 66 2 4 2 2" xfId="4710" xr:uid="{00000000-0005-0000-0000-0000ED890000}"/>
    <cellStyle name="Normal 66 2 4 2 2 2" xfId="14783" xr:uid="{00000000-0005-0000-0000-0000EE890000}"/>
    <cellStyle name="Normal 66 2 4 2 2 2 2" xfId="45105" xr:uid="{00000000-0005-0000-0000-0000EF890000}"/>
    <cellStyle name="Normal 66 2 4 2 2 2 3" xfId="29881" xr:uid="{00000000-0005-0000-0000-0000F0890000}"/>
    <cellStyle name="Normal 66 2 4 2 2 3" xfId="9763" xr:uid="{00000000-0005-0000-0000-0000F1890000}"/>
    <cellStyle name="Normal 66 2 4 2 2 3 2" xfId="40088" xr:uid="{00000000-0005-0000-0000-0000F2890000}"/>
    <cellStyle name="Normal 66 2 4 2 2 3 3" xfId="24864" xr:uid="{00000000-0005-0000-0000-0000F3890000}"/>
    <cellStyle name="Normal 66 2 4 2 2 4" xfId="35075" xr:uid="{00000000-0005-0000-0000-0000F4890000}"/>
    <cellStyle name="Normal 66 2 4 2 2 5" xfId="19851" xr:uid="{00000000-0005-0000-0000-0000F5890000}"/>
    <cellStyle name="Normal 66 2 4 2 3" xfId="6402" xr:uid="{00000000-0005-0000-0000-0000F6890000}"/>
    <cellStyle name="Normal 66 2 4 2 3 2" xfId="16454" xr:uid="{00000000-0005-0000-0000-0000F7890000}"/>
    <cellStyle name="Normal 66 2 4 2 3 2 2" xfId="46776" xr:uid="{00000000-0005-0000-0000-0000F8890000}"/>
    <cellStyle name="Normal 66 2 4 2 3 2 3" xfId="31552" xr:uid="{00000000-0005-0000-0000-0000F9890000}"/>
    <cellStyle name="Normal 66 2 4 2 3 3" xfId="11434" xr:uid="{00000000-0005-0000-0000-0000FA890000}"/>
    <cellStyle name="Normal 66 2 4 2 3 3 2" xfId="41759" xr:uid="{00000000-0005-0000-0000-0000FB890000}"/>
    <cellStyle name="Normal 66 2 4 2 3 3 3" xfId="26535" xr:uid="{00000000-0005-0000-0000-0000FC890000}"/>
    <cellStyle name="Normal 66 2 4 2 3 4" xfId="36746" xr:uid="{00000000-0005-0000-0000-0000FD890000}"/>
    <cellStyle name="Normal 66 2 4 2 3 5" xfId="21522" xr:uid="{00000000-0005-0000-0000-0000FE890000}"/>
    <cellStyle name="Normal 66 2 4 2 4" xfId="13112" xr:uid="{00000000-0005-0000-0000-0000FF890000}"/>
    <cellStyle name="Normal 66 2 4 2 4 2" xfId="43434" xr:uid="{00000000-0005-0000-0000-0000008A0000}"/>
    <cellStyle name="Normal 66 2 4 2 4 3" xfId="28210" xr:uid="{00000000-0005-0000-0000-0000018A0000}"/>
    <cellStyle name="Normal 66 2 4 2 5" xfId="8091" xr:uid="{00000000-0005-0000-0000-0000028A0000}"/>
    <cellStyle name="Normal 66 2 4 2 5 2" xfId="38417" xr:uid="{00000000-0005-0000-0000-0000038A0000}"/>
    <cellStyle name="Normal 66 2 4 2 5 3" xfId="23193" xr:uid="{00000000-0005-0000-0000-0000048A0000}"/>
    <cellStyle name="Normal 66 2 4 2 6" xfId="33405" xr:uid="{00000000-0005-0000-0000-0000058A0000}"/>
    <cellStyle name="Normal 66 2 4 2 7" xfId="18180" xr:uid="{00000000-0005-0000-0000-0000068A0000}"/>
    <cellStyle name="Normal 66 2 4 3" xfId="3873" xr:uid="{00000000-0005-0000-0000-0000078A0000}"/>
    <cellStyle name="Normal 66 2 4 3 2" xfId="13947" xr:uid="{00000000-0005-0000-0000-0000088A0000}"/>
    <cellStyle name="Normal 66 2 4 3 2 2" xfId="44269" xr:uid="{00000000-0005-0000-0000-0000098A0000}"/>
    <cellStyle name="Normal 66 2 4 3 2 3" xfId="29045" xr:uid="{00000000-0005-0000-0000-00000A8A0000}"/>
    <cellStyle name="Normal 66 2 4 3 3" xfId="8927" xr:uid="{00000000-0005-0000-0000-00000B8A0000}"/>
    <cellStyle name="Normal 66 2 4 3 3 2" xfId="39252" xr:uid="{00000000-0005-0000-0000-00000C8A0000}"/>
    <cellStyle name="Normal 66 2 4 3 3 3" xfId="24028" xr:uid="{00000000-0005-0000-0000-00000D8A0000}"/>
    <cellStyle name="Normal 66 2 4 3 4" xfId="34239" xr:uid="{00000000-0005-0000-0000-00000E8A0000}"/>
    <cellStyle name="Normal 66 2 4 3 5" xfId="19015" xr:uid="{00000000-0005-0000-0000-00000F8A0000}"/>
    <cellStyle name="Normal 66 2 4 4" xfId="5566" xr:uid="{00000000-0005-0000-0000-0000108A0000}"/>
    <cellStyle name="Normal 66 2 4 4 2" xfId="15618" xr:uid="{00000000-0005-0000-0000-0000118A0000}"/>
    <cellStyle name="Normal 66 2 4 4 2 2" xfId="45940" xr:uid="{00000000-0005-0000-0000-0000128A0000}"/>
    <cellStyle name="Normal 66 2 4 4 2 3" xfId="30716" xr:uid="{00000000-0005-0000-0000-0000138A0000}"/>
    <cellStyle name="Normal 66 2 4 4 3" xfId="10598" xr:uid="{00000000-0005-0000-0000-0000148A0000}"/>
    <cellStyle name="Normal 66 2 4 4 3 2" xfId="40923" xr:uid="{00000000-0005-0000-0000-0000158A0000}"/>
    <cellStyle name="Normal 66 2 4 4 3 3" xfId="25699" xr:uid="{00000000-0005-0000-0000-0000168A0000}"/>
    <cellStyle name="Normal 66 2 4 4 4" xfId="35910" xr:uid="{00000000-0005-0000-0000-0000178A0000}"/>
    <cellStyle name="Normal 66 2 4 4 5" xfId="20686" xr:uid="{00000000-0005-0000-0000-0000188A0000}"/>
    <cellStyle name="Normal 66 2 4 5" xfId="12276" xr:uid="{00000000-0005-0000-0000-0000198A0000}"/>
    <cellStyle name="Normal 66 2 4 5 2" xfId="42598" xr:uid="{00000000-0005-0000-0000-00001A8A0000}"/>
    <cellStyle name="Normal 66 2 4 5 3" xfId="27374" xr:uid="{00000000-0005-0000-0000-00001B8A0000}"/>
    <cellStyle name="Normal 66 2 4 6" xfId="7255" xr:uid="{00000000-0005-0000-0000-00001C8A0000}"/>
    <cellStyle name="Normal 66 2 4 6 2" xfId="37581" xr:uid="{00000000-0005-0000-0000-00001D8A0000}"/>
    <cellStyle name="Normal 66 2 4 6 3" xfId="22357" xr:uid="{00000000-0005-0000-0000-00001E8A0000}"/>
    <cellStyle name="Normal 66 2 4 7" xfId="32569" xr:uid="{00000000-0005-0000-0000-00001F8A0000}"/>
    <cellStyle name="Normal 66 2 4 8" xfId="17344" xr:uid="{00000000-0005-0000-0000-0000208A0000}"/>
    <cellStyle name="Normal 66 2 5" xfId="2602" xr:uid="{00000000-0005-0000-0000-0000218A0000}"/>
    <cellStyle name="Normal 66 2 5 2" xfId="4292" xr:uid="{00000000-0005-0000-0000-0000228A0000}"/>
    <cellStyle name="Normal 66 2 5 2 2" xfId="14365" xr:uid="{00000000-0005-0000-0000-0000238A0000}"/>
    <cellStyle name="Normal 66 2 5 2 2 2" xfId="44687" xr:uid="{00000000-0005-0000-0000-0000248A0000}"/>
    <cellStyle name="Normal 66 2 5 2 2 3" xfId="29463" xr:uid="{00000000-0005-0000-0000-0000258A0000}"/>
    <cellStyle name="Normal 66 2 5 2 3" xfId="9345" xr:uid="{00000000-0005-0000-0000-0000268A0000}"/>
    <cellStyle name="Normal 66 2 5 2 3 2" xfId="39670" xr:uid="{00000000-0005-0000-0000-0000278A0000}"/>
    <cellStyle name="Normal 66 2 5 2 3 3" xfId="24446" xr:uid="{00000000-0005-0000-0000-0000288A0000}"/>
    <cellStyle name="Normal 66 2 5 2 4" xfId="34657" xr:uid="{00000000-0005-0000-0000-0000298A0000}"/>
    <cellStyle name="Normal 66 2 5 2 5" xfId="19433" xr:uid="{00000000-0005-0000-0000-00002A8A0000}"/>
    <cellStyle name="Normal 66 2 5 3" xfId="5984" xr:uid="{00000000-0005-0000-0000-00002B8A0000}"/>
    <cellStyle name="Normal 66 2 5 3 2" xfId="16036" xr:uid="{00000000-0005-0000-0000-00002C8A0000}"/>
    <cellStyle name="Normal 66 2 5 3 2 2" xfId="46358" xr:uid="{00000000-0005-0000-0000-00002D8A0000}"/>
    <cellStyle name="Normal 66 2 5 3 2 3" xfId="31134" xr:uid="{00000000-0005-0000-0000-00002E8A0000}"/>
    <cellStyle name="Normal 66 2 5 3 3" xfId="11016" xr:uid="{00000000-0005-0000-0000-00002F8A0000}"/>
    <cellStyle name="Normal 66 2 5 3 3 2" xfId="41341" xr:uid="{00000000-0005-0000-0000-0000308A0000}"/>
    <cellStyle name="Normal 66 2 5 3 3 3" xfId="26117" xr:uid="{00000000-0005-0000-0000-0000318A0000}"/>
    <cellStyle name="Normal 66 2 5 3 4" xfId="36328" xr:uid="{00000000-0005-0000-0000-0000328A0000}"/>
    <cellStyle name="Normal 66 2 5 3 5" xfId="21104" xr:uid="{00000000-0005-0000-0000-0000338A0000}"/>
    <cellStyle name="Normal 66 2 5 4" xfId="12694" xr:uid="{00000000-0005-0000-0000-0000348A0000}"/>
    <cellStyle name="Normal 66 2 5 4 2" xfId="43016" xr:uid="{00000000-0005-0000-0000-0000358A0000}"/>
    <cellStyle name="Normal 66 2 5 4 3" xfId="27792" xr:uid="{00000000-0005-0000-0000-0000368A0000}"/>
    <cellStyle name="Normal 66 2 5 5" xfId="7673" xr:uid="{00000000-0005-0000-0000-0000378A0000}"/>
    <cellStyle name="Normal 66 2 5 5 2" xfId="37999" xr:uid="{00000000-0005-0000-0000-0000388A0000}"/>
    <cellStyle name="Normal 66 2 5 5 3" xfId="22775" xr:uid="{00000000-0005-0000-0000-0000398A0000}"/>
    <cellStyle name="Normal 66 2 5 6" xfId="32987" xr:uid="{00000000-0005-0000-0000-00003A8A0000}"/>
    <cellStyle name="Normal 66 2 5 7" xfId="17762" xr:uid="{00000000-0005-0000-0000-00003B8A0000}"/>
    <cellStyle name="Normal 66 2 6" xfId="3455" xr:uid="{00000000-0005-0000-0000-00003C8A0000}"/>
    <cellStyle name="Normal 66 2 6 2" xfId="13529" xr:uid="{00000000-0005-0000-0000-00003D8A0000}"/>
    <cellStyle name="Normal 66 2 6 2 2" xfId="43851" xr:uid="{00000000-0005-0000-0000-00003E8A0000}"/>
    <cellStyle name="Normal 66 2 6 2 3" xfId="28627" xr:uid="{00000000-0005-0000-0000-00003F8A0000}"/>
    <cellStyle name="Normal 66 2 6 3" xfId="8509" xr:uid="{00000000-0005-0000-0000-0000408A0000}"/>
    <cellStyle name="Normal 66 2 6 3 2" xfId="38834" xr:uid="{00000000-0005-0000-0000-0000418A0000}"/>
    <cellStyle name="Normal 66 2 6 3 3" xfId="23610" xr:uid="{00000000-0005-0000-0000-0000428A0000}"/>
    <cellStyle name="Normal 66 2 6 4" xfId="33821" xr:uid="{00000000-0005-0000-0000-0000438A0000}"/>
    <cellStyle name="Normal 66 2 6 5" xfId="18597" xr:uid="{00000000-0005-0000-0000-0000448A0000}"/>
    <cellStyle name="Normal 66 2 7" xfId="5148" xr:uid="{00000000-0005-0000-0000-0000458A0000}"/>
    <cellStyle name="Normal 66 2 7 2" xfId="15200" xr:uid="{00000000-0005-0000-0000-0000468A0000}"/>
    <cellStyle name="Normal 66 2 7 2 2" xfId="45522" xr:uid="{00000000-0005-0000-0000-0000478A0000}"/>
    <cellStyle name="Normal 66 2 7 2 3" xfId="30298" xr:uid="{00000000-0005-0000-0000-0000488A0000}"/>
    <cellStyle name="Normal 66 2 7 3" xfId="10180" xr:uid="{00000000-0005-0000-0000-0000498A0000}"/>
    <cellStyle name="Normal 66 2 7 3 2" xfId="40505" xr:uid="{00000000-0005-0000-0000-00004A8A0000}"/>
    <cellStyle name="Normal 66 2 7 3 3" xfId="25281" xr:uid="{00000000-0005-0000-0000-00004B8A0000}"/>
    <cellStyle name="Normal 66 2 7 4" xfId="35492" xr:uid="{00000000-0005-0000-0000-00004C8A0000}"/>
    <cellStyle name="Normal 66 2 7 5" xfId="20268" xr:uid="{00000000-0005-0000-0000-00004D8A0000}"/>
    <cellStyle name="Normal 66 2 8" xfId="11858" xr:uid="{00000000-0005-0000-0000-00004E8A0000}"/>
    <cellStyle name="Normal 66 2 8 2" xfId="42180" xr:uid="{00000000-0005-0000-0000-00004F8A0000}"/>
    <cellStyle name="Normal 66 2 8 3" xfId="26956" xr:uid="{00000000-0005-0000-0000-0000508A0000}"/>
    <cellStyle name="Normal 66 2 9" xfId="6837" xr:uid="{00000000-0005-0000-0000-0000518A0000}"/>
    <cellStyle name="Normal 66 2 9 2" xfId="37163" xr:uid="{00000000-0005-0000-0000-0000528A0000}"/>
    <cellStyle name="Normal 66 2 9 3" xfId="21939" xr:uid="{00000000-0005-0000-0000-0000538A0000}"/>
    <cellStyle name="Normal 66 3" xfId="1801" xr:uid="{00000000-0005-0000-0000-0000548A0000}"/>
    <cellStyle name="Normal 66 3 10" xfId="16978" xr:uid="{00000000-0005-0000-0000-0000558A0000}"/>
    <cellStyle name="Normal 66 3 2" xfId="2020" xr:uid="{00000000-0005-0000-0000-0000568A0000}"/>
    <cellStyle name="Normal 66 3 2 2" xfId="2441" xr:uid="{00000000-0005-0000-0000-0000578A0000}"/>
    <cellStyle name="Normal 66 3 2 2 2" xfId="3280" xr:uid="{00000000-0005-0000-0000-0000588A0000}"/>
    <cellStyle name="Normal 66 3 2 2 2 2" xfId="4970" xr:uid="{00000000-0005-0000-0000-0000598A0000}"/>
    <cellStyle name="Normal 66 3 2 2 2 2 2" xfId="15043" xr:uid="{00000000-0005-0000-0000-00005A8A0000}"/>
    <cellStyle name="Normal 66 3 2 2 2 2 2 2" xfId="45365" xr:uid="{00000000-0005-0000-0000-00005B8A0000}"/>
    <cellStyle name="Normal 66 3 2 2 2 2 2 3" xfId="30141" xr:uid="{00000000-0005-0000-0000-00005C8A0000}"/>
    <cellStyle name="Normal 66 3 2 2 2 2 3" xfId="10023" xr:uid="{00000000-0005-0000-0000-00005D8A0000}"/>
    <cellStyle name="Normal 66 3 2 2 2 2 3 2" xfId="40348" xr:uid="{00000000-0005-0000-0000-00005E8A0000}"/>
    <cellStyle name="Normal 66 3 2 2 2 2 3 3" xfId="25124" xr:uid="{00000000-0005-0000-0000-00005F8A0000}"/>
    <cellStyle name="Normal 66 3 2 2 2 2 4" xfId="35335" xr:uid="{00000000-0005-0000-0000-0000608A0000}"/>
    <cellStyle name="Normal 66 3 2 2 2 2 5" xfId="20111" xr:uid="{00000000-0005-0000-0000-0000618A0000}"/>
    <cellStyle name="Normal 66 3 2 2 2 3" xfId="6662" xr:uid="{00000000-0005-0000-0000-0000628A0000}"/>
    <cellStyle name="Normal 66 3 2 2 2 3 2" xfId="16714" xr:uid="{00000000-0005-0000-0000-0000638A0000}"/>
    <cellStyle name="Normal 66 3 2 2 2 3 2 2" xfId="47036" xr:uid="{00000000-0005-0000-0000-0000648A0000}"/>
    <cellStyle name="Normal 66 3 2 2 2 3 2 3" xfId="31812" xr:uid="{00000000-0005-0000-0000-0000658A0000}"/>
    <cellStyle name="Normal 66 3 2 2 2 3 3" xfId="11694" xr:uid="{00000000-0005-0000-0000-0000668A0000}"/>
    <cellStyle name="Normal 66 3 2 2 2 3 3 2" xfId="42019" xr:uid="{00000000-0005-0000-0000-0000678A0000}"/>
    <cellStyle name="Normal 66 3 2 2 2 3 3 3" xfId="26795" xr:uid="{00000000-0005-0000-0000-0000688A0000}"/>
    <cellStyle name="Normal 66 3 2 2 2 3 4" xfId="37006" xr:uid="{00000000-0005-0000-0000-0000698A0000}"/>
    <cellStyle name="Normal 66 3 2 2 2 3 5" xfId="21782" xr:uid="{00000000-0005-0000-0000-00006A8A0000}"/>
    <cellStyle name="Normal 66 3 2 2 2 4" xfId="13372" xr:uid="{00000000-0005-0000-0000-00006B8A0000}"/>
    <cellStyle name="Normal 66 3 2 2 2 4 2" xfId="43694" xr:uid="{00000000-0005-0000-0000-00006C8A0000}"/>
    <cellStyle name="Normal 66 3 2 2 2 4 3" xfId="28470" xr:uid="{00000000-0005-0000-0000-00006D8A0000}"/>
    <cellStyle name="Normal 66 3 2 2 2 5" xfId="8351" xr:uid="{00000000-0005-0000-0000-00006E8A0000}"/>
    <cellStyle name="Normal 66 3 2 2 2 5 2" xfId="38677" xr:uid="{00000000-0005-0000-0000-00006F8A0000}"/>
    <cellStyle name="Normal 66 3 2 2 2 5 3" xfId="23453" xr:uid="{00000000-0005-0000-0000-0000708A0000}"/>
    <cellStyle name="Normal 66 3 2 2 2 6" xfId="33665" xr:uid="{00000000-0005-0000-0000-0000718A0000}"/>
    <cellStyle name="Normal 66 3 2 2 2 7" xfId="18440" xr:uid="{00000000-0005-0000-0000-0000728A0000}"/>
    <cellStyle name="Normal 66 3 2 2 3" xfId="4133" xr:uid="{00000000-0005-0000-0000-0000738A0000}"/>
    <cellStyle name="Normal 66 3 2 2 3 2" xfId="14207" xr:uid="{00000000-0005-0000-0000-0000748A0000}"/>
    <cellStyle name="Normal 66 3 2 2 3 2 2" xfId="44529" xr:uid="{00000000-0005-0000-0000-0000758A0000}"/>
    <cellStyle name="Normal 66 3 2 2 3 2 3" xfId="29305" xr:uid="{00000000-0005-0000-0000-0000768A0000}"/>
    <cellStyle name="Normal 66 3 2 2 3 3" xfId="9187" xr:uid="{00000000-0005-0000-0000-0000778A0000}"/>
    <cellStyle name="Normal 66 3 2 2 3 3 2" xfId="39512" xr:uid="{00000000-0005-0000-0000-0000788A0000}"/>
    <cellStyle name="Normal 66 3 2 2 3 3 3" xfId="24288" xr:uid="{00000000-0005-0000-0000-0000798A0000}"/>
    <cellStyle name="Normal 66 3 2 2 3 4" xfId="34499" xr:uid="{00000000-0005-0000-0000-00007A8A0000}"/>
    <cellStyle name="Normal 66 3 2 2 3 5" xfId="19275" xr:uid="{00000000-0005-0000-0000-00007B8A0000}"/>
    <cellStyle name="Normal 66 3 2 2 4" xfId="5826" xr:uid="{00000000-0005-0000-0000-00007C8A0000}"/>
    <cellStyle name="Normal 66 3 2 2 4 2" xfId="15878" xr:uid="{00000000-0005-0000-0000-00007D8A0000}"/>
    <cellStyle name="Normal 66 3 2 2 4 2 2" xfId="46200" xr:uid="{00000000-0005-0000-0000-00007E8A0000}"/>
    <cellStyle name="Normal 66 3 2 2 4 2 3" xfId="30976" xr:uid="{00000000-0005-0000-0000-00007F8A0000}"/>
    <cellStyle name="Normal 66 3 2 2 4 3" xfId="10858" xr:uid="{00000000-0005-0000-0000-0000808A0000}"/>
    <cellStyle name="Normal 66 3 2 2 4 3 2" xfId="41183" xr:uid="{00000000-0005-0000-0000-0000818A0000}"/>
    <cellStyle name="Normal 66 3 2 2 4 3 3" xfId="25959" xr:uid="{00000000-0005-0000-0000-0000828A0000}"/>
    <cellStyle name="Normal 66 3 2 2 4 4" xfId="36170" xr:uid="{00000000-0005-0000-0000-0000838A0000}"/>
    <cellStyle name="Normal 66 3 2 2 4 5" xfId="20946" xr:uid="{00000000-0005-0000-0000-0000848A0000}"/>
    <cellStyle name="Normal 66 3 2 2 5" xfId="12536" xr:uid="{00000000-0005-0000-0000-0000858A0000}"/>
    <cellStyle name="Normal 66 3 2 2 5 2" xfId="42858" xr:uid="{00000000-0005-0000-0000-0000868A0000}"/>
    <cellStyle name="Normal 66 3 2 2 5 3" xfId="27634" xr:uid="{00000000-0005-0000-0000-0000878A0000}"/>
    <cellStyle name="Normal 66 3 2 2 6" xfId="7515" xr:uid="{00000000-0005-0000-0000-0000888A0000}"/>
    <cellStyle name="Normal 66 3 2 2 6 2" xfId="37841" xr:uid="{00000000-0005-0000-0000-0000898A0000}"/>
    <cellStyle name="Normal 66 3 2 2 6 3" xfId="22617" xr:uid="{00000000-0005-0000-0000-00008A8A0000}"/>
    <cellStyle name="Normal 66 3 2 2 7" xfId="32829" xr:uid="{00000000-0005-0000-0000-00008B8A0000}"/>
    <cellStyle name="Normal 66 3 2 2 8" xfId="17604" xr:uid="{00000000-0005-0000-0000-00008C8A0000}"/>
    <cellStyle name="Normal 66 3 2 3" xfId="2862" xr:uid="{00000000-0005-0000-0000-00008D8A0000}"/>
    <cellStyle name="Normal 66 3 2 3 2" xfId="4552" xr:uid="{00000000-0005-0000-0000-00008E8A0000}"/>
    <cellStyle name="Normal 66 3 2 3 2 2" xfId="14625" xr:uid="{00000000-0005-0000-0000-00008F8A0000}"/>
    <cellStyle name="Normal 66 3 2 3 2 2 2" xfId="44947" xr:uid="{00000000-0005-0000-0000-0000908A0000}"/>
    <cellStyle name="Normal 66 3 2 3 2 2 3" xfId="29723" xr:uid="{00000000-0005-0000-0000-0000918A0000}"/>
    <cellStyle name="Normal 66 3 2 3 2 3" xfId="9605" xr:uid="{00000000-0005-0000-0000-0000928A0000}"/>
    <cellStyle name="Normal 66 3 2 3 2 3 2" xfId="39930" xr:uid="{00000000-0005-0000-0000-0000938A0000}"/>
    <cellStyle name="Normal 66 3 2 3 2 3 3" xfId="24706" xr:uid="{00000000-0005-0000-0000-0000948A0000}"/>
    <cellStyle name="Normal 66 3 2 3 2 4" xfId="34917" xr:uid="{00000000-0005-0000-0000-0000958A0000}"/>
    <cellStyle name="Normal 66 3 2 3 2 5" xfId="19693" xr:uid="{00000000-0005-0000-0000-0000968A0000}"/>
    <cellStyle name="Normal 66 3 2 3 3" xfId="6244" xr:uid="{00000000-0005-0000-0000-0000978A0000}"/>
    <cellStyle name="Normal 66 3 2 3 3 2" xfId="16296" xr:uid="{00000000-0005-0000-0000-0000988A0000}"/>
    <cellStyle name="Normal 66 3 2 3 3 2 2" xfId="46618" xr:uid="{00000000-0005-0000-0000-0000998A0000}"/>
    <cellStyle name="Normal 66 3 2 3 3 2 3" xfId="31394" xr:uid="{00000000-0005-0000-0000-00009A8A0000}"/>
    <cellStyle name="Normal 66 3 2 3 3 3" xfId="11276" xr:uid="{00000000-0005-0000-0000-00009B8A0000}"/>
    <cellStyle name="Normal 66 3 2 3 3 3 2" xfId="41601" xr:uid="{00000000-0005-0000-0000-00009C8A0000}"/>
    <cellStyle name="Normal 66 3 2 3 3 3 3" xfId="26377" xr:uid="{00000000-0005-0000-0000-00009D8A0000}"/>
    <cellStyle name="Normal 66 3 2 3 3 4" xfId="36588" xr:uid="{00000000-0005-0000-0000-00009E8A0000}"/>
    <cellStyle name="Normal 66 3 2 3 3 5" xfId="21364" xr:uid="{00000000-0005-0000-0000-00009F8A0000}"/>
    <cellStyle name="Normal 66 3 2 3 4" xfId="12954" xr:uid="{00000000-0005-0000-0000-0000A08A0000}"/>
    <cellStyle name="Normal 66 3 2 3 4 2" xfId="43276" xr:uid="{00000000-0005-0000-0000-0000A18A0000}"/>
    <cellStyle name="Normal 66 3 2 3 4 3" xfId="28052" xr:uid="{00000000-0005-0000-0000-0000A28A0000}"/>
    <cellStyle name="Normal 66 3 2 3 5" xfId="7933" xr:uid="{00000000-0005-0000-0000-0000A38A0000}"/>
    <cellStyle name="Normal 66 3 2 3 5 2" xfId="38259" xr:uid="{00000000-0005-0000-0000-0000A48A0000}"/>
    <cellStyle name="Normal 66 3 2 3 5 3" xfId="23035" xr:uid="{00000000-0005-0000-0000-0000A58A0000}"/>
    <cellStyle name="Normal 66 3 2 3 6" xfId="33247" xr:uid="{00000000-0005-0000-0000-0000A68A0000}"/>
    <cellStyle name="Normal 66 3 2 3 7" xfId="18022" xr:uid="{00000000-0005-0000-0000-0000A78A0000}"/>
    <cellStyle name="Normal 66 3 2 4" xfId="3715" xr:uid="{00000000-0005-0000-0000-0000A88A0000}"/>
    <cellStyle name="Normal 66 3 2 4 2" xfId="13789" xr:uid="{00000000-0005-0000-0000-0000A98A0000}"/>
    <cellStyle name="Normal 66 3 2 4 2 2" xfId="44111" xr:uid="{00000000-0005-0000-0000-0000AA8A0000}"/>
    <cellStyle name="Normal 66 3 2 4 2 3" xfId="28887" xr:uid="{00000000-0005-0000-0000-0000AB8A0000}"/>
    <cellStyle name="Normal 66 3 2 4 3" xfId="8769" xr:uid="{00000000-0005-0000-0000-0000AC8A0000}"/>
    <cellStyle name="Normal 66 3 2 4 3 2" xfId="39094" xr:uid="{00000000-0005-0000-0000-0000AD8A0000}"/>
    <cellStyle name="Normal 66 3 2 4 3 3" xfId="23870" xr:uid="{00000000-0005-0000-0000-0000AE8A0000}"/>
    <cellStyle name="Normal 66 3 2 4 4" xfId="34081" xr:uid="{00000000-0005-0000-0000-0000AF8A0000}"/>
    <cellStyle name="Normal 66 3 2 4 5" xfId="18857" xr:uid="{00000000-0005-0000-0000-0000B08A0000}"/>
    <cellStyle name="Normal 66 3 2 5" xfId="5408" xr:uid="{00000000-0005-0000-0000-0000B18A0000}"/>
    <cellStyle name="Normal 66 3 2 5 2" xfId="15460" xr:uid="{00000000-0005-0000-0000-0000B28A0000}"/>
    <cellStyle name="Normal 66 3 2 5 2 2" xfId="45782" xr:uid="{00000000-0005-0000-0000-0000B38A0000}"/>
    <cellStyle name="Normal 66 3 2 5 2 3" xfId="30558" xr:uid="{00000000-0005-0000-0000-0000B48A0000}"/>
    <cellStyle name="Normal 66 3 2 5 3" xfId="10440" xr:uid="{00000000-0005-0000-0000-0000B58A0000}"/>
    <cellStyle name="Normal 66 3 2 5 3 2" xfId="40765" xr:uid="{00000000-0005-0000-0000-0000B68A0000}"/>
    <cellStyle name="Normal 66 3 2 5 3 3" xfId="25541" xr:uid="{00000000-0005-0000-0000-0000B78A0000}"/>
    <cellStyle name="Normal 66 3 2 5 4" xfId="35752" xr:uid="{00000000-0005-0000-0000-0000B88A0000}"/>
    <cellStyle name="Normal 66 3 2 5 5" xfId="20528" xr:uid="{00000000-0005-0000-0000-0000B98A0000}"/>
    <cellStyle name="Normal 66 3 2 6" xfId="12118" xr:uid="{00000000-0005-0000-0000-0000BA8A0000}"/>
    <cellStyle name="Normal 66 3 2 6 2" xfId="42440" xr:uid="{00000000-0005-0000-0000-0000BB8A0000}"/>
    <cellStyle name="Normal 66 3 2 6 3" xfId="27216" xr:uid="{00000000-0005-0000-0000-0000BC8A0000}"/>
    <cellStyle name="Normal 66 3 2 7" xfId="7097" xr:uid="{00000000-0005-0000-0000-0000BD8A0000}"/>
    <cellStyle name="Normal 66 3 2 7 2" xfId="37423" xr:uid="{00000000-0005-0000-0000-0000BE8A0000}"/>
    <cellStyle name="Normal 66 3 2 7 3" xfId="22199" xr:uid="{00000000-0005-0000-0000-0000BF8A0000}"/>
    <cellStyle name="Normal 66 3 2 8" xfId="32411" xr:uid="{00000000-0005-0000-0000-0000C08A0000}"/>
    <cellStyle name="Normal 66 3 2 9" xfId="17186" xr:uid="{00000000-0005-0000-0000-0000C18A0000}"/>
    <cellStyle name="Normal 66 3 3" xfId="2233" xr:uid="{00000000-0005-0000-0000-0000C28A0000}"/>
    <cellStyle name="Normal 66 3 3 2" xfId="3072" xr:uid="{00000000-0005-0000-0000-0000C38A0000}"/>
    <cellStyle name="Normal 66 3 3 2 2" xfId="4762" xr:uid="{00000000-0005-0000-0000-0000C48A0000}"/>
    <cellStyle name="Normal 66 3 3 2 2 2" xfId="14835" xr:uid="{00000000-0005-0000-0000-0000C58A0000}"/>
    <cellStyle name="Normal 66 3 3 2 2 2 2" xfId="45157" xr:uid="{00000000-0005-0000-0000-0000C68A0000}"/>
    <cellStyle name="Normal 66 3 3 2 2 2 3" xfId="29933" xr:uid="{00000000-0005-0000-0000-0000C78A0000}"/>
    <cellStyle name="Normal 66 3 3 2 2 3" xfId="9815" xr:uid="{00000000-0005-0000-0000-0000C88A0000}"/>
    <cellStyle name="Normal 66 3 3 2 2 3 2" xfId="40140" xr:uid="{00000000-0005-0000-0000-0000C98A0000}"/>
    <cellStyle name="Normal 66 3 3 2 2 3 3" xfId="24916" xr:uid="{00000000-0005-0000-0000-0000CA8A0000}"/>
    <cellStyle name="Normal 66 3 3 2 2 4" xfId="35127" xr:uid="{00000000-0005-0000-0000-0000CB8A0000}"/>
    <cellStyle name="Normal 66 3 3 2 2 5" xfId="19903" xr:uid="{00000000-0005-0000-0000-0000CC8A0000}"/>
    <cellStyle name="Normal 66 3 3 2 3" xfId="6454" xr:uid="{00000000-0005-0000-0000-0000CD8A0000}"/>
    <cellStyle name="Normal 66 3 3 2 3 2" xfId="16506" xr:uid="{00000000-0005-0000-0000-0000CE8A0000}"/>
    <cellStyle name="Normal 66 3 3 2 3 2 2" xfId="46828" xr:uid="{00000000-0005-0000-0000-0000CF8A0000}"/>
    <cellStyle name="Normal 66 3 3 2 3 2 3" xfId="31604" xr:uid="{00000000-0005-0000-0000-0000D08A0000}"/>
    <cellStyle name="Normal 66 3 3 2 3 3" xfId="11486" xr:uid="{00000000-0005-0000-0000-0000D18A0000}"/>
    <cellStyle name="Normal 66 3 3 2 3 3 2" xfId="41811" xr:uid="{00000000-0005-0000-0000-0000D28A0000}"/>
    <cellStyle name="Normal 66 3 3 2 3 3 3" xfId="26587" xr:uid="{00000000-0005-0000-0000-0000D38A0000}"/>
    <cellStyle name="Normal 66 3 3 2 3 4" xfId="36798" xr:uid="{00000000-0005-0000-0000-0000D48A0000}"/>
    <cellStyle name="Normal 66 3 3 2 3 5" xfId="21574" xr:uid="{00000000-0005-0000-0000-0000D58A0000}"/>
    <cellStyle name="Normal 66 3 3 2 4" xfId="13164" xr:uid="{00000000-0005-0000-0000-0000D68A0000}"/>
    <cellStyle name="Normal 66 3 3 2 4 2" xfId="43486" xr:uid="{00000000-0005-0000-0000-0000D78A0000}"/>
    <cellStyle name="Normal 66 3 3 2 4 3" xfId="28262" xr:uid="{00000000-0005-0000-0000-0000D88A0000}"/>
    <cellStyle name="Normal 66 3 3 2 5" xfId="8143" xr:uid="{00000000-0005-0000-0000-0000D98A0000}"/>
    <cellStyle name="Normal 66 3 3 2 5 2" xfId="38469" xr:uid="{00000000-0005-0000-0000-0000DA8A0000}"/>
    <cellStyle name="Normal 66 3 3 2 5 3" xfId="23245" xr:uid="{00000000-0005-0000-0000-0000DB8A0000}"/>
    <cellStyle name="Normal 66 3 3 2 6" xfId="33457" xr:uid="{00000000-0005-0000-0000-0000DC8A0000}"/>
    <cellStyle name="Normal 66 3 3 2 7" xfId="18232" xr:uid="{00000000-0005-0000-0000-0000DD8A0000}"/>
    <cellStyle name="Normal 66 3 3 3" xfId="3925" xr:uid="{00000000-0005-0000-0000-0000DE8A0000}"/>
    <cellStyle name="Normal 66 3 3 3 2" xfId="13999" xr:uid="{00000000-0005-0000-0000-0000DF8A0000}"/>
    <cellStyle name="Normal 66 3 3 3 2 2" xfId="44321" xr:uid="{00000000-0005-0000-0000-0000E08A0000}"/>
    <cellStyle name="Normal 66 3 3 3 2 3" xfId="29097" xr:uid="{00000000-0005-0000-0000-0000E18A0000}"/>
    <cellStyle name="Normal 66 3 3 3 3" xfId="8979" xr:uid="{00000000-0005-0000-0000-0000E28A0000}"/>
    <cellStyle name="Normal 66 3 3 3 3 2" xfId="39304" xr:uid="{00000000-0005-0000-0000-0000E38A0000}"/>
    <cellStyle name="Normal 66 3 3 3 3 3" xfId="24080" xr:uid="{00000000-0005-0000-0000-0000E48A0000}"/>
    <cellStyle name="Normal 66 3 3 3 4" xfId="34291" xr:uid="{00000000-0005-0000-0000-0000E58A0000}"/>
    <cellStyle name="Normal 66 3 3 3 5" xfId="19067" xr:uid="{00000000-0005-0000-0000-0000E68A0000}"/>
    <cellStyle name="Normal 66 3 3 4" xfId="5618" xr:uid="{00000000-0005-0000-0000-0000E78A0000}"/>
    <cellStyle name="Normal 66 3 3 4 2" xfId="15670" xr:uid="{00000000-0005-0000-0000-0000E88A0000}"/>
    <cellStyle name="Normal 66 3 3 4 2 2" xfId="45992" xr:uid="{00000000-0005-0000-0000-0000E98A0000}"/>
    <cellStyle name="Normal 66 3 3 4 2 3" xfId="30768" xr:uid="{00000000-0005-0000-0000-0000EA8A0000}"/>
    <cellStyle name="Normal 66 3 3 4 3" xfId="10650" xr:uid="{00000000-0005-0000-0000-0000EB8A0000}"/>
    <cellStyle name="Normal 66 3 3 4 3 2" xfId="40975" xr:uid="{00000000-0005-0000-0000-0000EC8A0000}"/>
    <cellStyle name="Normal 66 3 3 4 3 3" xfId="25751" xr:uid="{00000000-0005-0000-0000-0000ED8A0000}"/>
    <cellStyle name="Normal 66 3 3 4 4" xfId="35962" xr:uid="{00000000-0005-0000-0000-0000EE8A0000}"/>
    <cellStyle name="Normal 66 3 3 4 5" xfId="20738" xr:uid="{00000000-0005-0000-0000-0000EF8A0000}"/>
    <cellStyle name="Normal 66 3 3 5" xfId="12328" xr:uid="{00000000-0005-0000-0000-0000F08A0000}"/>
    <cellStyle name="Normal 66 3 3 5 2" xfId="42650" xr:uid="{00000000-0005-0000-0000-0000F18A0000}"/>
    <cellStyle name="Normal 66 3 3 5 3" xfId="27426" xr:uid="{00000000-0005-0000-0000-0000F28A0000}"/>
    <cellStyle name="Normal 66 3 3 6" xfId="7307" xr:uid="{00000000-0005-0000-0000-0000F38A0000}"/>
    <cellStyle name="Normal 66 3 3 6 2" xfId="37633" xr:uid="{00000000-0005-0000-0000-0000F48A0000}"/>
    <cellStyle name="Normal 66 3 3 6 3" xfId="22409" xr:uid="{00000000-0005-0000-0000-0000F58A0000}"/>
    <cellStyle name="Normal 66 3 3 7" xfId="32621" xr:uid="{00000000-0005-0000-0000-0000F68A0000}"/>
    <cellStyle name="Normal 66 3 3 8" xfId="17396" xr:uid="{00000000-0005-0000-0000-0000F78A0000}"/>
    <cellStyle name="Normal 66 3 4" xfId="2654" xr:uid="{00000000-0005-0000-0000-0000F88A0000}"/>
    <cellStyle name="Normal 66 3 4 2" xfId="4344" xr:uid="{00000000-0005-0000-0000-0000F98A0000}"/>
    <cellStyle name="Normal 66 3 4 2 2" xfId="14417" xr:uid="{00000000-0005-0000-0000-0000FA8A0000}"/>
    <cellStyle name="Normal 66 3 4 2 2 2" xfId="44739" xr:uid="{00000000-0005-0000-0000-0000FB8A0000}"/>
    <cellStyle name="Normal 66 3 4 2 2 3" xfId="29515" xr:uid="{00000000-0005-0000-0000-0000FC8A0000}"/>
    <cellStyle name="Normal 66 3 4 2 3" xfId="9397" xr:uid="{00000000-0005-0000-0000-0000FD8A0000}"/>
    <cellStyle name="Normal 66 3 4 2 3 2" xfId="39722" xr:uid="{00000000-0005-0000-0000-0000FE8A0000}"/>
    <cellStyle name="Normal 66 3 4 2 3 3" xfId="24498" xr:uid="{00000000-0005-0000-0000-0000FF8A0000}"/>
    <cellStyle name="Normal 66 3 4 2 4" xfId="34709" xr:uid="{00000000-0005-0000-0000-0000008B0000}"/>
    <cellStyle name="Normal 66 3 4 2 5" xfId="19485" xr:uid="{00000000-0005-0000-0000-0000018B0000}"/>
    <cellStyle name="Normal 66 3 4 3" xfId="6036" xr:uid="{00000000-0005-0000-0000-0000028B0000}"/>
    <cellStyle name="Normal 66 3 4 3 2" xfId="16088" xr:uid="{00000000-0005-0000-0000-0000038B0000}"/>
    <cellStyle name="Normal 66 3 4 3 2 2" xfId="46410" xr:uid="{00000000-0005-0000-0000-0000048B0000}"/>
    <cellStyle name="Normal 66 3 4 3 2 3" xfId="31186" xr:uid="{00000000-0005-0000-0000-0000058B0000}"/>
    <cellStyle name="Normal 66 3 4 3 3" xfId="11068" xr:uid="{00000000-0005-0000-0000-0000068B0000}"/>
    <cellStyle name="Normal 66 3 4 3 3 2" xfId="41393" xr:uid="{00000000-0005-0000-0000-0000078B0000}"/>
    <cellStyle name="Normal 66 3 4 3 3 3" xfId="26169" xr:uid="{00000000-0005-0000-0000-0000088B0000}"/>
    <cellStyle name="Normal 66 3 4 3 4" xfId="36380" xr:uid="{00000000-0005-0000-0000-0000098B0000}"/>
    <cellStyle name="Normal 66 3 4 3 5" xfId="21156" xr:uid="{00000000-0005-0000-0000-00000A8B0000}"/>
    <cellStyle name="Normal 66 3 4 4" xfId="12746" xr:uid="{00000000-0005-0000-0000-00000B8B0000}"/>
    <cellStyle name="Normal 66 3 4 4 2" xfId="43068" xr:uid="{00000000-0005-0000-0000-00000C8B0000}"/>
    <cellStyle name="Normal 66 3 4 4 3" xfId="27844" xr:uid="{00000000-0005-0000-0000-00000D8B0000}"/>
    <cellStyle name="Normal 66 3 4 5" xfId="7725" xr:uid="{00000000-0005-0000-0000-00000E8B0000}"/>
    <cellStyle name="Normal 66 3 4 5 2" xfId="38051" xr:uid="{00000000-0005-0000-0000-00000F8B0000}"/>
    <cellStyle name="Normal 66 3 4 5 3" xfId="22827" xr:uid="{00000000-0005-0000-0000-0000108B0000}"/>
    <cellStyle name="Normal 66 3 4 6" xfId="33039" xr:uid="{00000000-0005-0000-0000-0000118B0000}"/>
    <cellStyle name="Normal 66 3 4 7" xfId="17814" xr:uid="{00000000-0005-0000-0000-0000128B0000}"/>
    <cellStyle name="Normal 66 3 5" xfId="3507" xr:uid="{00000000-0005-0000-0000-0000138B0000}"/>
    <cellStyle name="Normal 66 3 5 2" xfId="13581" xr:uid="{00000000-0005-0000-0000-0000148B0000}"/>
    <cellStyle name="Normal 66 3 5 2 2" xfId="43903" xr:uid="{00000000-0005-0000-0000-0000158B0000}"/>
    <cellStyle name="Normal 66 3 5 2 3" xfId="28679" xr:uid="{00000000-0005-0000-0000-0000168B0000}"/>
    <cellStyle name="Normal 66 3 5 3" xfId="8561" xr:uid="{00000000-0005-0000-0000-0000178B0000}"/>
    <cellStyle name="Normal 66 3 5 3 2" xfId="38886" xr:uid="{00000000-0005-0000-0000-0000188B0000}"/>
    <cellStyle name="Normal 66 3 5 3 3" xfId="23662" xr:uid="{00000000-0005-0000-0000-0000198B0000}"/>
    <cellStyle name="Normal 66 3 5 4" xfId="33873" xr:uid="{00000000-0005-0000-0000-00001A8B0000}"/>
    <cellStyle name="Normal 66 3 5 5" xfId="18649" xr:uid="{00000000-0005-0000-0000-00001B8B0000}"/>
    <cellStyle name="Normal 66 3 6" xfId="5200" xr:uid="{00000000-0005-0000-0000-00001C8B0000}"/>
    <cellStyle name="Normal 66 3 6 2" xfId="15252" xr:uid="{00000000-0005-0000-0000-00001D8B0000}"/>
    <cellStyle name="Normal 66 3 6 2 2" xfId="45574" xr:uid="{00000000-0005-0000-0000-00001E8B0000}"/>
    <cellStyle name="Normal 66 3 6 2 3" xfId="30350" xr:uid="{00000000-0005-0000-0000-00001F8B0000}"/>
    <cellStyle name="Normal 66 3 6 3" xfId="10232" xr:uid="{00000000-0005-0000-0000-0000208B0000}"/>
    <cellStyle name="Normal 66 3 6 3 2" xfId="40557" xr:uid="{00000000-0005-0000-0000-0000218B0000}"/>
    <cellStyle name="Normal 66 3 6 3 3" xfId="25333" xr:uid="{00000000-0005-0000-0000-0000228B0000}"/>
    <cellStyle name="Normal 66 3 6 4" xfId="35544" xr:uid="{00000000-0005-0000-0000-0000238B0000}"/>
    <cellStyle name="Normal 66 3 6 5" xfId="20320" xr:uid="{00000000-0005-0000-0000-0000248B0000}"/>
    <cellStyle name="Normal 66 3 7" xfId="11910" xr:uid="{00000000-0005-0000-0000-0000258B0000}"/>
    <cellStyle name="Normal 66 3 7 2" xfId="42232" xr:uid="{00000000-0005-0000-0000-0000268B0000}"/>
    <cellStyle name="Normal 66 3 7 3" xfId="27008" xr:uid="{00000000-0005-0000-0000-0000278B0000}"/>
    <cellStyle name="Normal 66 3 8" xfId="6889" xr:uid="{00000000-0005-0000-0000-0000288B0000}"/>
    <cellStyle name="Normal 66 3 8 2" xfId="37215" xr:uid="{00000000-0005-0000-0000-0000298B0000}"/>
    <cellStyle name="Normal 66 3 8 3" xfId="21991" xr:uid="{00000000-0005-0000-0000-00002A8B0000}"/>
    <cellStyle name="Normal 66 3 9" xfId="32204" xr:uid="{00000000-0005-0000-0000-00002B8B0000}"/>
    <cellStyle name="Normal 66 4" xfId="1914" xr:uid="{00000000-0005-0000-0000-00002C8B0000}"/>
    <cellStyle name="Normal 66 4 2" xfId="2337" xr:uid="{00000000-0005-0000-0000-00002D8B0000}"/>
    <cellStyle name="Normal 66 4 2 2" xfId="3176" xr:uid="{00000000-0005-0000-0000-00002E8B0000}"/>
    <cellStyle name="Normal 66 4 2 2 2" xfId="4866" xr:uid="{00000000-0005-0000-0000-00002F8B0000}"/>
    <cellStyle name="Normal 66 4 2 2 2 2" xfId="14939" xr:uid="{00000000-0005-0000-0000-0000308B0000}"/>
    <cellStyle name="Normal 66 4 2 2 2 2 2" xfId="45261" xr:uid="{00000000-0005-0000-0000-0000318B0000}"/>
    <cellStyle name="Normal 66 4 2 2 2 2 3" xfId="30037" xr:uid="{00000000-0005-0000-0000-0000328B0000}"/>
    <cellStyle name="Normal 66 4 2 2 2 3" xfId="9919" xr:uid="{00000000-0005-0000-0000-0000338B0000}"/>
    <cellStyle name="Normal 66 4 2 2 2 3 2" xfId="40244" xr:uid="{00000000-0005-0000-0000-0000348B0000}"/>
    <cellStyle name="Normal 66 4 2 2 2 3 3" xfId="25020" xr:uid="{00000000-0005-0000-0000-0000358B0000}"/>
    <cellStyle name="Normal 66 4 2 2 2 4" xfId="35231" xr:uid="{00000000-0005-0000-0000-0000368B0000}"/>
    <cellStyle name="Normal 66 4 2 2 2 5" xfId="20007" xr:uid="{00000000-0005-0000-0000-0000378B0000}"/>
    <cellStyle name="Normal 66 4 2 2 3" xfId="6558" xr:uid="{00000000-0005-0000-0000-0000388B0000}"/>
    <cellStyle name="Normal 66 4 2 2 3 2" xfId="16610" xr:uid="{00000000-0005-0000-0000-0000398B0000}"/>
    <cellStyle name="Normal 66 4 2 2 3 2 2" xfId="46932" xr:uid="{00000000-0005-0000-0000-00003A8B0000}"/>
    <cellStyle name="Normal 66 4 2 2 3 2 3" xfId="31708" xr:uid="{00000000-0005-0000-0000-00003B8B0000}"/>
    <cellStyle name="Normal 66 4 2 2 3 3" xfId="11590" xr:uid="{00000000-0005-0000-0000-00003C8B0000}"/>
    <cellStyle name="Normal 66 4 2 2 3 3 2" xfId="41915" xr:uid="{00000000-0005-0000-0000-00003D8B0000}"/>
    <cellStyle name="Normal 66 4 2 2 3 3 3" xfId="26691" xr:uid="{00000000-0005-0000-0000-00003E8B0000}"/>
    <cellStyle name="Normal 66 4 2 2 3 4" xfId="36902" xr:uid="{00000000-0005-0000-0000-00003F8B0000}"/>
    <cellStyle name="Normal 66 4 2 2 3 5" xfId="21678" xr:uid="{00000000-0005-0000-0000-0000408B0000}"/>
    <cellStyle name="Normal 66 4 2 2 4" xfId="13268" xr:uid="{00000000-0005-0000-0000-0000418B0000}"/>
    <cellStyle name="Normal 66 4 2 2 4 2" xfId="43590" xr:uid="{00000000-0005-0000-0000-0000428B0000}"/>
    <cellStyle name="Normal 66 4 2 2 4 3" xfId="28366" xr:uid="{00000000-0005-0000-0000-0000438B0000}"/>
    <cellStyle name="Normal 66 4 2 2 5" xfId="8247" xr:uid="{00000000-0005-0000-0000-0000448B0000}"/>
    <cellStyle name="Normal 66 4 2 2 5 2" xfId="38573" xr:uid="{00000000-0005-0000-0000-0000458B0000}"/>
    <cellStyle name="Normal 66 4 2 2 5 3" xfId="23349" xr:uid="{00000000-0005-0000-0000-0000468B0000}"/>
    <cellStyle name="Normal 66 4 2 2 6" xfId="33561" xr:uid="{00000000-0005-0000-0000-0000478B0000}"/>
    <cellStyle name="Normal 66 4 2 2 7" xfId="18336" xr:uid="{00000000-0005-0000-0000-0000488B0000}"/>
    <cellStyle name="Normal 66 4 2 3" xfId="4029" xr:uid="{00000000-0005-0000-0000-0000498B0000}"/>
    <cellStyle name="Normal 66 4 2 3 2" xfId="14103" xr:uid="{00000000-0005-0000-0000-00004A8B0000}"/>
    <cellStyle name="Normal 66 4 2 3 2 2" xfId="44425" xr:uid="{00000000-0005-0000-0000-00004B8B0000}"/>
    <cellStyle name="Normal 66 4 2 3 2 3" xfId="29201" xr:uid="{00000000-0005-0000-0000-00004C8B0000}"/>
    <cellStyle name="Normal 66 4 2 3 3" xfId="9083" xr:uid="{00000000-0005-0000-0000-00004D8B0000}"/>
    <cellStyle name="Normal 66 4 2 3 3 2" xfId="39408" xr:uid="{00000000-0005-0000-0000-00004E8B0000}"/>
    <cellStyle name="Normal 66 4 2 3 3 3" xfId="24184" xr:uid="{00000000-0005-0000-0000-00004F8B0000}"/>
    <cellStyle name="Normal 66 4 2 3 4" xfId="34395" xr:uid="{00000000-0005-0000-0000-0000508B0000}"/>
    <cellStyle name="Normal 66 4 2 3 5" xfId="19171" xr:uid="{00000000-0005-0000-0000-0000518B0000}"/>
    <cellStyle name="Normal 66 4 2 4" xfId="5722" xr:uid="{00000000-0005-0000-0000-0000528B0000}"/>
    <cellStyle name="Normal 66 4 2 4 2" xfId="15774" xr:uid="{00000000-0005-0000-0000-0000538B0000}"/>
    <cellStyle name="Normal 66 4 2 4 2 2" xfId="46096" xr:uid="{00000000-0005-0000-0000-0000548B0000}"/>
    <cellStyle name="Normal 66 4 2 4 2 3" xfId="30872" xr:uid="{00000000-0005-0000-0000-0000558B0000}"/>
    <cellStyle name="Normal 66 4 2 4 3" xfId="10754" xr:uid="{00000000-0005-0000-0000-0000568B0000}"/>
    <cellStyle name="Normal 66 4 2 4 3 2" xfId="41079" xr:uid="{00000000-0005-0000-0000-0000578B0000}"/>
    <cellStyle name="Normal 66 4 2 4 3 3" xfId="25855" xr:uid="{00000000-0005-0000-0000-0000588B0000}"/>
    <cellStyle name="Normal 66 4 2 4 4" xfId="36066" xr:uid="{00000000-0005-0000-0000-0000598B0000}"/>
    <cellStyle name="Normal 66 4 2 4 5" xfId="20842" xr:uid="{00000000-0005-0000-0000-00005A8B0000}"/>
    <cellStyle name="Normal 66 4 2 5" xfId="12432" xr:uid="{00000000-0005-0000-0000-00005B8B0000}"/>
    <cellStyle name="Normal 66 4 2 5 2" xfId="42754" xr:uid="{00000000-0005-0000-0000-00005C8B0000}"/>
    <cellStyle name="Normal 66 4 2 5 3" xfId="27530" xr:uid="{00000000-0005-0000-0000-00005D8B0000}"/>
    <cellStyle name="Normal 66 4 2 6" xfId="7411" xr:uid="{00000000-0005-0000-0000-00005E8B0000}"/>
    <cellStyle name="Normal 66 4 2 6 2" xfId="37737" xr:uid="{00000000-0005-0000-0000-00005F8B0000}"/>
    <cellStyle name="Normal 66 4 2 6 3" xfId="22513" xr:uid="{00000000-0005-0000-0000-0000608B0000}"/>
    <cellStyle name="Normal 66 4 2 7" xfId="32725" xr:uid="{00000000-0005-0000-0000-0000618B0000}"/>
    <cellStyle name="Normal 66 4 2 8" xfId="17500" xr:uid="{00000000-0005-0000-0000-0000628B0000}"/>
    <cellStyle name="Normal 66 4 3" xfId="2758" xr:uid="{00000000-0005-0000-0000-0000638B0000}"/>
    <cellStyle name="Normal 66 4 3 2" xfId="4448" xr:uid="{00000000-0005-0000-0000-0000648B0000}"/>
    <cellStyle name="Normal 66 4 3 2 2" xfId="14521" xr:uid="{00000000-0005-0000-0000-0000658B0000}"/>
    <cellStyle name="Normal 66 4 3 2 2 2" xfId="44843" xr:uid="{00000000-0005-0000-0000-0000668B0000}"/>
    <cellStyle name="Normal 66 4 3 2 2 3" xfId="29619" xr:uid="{00000000-0005-0000-0000-0000678B0000}"/>
    <cellStyle name="Normal 66 4 3 2 3" xfId="9501" xr:uid="{00000000-0005-0000-0000-0000688B0000}"/>
    <cellStyle name="Normal 66 4 3 2 3 2" xfId="39826" xr:uid="{00000000-0005-0000-0000-0000698B0000}"/>
    <cellStyle name="Normal 66 4 3 2 3 3" xfId="24602" xr:uid="{00000000-0005-0000-0000-00006A8B0000}"/>
    <cellStyle name="Normal 66 4 3 2 4" xfId="34813" xr:uid="{00000000-0005-0000-0000-00006B8B0000}"/>
    <cellStyle name="Normal 66 4 3 2 5" xfId="19589" xr:uid="{00000000-0005-0000-0000-00006C8B0000}"/>
    <cellStyle name="Normal 66 4 3 3" xfId="6140" xr:uid="{00000000-0005-0000-0000-00006D8B0000}"/>
    <cellStyle name="Normal 66 4 3 3 2" xfId="16192" xr:uid="{00000000-0005-0000-0000-00006E8B0000}"/>
    <cellStyle name="Normal 66 4 3 3 2 2" xfId="46514" xr:uid="{00000000-0005-0000-0000-00006F8B0000}"/>
    <cellStyle name="Normal 66 4 3 3 2 3" xfId="31290" xr:uid="{00000000-0005-0000-0000-0000708B0000}"/>
    <cellStyle name="Normal 66 4 3 3 3" xfId="11172" xr:uid="{00000000-0005-0000-0000-0000718B0000}"/>
    <cellStyle name="Normal 66 4 3 3 3 2" xfId="41497" xr:uid="{00000000-0005-0000-0000-0000728B0000}"/>
    <cellStyle name="Normal 66 4 3 3 3 3" xfId="26273" xr:uid="{00000000-0005-0000-0000-0000738B0000}"/>
    <cellStyle name="Normal 66 4 3 3 4" xfId="36484" xr:uid="{00000000-0005-0000-0000-0000748B0000}"/>
    <cellStyle name="Normal 66 4 3 3 5" xfId="21260" xr:uid="{00000000-0005-0000-0000-0000758B0000}"/>
    <cellStyle name="Normal 66 4 3 4" xfId="12850" xr:uid="{00000000-0005-0000-0000-0000768B0000}"/>
    <cellStyle name="Normal 66 4 3 4 2" xfId="43172" xr:uid="{00000000-0005-0000-0000-0000778B0000}"/>
    <cellStyle name="Normal 66 4 3 4 3" xfId="27948" xr:uid="{00000000-0005-0000-0000-0000788B0000}"/>
    <cellStyle name="Normal 66 4 3 5" xfId="7829" xr:uid="{00000000-0005-0000-0000-0000798B0000}"/>
    <cellStyle name="Normal 66 4 3 5 2" xfId="38155" xr:uid="{00000000-0005-0000-0000-00007A8B0000}"/>
    <cellStyle name="Normal 66 4 3 5 3" xfId="22931" xr:uid="{00000000-0005-0000-0000-00007B8B0000}"/>
    <cellStyle name="Normal 66 4 3 6" xfId="33143" xr:uid="{00000000-0005-0000-0000-00007C8B0000}"/>
    <cellStyle name="Normal 66 4 3 7" xfId="17918" xr:uid="{00000000-0005-0000-0000-00007D8B0000}"/>
    <cellStyle name="Normal 66 4 4" xfId="3611" xr:uid="{00000000-0005-0000-0000-00007E8B0000}"/>
    <cellStyle name="Normal 66 4 4 2" xfId="13685" xr:uid="{00000000-0005-0000-0000-00007F8B0000}"/>
    <cellStyle name="Normal 66 4 4 2 2" xfId="44007" xr:uid="{00000000-0005-0000-0000-0000808B0000}"/>
    <cellStyle name="Normal 66 4 4 2 3" xfId="28783" xr:uid="{00000000-0005-0000-0000-0000818B0000}"/>
    <cellStyle name="Normal 66 4 4 3" xfId="8665" xr:uid="{00000000-0005-0000-0000-0000828B0000}"/>
    <cellStyle name="Normal 66 4 4 3 2" xfId="38990" xr:uid="{00000000-0005-0000-0000-0000838B0000}"/>
    <cellStyle name="Normal 66 4 4 3 3" xfId="23766" xr:uid="{00000000-0005-0000-0000-0000848B0000}"/>
    <cellStyle name="Normal 66 4 4 4" xfId="33977" xr:uid="{00000000-0005-0000-0000-0000858B0000}"/>
    <cellStyle name="Normal 66 4 4 5" xfId="18753" xr:uid="{00000000-0005-0000-0000-0000868B0000}"/>
    <cellStyle name="Normal 66 4 5" xfId="5304" xr:uid="{00000000-0005-0000-0000-0000878B0000}"/>
    <cellStyle name="Normal 66 4 5 2" xfId="15356" xr:uid="{00000000-0005-0000-0000-0000888B0000}"/>
    <cellStyle name="Normal 66 4 5 2 2" xfId="45678" xr:uid="{00000000-0005-0000-0000-0000898B0000}"/>
    <cellStyle name="Normal 66 4 5 2 3" xfId="30454" xr:uid="{00000000-0005-0000-0000-00008A8B0000}"/>
    <cellStyle name="Normal 66 4 5 3" xfId="10336" xr:uid="{00000000-0005-0000-0000-00008B8B0000}"/>
    <cellStyle name="Normal 66 4 5 3 2" xfId="40661" xr:uid="{00000000-0005-0000-0000-00008C8B0000}"/>
    <cellStyle name="Normal 66 4 5 3 3" xfId="25437" xr:uid="{00000000-0005-0000-0000-00008D8B0000}"/>
    <cellStyle name="Normal 66 4 5 4" xfId="35648" xr:uid="{00000000-0005-0000-0000-00008E8B0000}"/>
    <cellStyle name="Normal 66 4 5 5" xfId="20424" xr:uid="{00000000-0005-0000-0000-00008F8B0000}"/>
    <cellStyle name="Normal 66 4 6" xfId="12014" xr:uid="{00000000-0005-0000-0000-0000908B0000}"/>
    <cellStyle name="Normal 66 4 6 2" xfId="42336" xr:uid="{00000000-0005-0000-0000-0000918B0000}"/>
    <cellStyle name="Normal 66 4 6 3" xfId="27112" xr:uid="{00000000-0005-0000-0000-0000928B0000}"/>
    <cellStyle name="Normal 66 4 7" xfId="6993" xr:uid="{00000000-0005-0000-0000-0000938B0000}"/>
    <cellStyle name="Normal 66 4 7 2" xfId="37319" xr:uid="{00000000-0005-0000-0000-0000948B0000}"/>
    <cellStyle name="Normal 66 4 7 3" xfId="22095" xr:uid="{00000000-0005-0000-0000-0000958B0000}"/>
    <cellStyle name="Normal 66 4 8" xfId="32307" xr:uid="{00000000-0005-0000-0000-0000968B0000}"/>
    <cellStyle name="Normal 66 4 9" xfId="17082" xr:uid="{00000000-0005-0000-0000-0000978B0000}"/>
    <cellStyle name="Normal 66 5" xfId="2127" xr:uid="{00000000-0005-0000-0000-0000988B0000}"/>
    <cellStyle name="Normal 66 5 2" xfId="2968" xr:uid="{00000000-0005-0000-0000-0000998B0000}"/>
    <cellStyle name="Normal 66 5 2 2" xfId="4658" xr:uid="{00000000-0005-0000-0000-00009A8B0000}"/>
    <cellStyle name="Normal 66 5 2 2 2" xfId="14731" xr:uid="{00000000-0005-0000-0000-00009B8B0000}"/>
    <cellStyle name="Normal 66 5 2 2 2 2" xfId="45053" xr:uid="{00000000-0005-0000-0000-00009C8B0000}"/>
    <cellStyle name="Normal 66 5 2 2 2 3" xfId="29829" xr:uid="{00000000-0005-0000-0000-00009D8B0000}"/>
    <cellStyle name="Normal 66 5 2 2 3" xfId="9711" xr:uid="{00000000-0005-0000-0000-00009E8B0000}"/>
    <cellStyle name="Normal 66 5 2 2 3 2" xfId="40036" xr:uid="{00000000-0005-0000-0000-00009F8B0000}"/>
    <cellStyle name="Normal 66 5 2 2 3 3" xfId="24812" xr:uid="{00000000-0005-0000-0000-0000A08B0000}"/>
    <cellStyle name="Normal 66 5 2 2 4" xfId="35023" xr:uid="{00000000-0005-0000-0000-0000A18B0000}"/>
    <cellStyle name="Normal 66 5 2 2 5" xfId="19799" xr:uid="{00000000-0005-0000-0000-0000A28B0000}"/>
    <cellStyle name="Normal 66 5 2 3" xfId="6350" xr:uid="{00000000-0005-0000-0000-0000A38B0000}"/>
    <cellStyle name="Normal 66 5 2 3 2" xfId="16402" xr:uid="{00000000-0005-0000-0000-0000A48B0000}"/>
    <cellStyle name="Normal 66 5 2 3 2 2" xfId="46724" xr:uid="{00000000-0005-0000-0000-0000A58B0000}"/>
    <cellStyle name="Normal 66 5 2 3 2 3" xfId="31500" xr:uid="{00000000-0005-0000-0000-0000A68B0000}"/>
    <cellStyle name="Normal 66 5 2 3 3" xfId="11382" xr:uid="{00000000-0005-0000-0000-0000A78B0000}"/>
    <cellStyle name="Normal 66 5 2 3 3 2" xfId="41707" xr:uid="{00000000-0005-0000-0000-0000A88B0000}"/>
    <cellStyle name="Normal 66 5 2 3 3 3" xfId="26483" xr:uid="{00000000-0005-0000-0000-0000A98B0000}"/>
    <cellStyle name="Normal 66 5 2 3 4" xfId="36694" xr:uid="{00000000-0005-0000-0000-0000AA8B0000}"/>
    <cellStyle name="Normal 66 5 2 3 5" xfId="21470" xr:uid="{00000000-0005-0000-0000-0000AB8B0000}"/>
    <cellStyle name="Normal 66 5 2 4" xfId="13060" xr:uid="{00000000-0005-0000-0000-0000AC8B0000}"/>
    <cellStyle name="Normal 66 5 2 4 2" xfId="43382" xr:uid="{00000000-0005-0000-0000-0000AD8B0000}"/>
    <cellStyle name="Normal 66 5 2 4 3" xfId="28158" xr:uid="{00000000-0005-0000-0000-0000AE8B0000}"/>
    <cellStyle name="Normal 66 5 2 5" xfId="8039" xr:uid="{00000000-0005-0000-0000-0000AF8B0000}"/>
    <cellStyle name="Normal 66 5 2 5 2" xfId="38365" xr:uid="{00000000-0005-0000-0000-0000B08B0000}"/>
    <cellStyle name="Normal 66 5 2 5 3" xfId="23141" xr:uid="{00000000-0005-0000-0000-0000B18B0000}"/>
    <cellStyle name="Normal 66 5 2 6" xfId="33353" xr:uid="{00000000-0005-0000-0000-0000B28B0000}"/>
    <cellStyle name="Normal 66 5 2 7" xfId="18128" xr:uid="{00000000-0005-0000-0000-0000B38B0000}"/>
    <cellStyle name="Normal 66 5 3" xfId="3821" xr:uid="{00000000-0005-0000-0000-0000B48B0000}"/>
    <cellStyle name="Normal 66 5 3 2" xfId="13895" xr:uid="{00000000-0005-0000-0000-0000B58B0000}"/>
    <cellStyle name="Normal 66 5 3 2 2" xfId="44217" xr:uid="{00000000-0005-0000-0000-0000B68B0000}"/>
    <cellStyle name="Normal 66 5 3 2 3" xfId="28993" xr:uid="{00000000-0005-0000-0000-0000B78B0000}"/>
    <cellStyle name="Normal 66 5 3 3" xfId="8875" xr:uid="{00000000-0005-0000-0000-0000B88B0000}"/>
    <cellStyle name="Normal 66 5 3 3 2" xfId="39200" xr:uid="{00000000-0005-0000-0000-0000B98B0000}"/>
    <cellStyle name="Normal 66 5 3 3 3" xfId="23976" xr:uid="{00000000-0005-0000-0000-0000BA8B0000}"/>
    <cellStyle name="Normal 66 5 3 4" xfId="34187" xr:uid="{00000000-0005-0000-0000-0000BB8B0000}"/>
    <cellStyle name="Normal 66 5 3 5" xfId="18963" xr:uid="{00000000-0005-0000-0000-0000BC8B0000}"/>
    <cellStyle name="Normal 66 5 4" xfId="5514" xr:uid="{00000000-0005-0000-0000-0000BD8B0000}"/>
    <cellStyle name="Normal 66 5 4 2" xfId="15566" xr:uid="{00000000-0005-0000-0000-0000BE8B0000}"/>
    <cellStyle name="Normal 66 5 4 2 2" xfId="45888" xr:uid="{00000000-0005-0000-0000-0000BF8B0000}"/>
    <cellStyle name="Normal 66 5 4 2 3" xfId="30664" xr:uid="{00000000-0005-0000-0000-0000C08B0000}"/>
    <cellStyle name="Normal 66 5 4 3" xfId="10546" xr:uid="{00000000-0005-0000-0000-0000C18B0000}"/>
    <cellStyle name="Normal 66 5 4 3 2" xfId="40871" xr:uid="{00000000-0005-0000-0000-0000C28B0000}"/>
    <cellStyle name="Normal 66 5 4 3 3" xfId="25647" xr:uid="{00000000-0005-0000-0000-0000C38B0000}"/>
    <cellStyle name="Normal 66 5 4 4" xfId="35858" xr:uid="{00000000-0005-0000-0000-0000C48B0000}"/>
    <cellStyle name="Normal 66 5 4 5" xfId="20634" xr:uid="{00000000-0005-0000-0000-0000C58B0000}"/>
    <cellStyle name="Normal 66 5 5" xfId="12224" xr:uid="{00000000-0005-0000-0000-0000C68B0000}"/>
    <cellStyle name="Normal 66 5 5 2" xfId="42546" xr:uid="{00000000-0005-0000-0000-0000C78B0000}"/>
    <cellStyle name="Normal 66 5 5 3" xfId="27322" xr:uid="{00000000-0005-0000-0000-0000C88B0000}"/>
    <cellStyle name="Normal 66 5 6" xfId="7203" xr:uid="{00000000-0005-0000-0000-0000C98B0000}"/>
    <cellStyle name="Normal 66 5 6 2" xfId="37529" xr:uid="{00000000-0005-0000-0000-0000CA8B0000}"/>
    <cellStyle name="Normal 66 5 6 3" xfId="22305" xr:uid="{00000000-0005-0000-0000-0000CB8B0000}"/>
    <cellStyle name="Normal 66 5 7" xfId="32517" xr:uid="{00000000-0005-0000-0000-0000CC8B0000}"/>
    <cellStyle name="Normal 66 5 8" xfId="17292" xr:uid="{00000000-0005-0000-0000-0000CD8B0000}"/>
    <cellStyle name="Normal 66 6" xfId="2548" xr:uid="{00000000-0005-0000-0000-0000CE8B0000}"/>
    <cellStyle name="Normal 66 6 2" xfId="4240" xr:uid="{00000000-0005-0000-0000-0000CF8B0000}"/>
    <cellStyle name="Normal 66 6 2 2" xfId="14313" xr:uid="{00000000-0005-0000-0000-0000D08B0000}"/>
    <cellStyle name="Normal 66 6 2 2 2" xfId="44635" xr:uid="{00000000-0005-0000-0000-0000D18B0000}"/>
    <cellStyle name="Normal 66 6 2 2 3" xfId="29411" xr:uid="{00000000-0005-0000-0000-0000D28B0000}"/>
    <cellStyle name="Normal 66 6 2 3" xfId="9293" xr:uid="{00000000-0005-0000-0000-0000D38B0000}"/>
    <cellStyle name="Normal 66 6 2 3 2" xfId="39618" xr:uid="{00000000-0005-0000-0000-0000D48B0000}"/>
    <cellStyle name="Normal 66 6 2 3 3" xfId="24394" xr:uid="{00000000-0005-0000-0000-0000D58B0000}"/>
    <cellStyle name="Normal 66 6 2 4" xfId="34605" xr:uid="{00000000-0005-0000-0000-0000D68B0000}"/>
    <cellStyle name="Normal 66 6 2 5" xfId="19381" xr:uid="{00000000-0005-0000-0000-0000D78B0000}"/>
    <cellStyle name="Normal 66 6 3" xfId="5932" xr:uid="{00000000-0005-0000-0000-0000D88B0000}"/>
    <cellStyle name="Normal 66 6 3 2" xfId="15984" xr:uid="{00000000-0005-0000-0000-0000D98B0000}"/>
    <cellStyle name="Normal 66 6 3 2 2" xfId="46306" xr:uid="{00000000-0005-0000-0000-0000DA8B0000}"/>
    <cellStyle name="Normal 66 6 3 2 3" xfId="31082" xr:uid="{00000000-0005-0000-0000-0000DB8B0000}"/>
    <cellStyle name="Normal 66 6 3 3" xfId="10964" xr:uid="{00000000-0005-0000-0000-0000DC8B0000}"/>
    <cellStyle name="Normal 66 6 3 3 2" xfId="41289" xr:uid="{00000000-0005-0000-0000-0000DD8B0000}"/>
    <cellStyle name="Normal 66 6 3 3 3" xfId="26065" xr:uid="{00000000-0005-0000-0000-0000DE8B0000}"/>
    <cellStyle name="Normal 66 6 3 4" xfId="36276" xr:uid="{00000000-0005-0000-0000-0000DF8B0000}"/>
    <cellStyle name="Normal 66 6 3 5" xfId="21052" xr:uid="{00000000-0005-0000-0000-0000E08B0000}"/>
    <cellStyle name="Normal 66 6 4" xfId="12642" xr:uid="{00000000-0005-0000-0000-0000E18B0000}"/>
    <cellStyle name="Normal 66 6 4 2" xfId="42964" xr:uid="{00000000-0005-0000-0000-0000E28B0000}"/>
    <cellStyle name="Normal 66 6 4 3" xfId="27740" xr:uid="{00000000-0005-0000-0000-0000E38B0000}"/>
    <cellStyle name="Normal 66 6 5" xfId="7621" xr:uid="{00000000-0005-0000-0000-0000E48B0000}"/>
    <cellStyle name="Normal 66 6 5 2" xfId="37947" xr:uid="{00000000-0005-0000-0000-0000E58B0000}"/>
    <cellStyle name="Normal 66 6 5 3" xfId="22723" xr:uid="{00000000-0005-0000-0000-0000E68B0000}"/>
    <cellStyle name="Normal 66 6 6" xfId="32935" xr:uid="{00000000-0005-0000-0000-0000E78B0000}"/>
    <cellStyle name="Normal 66 6 7" xfId="17710" xr:uid="{00000000-0005-0000-0000-0000E88B0000}"/>
    <cellStyle name="Normal 66 7" xfId="3400" xr:uid="{00000000-0005-0000-0000-0000E98B0000}"/>
    <cellStyle name="Normal 66 7 2" xfId="13477" xr:uid="{00000000-0005-0000-0000-0000EA8B0000}"/>
    <cellStyle name="Normal 66 7 2 2" xfId="43799" xr:uid="{00000000-0005-0000-0000-0000EB8B0000}"/>
    <cellStyle name="Normal 66 7 2 3" xfId="28575" xr:uid="{00000000-0005-0000-0000-0000EC8B0000}"/>
    <cellStyle name="Normal 66 7 3" xfId="8457" xr:uid="{00000000-0005-0000-0000-0000ED8B0000}"/>
    <cellStyle name="Normal 66 7 3 2" xfId="38782" xr:uid="{00000000-0005-0000-0000-0000EE8B0000}"/>
    <cellStyle name="Normal 66 7 3 3" xfId="23558" xr:uid="{00000000-0005-0000-0000-0000EF8B0000}"/>
    <cellStyle name="Normal 66 7 4" xfId="33769" xr:uid="{00000000-0005-0000-0000-0000F08B0000}"/>
    <cellStyle name="Normal 66 7 5" xfId="18545" xr:uid="{00000000-0005-0000-0000-0000F18B0000}"/>
    <cellStyle name="Normal 66 8" xfId="5094" xr:uid="{00000000-0005-0000-0000-0000F28B0000}"/>
    <cellStyle name="Normal 66 8 2" xfId="15148" xr:uid="{00000000-0005-0000-0000-0000F38B0000}"/>
    <cellStyle name="Normal 66 8 2 2" xfId="45470" xr:uid="{00000000-0005-0000-0000-0000F48B0000}"/>
    <cellStyle name="Normal 66 8 2 3" xfId="30246" xr:uid="{00000000-0005-0000-0000-0000F58B0000}"/>
    <cellStyle name="Normal 66 8 3" xfId="10128" xr:uid="{00000000-0005-0000-0000-0000F68B0000}"/>
    <cellStyle name="Normal 66 8 3 2" xfId="40453" xr:uid="{00000000-0005-0000-0000-0000F78B0000}"/>
    <cellStyle name="Normal 66 8 3 3" xfId="25229" xr:uid="{00000000-0005-0000-0000-0000F88B0000}"/>
    <cellStyle name="Normal 66 8 4" xfId="35440" xr:uid="{00000000-0005-0000-0000-0000F98B0000}"/>
    <cellStyle name="Normal 66 8 5" xfId="20216" xr:uid="{00000000-0005-0000-0000-0000FA8B0000}"/>
    <cellStyle name="Normal 66 9" xfId="11804" xr:uid="{00000000-0005-0000-0000-0000FB8B0000}"/>
    <cellStyle name="Normal 66 9 2" xfId="42128" xr:uid="{00000000-0005-0000-0000-0000FC8B0000}"/>
    <cellStyle name="Normal 66 9 3" xfId="26904" xr:uid="{00000000-0005-0000-0000-0000FD8B0000}"/>
    <cellStyle name="Normal 67" xfId="1479" xr:uid="{00000000-0005-0000-0000-0000FE8B0000}"/>
    <cellStyle name="Normal 67 10" xfId="6784" xr:uid="{00000000-0005-0000-0000-0000FF8B0000}"/>
    <cellStyle name="Normal 67 10 2" xfId="37112" xr:uid="{00000000-0005-0000-0000-0000008C0000}"/>
    <cellStyle name="Normal 67 10 3" xfId="21888" xr:uid="{00000000-0005-0000-0000-0000018C0000}"/>
    <cellStyle name="Normal 67 11" xfId="32103" xr:uid="{00000000-0005-0000-0000-0000028C0000}"/>
    <cellStyle name="Normal 67 12" xfId="16873" xr:uid="{00000000-0005-0000-0000-0000038C0000}"/>
    <cellStyle name="Normal 67 13" xfId="47314" xr:uid="{00000000-0005-0000-0000-0000048C0000}"/>
    <cellStyle name="Normal 67 2" xfId="1748" xr:uid="{00000000-0005-0000-0000-0000058C0000}"/>
    <cellStyle name="Normal 67 2 10" xfId="32154" xr:uid="{00000000-0005-0000-0000-0000068C0000}"/>
    <cellStyle name="Normal 67 2 11" xfId="16927" xr:uid="{00000000-0005-0000-0000-0000078C0000}"/>
    <cellStyle name="Normal 67 2 2" xfId="1856" xr:uid="{00000000-0005-0000-0000-0000088C0000}"/>
    <cellStyle name="Normal 67 2 2 10" xfId="17031" xr:uid="{00000000-0005-0000-0000-0000098C0000}"/>
    <cellStyle name="Normal 67 2 2 2" xfId="2073" xr:uid="{00000000-0005-0000-0000-00000A8C0000}"/>
    <cellStyle name="Normal 67 2 2 2 2" xfId="2494" xr:uid="{00000000-0005-0000-0000-00000B8C0000}"/>
    <cellStyle name="Normal 67 2 2 2 2 2" xfId="3333" xr:uid="{00000000-0005-0000-0000-00000C8C0000}"/>
    <cellStyle name="Normal 67 2 2 2 2 2 2" xfId="5023" xr:uid="{00000000-0005-0000-0000-00000D8C0000}"/>
    <cellStyle name="Normal 67 2 2 2 2 2 2 2" xfId="15096" xr:uid="{00000000-0005-0000-0000-00000E8C0000}"/>
    <cellStyle name="Normal 67 2 2 2 2 2 2 2 2" xfId="45418" xr:uid="{00000000-0005-0000-0000-00000F8C0000}"/>
    <cellStyle name="Normal 67 2 2 2 2 2 2 2 3" xfId="30194" xr:uid="{00000000-0005-0000-0000-0000108C0000}"/>
    <cellStyle name="Normal 67 2 2 2 2 2 2 3" xfId="10076" xr:uid="{00000000-0005-0000-0000-0000118C0000}"/>
    <cellStyle name="Normal 67 2 2 2 2 2 2 3 2" xfId="40401" xr:uid="{00000000-0005-0000-0000-0000128C0000}"/>
    <cellStyle name="Normal 67 2 2 2 2 2 2 3 3" xfId="25177" xr:uid="{00000000-0005-0000-0000-0000138C0000}"/>
    <cellStyle name="Normal 67 2 2 2 2 2 2 4" xfId="35388" xr:uid="{00000000-0005-0000-0000-0000148C0000}"/>
    <cellStyle name="Normal 67 2 2 2 2 2 2 5" xfId="20164" xr:uid="{00000000-0005-0000-0000-0000158C0000}"/>
    <cellStyle name="Normal 67 2 2 2 2 2 3" xfId="6715" xr:uid="{00000000-0005-0000-0000-0000168C0000}"/>
    <cellStyle name="Normal 67 2 2 2 2 2 3 2" xfId="16767" xr:uid="{00000000-0005-0000-0000-0000178C0000}"/>
    <cellStyle name="Normal 67 2 2 2 2 2 3 2 2" xfId="47089" xr:uid="{00000000-0005-0000-0000-0000188C0000}"/>
    <cellStyle name="Normal 67 2 2 2 2 2 3 2 3" xfId="31865" xr:uid="{00000000-0005-0000-0000-0000198C0000}"/>
    <cellStyle name="Normal 67 2 2 2 2 2 3 3" xfId="11747" xr:uid="{00000000-0005-0000-0000-00001A8C0000}"/>
    <cellStyle name="Normal 67 2 2 2 2 2 3 3 2" xfId="42072" xr:uid="{00000000-0005-0000-0000-00001B8C0000}"/>
    <cellStyle name="Normal 67 2 2 2 2 2 3 3 3" xfId="26848" xr:uid="{00000000-0005-0000-0000-00001C8C0000}"/>
    <cellStyle name="Normal 67 2 2 2 2 2 3 4" xfId="37059" xr:uid="{00000000-0005-0000-0000-00001D8C0000}"/>
    <cellStyle name="Normal 67 2 2 2 2 2 3 5" xfId="21835" xr:uid="{00000000-0005-0000-0000-00001E8C0000}"/>
    <cellStyle name="Normal 67 2 2 2 2 2 4" xfId="13425" xr:uid="{00000000-0005-0000-0000-00001F8C0000}"/>
    <cellStyle name="Normal 67 2 2 2 2 2 4 2" xfId="43747" xr:uid="{00000000-0005-0000-0000-0000208C0000}"/>
    <cellStyle name="Normal 67 2 2 2 2 2 4 3" xfId="28523" xr:uid="{00000000-0005-0000-0000-0000218C0000}"/>
    <cellStyle name="Normal 67 2 2 2 2 2 5" xfId="8404" xr:uid="{00000000-0005-0000-0000-0000228C0000}"/>
    <cellStyle name="Normal 67 2 2 2 2 2 5 2" xfId="38730" xr:uid="{00000000-0005-0000-0000-0000238C0000}"/>
    <cellStyle name="Normal 67 2 2 2 2 2 5 3" xfId="23506" xr:uid="{00000000-0005-0000-0000-0000248C0000}"/>
    <cellStyle name="Normal 67 2 2 2 2 2 6" xfId="33718" xr:uid="{00000000-0005-0000-0000-0000258C0000}"/>
    <cellStyle name="Normal 67 2 2 2 2 2 7" xfId="18493" xr:uid="{00000000-0005-0000-0000-0000268C0000}"/>
    <cellStyle name="Normal 67 2 2 2 2 3" xfId="4186" xr:uid="{00000000-0005-0000-0000-0000278C0000}"/>
    <cellStyle name="Normal 67 2 2 2 2 3 2" xfId="14260" xr:uid="{00000000-0005-0000-0000-0000288C0000}"/>
    <cellStyle name="Normal 67 2 2 2 2 3 2 2" xfId="44582" xr:uid="{00000000-0005-0000-0000-0000298C0000}"/>
    <cellStyle name="Normal 67 2 2 2 2 3 2 3" xfId="29358" xr:uid="{00000000-0005-0000-0000-00002A8C0000}"/>
    <cellStyle name="Normal 67 2 2 2 2 3 3" xfId="9240" xr:uid="{00000000-0005-0000-0000-00002B8C0000}"/>
    <cellStyle name="Normal 67 2 2 2 2 3 3 2" xfId="39565" xr:uid="{00000000-0005-0000-0000-00002C8C0000}"/>
    <cellStyle name="Normal 67 2 2 2 2 3 3 3" xfId="24341" xr:uid="{00000000-0005-0000-0000-00002D8C0000}"/>
    <cellStyle name="Normal 67 2 2 2 2 3 4" xfId="34552" xr:uid="{00000000-0005-0000-0000-00002E8C0000}"/>
    <cellStyle name="Normal 67 2 2 2 2 3 5" xfId="19328" xr:uid="{00000000-0005-0000-0000-00002F8C0000}"/>
    <cellStyle name="Normal 67 2 2 2 2 4" xfId="5879" xr:uid="{00000000-0005-0000-0000-0000308C0000}"/>
    <cellStyle name="Normal 67 2 2 2 2 4 2" xfId="15931" xr:uid="{00000000-0005-0000-0000-0000318C0000}"/>
    <cellStyle name="Normal 67 2 2 2 2 4 2 2" xfId="46253" xr:uid="{00000000-0005-0000-0000-0000328C0000}"/>
    <cellStyle name="Normal 67 2 2 2 2 4 2 3" xfId="31029" xr:uid="{00000000-0005-0000-0000-0000338C0000}"/>
    <cellStyle name="Normal 67 2 2 2 2 4 3" xfId="10911" xr:uid="{00000000-0005-0000-0000-0000348C0000}"/>
    <cellStyle name="Normal 67 2 2 2 2 4 3 2" xfId="41236" xr:uid="{00000000-0005-0000-0000-0000358C0000}"/>
    <cellStyle name="Normal 67 2 2 2 2 4 3 3" xfId="26012" xr:uid="{00000000-0005-0000-0000-0000368C0000}"/>
    <cellStyle name="Normal 67 2 2 2 2 4 4" xfId="36223" xr:uid="{00000000-0005-0000-0000-0000378C0000}"/>
    <cellStyle name="Normal 67 2 2 2 2 4 5" xfId="20999" xr:uid="{00000000-0005-0000-0000-0000388C0000}"/>
    <cellStyle name="Normal 67 2 2 2 2 5" xfId="12589" xr:uid="{00000000-0005-0000-0000-0000398C0000}"/>
    <cellStyle name="Normal 67 2 2 2 2 5 2" xfId="42911" xr:uid="{00000000-0005-0000-0000-00003A8C0000}"/>
    <cellStyle name="Normal 67 2 2 2 2 5 3" xfId="27687" xr:uid="{00000000-0005-0000-0000-00003B8C0000}"/>
    <cellStyle name="Normal 67 2 2 2 2 6" xfId="7568" xr:uid="{00000000-0005-0000-0000-00003C8C0000}"/>
    <cellStyle name="Normal 67 2 2 2 2 6 2" xfId="37894" xr:uid="{00000000-0005-0000-0000-00003D8C0000}"/>
    <cellStyle name="Normal 67 2 2 2 2 6 3" xfId="22670" xr:uid="{00000000-0005-0000-0000-00003E8C0000}"/>
    <cellStyle name="Normal 67 2 2 2 2 7" xfId="32882" xr:uid="{00000000-0005-0000-0000-00003F8C0000}"/>
    <cellStyle name="Normal 67 2 2 2 2 8" xfId="17657" xr:uid="{00000000-0005-0000-0000-0000408C0000}"/>
    <cellStyle name="Normal 67 2 2 2 3" xfId="2915" xr:uid="{00000000-0005-0000-0000-0000418C0000}"/>
    <cellStyle name="Normal 67 2 2 2 3 2" xfId="4605" xr:uid="{00000000-0005-0000-0000-0000428C0000}"/>
    <cellStyle name="Normal 67 2 2 2 3 2 2" xfId="14678" xr:uid="{00000000-0005-0000-0000-0000438C0000}"/>
    <cellStyle name="Normal 67 2 2 2 3 2 2 2" xfId="45000" xr:uid="{00000000-0005-0000-0000-0000448C0000}"/>
    <cellStyle name="Normal 67 2 2 2 3 2 2 3" xfId="29776" xr:uid="{00000000-0005-0000-0000-0000458C0000}"/>
    <cellStyle name="Normal 67 2 2 2 3 2 3" xfId="9658" xr:uid="{00000000-0005-0000-0000-0000468C0000}"/>
    <cellStyle name="Normal 67 2 2 2 3 2 3 2" xfId="39983" xr:uid="{00000000-0005-0000-0000-0000478C0000}"/>
    <cellStyle name="Normal 67 2 2 2 3 2 3 3" xfId="24759" xr:uid="{00000000-0005-0000-0000-0000488C0000}"/>
    <cellStyle name="Normal 67 2 2 2 3 2 4" xfId="34970" xr:uid="{00000000-0005-0000-0000-0000498C0000}"/>
    <cellStyle name="Normal 67 2 2 2 3 2 5" xfId="19746" xr:uid="{00000000-0005-0000-0000-00004A8C0000}"/>
    <cellStyle name="Normal 67 2 2 2 3 3" xfId="6297" xr:uid="{00000000-0005-0000-0000-00004B8C0000}"/>
    <cellStyle name="Normal 67 2 2 2 3 3 2" xfId="16349" xr:uid="{00000000-0005-0000-0000-00004C8C0000}"/>
    <cellStyle name="Normal 67 2 2 2 3 3 2 2" xfId="46671" xr:uid="{00000000-0005-0000-0000-00004D8C0000}"/>
    <cellStyle name="Normal 67 2 2 2 3 3 2 3" xfId="31447" xr:uid="{00000000-0005-0000-0000-00004E8C0000}"/>
    <cellStyle name="Normal 67 2 2 2 3 3 3" xfId="11329" xr:uid="{00000000-0005-0000-0000-00004F8C0000}"/>
    <cellStyle name="Normal 67 2 2 2 3 3 3 2" xfId="41654" xr:uid="{00000000-0005-0000-0000-0000508C0000}"/>
    <cellStyle name="Normal 67 2 2 2 3 3 3 3" xfId="26430" xr:uid="{00000000-0005-0000-0000-0000518C0000}"/>
    <cellStyle name="Normal 67 2 2 2 3 3 4" xfId="36641" xr:uid="{00000000-0005-0000-0000-0000528C0000}"/>
    <cellStyle name="Normal 67 2 2 2 3 3 5" xfId="21417" xr:uid="{00000000-0005-0000-0000-0000538C0000}"/>
    <cellStyle name="Normal 67 2 2 2 3 4" xfId="13007" xr:uid="{00000000-0005-0000-0000-0000548C0000}"/>
    <cellStyle name="Normal 67 2 2 2 3 4 2" xfId="43329" xr:uid="{00000000-0005-0000-0000-0000558C0000}"/>
    <cellStyle name="Normal 67 2 2 2 3 4 3" xfId="28105" xr:uid="{00000000-0005-0000-0000-0000568C0000}"/>
    <cellStyle name="Normal 67 2 2 2 3 5" xfId="7986" xr:uid="{00000000-0005-0000-0000-0000578C0000}"/>
    <cellStyle name="Normal 67 2 2 2 3 5 2" xfId="38312" xr:uid="{00000000-0005-0000-0000-0000588C0000}"/>
    <cellStyle name="Normal 67 2 2 2 3 5 3" xfId="23088" xr:uid="{00000000-0005-0000-0000-0000598C0000}"/>
    <cellStyle name="Normal 67 2 2 2 3 6" xfId="33300" xr:uid="{00000000-0005-0000-0000-00005A8C0000}"/>
    <cellStyle name="Normal 67 2 2 2 3 7" xfId="18075" xr:uid="{00000000-0005-0000-0000-00005B8C0000}"/>
    <cellStyle name="Normal 67 2 2 2 4" xfId="3768" xr:uid="{00000000-0005-0000-0000-00005C8C0000}"/>
    <cellStyle name="Normal 67 2 2 2 4 2" xfId="13842" xr:uid="{00000000-0005-0000-0000-00005D8C0000}"/>
    <cellStyle name="Normal 67 2 2 2 4 2 2" xfId="44164" xr:uid="{00000000-0005-0000-0000-00005E8C0000}"/>
    <cellStyle name="Normal 67 2 2 2 4 2 3" xfId="28940" xr:uid="{00000000-0005-0000-0000-00005F8C0000}"/>
    <cellStyle name="Normal 67 2 2 2 4 3" xfId="8822" xr:uid="{00000000-0005-0000-0000-0000608C0000}"/>
    <cellStyle name="Normal 67 2 2 2 4 3 2" xfId="39147" xr:uid="{00000000-0005-0000-0000-0000618C0000}"/>
    <cellStyle name="Normal 67 2 2 2 4 3 3" xfId="23923" xr:uid="{00000000-0005-0000-0000-0000628C0000}"/>
    <cellStyle name="Normal 67 2 2 2 4 4" xfId="34134" xr:uid="{00000000-0005-0000-0000-0000638C0000}"/>
    <cellStyle name="Normal 67 2 2 2 4 5" xfId="18910" xr:uid="{00000000-0005-0000-0000-0000648C0000}"/>
    <cellStyle name="Normal 67 2 2 2 5" xfId="5461" xr:uid="{00000000-0005-0000-0000-0000658C0000}"/>
    <cellStyle name="Normal 67 2 2 2 5 2" xfId="15513" xr:uid="{00000000-0005-0000-0000-0000668C0000}"/>
    <cellStyle name="Normal 67 2 2 2 5 2 2" xfId="45835" xr:uid="{00000000-0005-0000-0000-0000678C0000}"/>
    <cellStyle name="Normal 67 2 2 2 5 2 3" xfId="30611" xr:uid="{00000000-0005-0000-0000-0000688C0000}"/>
    <cellStyle name="Normal 67 2 2 2 5 3" xfId="10493" xr:uid="{00000000-0005-0000-0000-0000698C0000}"/>
    <cellStyle name="Normal 67 2 2 2 5 3 2" xfId="40818" xr:uid="{00000000-0005-0000-0000-00006A8C0000}"/>
    <cellStyle name="Normal 67 2 2 2 5 3 3" xfId="25594" xr:uid="{00000000-0005-0000-0000-00006B8C0000}"/>
    <cellStyle name="Normal 67 2 2 2 5 4" xfId="35805" xr:uid="{00000000-0005-0000-0000-00006C8C0000}"/>
    <cellStyle name="Normal 67 2 2 2 5 5" xfId="20581" xr:uid="{00000000-0005-0000-0000-00006D8C0000}"/>
    <cellStyle name="Normal 67 2 2 2 6" xfId="12171" xr:uid="{00000000-0005-0000-0000-00006E8C0000}"/>
    <cellStyle name="Normal 67 2 2 2 6 2" xfId="42493" xr:uid="{00000000-0005-0000-0000-00006F8C0000}"/>
    <cellStyle name="Normal 67 2 2 2 6 3" xfId="27269" xr:uid="{00000000-0005-0000-0000-0000708C0000}"/>
    <cellStyle name="Normal 67 2 2 2 7" xfId="7150" xr:uid="{00000000-0005-0000-0000-0000718C0000}"/>
    <cellStyle name="Normal 67 2 2 2 7 2" xfId="37476" xr:uid="{00000000-0005-0000-0000-0000728C0000}"/>
    <cellStyle name="Normal 67 2 2 2 7 3" xfId="22252" xr:uid="{00000000-0005-0000-0000-0000738C0000}"/>
    <cellStyle name="Normal 67 2 2 2 8" xfId="32464" xr:uid="{00000000-0005-0000-0000-0000748C0000}"/>
    <cellStyle name="Normal 67 2 2 2 9" xfId="17239" xr:uid="{00000000-0005-0000-0000-0000758C0000}"/>
    <cellStyle name="Normal 67 2 2 3" xfId="2286" xr:uid="{00000000-0005-0000-0000-0000768C0000}"/>
    <cellStyle name="Normal 67 2 2 3 2" xfId="3125" xr:uid="{00000000-0005-0000-0000-0000778C0000}"/>
    <cellStyle name="Normal 67 2 2 3 2 2" xfId="4815" xr:uid="{00000000-0005-0000-0000-0000788C0000}"/>
    <cellStyle name="Normal 67 2 2 3 2 2 2" xfId="14888" xr:uid="{00000000-0005-0000-0000-0000798C0000}"/>
    <cellStyle name="Normal 67 2 2 3 2 2 2 2" xfId="45210" xr:uid="{00000000-0005-0000-0000-00007A8C0000}"/>
    <cellStyle name="Normal 67 2 2 3 2 2 2 3" xfId="29986" xr:uid="{00000000-0005-0000-0000-00007B8C0000}"/>
    <cellStyle name="Normal 67 2 2 3 2 2 3" xfId="9868" xr:uid="{00000000-0005-0000-0000-00007C8C0000}"/>
    <cellStyle name="Normal 67 2 2 3 2 2 3 2" xfId="40193" xr:uid="{00000000-0005-0000-0000-00007D8C0000}"/>
    <cellStyle name="Normal 67 2 2 3 2 2 3 3" xfId="24969" xr:uid="{00000000-0005-0000-0000-00007E8C0000}"/>
    <cellStyle name="Normal 67 2 2 3 2 2 4" xfId="35180" xr:uid="{00000000-0005-0000-0000-00007F8C0000}"/>
    <cellStyle name="Normal 67 2 2 3 2 2 5" xfId="19956" xr:uid="{00000000-0005-0000-0000-0000808C0000}"/>
    <cellStyle name="Normal 67 2 2 3 2 3" xfId="6507" xr:uid="{00000000-0005-0000-0000-0000818C0000}"/>
    <cellStyle name="Normal 67 2 2 3 2 3 2" xfId="16559" xr:uid="{00000000-0005-0000-0000-0000828C0000}"/>
    <cellStyle name="Normal 67 2 2 3 2 3 2 2" xfId="46881" xr:uid="{00000000-0005-0000-0000-0000838C0000}"/>
    <cellStyle name="Normal 67 2 2 3 2 3 2 3" xfId="31657" xr:uid="{00000000-0005-0000-0000-0000848C0000}"/>
    <cellStyle name="Normal 67 2 2 3 2 3 3" xfId="11539" xr:uid="{00000000-0005-0000-0000-0000858C0000}"/>
    <cellStyle name="Normal 67 2 2 3 2 3 3 2" xfId="41864" xr:uid="{00000000-0005-0000-0000-0000868C0000}"/>
    <cellStyle name="Normal 67 2 2 3 2 3 3 3" xfId="26640" xr:uid="{00000000-0005-0000-0000-0000878C0000}"/>
    <cellStyle name="Normal 67 2 2 3 2 3 4" xfId="36851" xr:uid="{00000000-0005-0000-0000-0000888C0000}"/>
    <cellStyle name="Normal 67 2 2 3 2 3 5" xfId="21627" xr:uid="{00000000-0005-0000-0000-0000898C0000}"/>
    <cellStyle name="Normal 67 2 2 3 2 4" xfId="13217" xr:uid="{00000000-0005-0000-0000-00008A8C0000}"/>
    <cellStyle name="Normal 67 2 2 3 2 4 2" xfId="43539" xr:uid="{00000000-0005-0000-0000-00008B8C0000}"/>
    <cellStyle name="Normal 67 2 2 3 2 4 3" xfId="28315" xr:uid="{00000000-0005-0000-0000-00008C8C0000}"/>
    <cellStyle name="Normal 67 2 2 3 2 5" xfId="8196" xr:uid="{00000000-0005-0000-0000-00008D8C0000}"/>
    <cellStyle name="Normal 67 2 2 3 2 5 2" xfId="38522" xr:uid="{00000000-0005-0000-0000-00008E8C0000}"/>
    <cellStyle name="Normal 67 2 2 3 2 5 3" xfId="23298" xr:uid="{00000000-0005-0000-0000-00008F8C0000}"/>
    <cellStyle name="Normal 67 2 2 3 2 6" xfId="33510" xr:uid="{00000000-0005-0000-0000-0000908C0000}"/>
    <cellStyle name="Normal 67 2 2 3 2 7" xfId="18285" xr:uid="{00000000-0005-0000-0000-0000918C0000}"/>
    <cellStyle name="Normal 67 2 2 3 3" xfId="3978" xr:uid="{00000000-0005-0000-0000-0000928C0000}"/>
    <cellStyle name="Normal 67 2 2 3 3 2" xfId="14052" xr:uid="{00000000-0005-0000-0000-0000938C0000}"/>
    <cellStyle name="Normal 67 2 2 3 3 2 2" xfId="44374" xr:uid="{00000000-0005-0000-0000-0000948C0000}"/>
    <cellStyle name="Normal 67 2 2 3 3 2 3" xfId="29150" xr:uid="{00000000-0005-0000-0000-0000958C0000}"/>
    <cellStyle name="Normal 67 2 2 3 3 3" xfId="9032" xr:uid="{00000000-0005-0000-0000-0000968C0000}"/>
    <cellStyle name="Normal 67 2 2 3 3 3 2" xfId="39357" xr:uid="{00000000-0005-0000-0000-0000978C0000}"/>
    <cellStyle name="Normal 67 2 2 3 3 3 3" xfId="24133" xr:uid="{00000000-0005-0000-0000-0000988C0000}"/>
    <cellStyle name="Normal 67 2 2 3 3 4" xfId="34344" xr:uid="{00000000-0005-0000-0000-0000998C0000}"/>
    <cellStyle name="Normal 67 2 2 3 3 5" xfId="19120" xr:uid="{00000000-0005-0000-0000-00009A8C0000}"/>
    <cellStyle name="Normal 67 2 2 3 4" xfId="5671" xr:uid="{00000000-0005-0000-0000-00009B8C0000}"/>
    <cellStyle name="Normal 67 2 2 3 4 2" xfId="15723" xr:uid="{00000000-0005-0000-0000-00009C8C0000}"/>
    <cellStyle name="Normal 67 2 2 3 4 2 2" xfId="46045" xr:uid="{00000000-0005-0000-0000-00009D8C0000}"/>
    <cellStyle name="Normal 67 2 2 3 4 2 3" xfId="30821" xr:uid="{00000000-0005-0000-0000-00009E8C0000}"/>
    <cellStyle name="Normal 67 2 2 3 4 3" xfId="10703" xr:uid="{00000000-0005-0000-0000-00009F8C0000}"/>
    <cellStyle name="Normal 67 2 2 3 4 3 2" xfId="41028" xr:uid="{00000000-0005-0000-0000-0000A08C0000}"/>
    <cellStyle name="Normal 67 2 2 3 4 3 3" xfId="25804" xr:uid="{00000000-0005-0000-0000-0000A18C0000}"/>
    <cellStyle name="Normal 67 2 2 3 4 4" xfId="36015" xr:uid="{00000000-0005-0000-0000-0000A28C0000}"/>
    <cellStyle name="Normal 67 2 2 3 4 5" xfId="20791" xr:uid="{00000000-0005-0000-0000-0000A38C0000}"/>
    <cellStyle name="Normal 67 2 2 3 5" xfId="12381" xr:uid="{00000000-0005-0000-0000-0000A48C0000}"/>
    <cellStyle name="Normal 67 2 2 3 5 2" xfId="42703" xr:uid="{00000000-0005-0000-0000-0000A58C0000}"/>
    <cellStyle name="Normal 67 2 2 3 5 3" xfId="27479" xr:uid="{00000000-0005-0000-0000-0000A68C0000}"/>
    <cellStyle name="Normal 67 2 2 3 6" xfId="7360" xr:uid="{00000000-0005-0000-0000-0000A78C0000}"/>
    <cellStyle name="Normal 67 2 2 3 6 2" xfId="37686" xr:uid="{00000000-0005-0000-0000-0000A88C0000}"/>
    <cellStyle name="Normal 67 2 2 3 6 3" xfId="22462" xr:uid="{00000000-0005-0000-0000-0000A98C0000}"/>
    <cellStyle name="Normal 67 2 2 3 7" xfId="32674" xr:uid="{00000000-0005-0000-0000-0000AA8C0000}"/>
    <cellStyle name="Normal 67 2 2 3 8" xfId="17449" xr:uid="{00000000-0005-0000-0000-0000AB8C0000}"/>
    <cellStyle name="Normal 67 2 2 4" xfId="2707" xr:uid="{00000000-0005-0000-0000-0000AC8C0000}"/>
    <cellStyle name="Normal 67 2 2 4 2" xfId="4397" xr:uid="{00000000-0005-0000-0000-0000AD8C0000}"/>
    <cellStyle name="Normal 67 2 2 4 2 2" xfId="14470" xr:uid="{00000000-0005-0000-0000-0000AE8C0000}"/>
    <cellStyle name="Normal 67 2 2 4 2 2 2" xfId="44792" xr:uid="{00000000-0005-0000-0000-0000AF8C0000}"/>
    <cellStyle name="Normal 67 2 2 4 2 2 3" xfId="29568" xr:uid="{00000000-0005-0000-0000-0000B08C0000}"/>
    <cellStyle name="Normal 67 2 2 4 2 3" xfId="9450" xr:uid="{00000000-0005-0000-0000-0000B18C0000}"/>
    <cellStyle name="Normal 67 2 2 4 2 3 2" xfId="39775" xr:uid="{00000000-0005-0000-0000-0000B28C0000}"/>
    <cellStyle name="Normal 67 2 2 4 2 3 3" xfId="24551" xr:uid="{00000000-0005-0000-0000-0000B38C0000}"/>
    <cellStyle name="Normal 67 2 2 4 2 4" xfId="34762" xr:uid="{00000000-0005-0000-0000-0000B48C0000}"/>
    <cellStyle name="Normal 67 2 2 4 2 5" xfId="19538" xr:uid="{00000000-0005-0000-0000-0000B58C0000}"/>
    <cellStyle name="Normal 67 2 2 4 3" xfId="6089" xr:uid="{00000000-0005-0000-0000-0000B68C0000}"/>
    <cellStyle name="Normal 67 2 2 4 3 2" xfId="16141" xr:uid="{00000000-0005-0000-0000-0000B78C0000}"/>
    <cellStyle name="Normal 67 2 2 4 3 2 2" xfId="46463" xr:uid="{00000000-0005-0000-0000-0000B88C0000}"/>
    <cellStyle name="Normal 67 2 2 4 3 2 3" xfId="31239" xr:uid="{00000000-0005-0000-0000-0000B98C0000}"/>
    <cellStyle name="Normal 67 2 2 4 3 3" xfId="11121" xr:uid="{00000000-0005-0000-0000-0000BA8C0000}"/>
    <cellStyle name="Normal 67 2 2 4 3 3 2" xfId="41446" xr:uid="{00000000-0005-0000-0000-0000BB8C0000}"/>
    <cellStyle name="Normal 67 2 2 4 3 3 3" xfId="26222" xr:uid="{00000000-0005-0000-0000-0000BC8C0000}"/>
    <cellStyle name="Normal 67 2 2 4 3 4" xfId="36433" xr:uid="{00000000-0005-0000-0000-0000BD8C0000}"/>
    <cellStyle name="Normal 67 2 2 4 3 5" xfId="21209" xr:uid="{00000000-0005-0000-0000-0000BE8C0000}"/>
    <cellStyle name="Normal 67 2 2 4 4" xfId="12799" xr:uid="{00000000-0005-0000-0000-0000BF8C0000}"/>
    <cellStyle name="Normal 67 2 2 4 4 2" xfId="43121" xr:uid="{00000000-0005-0000-0000-0000C08C0000}"/>
    <cellStyle name="Normal 67 2 2 4 4 3" xfId="27897" xr:uid="{00000000-0005-0000-0000-0000C18C0000}"/>
    <cellStyle name="Normal 67 2 2 4 5" xfId="7778" xr:uid="{00000000-0005-0000-0000-0000C28C0000}"/>
    <cellStyle name="Normal 67 2 2 4 5 2" xfId="38104" xr:uid="{00000000-0005-0000-0000-0000C38C0000}"/>
    <cellStyle name="Normal 67 2 2 4 5 3" xfId="22880" xr:uid="{00000000-0005-0000-0000-0000C48C0000}"/>
    <cellStyle name="Normal 67 2 2 4 6" xfId="33092" xr:uid="{00000000-0005-0000-0000-0000C58C0000}"/>
    <cellStyle name="Normal 67 2 2 4 7" xfId="17867" xr:uid="{00000000-0005-0000-0000-0000C68C0000}"/>
    <cellStyle name="Normal 67 2 2 5" xfId="3560" xr:uid="{00000000-0005-0000-0000-0000C78C0000}"/>
    <cellStyle name="Normal 67 2 2 5 2" xfId="13634" xr:uid="{00000000-0005-0000-0000-0000C88C0000}"/>
    <cellStyle name="Normal 67 2 2 5 2 2" xfId="43956" xr:uid="{00000000-0005-0000-0000-0000C98C0000}"/>
    <cellStyle name="Normal 67 2 2 5 2 3" xfId="28732" xr:uid="{00000000-0005-0000-0000-0000CA8C0000}"/>
    <cellStyle name="Normal 67 2 2 5 3" xfId="8614" xr:uid="{00000000-0005-0000-0000-0000CB8C0000}"/>
    <cellStyle name="Normal 67 2 2 5 3 2" xfId="38939" xr:uid="{00000000-0005-0000-0000-0000CC8C0000}"/>
    <cellStyle name="Normal 67 2 2 5 3 3" xfId="23715" xr:uid="{00000000-0005-0000-0000-0000CD8C0000}"/>
    <cellStyle name="Normal 67 2 2 5 4" xfId="33926" xr:uid="{00000000-0005-0000-0000-0000CE8C0000}"/>
    <cellStyle name="Normal 67 2 2 5 5" xfId="18702" xr:uid="{00000000-0005-0000-0000-0000CF8C0000}"/>
    <cellStyle name="Normal 67 2 2 6" xfId="5253" xr:uid="{00000000-0005-0000-0000-0000D08C0000}"/>
    <cellStyle name="Normal 67 2 2 6 2" xfId="15305" xr:uid="{00000000-0005-0000-0000-0000D18C0000}"/>
    <cellStyle name="Normal 67 2 2 6 2 2" xfId="45627" xr:uid="{00000000-0005-0000-0000-0000D28C0000}"/>
    <cellStyle name="Normal 67 2 2 6 2 3" xfId="30403" xr:uid="{00000000-0005-0000-0000-0000D38C0000}"/>
    <cellStyle name="Normal 67 2 2 6 3" xfId="10285" xr:uid="{00000000-0005-0000-0000-0000D48C0000}"/>
    <cellStyle name="Normal 67 2 2 6 3 2" xfId="40610" xr:uid="{00000000-0005-0000-0000-0000D58C0000}"/>
    <cellStyle name="Normal 67 2 2 6 3 3" xfId="25386" xr:uid="{00000000-0005-0000-0000-0000D68C0000}"/>
    <cellStyle name="Normal 67 2 2 6 4" xfId="35597" xr:uid="{00000000-0005-0000-0000-0000D78C0000}"/>
    <cellStyle name="Normal 67 2 2 6 5" xfId="20373" xr:uid="{00000000-0005-0000-0000-0000D88C0000}"/>
    <cellStyle name="Normal 67 2 2 7" xfId="11963" xr:uid="{00000000-0005-0000-0000-0000D98C0000}"/>
    <cellStyle name="Normal 67 2 2 7 2" xfId="42285" xr:uid="{00000000-0005-0000-0000-0000DA8C0000}"/>
    <cellStyle name="Normal 67 2 2 7 3" xfId="27061" xr:uid="{00000000-0005-0000-0000-0000DB8C0000}"/>
    <cellStyle name="Normal 67 2 2 8" xfId="6942" xr:uid="{00000000-0005-0000-0000-0000DC8C0000}"/>
    <cellStyle name="Normal 67 2 2 8 2" xfId="37268" xr:uid="{00000000-0005-0000-0000-0000DD8C0000}"/>
    <cellStyle name="Normal 67 2 2 8 3" xfId="22044" xr:uid="{00000000-0005-0000-0000-0000DE8C0000}"/>
    <cellStyle name="Normal 67 2 2 9" xfId="32256" xr:uid="{00000000-0005-0000-0000-0000DF8C0000}"/>
    <cellStyle name="Normal 67 2 3" xfId="1969" xr:uid="{00000000-0005-0000-0000-0000E08C0000}"/>
    <cellStyle name="Normal 67 2 3 2" xfId="2390" xr:uid="{00000000-0005-0000-0000-0000E18C0000}"/>
    <cellStyle name="Normal 67 2 3 2 2" xfId="3229" xr:uid="{00000000-0005-0000-0000-0000E28C0000}"/>
    <cellStyle name="Normal 67 2 3 2 2 2" xfId="4919" xr:uid="{00000000-0005-0000-0000-0000E38C0000}"/>
    <cellStyle name="Normal 67 2 3 2 2 2 2" xfId="14992" xr:uid="{00000000-0005-0000-0000-0000E48C0000}"/>
    <cellStyle name="Normal 67 2 3 2 2 2 2 2" xfId="45314" xr:uid="{00000000-0005-0000-0000-0000E58C0000}"/>
    <cellStyle name="Normal 67 2 3 2 2 2 2 3" xfId="30090" xr:uid="{00000000-0005-0000-0000-0000E68C0000}"/>
    <cellStyle name="Normal 67 2 3 2 2 2 3" xfId="9972" xr:uid="{00000000-0005-0000-0000-0000E78C0000}"/>
    <cellStyle name="Normal 67 2 3 2 2 2 3 2" xfId="40297" xr:uid="{00000000-0005-0000-0000-0000E88C0000}"/>
    <cellStyle name="Normal 67 2 3 2 2 2 3 3" xfId="25073" xr:uid="{00000000-0005-0000-0000-0000E98C0000}"/>
    <cellStyle name="Normal 67 2 3 2 2 2 4" xfId="35284" xr:uid="{00000000-0005-0000-0000-0000EA8C0000}"/>
    <cellStyle name="Normal 67 2 3 2 2 2 5" xfId="20060" xr:uid="{00000000-0005-0000-0000-0000EB8C0000}"/>
    <cellStyle name="Normal 67 2 3 2 2 3" xfId="6611" xr:uid="{00000000-0005-0000-0000-0000EC8C0000}"/>
    <cellStyle name="Normal 67 2 3 2 2 3 2" xfId="16663" xr:uid="{00000000-0005-0000-0000-0000ED8C0000}"/>
    <cellStyle name="Normal 67 2 3 2 2 3 2 2" xfId="46985" xr:uid="{00000000-0005-0000-0000-0000EE8C0000}"/>
    <cellStyle name="Normal 67 2 3 2 2 3 2 3" xfId="31761" xr:uid="{00000000-0005-0000-0000-0000EF8C0000}"/>
    <cellStyle name="Normal 67 2 3 2 2 3 3" xfId="11643" xr:uid="{00000000-0005-0000-0000-0000F08C0000}"/>
    <cellStyle name="Normal 67 2 3 2 2 3 3 2" xfId="41968" xr:uid="{00000000-0005-0000-0000-0000F18C0000}"/>
    <cellStyle name="Normal 67 2 3 2 2 3 3 3" xfId="26744" xr:uid="{00000000-0005-0000-0000-0000F28C0000}"/>
    <cellStyle name="Normal 67 2 3 2 2 3 4" xfId="36955" xr:uid="{00000000-0005-0000-0000-0000F38C0000}"/>
    <cellStyle name="Normal 67 2 3 2 2 3 5" xfId="21731" xr:uid="{00000000-0005-0000-0000-0000F48C0000}"/>
    <cellStyle name="Normal 67 2 3 2 2 4" xfId="13321" xr:uid="{00000000-0005-0000-0000-0000F58C0000}"/>
    <cellStyle name="Normal 67 2 3 2 2 4 2" xfId="43643" xr:uid="{00000000-0005-0000-0000-0000F68C0000}"/>
    <cellStyle name="Normal 67 2 3 2 2 4 3" xfId="28419" xr:uid="{00000000-0005-0000-0000-0000F78C0000}"/>
    <cellStyle name="Normal 67 2 3 2 2 5" xfId="8300" xr:uid="{00000000-0005-0000-0000-0000F88C0000}"/>
    <cellStyle name="Normal 67 2 3 2 2 5 2" xfId="38626" xr:uid="{00000000-0005-0000-0000-0000F98C0000}"/>
    <cellStyle name="Normal 67 2 3 2 2 5 3" xfId="23402" xr:uid="{00000000-0005-0000-0000-0000FA8C0000}"/>
    <cellStyle name="Normal 67 2 3 2 2 6" xfId="33614" xr:uid="{00000000-0005-0000-0000-0000FB8C0000}"/>
    <cellStyle name="Normal 67 2 3 2 2 7" xfId="18389" xr:uid="{00000000-0005-0000-0000-0000FC8C0000}"/>
    <cellStyle name="Normal 67 2 3 2 3" xfId="4082" xr:uid="{00000000-0005-0000-0000-0000FD8C0000}"/>
    <cellStyle name="Normal 67 2 3 2 3 2" xfId="14156" xr:uid="{00000000-0005-0000-0000-0000FE8C0000}"/>
    <cellStyle name="Normal 67 2 3 2 3 2 2" xfId="44478" xr:uid="{00000000-0005-0000-0000-0000FF8C0000}"/>
    <cellStyle name="Normal 67 2 3 2 3 2 3" xfId="29254" xr:uid="{00000000-0005-0000-0000-0000008D0000}"/>
    <cellStyle name="Normal 67 2 3 2 3 3" xfId="9136" xr:uid="{00000000-0005-0000-0000-0000018D0000}"/>
    <cellStyle name="Normal 67 2 3 2 3 3 2" xfId="39461" xr:uid="{00000000-0005-0000-0000-0000028D0000}"/>
    <cellStyle name="Normal 67 2 3 2 3 3 3" xfId="24237" xr:uid="{00000000-0005-0000-0000-0000038D0000}"/>
    <cellStyle name="Normal 67 2 3 2 3 4" xfId="34448" xr:uid="{00000000-0005-0000-0000-0000048D0000}"/>
    <cellStyle name="Normal 67 2 3 2 3 5" xfId="19224" xr:uid="{00000000-0005-0000-0000-0000058D0000}"/>
    <cellStyle name="Normal 67 2 3 2 4" xfId="5775" xr:uid="{00000000-0005-0000-0000-0000068D0000}"/>
    <cellStyle name="Normal 67 2 3 2 4 2" xfId="15827" xr:uid="{00000000-0005-0000-0000-0000078D0000}"/>
    <cellStyle name="Normal 67 2 3 2 4 2 2" xfId="46149" xr:uid="{00000000-0005-0000-0000-0000088D0000}"/>
    <cellStyle name="Normal 67 2 3 2 4 2 3" xfId="30925" xr:uid="{00000000-0005-0000-0000-0000098D0000}"/>
    <cellStyle name="Normal 67 2 3 2 4 3" xfId="10807" xr:uid="{00000000-0005-0000-0000-00000A8D0000}"/>
    <cellStyle name="Normal 67 2 3 2 4 3 2" xfId="41132" xr:uid="{00000000-0005-0000-0000-00000B8D0000}"/>
    <cellStyle name="Normal 67 2 3 2 4 3 3" xfId="25908" xr:uid="{00000000-0005-0000-0000-00000C8D0000}"/>
    <cellStyle name="Normal 67 2 3 2 4 4" xfId="36119" xr:uid="{00000000-0005-0000-0000-00000D8D0000}"/>
    <cellStyle name="Normal 67 2 3 2 4 5" xfId="20895" xr:uid="{00000000-0005-0000-0000-00000E8D0000}"/>
    <cellStyle name="Normal 67 2 3 2 5" xfId="12485" xr:uid="{00000000-0005-0000-0000-00000F8D0000}"/>
    <cellStyle name="Normal 67 2 3 2 5 2" xfId="42807" xr:uid="{00000000-0005-0000-0000-0000108D0000}"/>
    <cellStyle name="Normal 67 2 3 2 5 3" xfId="27583" xr:uid="{00000000-0005-0000-0000-0000118D0000}"/>
    <cellStyle name="Normal 67 2 3 2 6" xfId="7464" xr:uid="{00000000-0005-0000-0000-0000128D0000}"/>
    <cellStyle name="Normal 67 2 3 2 6 2" xfId="37790" xr:uid="{00000000-0005-0000-0000-0000138D0000}"/>
    <cellStyle name="Normal 67 2 3 2 6 3" xfId="22566" xr:uid="{00000000-0005-0000-0000-0000148D0000}"/>
    <cellStyle name="Normal 67 2 3 2 7" xfId="32778" xr:uid="{00000000-0005-0000-0000-0000158D0000}"/>
    <cellStyle name="Normal 67 2 3 2 8" xfId="17553" xr:uid="{00000000-0005-0000-0000-0000168D0000}"/>
    <cellStyle name="Normal 67 2 3 3" xfId="2811" xr:uid="{00000000-0005-0000-0000-0000178D0000}"/>
    <cellStyle name="Normal 67 2 3 3 2" xfId="4501" xr:uid="{00000000-0005-0000-0000-0000188D0000}"/>
    <cellStyle name="Normal 67 2 3 3 2 2" xfId="14574" xr:uid="{00000000-0005-0000-0000-0000198D0000}"/>
    <cellStyle name="Normal 67 2 3 3 2 2 2" xfId="44896" xr:uid="{00000000-0005-0000-0000-00001A8D0000}"/>
    <cellStyle name="Normal 67 2 3 3 2 2 3" xfId="29672" xr:uid="{00000000-0005-0000-0000-00001B8D0000}"/>
    <cellStyle name="Normal 67 2 3 3 2 3" xfId="9554" xr:uid="{00000000-0005-0000-0000-00001C8D0000}"/>
    <cellStyle name="Normal 67 2 3 3 2 3 2" xfId="39879" xr:uid="{00000000-0005-0000-0000-00001D8D0000}"/>
    <cellStyle name="Normal 67 2 3 3 2 3 3" xfId="24655" xr:uid="{00000000-0005-0000-0000-00001E8D0000}"/>
    <cellStyle name="Normal 67 2 3 3 2 4" xfId="34866" xr:uid="{00000000-0005-0000-0000-00001F8D0000}"/>
    <cellStyle name="Normal 67 2 3 3 2 5" xfId="19642" xr:uid="{00000000-0005-0000-0000-0000208D0000}"/>
    <cellStyle name="Normal 67 2 3 3 3" xfId="6193" xr:uid="{00000000-0005-0000-0000-0000218D0000}"/>
    <cellStyle name="Normal 67 2 3 3 3 2" xfId="16245" xr:uid="{00000000-0005-0000-0000-0000228D0000}"/>
    <cellStyle name="Normal 67 2 3 3 3 2 2" xfId="46567" xr:uid="{00000000-0005-0000-0000-0000238D0000}"/>
    <cellStyle name="Normal 67 2 3 3 3 2 3" xfId="31343" xr:uid="{00000000-0005-0000-0000-0000248D0000}"/>
    <cellStyle name="Normal 67 2 3 3 3 3" xfId="11225" xr:uid="{00000000-0005-0000-0000-0000258D0000}"/>
    <cellStyle name="Normal 67 2 3 3 3 3 2" xfId="41550" xr:uid="{00000000-0005-0000-0000-0000268D0000}"/>
    <cellStyle name="Normal 67 2 3 3 3 3 3" xfId="26326" xr:uid="{00000000-0005-0000-0000-0000278D0000}"/>
    <cellStyle name="Normal 67 2 3 3 3 4" xfId="36537" xr:uid="{00000000-0005-0000-0000-0000288D0000}"/>
    <cellStyle name="Normal 67 2 3 3 3 5" xfId="21313" xr:uid="{00000000-0005-0000-0000-0000298D0000}"/>
    <cellStyle name="Normal 67 2 3 3 4" xfId="12903" xr:uid="{00000000-0005-0000-0000-00002A8D0000}"/>
    <cellStyle name="Normal 67 2 3 3 4 2" xfId="43225" xr:uid="{00000000-0005-0000-0000-00002B8D0000}"/>
    <cellStyle name="Normal 67 2 3 3 4 3" xfId="28001" xr:uid="{00000000-0005-0000-0000-00002C8D0000}"/>
    <cellStyle name="Normal 67 2 3 3 5" xfId="7882" xr:uid="{00000000-0005-0000-0000-00002D8D0000}"/>
    <cellStyle name="Normal 67 2 3 3 5 2" xfId="38208" xr:uid="{00000000-0005-0000-0000-00002E8D0000}"/>
    <cellStyle name="Normal 67 2 3 3 5 3" xfId="22984" xr:uid="{00000000-0005-0000-0000-00002F8D0000}"/>
    <cellStyle name="Normal 67 2 3 3 6" xfId="33196" xr:uid="{00000000-0005-0000-0000-0000308D0000}"/>
    <cellStyle name="Normal 67 2 3 3 7" xfId="17971" xr:uid="{00000000-0005-0000-0000-0000318D0000}"/>
    <cellStyle name="Normal 67 2 3 4" xfId="3664" xr:uid="{00000000-0005-0000-0000-0000328D0000}"/>
    <cellStyle name="Normal 67 2 3 4 2" xfId="13738" xr:uid="{00000000-0005-0000-0000-0000338D0000}"/>
    <cellStyle name="Normal 67 2 3 4 2 2" xfId="44060" xr:uid="{00000000-0005-0000-0000-0000348D0000}"/>
    <cellStyle name="Normal 67 2 3 4 2 3" xfId="28836" xr:uid="{00000000-0005-0000-0000-0000358D0000}"/>
    <cellStyle name="Normal 67 2 3 4 3" xfId="8718" xr:uid="{00000000-0005-0000-0000-0000368D0000}"/>
    <cellStyle name="Normal 67 2 3 4 3 2" xfId="39043" xr:uid="{00000000-0005-0000-0000-0000378D0000}"/>
    <cellStyle name="Normal 67 2 3 4 3 3" xfId="23819" xr:uid="{00000000-0005-0000-0000-0000388D0000}"/>
    <cellStyle name="Normal 67 2 3 4 4" xfId="34030" xr:uid="{00000000-0005-0000-0000-0000398D0000}"/>
    <cellStyle name="Normal 67 2 3 4 5" xfId="18806" xr:uid="{00000000-0005-0000-0000-00003A8D0000}"/>
    <cellStyle name="Normal 67 2 3 5" xfId="5357" xr:uid="{00000000-0005-0000-0000-00003B8D0000}"/>
    <cellStyle name="Normal 67 2 3 5 2" xfId="15409" xr:uid="{00000000-0005-0000-0000-00003C8D0000}"/>
    <cellStyle name="Normal 67 2 3 5 2 2" xfId="45731" xr:uid="{00000000-0005-0000-0000-00003D8D0000}"/>
    <cellStyle name="Normal 67 2 3 5 2 3" xfId="30507" xr:uid="{00000000-0005-0000-0000-00003E8D0000}"/>
    <cellStyle name="Normal 67 2 3 5 3" xfId="10389" xr:uid="{00000000-0005-0000-0000-00003F8D0000}"/>
    <cellStyle name="Normal 67 2 3 5 3 2" xfId="40714" xr:uid="{00000000-0005-0000-0000-0000408D0000}"/>
    <cellStyle name="Normal 67 2 3 5 3 3" xfId="25490" xr:uid="{00000000-0005-0000-0000-0000418D0000}"/>
    <cellStyle name="Normal 67 2 3 5 4" xfId="35701" xr:uid="{00000000-0005-0000-0000-0000428D0000}"/>
    <cellStyle name="Normal 67 2 3 5 5" xfId="20477" xr:uid="{00000000-0005-0000-0000-0000438D0000}"/>
    <cellStyle name="Normal 67 2 3 6" xfId="12067" xr:uid="{00000000-0005-0000-0000-0000448D0000}"/>
    <cellStyle name="Normal 67 2 3 6 2" xfId="42389" xr:uid="{00000000-0005-0000-0000-0000458D0000}"/>
    <cellStyle name="Normal 67 2 3 6 3" xfId="27165" xr:uid="{00000000-0005-0000-0000-0000468D0000}"/>
    <cellStyle name="Normal 67 2 3 7" xfId="7046" xr:uid="{00000000-0005-0000-0000-0000478D0000}"/>
    <cellStyle name="Normal 67 2 3 7 2" xfId="37372" xr:uid="{00000000-0005-0000-0000-0000488D0000}"/>
    <cellStyle name="Normal 67 2 3 7 3" xfId="22148" xr:uid="{00000000-0005-0000-0000-0000498D0000}"/>
    <cellStyle name="Normal 67 2 3 8" xfId="32360" xr:uid="{00000000-0005-0000-0000-00004A8D0000}"/>
    <cellStyle name="Normal 67 2 3 9" xfId="17135" xr:uid="{00000000-0005-0000-0000-00004B8D0000}"/>
    <cellStyle name="Normal 67 2 4" xfId="2182" xr:uid="{00000000-0005-0000-0000-00004C8D0000}"/>
    <cellStyle name="Normal 67 2 4 2" xfId="3021" xr:uid="{00000000-0005-0000-0000-00004D8D0000}"/>
    <cellStyle name="Normal 67 2 4 2 2" xfId="4711" xr:uid="{00000000-0005-0000-0000-00004E8D0000}"/>
    <cellStyle name="Normal 67 2 4 2 2 2" xfId="14784" xr:uid="{00000000-0005-0000-0000-00004F8D0000}"/>
    <cellStyle name="Normal 67 2 4 2 2 2 2" xfId="45106" xr:uid="{00000000-0005-0000-0000-0000508D0000}"/>
    <cellStyle name="Normal 67 2 4 2 2 2 3" xfId="29882" xr:uid="{00000000-0005-0000-0000-0000518D0000}"/>
    <cellStyle name="Normal 67 2 4 2 2 3" xfId="9764" xr:uid="{00000000-0005-0000-0000-0000528D0000}"/>
    <cellStyle name="Normal 67 2 4 2 2 3 2" xfId="40089" xr:uid="{00000000-0005-0000-0000-0000538D0000}"/>
    <cellStyle name="Normal 67 2 4 2 2 3 3" xfId="24865" xr:uid="{00000000-0005-0000-0000-0000548D0000}"/>
    <cellStyle name="Normal 67 2 4 2 2 4" xfId="35076" xr:uid="{00000000-0005-0000-0000-0000558D0000}"/>
    <cellStyle name="Normal 67 2 4 2 2 5" xfId="19852" xr:uid="{00000000-0005-0000-0000-0000568D0000}"/>
    <cellStyle name="Normal 67 2 4 2 3" xfId="6403" xr:uid="{00000000-0005-0000-0000-0000578D0000}"/>
    <cellStyle name="Normal 67 2 4 2 3 2" xfId="16455" xr:uid="{00000000-0005-0000-0000-0000588D0000}"/>
    <cellStyle name="Normal 67 2 4 2 3 2 2" xfId="46777" xr:uid="{00000000-0005-0000-0000-0000598D0000}"/>
    <cellStyle name="Normal 67 2 4 2 3 2 3" xfId="31553" xr:uid="{00000000-0005-0000-0000-00005A8D0000}"/>
    <cellStyle name="Normal 67 2 4 2 3 3" xfId="11435" xr:uid="{00000000-0005-0000-0000-00005B8D0000}"/>
    <cellStyle name="Normal 67 2 4 2 3 3 2" xfId="41760" xr:uid="{00000000-0005-0000-0000-00005C8D0000}"/>
    <cellStyle name="Normal 67 2 4 2 3 3 3" xfId="26536" xr:uid="{00000000-0005-0000-0000-00005D8D0000}"/>
    <cellStyle name="Normal 67 2 4 2 3 4" xfId="36747" xr:uid="{00000000-0005-0000-0000-00005E8D0000}"/>
    <cellStyle name="Normal 67 2 4 2 3 5" xfId="21523" xr:uid="{00000000-0005-0000-0000-00005F8D0000}"/>
    <cellStyle name="Normal 67 2 4 2 4" xfId="13113" xr:uid="{00000000-0005-0000-0000-0000608D0000}"/>
    <cellStyle name="Normal 67 2 4 2 4 2" xfId="43435" xr:uid="{00000000-0005-0000-0000-0000618D0000}"/>
    <cellStyle name="Normal 67 2 4 2 4 3" xfId="28211" xr:uid="{00000000-0005-0000-0000-0000628D0000}"/>
    <cellStyle name="Normal 67 2 4 2 5" xfId="8092" xr:uid="{00000000-0005-0000-0000-0000638D0000}"/>
    <cellStyle name="Normal 67 2 4 2 5 2" xfId="38418" xr:uid="{00000000-0005-0000-0000-0000648D0000}"/>
    <cellStyle name="Normal 67 2 4 2 5 3" xfId="23194" xr:uid="{00000000-0005-0000-0000-0000658D0000}"/>
    <cellStyle name="Normal 67 2 4 2 6" xfId="33406" xr:uid="{00000000-0005-0000-0000-0000668D0000}"/>
    <cellStyle name="Normal 67 2 4 2 7" xfId="18181" xr:uid="{00000000-0005-0000-0000-0000678D0000}"/>
    <cellStyle name="Normal 67 2 4 3" xfId="3874" xr:uid="{00000000-0005-0000-0000-0000688D0000}"/>
    <cellStyle name="Normal 67 2 4 3 2" xfId="13948" xr:uid="{00000000-0005-0000-0000-0000698D0000}"/>
    <cellStyle name="Normal 67 2 4 3 2 2" xfId="44270" xr:uid="{00000000-0005-0000-0000-00006A8D0000}"/>
    <cellStyle name="Normal 67 2 4 3 2 3" xfId="29046" xr:uid="{00000000-0005-0000-0000-00006B8D0000}"/>
    <cellStyle name="Normal 67 2 4 3 3" xfId="8928" xr:uid="{00000000-0005-0000-0000-00006C8D0000}"/>
    <cellStyle name="Normal 67 2 4 3 3 2" xfId="39253" xr:uid="{00000000-0005-0000-0000-00006D8D0000}"/>
    <cellStyle name="Normal 67 2 4 3 3 3" xfId="24029" xr:uid="{00000000-0005-0000-0000-00006E8D0000}"/>
    <cellStyle name="Normal 67 2 4 3 4" xfId="34240" xr:uid="{00000000-0005-0000-0000-00006F8D0000}"/>
    <cellStyle name="Normal 67 2 4 3 5" xfId="19016" xr:uid="{00000000-0005-0000-0000-0000708D0000}"/>
    <cellStyle name="Normal 67 2 4 4" xfId="5567" xr:uid="{00000000-0005-0000-0000-0000718D0000}"/>
    <cellStyle name="Normal 67 2 4 4 2" xfId="15619" xr:uid="{00000000-0005-0000-0000-0000728D0000}"/>
    <cellStyle name="Normal 67 2 4 4 2 2" xfId="45941" xr:uid="{00000000-0005-0000-0000-0000738D0000}"/>
    <cellStyle name="Normal 67 2 4 4 2 3" xfId="30717" xr:uid="{00000000-0005-0000-0000-0000748D0000}"/>
    <cellStyle name="Normal 67 2 4 4 3" xfId="10599" xr:uid="{00000000-0005-0000-0000-0000758D0000}"/>
    <cellStyle name="Normal 67 2 4 4 3 2" xfId="40924" xr:uid="{00000000-0005-0000-0000-0000768D0000}"/>
    <cellStyle name="Normal 67 2 4 4 3 3" xfId="25700" xr:uid="{00000000-0005-0000-0000-0000778D0000}"/>
    <cellStyle name="Normal 67 2 4 4 4" xfId="35911" xr:uid="{00000000-0005-0000-0000-0000788D0000}"/>
    <cellStyle name="Normal 67 2 4 4 5" xfId="20687" xr:uid="{00000000-0005-0000-0000-0000798D0000}"/>
    <cellStyle name="Normal 67 2 4 5" xfId="12277" xr:uid="{00000000-0005-0000-0000-00007A8D0000}"/>
    <cellStyle name="Normal 67 2 4 5 2" xfId="42599" xr:uid="{00000000-0005-0000-0000-00007B8D0000}"/>
    <cellStyle name="Normal 67 2 4 5 3" xfId="27375" xr:uid="{00000000-0005-0000-0000-00007C8D0000}"/>
    <cellStyle name="Normal 67 2 4 6" xfId="7256" xr:uid="{00000000-0005-0000-0000-00007D8D0000}"/>
    <cellStyle name="Normal 67 2 4 6 2" xfId="37582" xr:uid="{00000000-0005-0000-0000-00007E8D0000}"/>
    <cellStyle name="Normal 67 2 4 6 3" xfId="22358" xr:uid="{00000000-0005-0000-0000-00007F8D0000}"/>
    <cellStyle name="Normal 67 2 4 7" xfId="32570" xr:uid="{00000000-0005-0000-0000-0000808D0000}"/>
    <cellStyle name="Normal 67 2 4 8" xfId="17345" xr:uid="{00000000-0005-0000-0000-0000818D0000}"/>
    <cellStyle name="Normal 67 2 5" xfId="2603" xr:uid="{00000000-0005-0000-0000-0000828D0000}"/>
    <cellStyle name="Normal 67 2 5 2" xfId="4293" xr:uid="{00000000-0005-0000-0000-0000838D0000}"/>
    <cellStyle name="Normal 67 2 5 2 2" xfId="14366" xr:uid="{00000000-0005-0000-0000-0000848D0000}"/>
    <cellStyle name="Normal 67 2 5 2 2 2" xfId="44688" xr:uid="{00000000-0005-0000-0000-0000858D0000}"/>
    <cellStyle name="Normal 67 2 5 2 2 3" xfId="29464" xr:uid="{00000000-0005-0000-0000-0000868D0000}"/>
    <cellStyle name="Normal 67 2 5 2 3" xfId="9346" xr:uid="{00000000-0005-0000-0000-0000878D0000}"/>
    <cellStyle name="Normal 67 2 5 2 3 2" xfId="39671" xr:uid="{00000000-0005-0000-0000-0000888D0000}"/>
    <cellStyle name="Normal 67 2 5 2 3 3" xfId="24447" xr:uid="{00000000-0005-0000-0000-0000898D0000}"/>
    <cellStyle name="Normal 67 2 5 2 4" xfId="34658" xr:uid="{00000000-0005-0000-0000-00008A8D0000}"/>
    <cellStyle name="Normal 67 2 5 2 5" xfId="19434" xr:uid="{00000000-0005-0000-0000-00008B8D0000}"/>
    <cellStyle name="Normal 67 2 5 3" xfId="5985" xr:uid="{00000000-0005-0000-0000-00008C8D0000}"/>
    <cellStyle name="Normal 67 2 5 3 2" xfId="16037" xr:uid="{00000000-0005-0000-0000-00008D8D0000}"/>
    <cellStyle name="Normal 67 2 5 3 2 2" xfId="46359" xr:uid="{00000000-0005-0000-0000-00008E8D0000}"/>
    <cellStyle name="Normal 67 2 5 3 2 3" xfId="31135" xr:uid="{00000000-0005-0000-0000-00008F8D0000}"/>
    <cellStyle name="Normal 67 2 5 3 3" xfId="11017" xr:uid="{00000000-0005-0000-0000-0000908D0000}"/>
    <cellStyle name="Normal 67 2 5 3 3 2" xfId="41342" xr:uid="{00000000-0005-0000-0000-0000918D0000}"/>
    <cellStyle name="Normal 67 2 5 3 3 3" xfId="26118" xr:uid="{00000000-0005-0000-0000-0000928D0000}"/>
    <cellStyle name="Normal 67 2 5 3 4" xfId="36329" xr:uid="{00000000-0005-0000-0000-0000938D0000}"/>
    <cellStyle name="Normal 67 2 5 3 5" xfId="21105" xr:uid="{00000000-0005-0000-0000-0000948D0000}"/>
    <cellStyle name="Normal 67 2 5 4" xfId="12695" xr:uid="{00000000-0005-0000-0000-0000958D0000}"/>
    <cellStyle name="Normal 67 2 5 4 2" xfId="43017" xr:uid="{00000000-0005-0000-0000-0000968D0000}"/>
    <cellStyle name="Normal 67 2 5 4 3" xfId="27793" xr:uid="{00000000-0005-0000-0000-0000978D0000}"/>
    <cellStyle name="Normal 67 2 5 5" xfId="7674" xr:uid="{00000000-0005-0000-0000-0000988D0000}"/>
    <cellStyle name="Normal 67 2 5 5 2" xfId="38000" xr:uid="{00000000-0005-0000-0000-0000998D0000}"/>
    <cellStyle name="Normal 67 2 5 5 3" xfId="22776" xr:uid="{00000000-0005-0000-0000-00009A8D0000}"/>
    <cellStyle name="Normal 67 2 5 6" xfId="32988" xr:uid="{00000000-0005-0000-0000-00009B8D0000}"/>
    <cellStyle name="Normal 67 2 5 7" xfId="17763" xr:uid="{00000000-0005-0000-0000-00009C8D0000}"/>
    <cellStyle name="Normal 67 2 6" xfId="3456" xr:uid="{00000000-0005-0000-0000-00009D8D0000}"/>
    <cellStyle name="Normal 67 2 6 2" xfId="13530" xr:uid="{00000000-0005-0000-0000-00009E8D0000}"/>
    <cellStyle name="Normal 67 2 6 2 2" xfId="43852" xr:uid="{00000000-0005-0000-0000-00009F8D0000}"/>
    <cellStyle name="Normal 67 2 6 2 3" xfId="28628" xr:uid="{00000000-0005-0000-0000-0000A08D0000}"/>
    <cellStyle name="Normal 67 2 6 3" xfId="8510" xr:uid="{00000000-0005-0000-0000-0000A18D0000}"/>
    <cellStyle name="Normal 67 2 6 3 2" xfId="38835" xr:uid="{00000000-0005-0000-0000-0000A28D0000}"/>
    <cellStyle name="Normal 67 2 6 3 3" xfId="23611" xr:uid="{00000000-0005-0000-0000-0000A38D0000}"/>
    <cellStyle name="Normal 67 2 6 4" xfId="33822" xr:uid="{00000000-0005-0000-0000-0000A48D0000}"/>
    <cellStyle name="Normal 67 2 6 5" xfId="18598" xr:uid="{00000000-0005-0000-0000-0000A58D0000}"/>
    <cellStyle name="Normal 67 2 7" xfId="5149" xr:uid="{00000000-0005-0000-0000-0000A68D0000}"/>
    <cellStyle name="Normal 67 2 7 2" xfId="15201" xr:uid="{00000000-0005-0000-0000-0000A78D0000}"/>
    <cellStyle name="Normal 67 2 7 2 2" xfId="45523" xr:uid="{00000000-0005-0000-0000-0000A88D0000}"/>
    <cellStyle name="Normal 67 2 7 2 3" xfId="30299" xr:uid="{00000000-0005-0000-0000-0000A98D0000}"/>
    <cellStyle name="Normal 67 2 7 3" xfId="10181" xr:uid="{00000000-0005-0000-0000-0000AA8D0000}"/>
    <cellStyle name="Normal 67 2 7 3 2" xfId="40506" xr:uid="{00000000-0005-0000-0000-0000AB8D0000}"/>
    <cellStyle name="Normal 67 2 7 3 3" xfId="25282" xr:uid="{00000000-0005-0000-0000-0000AC8D0000}"/>
    <cellStyle name="Normal 67 2 7 4" xfId="35493" xr:uid="{00000000-0005-0000-0000-0000AD8D0000}"/>
    <cellStyle name="Normal 67 2 7 5" xfId="20269" xr:uid="{00000000-0005-0000-0000-0000AE8D0000}"/>
    <cellStyle name="Normal 67 2 8" xfId="11859" xr:uid="{00000000-0005-0000-0000-0000AF8D0000}"/>
    <cellStyle name="Normal 67 2 8 2" xfId="42181" xr:uid="{00000000-0005-0000-0000-0000B08D0000}"/>
    <cellStyle name="Normal 67 2 8 3" xfId="26957" xr:uid="{00000000-0005-0000-0000-0000B18D0000}"/>
    <cellStyle name="Normal 67 2 9" xfId="6838" xr:uid="{00000000-0005-0000-0000-0000B28D0000}"/>
    <cellStyle name="Normal 67 2 9 2" xfId="37164" xr:uid="{00000000-0005-0000-0000-0000B38D0000}"/>
    <cellStyle name="Normal 67 2 9 3" xfId="21940" xr:uid="{00000000-0005-0000-0000-0000B48D0000}"/>
    <cellStyle name="Normal 67 3" xfId="1802" xr:uid="{00000000-0005-0000-0000-0000B58D0000}"/>
    <cellStyle name="Normal 67 3 10" xfId="16979" xr:uid="{00000000-0005-0000-0000-0000B68D0000}"/>
    <cellStyle name="Normal 67 3 2" xfId="2021" xr:uid="{00000000-0005-0000-0000-0000B78D0000}"/>
    <cellStyle name="Normal 67 3 2 2" xfId="2442" xr:uid="{00000000-0005-0000-0000-0000B88D0000}"/>
    <cellStyle name="Normal 67 3 2 2 2" xfId="3281" xr:uid="{00000000-0005-0000-0000-0000B98D0000}"/>
    <cellStyle name="Normal 67 3 2 2 2 2" xfId="4971" xr:uid="{00000000-0005-0000-0000-0000BA8D0000}"/>
    <cellStyle name="Normal 67 3 2 2 2 2 2" xfId="15044" xr:uid="{00000000-0005-0000-0000-0000BB8D0000}"/>
    <cellStyle name="Normal 67 3 2 2 2 2 2 2" xfId="45366" xr:uid="{00000000-0005-0000-0000-0000BC8D0000}"/>
    <cellStyle name="Normal 67 3 2 2 2 2 2 3" xfId="30142" xr:uid="{00000000-0005-0000-0000-0000BD8D0000}"/>
    <cellStyle name="Normal 67 3 2 2 2 2 3" xfId="10024" xr:uid="{00000000-0005-0000-0000-0000BE8D0000}"/>
    <cellStyle name="Normal 67 3 2 2 2 2 3 2" xfId="40349" xr:uid="{00000000-0005-0000-0000-0000BF8D0000}"/>
    <cellStyle name="Normal 67 3 2 2 2 2 3 3" xfId="25125" xr:uid="{00000000-0005-0000-0000-0000C08D0000}"/>
    <cellStyle name="Normal 67 3 2 2 2 2 4" xfId="35336" xr:uid="{00000000-0005-0000-0000-0000C18D0000}"/>
    <cellStyle name="Normal 67 3 2 2 2 2 5" xfId="20112" xr:uid="{00000000-0005-0000-0000-0000C28D0000}"/>
    <cellStyle name="Normal 67 3 2 2 2 3" xfId="6663" xr:uid="{00000000-0005-0000-0000-0000C38D0000}"/>
    <cellStyle name="Normal 67 3 2 2 2 3 2" xfId="16715" xr:uid="{00000000-0005-0000-0000-0000C48D0000}"/>
    <cellStyle name="Normal 67 3 2 2 2 3 2 2" xfId="47037" xr:uid="{00000000-0005-0000-0000-0000C58D0000}"/>
    <cellStyle name="Normal 67 3 2 2 2 3 2 3" xfId="31813" xr:uid="{00000000-0005-0000-0000-0000C68D0000}"/>
    <cellStyle name="Normal 67 3 2 2 2 3 3" xfId="11695" xr:uid="{00000000-0005-0000-0000-0000C78D0000}"/>
    <cellStyle name="Normal 67 3 2 2 2 3 3 2" xfId="42020" xr:uid="{00000000-0005-0000-0000-0000C88D0000}"/>
    <cellStyle name="Normal 67 3 2 2 2 3 3 3" xfId="26796" xr:uid="{00000000-0005-0000-0000-0000C98D0000}"/>
    <cellStyle name="Normal 67 3 2 2 2 3 4" xfId="37007" xr:uid="{00000000-0005-0000-0000-0000CA8D0000}"/>
    <cellStyle name="Normal 67 3 2 2 2 3 5" xfId="21783" xr:uid="{00000000-0005-0000-0000-0000CB8D0000}"/>
    <cellStyle name="Normal 67 3 2 2 2 4" xfId="13373" xr:uid="{00000000-0005-0000-0000-0000CC8D0000}"/>
    <cellStyle name="Normal 67 3 2 2 2 4 2" xfId="43695" xr:uid="{00000000-0005-0000-0000-0000CD8D0000}"/>
    <cellStyle name="Normal 67 3 2 2 2 4 3" xfId="28471" xr:uid="{00000000-0005-0000-0000-0000CE8D0000}"/>
    <cellStyle name="Normal 67 3 2 2 2 5" xfId="8352" xr:uid="{00000000-0005-0000-0000-0000CF8D0000}"/>
    <cellStyle name="Normal 67 3 2 2 2 5 2" xfId="38678" xr:uid="{00000000-0005-0000-0000-0000D08D0000}"/>
    <cellStyle name="Normal 67 3 2 2 2 5 3" xfId="23454" xr:uid="{00000000-0005-0000-0000-0000D18D0000}"/>
    <cellStyle name="Normal 67 3 2 2 2 6" xfId="33666" xr:uid="{00000000-0005-0000-0000-0000D28D0000}"/>
    <cellStyle name="Normal 67 3 2 2 2 7" xfId="18441" xr:uid="{00000000-0005-0000-0000-0000D38D0000}"/>
    <cellStyle name="Normal 67 3 2 2 3" xfId="4134" xr:uid="{00000000-0005-0000-0000-0000D48D0000}"/>
    <cellStyle name="Normal 67 3 2 2 3 2" xfId="14208" xr:uid="{00000000-0005-0000-0000-0000D58D0000}"/>
    <cellStyle name="Normal 67 3 2 2 3 2 2" xfId="44530" xr:uid="{00000000-0005-0000-0000-0000D68D0000}"/>
    <cellStyle name="Normal 67 3 2 2 3 2 3" xfId="29306" xr:uid="{00000000-0005-0000-0000-0000D78D0000}"/>
    <cellStyle name="Normal 67 3 2 2 3 3" xfId="9188" xr:uid="{00000000-0005-0000-0000-0000D88D0000}"/>
    <cellStyle name="Normal 67 3 2 2 3 3 2" xfId="39513" xr:uid="{00000000-0005-0000-0000-0000D98D0000}"/>
    <cellStyle name="Normal 67 3 2 2 3 3 3" xfId="24289" xr:uid="{00000000-0005-0000-0000-0000DA8D0000}"/>
    <cellStyle name="Normal 67 3 2 2 3 4" xfId="34500" xr:uid="{00000000-0005-0000-0000-0000DB8D0000}"/>
    <cellStyle name="Normal 67 3 2 2 3 5" xfId="19276" xr:uid="{00000000-0005-0000-0000-0000DC8D0000}"/>
    <cellStyle name="Normal 67 3 2 2 4" xfId="5827" xr:uid="{00000000-0005-0000-0000-0000DD8D0000}"/>
    <cellStyle name="Normal 67 3 2 2 4 2" xfId="15879" xr:uid="{00000000-0005-0000-0000-0000DE8D0000}"/>
    <cellStyle name="Normal 67 3 2 2 4 2 2" xfId="46201" xr:uid="{00000000-0005-0000-0000-0000DF8D0000}"/>
    <cellStyle name="Normal 67 3 2 2 4 2 3" xfId="30977" xr:uid="{00000000-0005-0000-0000-0000E08D0000}"/>
    <cellStyle name="Normal 67 3 2 2 4 3" xfId="10859" xr:uid="{00000000-0005-0000-0000-0000E18D0000}"/>
    <cellStyle name="Normal 67 3 2 2 4 3 2" xfId="41184" xr:uid="{00000000-0005-0000-0000-0000E28D0000}"/>
    <cellStyle name="Normal 67 3 2 2 4 3 3" xfId="25960" xr:uid="{00000000-0005-0000-0000-0000E38D0000}"/>
    <cellStyle name="Normal 67 3 2 2 4 4" xfId="36171" xr:uid="{00000000-0005-0000-0000-0000E48D0000}"/>
    <cellStyle name="Normal 67 3 2 2 4 5" xfId="20947" xr:uid="{00000000-0005-0000-0000-0000E58D0000}"/>
    <cellStyle name="Normal 67 3 2 2 5" xfId="12537" xr:uid="{00000000-0005-0000-0000-0000E68D0000}"/>
    <cellStyle name="Normal 67 3 2 2 5 2" xfId="42859" xr:uid="{00000000-0005-0000-0000-0000E78D0000}"/>
    <cellStyle name="Normal 67 3 2 2 5 3" xfId="27635" xr:uid="{00000000-0005-0000-0000-0000E88D0000}"/>
    <cellStyle name="Normal 67 3 2 2 6" xfId="7516" xr:uid="{00000000-0005-0000-0000-0000E98D0000}"/>
    <cellStyle name="Normal 67 3 2 2 6 2" xfId="37842" xr:uid="{00000000-0005-0000-0000-0000EA8D0000}"/>
    <cellStyle name="Normal 67 3 2 2 6 3" xfId="22618" xr:uid="{00000000-0005-0000-0000-0000EB8D0000}"/>
    <cellStyle name="Normal 67 3 2 2 7" xfId="32830" xr:uid="{00000000-0005-0000-0000-0000EC8D0000}"/>
    <cellStyle name="Normal 67 3 2 2 8" xfId="17605" xr:uid="{00000000-0005-0000-0000-0000ED8D0000}"/>
    <cellStyle name="Normal 67 3 2 3" xfId="2863" xr:uid="{00000000-0005-0000-0000-0000EE8D0000}"/>
    <cellStyle name="Normal 67 3 2 3 2" xfId="4553" xr:uid="{00000000-0005-0000-0000-0000EF8D0000}"/>
    <cellStyle name="Normal 67 3 2 3 2 2" xfId="14626" xr:uid="{00000000-0005-0000-0000-0000F08D0000}"/>
    <cellStyle name="Normal 67 3 2 3 2 2 2" xfId="44948" xr:uid="{00000000-0005-0000-0000-0000F18D0000}"/>
    <cellStyle name="Normal 67 3 2 3 2 2 3" xfId="29724" xr:uid="{00000000-0005-0000-0000-0000F28D0000}"/>
    <cellStyle name="Normal 67 3 2 3 2 3" xfId="9606" xr:uid="{00000000-0005-0000-0000-0000F38D0000}"/>
    <cellStyle name="Normal 67 3 2 3 2 3 2" xfId="39931" xr:uid="{00000000-0005-0000-0000-0000F48D0000}"/>
    <cellStyle name="Normal 67 3 2 3 2 3 3" xfId="24707" xr:uid="{00000000-0005-0000-0000-0000F58D0000}"/>
    <cellStyle name="Normal 67 3 2 3 2 4" xfId="34918" xr:uid="{00000000-0005-0000-0000-0000F68D0000}"/>
    <cellStyle name="Normal 67 3 2 3 2 5" xfId="19694" xr:uid="{00000000-0005-0000-0000-0000F78D0000}"/>
    <cellStyle name="Normal 67 3 2 3 3" xfId="6245" xr:uid="{00000000-0005-0000-0000-0000F88D0000}"/>
    <cellStyle name="Normal 67 3 2 3 3 2" xfId="16297" xr:uid="{00000000-0005-0000-0000-0000F98D0000}"/>
    <cellStyle name="Normal 67 3 2 3 3 2 2" xfId="46619" xr:uid="{00000000-0005-0000-0000-0000FA8D0000}"/>
    <cellStyle name="Normal 67 3 2 3 3 2 3" xfId="31395" xr:uid="{00000000-0005-0000-0000-0000FB8D0000}"/>
    <cellStyle name="Normal 67 3 2 3 3 3" xfId="11277" xr:uid="{00000000-0005-0000-0000-0000FC8D0000}"/>
    <cellStyle name="Normal 67 3 2 3 3 3 2" xfId="41602" xr:uid="{00000000-0005-0000-0000-0000FD8D0000}"/>
    <cellStyle name="Normal 67 3 2 3 3 3 3" xfId="26378" xr:uid="{00000000-0005-0000-0000-0000FE8D0000}"/>
    <cellStyle name="Normal 67 3 2 3 3 4" xfId="36589" xr:uid="{00000000-0005-0000-0000-0000FF8D0000}"/>
    <cellStyle name="Normal 67 3 2 3 3 5" xfId="21365" xr:uid="{00000000-0005-0000-0000-0000008E0000}"/>
    <cellStyle name="Normal 67 3 2 3 4" xfId="12955" xr:uid="{00000000-0005-0000-0000-0000018E0000}"/>
    <cellStyle name="Normal 67 3 2 3 4 2" xfId="43277" xr:uid="{00000000-0005-0000-0000-0000028E0000}"/>
    <cellStyle name="Normal 67 3 2 3 4 3" xfId="28053" xr:uid="{00000000-0005-0000-0000-0000038E0000}"/>
    <cellStyle name="Normal 67 3 2 3 5" xfId="7934" xr:uid="{00000000-0005-0000-0000-0000048E0000}"/>
    <cellStyle name="Normal 67 3 2 3 5 2" xfId="38260" xr:uid="{00000000-0005-0000-0000-0000058E0000}"/>
    <cellStyle name="Normal 67 3 2 3 5 3" xfId="23036" xr:uid="{00000000-0005-0000-0000-0000068E0000}"/>
    <cellStyle name="Normal 67 3 2 3 6" xfId="33248" xr:uid="{00000000-0005-0000-0000-0000078E0000}"/>
    <cellStyle name="Normal 67 3 2 3 7" xfId="18023" xr:uid="{00000000-0005-0000-0000-0000088E0000}"/>
    <cellStyle name="Normal 67 3 2 4" xfId="3716" xr:uid="{00000000-0005-0000-0000-0000098E0000}"/>
    <cellStyle name="Normal 67 3 2 4 2" xfId="13790" xr:uid="{00000000-0005-0000-0000-00000A8E0000}"/>
    <cellStyle name="Normal 67 3 2 4 2 2" xfId="44112" xr:uid="{00000000-0005-0000-0000-00000B8E0000}"/>
    <cellStyle name="Normal 67 3 2 4 2 3" xfId="28888" xr:uid="{00000000-0005-0000-0000-00000C8E0000}"/>
    <cellStyle name="Normal 67 3 2 4 3" xfId="8770" xr:uid="{00000000-0005-0000-0000-00000D8E0000}"/>
    <cellStyle name="Normal 67 3 2 4 3 2" xfId="39095" xr:uid="{00000000-0005-0000-0000-00000E8E0000}"/>
    <cellStyle name="Normal 67 3 2 4 3 3" xfId="23871" xr:uid="{00000000-0005-0000-0000-00000F8E0000}"/>
    <cellStyle name="Normal 67 3 2 4 4" xfId="34082" xr:uid="{00000000-0005-0000-0000-0000108E0000}"/>
    <cellStyle name="Normal 67 3 2 4 5" xfId="18858" xr:uid="{00000000-0005-0000-0000-0000118E0000}"/>
    <cellStyle name="Normal 67 3 2 5" xfId="5409" xr:uid="{00000000-0005-0000-0000-0000128E0000}"/>
    <cellStyle name="Normal 67 3 2 5 2" xfId="15461" xr:uid="{00000000-0005-0000-0000-0000138E0000}"/>
    <cellStyle name="Normal 67 3 2 5 2 2" xfId="45783" xr:uid="{00000000-0005-0000-0000-0000148E0000}"/>
    <cellStyle name="Normal 67 3 2 5 2 3" xfId="30559" xr:uid="{00000000-0005-0000-0000-0000158E0000}"/>
    <cellStyle name="Normal 67 3 2 5 3" xfId="10441" xr:uid="{00000000-0005-0000-0000-0000168E0000}"/>
    <cellStyle name="Normal 67 3 2 5 3 2" xfId="40766" xr:uid="{00000000-0005-0000-0000-0000178E0000}"/>
    <cellStyle name="Normal 67 3 2 5 3 3" xfId="25542" xr:uid="{00000000-0005-0000-0000-0000188E0000}"/>
    <cellStyle name="Normal 67 3 2 5 4" xfId="35753" xr:uid="{00000000-0005-0000-0000-0000198E0000}"/>
    <cellStyle name="Normal 67 3 2 5 5" xfId="20529" xr:uid="{00000000-0005-0000-0000-00001A8E0000}"/>
    <cellStyle name="Normal 67 3 2 6" xfId="12119" xr:uid="{00000000-0005-0000-0000-00001B8E0000}"/>
    <cellStyle name="Normal 67 3 2 6 2" xfId="42441" xr:uid="{00000000-0005-0000-0000-00001C8E0000}"/>
    <cellStyle name="Normal 67 3 2 6 3" xfId="27217" xr:uid="{00000000-0005-0000-0000-00001D8E0000}"/>
    <cellStyle name="Normal 67 3 2 7" xfId="7098" xr:uid="{00000000-0005-0000-0000-00001E8E0000}"/>
    <cellStyle name="Normal 67 3 2 7 2" xfId="37424" xr:uid="{00000000-0005-0000-0000-00001F8E0000}"/>
    <cellStyle name="Normal 67 3 2 7 3" xfId="22200" xr:uid="{00000000-0005-0000-0000-0000208E0000}"/>
    <cellStyle name="Normal 67 3 2 8" xfId="32412" xr:uid="{00000000-0005-0000-0000-0000218E0000}"/>
    <cellStyle name="Normal 67 3 2 9" xfId="17187" xr:uid="{00000000-0005-0000-0000-0000228E0000}"/>
    <cellStyle name="Normal 67 3 3" xfId="2234" xr:uid="{00000000-0005-0000-0000-0000238E0000}"/>
    <cellStyle name="Normal 67 3 3 2" xfId="3073" xr:uid="{00000000-0005-0000-0000-0000248E0000}"/>
    <cellStyle name="Normal 67 3 3 2 2" xfId="4763" xr:uid="{00000000-0005-0000-0000-0000258E0000}"/>
    <cellStyle name="Normal 67 3 3 2 2 2" xfId="14836" xr:uid="{00000000-0005-0000-0000-0000268E0000}"/>
    <cellStyle name="Normal 67 3 3 2 2 2 2" xfId="45158" xr:uid="{00000000-0005-0000-0000-0000278E0000}"/>
    <cellStyle name="Normal 67 3 3 2 2 2 3" xfId="29934" xr:uid="{00000000-0005-0000-0000-0000288E0000}"/>
    <cellStyle name="Normal 67 3 3 2 2 3" xfId="9816" xr:uid="{00000000-0005-0000-0000-0000298E0000}"/>
    <cellStyle name="Normal 67 3 3 2 2 3 2" xfId="40141" xr:uid="{00000000-0005-0000-0000-00002A8E0000}"/>
    <cellStyle name="Normal 67 3 3 2 2 3 3" xfId="24917" xr:uid="{00000000-0005-0000-0000-00002B8E0000}"/>
    <cellStyle name="Normal 67 3 3 2 2 4" xfId="35128" xr:uid="{00000000-0005-0000-0000-00002C8E0000}"/>
    <cellStyle name="Normal 67 3 3 2 2 5" xfId="19904" xr:uid="{00000000-0005-0000-0000-00002D8E0000}"/>
    <cellStyle name="Normal 67 3 3 2 3" xfId="6455" xr:uid="{00000000-0005-0000-0000-00002E8E0000}"/>
    <cellStyle name="Normal 67 3 3 2 3 2" xfId="16507" xr:uid="{00000000-0005-0000-0000-00002F8E0000}"/>
    <cellStyle name="Normal 67 3 3 2 3 2 2" xfId="46829" xr:uid="{00000000-0005-0000-0000-0000308E0000}"/>
    <cellStyle name="Normal 67 3 3 2 3 2 3" xfId="31605" xr:uid="{00000000-0005-0000-0000-0000318E0000}"/>
    <cellStyle name="Normal 67 3 3 2 3 3" xfId="11487" xr:uid="{00000000-0005-0000-0000-0000328E0000}"/>
    <cellStyle name="Normal 67 3 3 2 3 3 2" xfId="41812" xr:uid="{00000000-0005-0000-0000-0000338E0000}"/>
    <cellStyle name="Normal 67 3 3 2 3 3 3" xfId="26588" xr:uid="{00000000-0005-0000-0000-0000348E0000}"/>
    <cellStyle name="Normal 67 3 3 2 3 4" xfId="36799" xr:uid="{00000000-0005-0000-0000-0000358E0000}"/>
    <cellStyle name="Normal 67 3 3 2 3 5" xfId="21575" xr:uid="{00000000-0005-0000-0000-0000368E0000}"/>
    <cellStyle name="Normal 67 3 3 2 4" xfId="13165" xr:uid="{00000000-0005-0000-0000-0000378E0000}"/>
    <cellStyle name="Normal 67 3 3 2 4 2" xfId="43487" xr:uid="{00000000-0005-0000-0000-0000388E0000}"/>
    <cellStyle name="Normal 67 3 3 2 4 3" xfId="28263" xr:uid="{00000000-0005-0000-0000-0000398E0000}"/>
    <cellStyle name="Normal 67 3 3 2 5" xfId="8144" xr:uid="{00000000-0005-0000-0000-00003A8E0000}"/>
    <cellStyle name="Normal 67 3 3 2 5 2" xfId="38470" xr:uid="{00000000-0005-0000-0000-00003B8E0000}"/>
    <cellStyle name="Normal 67 3 3 2 5 3" xfId="23246" xr:uid="{00000000-0005-0000-0000-00003C8E0000}"/>
    <cellStyle name="Normal 67 3 3 2 6" xfId="33458" xr:uid="{00000000-0005-0000-0000-00003D8E0000}"/>
    <cellStyle name="Normal 67 3 3 2 7" xfId="18233" xr:uid="{00000000-0005-0000-0000-00003E8E0000}"/>
    <cellStyle name="Normal 67 3 3 3" xfId="3926" xr:uid="{00000000-0005-0000-0000-00003F8E0000}"/>
    <cellStyle name="Normal 67 3 3 3 2" xfId="14000" xr:uid="{00000000-0005-0000-0000-0000408E0000}"/>
    <cellStyle name="Normal 67 3 3 3 2 2" xfId="44322" xr:uid="{00000000-0005-0000-0000-0000418E0000}"/>
    <cellStyle name="Normal 67 3 3 3 2 3" xfId="29098" xr:uid="{00000000-0005-0000-0000-0000428E0000}"/>
    <cellStyle name="Normal 67 3 3 3 3" xfId="8980" xr:uid="{00000000-0005-0000-0000-0000438E0000}"/>
    <cellStyle name="Normal 67 3 3 3 3 2" xfId="39305" xr:uid="{00000000-0005-0000-0000-0000448E0000}"/>
    <cellStyle name="Normal 67 3 3 3 3 3" xfId="24081" xr:uid="{00000000-0005-0000-0000-0000458E0000}"/>
    <cellStyle name="Normal 67 3 3 3 4" xfId="34292" xr:uid="{00000000-0005-0000-0000-0000468E0000}"/>
    <cellStyle name="Normal 67 3 3 3 5" xfId="19068" xr:uid="{00000000-0005-0000-0000-0000478E0000}"/>
    <cellStyle name="Normal 67 3 3 4" xfId="5619" xr:uid="{00000000-0005-0000-0000-0000488E0000}"/>
    <cellStyle name="Normal 67 3 3 4 2" xfId="15671" xr:uid="{00000000-0005-0000-0000-0000498E0000}"/>
    <cellStyle name="Normal 67 3 3 4 2 2" xfId="45993" xr:uid="{00000000-0005-0000-0000-00004A8E0000}"/>
    <cellStyle name="Normal 67 3 3 4 2 3" xfId="30769" xr:uid="{00000000-0005-0000-0000-00004B8E0000}"/>
    <cellStyle name="Normal 67 3 3 4 3" xfId="10651" xr:uid="{00000000-0005-0000-0000-00004C8E0000}"/>
    <cellStyle name="Normal 67 3 3 4 3 2" xfId="40976" xr:uid="{00000000-0005-0000-0000-00004D8E0000}"/>
    <cellStyle name="Normal 67 3 3 4 3 3" xfId="25752" xr:uid="{00000000-0005-0000-0000-00004E8E0000}"/>
    <cellStyle name="Normal 67 3 3 4 4" xfId="35963" xr:uid="{00000000-0005-0000-0000-00004F8E0000}"/>
    <cellStyle name="Normal 67 3 3 4 5" xfId="20739" xr:uid="{00000000-0005-0000-0000-0000508E0000}"/>
    <cellStyle name="Normal 67 3 3 5" xfId="12329" xr:uid="{00000000-0005-0000-0000-0000518E0000}"/>
    <cellStyle name="Normal 67 3 3 5 2" xfId="42651" xr:uid="{00000000-0005-0000-0000-0000528E0000}"/>
    <cellStyle name="Normal 67 3 3 5 3" xfId="27427" xr:uid="{00000000-0005-0000-0000-0000538E0000}"/>
    <cellStyle name="Normal 67 3 3 6" xfId="7308" xr:uid="{00000000-0005-0000-0000-0000548E0000}"/>
    <cellStyle name="Normal 67 3 3 6 2" xfId="37634" xr:uid="{00000000-0005-0000-0000-0000558E0000}"/>
    <cellStyle name="Normal 67 3 3 6 3" xfId="22410" xr:uid="{00000000-0005-0000-0000-0000568E0000}"/>
    <cellStyle name="Normal 67 3 3 7" xfId="32622" xr:uid="{00000000-0005-0000-0000-0000578E0000}"/>
    <cellStyle name="Normal 67 3 3 8" xfId="17397" xr:uid="{00000000-0005-0000-0000-0000588E0000}"/>
    <cellStyle name="Normal 67 3 4" xfId="2655" xr:uid="{00000000-0005-0000-0000-0000598E0000}"/>
    <cellStyle name="Normal 67 3 4 2" xfId="4345" xr:uid="{00000000-0005-0000-0000-00005A8E0000}"/>
    <cellStyle name="Normal 67 3 4 2 2" xfId="14418" xr:uid="{00000000-0005-0000-0000-00005B8E0000}"/>
    <cellStyle name="Normal 67 3 4 2 2 2" xfId="44740" xr:uid="{00000000-0005-0000-0000-00005C8E0000}"/>
    <cellStyle name="Normal 67 3 4 2 2 3" xfId="29516" xr:uid="{00000000-0005-0000-0000-00005D8E0000}"/>
    <cellStyle name="Normal 67 3 4 2 3" xfId="9398" xr:uid="{00000000-0005-0000-0000-00005E8E0000}"/>
    <cellStyle name="Normal 67 3 4 2 3 2" xfId="39723" xr:uid="{00000000-0005-0000-0000-00005F8E0000}"/>
    <cellStyle name="Normal 67 3 4 2 3 3" xfId="24499" xr:uid="{00000000-0005-0000-0000-0000608E0000}"/>
    <cellStyle name="Normal 67 3 4 2 4" xfId="34710" xr:uid="{00000000-0005-0000-0000-0000618E0000}"/>
    <cellStyle name="Normal 67 3 4 2 5" xfId="19486" xr:uid="{00000000-0005-0000-0000-0000628E0000}"/>
    <cellStyle name="Normal 67 3 4 3" xfId="6037" xr:uid="{00000000-0005-0000-0000-0000638E0000}"/>
    <cellStyle name="Normal 67 3 4 3 2" xfId="16089" xr:uid="{00000000-0005-0000-0000-0000648E0000}"/>
    <cellStyle name="Normal 67 3 4 3 2 2" xfId="46411" xr:uid="{00000000-0005-0000-0000-0000658E0000}"/>
    <cellStyle name="Normal 67 3 4 3 2 3" xfId="31187" xr:uid="{00000000-0005-0000-0000-0000668E0000}"/>
    <cellStyle name="Normal 67 3 4 3 3" xfId="11069" xr:uid="{00000000-0005-0000-0000-0000678E0000}"/>
    <cellStyle name="Normal 67 3 4 3 3 2" xfId="41394" xr:uid="{00000000-0005-0000-0000-0000688E0000}"/>
    <cellStyle name="Normal 67 3 4 3 3 3" xfId="26170" xr:uid="{00000000-0005-0000-0000-0000698E0000}"/>
    <cellStyle name="Normal 67 3 4 3 4" xfId="36381" xr:uid="{00000000-0005-0000-0000-00006A8E0000}"/>
    <cellStyle name="Normal 67 3 4 3 5" xfId="21157" xr:uid="{00000000-0005-0000-0000-00006B8E0000}"/>
    <cellStyle name="Normal 67 3 4 4" xfId="12747" xr:uid="{00000000-0005-0000-0000-00006C8E0000}"/>
    <cellStyle name="Normal 67 3 4 4 2" xfId="43069" xr:uid="{00000000-0005-0000-0000-00006D8E0000}"/>
    <cellStyle name="Normal 67 3 4 4 3" xfId="27845" xr:uid="{00000000-0005-0000-0000-00006E8E0000}"/>
    <cellStyle name="Normal 67 3 4 5" xfId="7726" xr:uid="{00000000-0005-0000-0000-00006F8E0000}"/>
    <cellStyle name="Normal 67 3 4 5 2" xfId="38052" xr:uid="{00000000-0005-0000-0000-0000708E0000}"/>
    <cellStyle name="Normal 67 3 4 5 3" xfId="22828" xr:uid="{00000000-0005-0000-0000-0000718E0000}"/>
    <cellStyle name="Normal 67 3 4 6" xfId="33040" xr:uid="{00000000-0005-0000-0000-0000728E0000}"/>
    <cellStyle name="Normal 67 3 4 7" xfId="17815" xr:uid="{00000000-0005-0000-0000-0000738E0000}"/>
    <cellStyle name="Normal 67 3 5" xfId="3508" xr:uid="{00000000-0005-0000-0000-0000748E0000}"/>
    <cellStyle name="Normal 67 3 5 2" xfId="13582" xr:uid="{00000000-0005-0000-0000-0000758E0000}"/>
    <cellStyle name="Normal 67 3 5 2 2" xfId="43904" xr:uid="{00000000-0005-0000-0000-0000768E0000}"/>
    <cellStyle name="Normal 67 3 5 2 3" xfId="28680" xr:uid="{00000000-0005-0000-0000-0000778E0000}"/>
    <cellStyle name="Normal 67 3 5 3" xfId="8562" xr:uid="{00000000-0005-0000-0000-0000788E0000}"/>
    <cellStyle name="Normal 67 3 5 3 2" xfId="38887" xr:uid="{00000000-0005-0000-0000-0000798E0000}"/>
    <cellStyle name="Normal 67 3 5 3 3" xfId="23663" xr:uid="{00000000-0005-0000-0000-00007A8E0000}"/>
    <cellStyle name="Normal 67 3 5 4" xfId="33874" xr:uid="{00000000-0005-0000-0000-00007B8E0000}"/>
    <cellStyle name="Normal 67 3 5 5" xfId="18650" xr:uid="{00000000-0005-0000-0000-00007C8E0000}"/>
    <cellStyle name="Normal 67 3 6" xfId="5201" xr:uid="{00000000-0005-0000-0000-00007D8E0000}"/>
    <cellStyle name="Normal 67 3 6 2" xfId="15253" xr:uid="{00000000-0005-0000-0000-00007E8E0000}"/>
    <cellStyle name="Normal 67 3 6 2 2" xfId="45575" xr:uid="{00000000-0005-0000-0000-00007F8E0000}"/>
    <cellStyle name="Normal 67 3 6 2 3" xfId="30351" xr:uid="{00000000-0005-0000-0000-0000808E0000}"/>
    <cellStyle name="Normal 67 3 6 3" xfId="10233" xr:uid="{00000000-0005-0000-0000-0000818E0000}"/>
    <cellStyle name="Normal 67 3 6 3 2" xfId="40558" xr:uid="{00000000-0005-0000-0000-0000828E0000}"/>
    <cellStyle name="Normal 67 3 6 3 3" xfId="25334" xr:uid="{00000000-0005-0000-0000-0000838E0000}"/>
    <cellStyle name="Normal 67 3 6 4" xfId="35545" xr:uid="{00000000-0005-0000-0000-0000848E0000}"/>
    <cellStyle name="Normal 67 3 6 5" xfId="20321" xr:uid="{00000000-0005-0000-0000-0000858E0000}"/>
    <cellStyle name="Normal 67 3 7" xfId="11911" xr:uid="{00000000-0005-0000-0000-0000868E0000}"/>
    <cellStyle name="Normal 67 3 7 2" xfId="42233" xr:uid="{00000000-0005-0000-0000-0000878E0000}"/>
    <cellStyle name="Normal 67 3 7 3" xfId="27009" xr:uid="{00000000-0005-0000-0000-0000888E0000}"/>
    <cellStyle name="Normal 67 3 8" xfId="6890" xr:uid="{00000000-0005-0000-0000-0000898E0000}"/>
    <cellStyle name="Normal 67 3 8 2" xfId="37216" xr:uid="{00000000-0005-0000-0000-00008A8E0000}"/>
    <cellStyle name="Normal 67 3 8 3" xfId="21992" xr:uid="{00000000-0005-0000-0000-00008B8E0000}"/>
    <cellStyle name="Normal 67 3 9" xfId="32205" xr:uid="{00000000-0005-0000-0000-00008C8E0000}"/>
    <cellStyle name="Normal 67 4" xfId="1915" xr:uid="{00000000-0005-0000-0000-00008D8E0000}"/>
    <cellStyle name="Normal 67 4 2" xfId="2338" xr:uid="{00000000-0005-0000-0000-00008E8E0000}"/>
    <cellStyle name="Normal 67 4 2 2" xfId="3177" xr:uid="{00000000-0005-0000-0000-00008F8E0000}"/>
    <cellStyle name="Normal 67 4 2 2 2" xfId="4867" xr:uid="{00000000-0005-0000-0000-0000908E0000}"/>
    <cellStyle name="Normal 67 4 2 2 2 2" xfId="14940" xr:uid="{00000000-0005-0000-0000-0000918E0000}"/>
    <cellStyle name="Normal 67 4 2 2 2 2 2" xfId="45262" xr:uid="{00000000-0005-0000-0000-0000928E0000}"/>
    <cellStyle name="Normal 67 4 2 2 2 2 3" xfId="30038" xr:uid="{00000000-0005-0000-0000-0000938E0000}"/>
    <cellStyle name="Normal 67 4 2 2 2 3" xfId="9920" xr:uid="{00000000-0005-0000-0000-0000948E0000}"/>
    <cellStyle name="Normal 67 4 2 2 2 3 2" xfId="40245" xr:uid="{00000000-0005-0000-0000-0000958E0000}"/>
    <cellStyle name="Normal 67 4 2 2 2 3 3" xfId="25021" xr:uid="{00000000-0005-0000-0000-0000968E0000}"/>
    <cellStyle name="Normal 67 4 2 2 2 4" xfId="35232" xr:uid="{00000000-0005-0000-0000-0000978E0000}"/>
    <cellStyle name="Normal 67 4 2 2 2 5" xfId="20008" xr:uid="{00000000-0005-0000-0000-0000988E0000}"/>
    <cellStyle name="Normal 67 4 2 2 3" xfId="6559" xr:uid="{00000000-0005-0000-0000-0000998E0000}"/>
    <cellStyle name="Normal 67 4 2 2 3 2" xfId="16611" xr:uid="{00000000-0005-0000-0000-00009A8E0000}"/>
    <cellStyle name="Normal 67 4 2 2 3 2 2" xfId="46933" xr:uid="{00000000-0005-0000-0000-00009B8E0000}"/>
    <cellStyle name="Normal 67 4 2 2 3 2 3" xfId="31709" xr:uid="{00000000-0005-0000-0000-00009C8E0000}"/>
    <cellStyle name="Normal 67 4 2 2 3 3" xfId="11591" xr:uid="{00000000-0005-0000-0000-00009D8E0000}"/>
    <cellStyle name="Normal 67 4 2 2 3 3 2" xfId="41916" xr:uid="{00000000-0005-0000-0000-00009E8E0000}"/>
    <cellStyle name="Normal 67 4 2 2 3 3 3" xfId="26692" xr:uid="{00000000-0005-0000-0000-00009F8E0000}"/>
    <cellStyle name="Normal 67 4 2 2 3 4" xfId="36903" xr:uid="{00000000-0005-0000-0000-0000A08E0000}"/>
    <cellStyle name="Normal 67 4 2 2 3 5" xfId="21679" xr:uid="{00000000-0005-0000-0000-0000A18E0000}"/>
    <cellStyle name="Normal 67 4 2 2 4" xfId="13269" xr:uid="{00000000-0005-0000-0000-0000A28E0000}"/>
    <cellStyle name="Normal 67 4 2 2 4 2" xfId="43591" xr:uid="{00000000-0005-0000-0000-0000A38E0000}"/>
    <cellStyle name="Normal 67 4 2 2 4 3" xfId="28367" xr:uid="{00000000-0005-0000-0000-0000A48E0000}"/>
    <cellStyle name="Normal 67 4 2 2 5" xfId="8248" xr:uid="{00000000-0005-0000-0000-0000A58E0000}"/>
    <cellStyle name="Normal 67 4 2 2 5 2" xfId="38574" xr:uid="{00000000-0005-0000-0000-0000A68E0000}"/>
    <cellStyle name="Normal 67 4 2 2 5 3" xfId="23350" xr:uid="{00000000-0005-0000-0000-0000A78E0000}"/>
    <cellStyle name="Normal 67 4 2 2 6" xfId="33562" xr:uid="{00000000-0005-0000-0000-0000A88E0000}"/>
    <cellStyle name="Normal 67 4 2 2 7" xfId="18337" xr:uid="{00000000-0005-0000-0000-0000A98E0000}"/>
    <cellStyle name="Normal 67 4 2 3" xfId="4030" xr:uid="{00000000-0005-0000-0000-0000AA8E0000}"/>
    <cellStyle name="Normal 67 4 2 3 2" xfId="14104" xr:uid="{00000000-0005-0000-0000-0000AB8E0000}"/>
    <cellStyle name="Normal 67 4 2 3 2 2" xfId="44426" xr:uid="{00000000-0005-0000-0000-0000AC8E0000}"/>
    <cellStyle name="Normal 67 4 2 3 2 3" xfId="29202" xr:uid="{00000000-0005-0000-0000-0000AD8E0000}"/>
    <cellStyle name="Normal 67 4 2 3 3" xfId="9084" xr:uid="{00000000-0005-0000-0000-0000AE8E0000}"/>
    <cellStyle name="Normal 67 4 2 3 3 2" xfId="39409" xr:uid="{00000000-0005-0000-0000-0000AF8E0000}"/>
    <cellStyle name="Normal 67 4 2 3 3 3" xfId="24185" xr:uid="{00000000-0005-0000-0000-0000B08E0000}"/>
    <cellStyle name="Normal 67 4 2 3 4" xfId="34396" xr:uid="{00000000-0005-0000-0000-0000B18E0000}"/>
    <cellStyle name="Normal 67 4 2 3 5" xfId="19172" xr:uid="{00000000-0005-0000-0000-0000B28E0000}"/>
    <cellStyle name="Normal 67 4 2 4" xfId="5723" xr:uid="{00000000-0005-0000-0000-0000B38E0000}"/>
    <cellStyle name="Normal 67 4 2 4 2" xfId="15775" xr:uid="{00000000-0005-0000-0000-0000B48E0000}"/>
    <cellStyle name="Normal 67 4 2 4 2 2" xfId="46097" xr:uid="{00000000-0005-0000-0000-0000B58E0000}"/>
    <cellStyle name="Normal 67 4 2 4 2 3" xfId="30873" xr:uid="{00000000-0005-0000-0000-0000B68E0000}"/>
    <cellStyle name="Normal 67 4 2 4 3" xfId="10755" xr:uid="{00000000-0005-0000-0000-0000B78E0000}"/>
    <cellStyle name="Normal 67 4 2 4 3 2" xfId="41080" xr:uid="{00000000-0005-0000-0000-0000B88E0000}"/>
    <cellStyle name="Normal 67 4 2 4 3 3" xfId="25856" xr:uid="{00000000-0005-0000-0000-0000B98E0000}"/>
    <cellStyle name="Normal 67 4 2 4 4" xfId="36067" xr:uid="{00000000-0005-0000-0000-0000BA8E0000}"/>
    <cellStyle name="Normal 67 4 2 4 5" xfId="20843" xr:uid="{00000000-0005-0000-0000-0000BB8E0000}"/>
    <cellStyle name="Normal 67 4 2 5" xfId="12433" xr:uid="{00000000-0005-0000-0000-0000BC8E0000}"/>
    <cellStyle name="Normal 67 4 2 5 2" xfId="42755" xr:uid="{00000000-0005-0000-0000-0000BD8E0000}"/>
    <cellStyle name="Normal 67 4 2 5 3" xfId="27531" xr:uid="{00000000-0005-0000-0000-0000BE8E0000}"/>
    <cellStyle name="Normal 67 4 2 6" xfId="7412" xr:uid="{00000000-0005-0000-0000-0000BF8E0000}"/>
    <cellStyle name="Normal 67 4 2 6 2" xfId="37738" xr:uid="{00000000-0005-0000-0000-0000C08E0000}"/>
    <cellStyle name="Normal 67 4 2 6 3" xfId="22514" xr:uid="{00000000-0005-0000-0000-0000C18E0000}"/>
    <cellStyle name="Normal 67 4 2 7" xfId="32726" xr:uid="{00000000-0005-0000-0000-0000C28E0000}"/>
    <cellStyle name="Normal 67 4 2 8" xfId="17501" xr:uid="{00000000-0005-0000-0000-0000C38E0000}"/>
    <cellStyle name="Normal 67 4 3" xfId="2759" xr:uid="{00000000-0005-0000-0000-0000C48E0000}"/>
    <cellStyle name="Normal 67 4 3 2" xfId="4449" xr:uid="{00000000-0005-0000-0000-0000C58E0000}"/>
    <cellStyle name="Normal 67 4 3 2 2" xfId="14522" xr:uid="{00000000-0005-0000-0000-0000C68E0000}"/>
    <cellStyle name="Normal 67 4 3 2 2 2" xfId="44844" xr:uid="{00000000-0005-0000-0000-0000C78E0000}"/>
    <cellStyle name="Normal 67 4 3 2 2 3" xfId="29620" xr:uid="{00000000-0005-0000-0000-0000C88E0000}"/>
    <cellStyle name="Normal 67 4 3 2 3" xfId="9502" xr:uid="{00000000-0005-0000-0000-0000C98E0000}"/>
    <cellStyle name="Normal 67 4 3 2 3 2" xfId="39827" xr:uid="{00000000-0005-0000-0000-0000CA8E0000}"/>
    <cellStyle name="Normal 67 4 3 2 3 3" xfId="24603" xr:uid="{00000000-0005-0000-0000-0000CB8E0000}"/>
    <cellStyle name="Normal 67 4 3 2 4" xfId="34814" xr:uid="{00000000-0005-0000-0000-0000CC8E0000}"/>
    <cellStyle name="Normal 67 4 3 2 5" xfId="19590" xr:uid="{00000000-0005-0000-0000-0000CD8E0000}"/>
    <cellStyle name="Normal 67 4 3 3" xfId="6141" xr:uid="{00000000-0005-0000-0000-0000CE8E0000}"/>
    <cellStyle name="Normal 67 4 3 3 2" xfId="16193" xr:uid="{00000000-0005-0000-0000-0000CF8E0000}"/>
    <cellStyle name="Normal 67 4 3 3 2 2" xfId="46515" xr:uid="{00000000-0005-0000-0000-0000D08E0000}"/>
    <cellStyle name="Normal 67 4 3 3 2 3" xfId="31291" xr:uid="{00000000-0005-0000-0000-0000D18E0000}"/>
    <cellStyle name="Normal 67 4 3 3 3" xfId="11173" xr:uid="{00000000-0005-0000-0000-0000D28E0000}"/>
    <cellStyle name="Normal 67 4 3 3 3 2" xfId="41498" xr:uid="{00000000-0005-0000-0000-0000D38E0000}"/>
    <cellStyle name="Normal 67 4 3 3 3 3" xfId="26274" xr:uid="{00000000-0005-0000-0000-0000D48E0000}"/>
    <cellStyle name="Normal 67 4 3 3 4" xfId="36485" xr:uid="{00000000-0005-0000-0000-0000D58E0000}"/>
    <cellStyle name="Normal 67 4 3 3 5" xfId="21261" xr:uid="{00000000-0005-0000-0000-0000D68E0000}"/>
    <cellStyle name="Normal 67 4 3 4" xfId="12851" xr:uid="{00000000-0005-0000-0000-0000D78E0000}"/>
    <cellStyle name="Normal 67 4 3 4 2" xfId="43173" xr:uid="{00000000-0005-0000-0000-0000D88E0000}"/>
    <cellStyle name="Normal 67 4 3 4 3" xfId="27949" xr:uid="{00000000-0005-0000-0000-0000D98E0000}"/>
    <cellStyle name="Normal 67 4 3 5" xfId="7830" xr:uid="{00000000-0005-0000-0000-0000DA8E0000}"/>
    <cellStyle name="Normal 67 4 3 5 2" xfId="38156" xr:uid="{00000000-0005-0000-0000-0000DB8E0000}"/>
    <cellStyle name="Normal 67 4 3 5 3" xfId="22932" xr:uid="{00000000-0005-0000-0000-0000DC8E0000}"/>
    <cellStyle name="Normal 67 4 3 6" xfId="33144" xr:uid="{00000000-0005-0000-0000-0000DD8E0000}"/>
    <cellStyle name="Normal 67 4 3 7" xfId="17919" xr:uid="{00000000-0005-0000-0000-0000DE8E0000}"/>
    <cellStyle name="Normal 67 4 4" xfId="3612" xr:uid="{00000000-0005-0000-0000-0000DF8E0000}"/>
    <cellStyle name="Normal 67 4 4 2" xfId="13686" xr:uid="{00000000-0005-0000-0000-0000E08E0000}"/>
    <cellStyle name="Normal 67 4 4 2 2" xfId="44008" xr:uid="{00000000-0005-0000-0000-0000E18E0000}"/>
    <cellStyle name="Normal 67 4 4 2 3" xfId="28784" xr:uid="{00000000-0005-0000-0000-0000E28E0000}"/>
    <cellStyle name="Normal 67 4 4 3" xfId="8666" xr:uid="{00000000-0005-0000-0000-0000E38E0000}"/>
    <cellStyle name="Normal 67 4 4 3 2" xfId="38991" xr:uid="{00000000-0005-0000-0000-0000E48E0000}"/>
    <cellStyle name="Normal 67 4 4 3 3" xfId="23767" xr:uid="{00000000-0005-0000-0000-0000E58E0000}"/>
    <cellStyle name="Normal 67 4 4 4" xfId="33978" xr:uid="{00000000-0005-0000-0000-0000E68E0000}"/>
    <cellStyle name="Normal 67 4 4 5" xfId="18754" xr:uid="{00000000-0005-0000-0000-0000E78E0000}"/>
    <cellStyle name="Normal 67 4 5" xfId="5305" xr:uid="{00000000-0005-0000-0000-0000E88E0000}"/>
    <cellStyle name="Normal 67 4 5 2" xfId="15357" xr:uid="{00000000-0005-0000-0000-0000E98E0000}"/>
    <cellStyle name="Normal 67 4 5 2 2" xfId="45679" xr:uid="{00000000-0005-0000-0000-0000EA8E0000}"/>
    <cellStyle name="Normal 67 4 5 2 3" xfId="30455" xr:uid="{00000000-0005-0000-0000-0000EB8E0000}"/>
    <cellStyle name="Normal 67 4 5 3" xfId="10337" xr:uid="{00000000-0005-0000-0000-0000EC8E0000}"/>
    <cellStyle name="Normal 67 4 5 3 2" xfId="40662" xr:uid="{00000000-0005-0000-0000-0000ED8E0000}"/>
    <cellStyle name="Normal 67 4 5 3 3" xfId="25438" xr:uid="{00000000-0005-0000-0000-0000EE8E0000}"/>
    <cellStyle name="Normal 67 4 5 4" xfId="35649" xr:uid="{00000000-0005-0000-0000-0000EF8E0000}"/>
    <cellStyle name="Normal 67 4 5 5" xfId="20425" xr:uid="{00000000-0005-0000-0000-0000F08E0000}"/>
    <cellStyle name="Normal 67 4 6" xfId="12015" xr:uid="{00000000-0005-0000-0000-0000F18E0000}"/>
    <cellStyle name="Normal 67 4 6 2" xfId="42337" xr:uid="{00000000-0005-0000-0000-0000F28E0000}"/>
    <cellStyle name="Normal 67 4 6 3" xfId="27113" xr:uid="{00000000-0005-0000-0000-0000F38E0000}"/>
    <cellStyle name="Normal 67 4 7" xfId="6994" xr:uid="{00000000-0005-0000-0000-0000F48E0000}"/>
    <cellStyle name="Normal 67 4 7 2" xfId="37320" xr:uid="{00000000-0005-0000-0000-0000F58E0000}"/>
    <cellStyle name="Normal 67 4 7 3" xfId="22096" xr:uid="{00000000-0005-0000-0000-0000F68E0000}"/>
    <cellStyle name="Normal 67 4 8" xfId="32308" xr:uid="{00000000-0005-0000-0000-0000F78E0000}"/>
    <cellStyle name="Normal 67 4 9" xfId="17083" xr:uid="{00000000-0005-0000-0000-0000F88E0000}"/>
    <cellStyle name="Normal 67 5" xfId="2128" xr:uid="{00000000-0005-0000-0000-0000F98E0000}"/>
    <cellStyle name="Normal 67 5 2" xfId="2969" xr:uid="{00000000-0005-0000-0000-0000FA8E0000}"/>
    <cellStyle name="Normal 67 5 2 2" xfId="4659" xr:uid="{00000000-0005-0000-0000-0000FB8E0000}"/>
    <cellStyle name="Normal 67 5 2 2 2" xfId="14732" xr:uid="{00000000-0005-0000-0000-0000FC8E0000}"/>
    <cellStyle name="Normal 67 5 2 2 2 2" xfId="45054" xr:uid="{00000000-0005-0000-0000-0000FD8E0000}"/>
    <cellStyle name="Normal 67 5 2 2 2 3" xfId="29830" xr:uid="{00000000-0005-0000-0000-0000FE8E0000}"/>
    <cellStyle name="Normal 67 5 2 2 3" xfId="9712" xr:uid="{00000000-0005-0000-0000-0000FF8E0000}"/>
    <cellStyle name="Normal 67 5 2 2 3 2" xfId="40037" xr:uid="{00000000-0005-0000-0000-0000008F0000}"/>
    <cellStyle name="Normal 67 5 2 2 3 3" xfId="24813" xr:uid="{00000000-0005-0000-0000-0000018F0000}"/>
    <cellStyle name="Normal 67 5 2 2 4" xfId="35024" xr:uid="{00000000-0005-0000-0000-0000028F0000}"/>
    <cellStyle name="Normal 67 5 2 2 5" xfId="19800" xr:uid="{00000000-0005-0000-0000-0000038F0000}"/>
    <cellStyle name="Normal 67 5 2 3" xfId="6351" xr:uid="{00000000-0005-0000-0000-0000048F0000}"/>
    <cellStyle name="Normal 67 5 2 3 2" xfId="16403" xr:uid="{00000000-0005-0000-0000-0000058F0000}"/>
    <cellStyle name="Normal 67 5 2 3 2 2" xfId="46725" xr:uid="{00000000-0005-0000-0000-0000068F0000}"/>
    <cellStyle name="Normal 67 5 2 3 2 3" xfId="31501" xr:uid="{00000000-0005-0000-0000-0000078F0000}"/>
    <cellStyle name="Normal 67 5 2 3 3" xfId="11383" xr:uid="{00000000-0005-0000-0000-0000088F0000}"/>
    <cellStyle name="Normal 67 5 2 3 3 2" xfId="41708" xr:uid="{00000000-0005-0000-0000-0000098F0000}"/>
    <cellStyle name="Normal 67 5 2 3 3 3" xfId="26484" xr:uid="{00000000-0005-0000-0000-00000A8F0000}"/>
    <cellStyle name="Normal 67 5 2 3 4" xfId="36695" xr:uid="{00000000-0005-0000-0000-00000B8F0000}"/>
    <cellStyle name="Normal 67 5 2 3 5" xfId="21471" xr:uid="{00000000-0005-0000-0000-00000C8F0000}"/>
    <cellStyle name="Normal 67 5 2 4" xfId="13061" xr:uid="{00000000-0005-0000-0000-00000D8F0000}"/>
    <cellStyle name="Normal 67 5 2 4 2" xfId="43383" xr:uid="{00000000-0005-0000-0000-00000E8F0000}"/>
    <cellStyle name="Normal 67 5 2 4 3" xfId="28159" xr:uid="{00000000-0005-0000-0000-00000F8F0000}"/>
    <cellStyle name="Normal 67 5 2 5" xfId="8040" xr:uid="{00000000-0005-0000-0000-0000108F0000}"/>
    <cellStyle name="Normal 67 5 2 5 2" xfId="38366" xr:uid="{00000000-0005-0000-0000-0000118F0000}"/>
    <cellStyle name="Normal 67 5 2 5 3" xfId="23142" xr:uid="{00000000-0005-0000-0000-0000128F0000}"/>
    <cellStyle name="Normal 67 5 2 6" xfId="33354" xr:uid="{00000000-0005-0000-0000-0000138F0000}"/>
    <cellStyle name="Normal 67 5 2 7" xfId="18129" xr:uid="{00000000-0005-0000-0000-0000148F0000}"/>
    <cellStyle name="Normal 67 5 3" xfId="3822" xr:uid="{00000000-0005-0000-0000-0000158F0000}"/>
    <cellStyle name="Normal 67 5 3 2" xfId="13896" xr:uid="{00000000-0005-0000-0000-0000168F0000}"/>
    <cellStyle name="Normal 67 5 3 2 2" xfId="44218" xr:uid="{00000000-0005-0000-0000-0000178F0000}"/>
    <cellStyle name="Normal 67 5 3 2 3" xfId="28994" xr:uid="{00000000-0005-0000-0000-0000188F0000}"/>
    <cellStyle name="Normal 67 5 3 3" xfId="8876" xr:uid="{00000000-0005-0000-0000-0000198F0000}"/>
    <cellStyle name="Normal 67 5 3 3 2" xfId="39201" xr:uid="{00000000-0005-0000-0000-00001A8F0000}"/>
    <cellStyle name="Normal 67 5 3 3 3" xfId="23977" xr:uid="{00000000-0005-0000-0000-00001B8F0000}"/>
    <cellStyle name="Normal 67 5 3 4" xfId="34188" xr:uid="{00000000-0005-0000-0000-00001C8F0000}"/>
    <cellStyle name="Normal 67 5 3 5" xfId="18964" xr:uid="{00000000-0005-0000-0000-00001D8F0000}"/>
    <cellStyle name="Normal 67 5 4" xfId="5515" xr:uid="{00000000-0005-0000-0000-00001E8F0000}"/>
    <cellStyle name="Normal 67 5 4 2" xfId="15567" xr:uid="{00000000-0005-0000-0000-00001F8F0000}"/>
    <cellStyle name="Normal 67 5 4 2 2" xfId="45889" xr:uid="{00000000-0005-0000-0000-0000208F0000}"/>
    <cellStyle name="Normal 67 5 4 2 3" xfId="30665" xr:uid="{00000000-0005-0000-0000-0000218F0000}"/>
    <cellStyle name="Normal 67 5 4 3" xfId="10547" xr:uid="{00000000-0005-0000-0000-0000228F0000}"/>
    <cellStyle name="Normal 67 5 4 3 2" xfId="40872" xr:uid="{00000000-0005-0000-0000-0000238F0000}"/>
    <cellStyle name="Normal 67 5 4 3 3" xfId="25648" xr:uid="{00000000-0005-0000-0000-0000248F0000}"/>
    <cellStyle name="Normal 67 5 4 4" xfId="35859" xr:uid="{00000000-0005-0000-0000-0000258F0000}"/>
    <cellStyle name="Normal 67 5 4 5" xfId="20635" xr:uid="{00000000-0005-0000-0000-0000268F0000}"/>
    <cellStyle name="Normal 67 5 5" xfId="12225" xr:uid="{00000000-0005-0000-0000-0000278F0000}"/>
    <cellStyle name="Normal 67 5 5 2" xfId="42547" xr:uid="{00000000-0005-0000-0000-0000288F0000}"/>
    <cellStyle name="Normal 67 5 5 3" xfId="27323" xr:uid="{00000000-0005-0000-0000-0000298F0000}"/>
    <cellStyle name="Normal 67 5 6" xfId="7204" xr:uid="{00000000-0005-0000-0000-00002A8F0000}"/>
    <cellStyle name="Normal 67 5 6 2" xfId="37530" xr:uid="{00000000-0005-0000-0000-00002B8F0000}"/>
    <cellStyle name="Normal 67 5 6 3" xfId="22306" xr:uid="{00000000-0005-0000-0000-00002C8F0000}"/>
    <cellStyle name="Normal 67 5 7" xfId="32518" xr:uid="{00000000-0005-0000-0000-00002D8F0000}"/>
    <cellStyle name="Normal 67 5 8" xfId="17293" xr:uid="{00000000-0005-0000-0000-00002E8F0000}"/>
    <cellStyle name="Normal 67 6" xfId="2549" xr:uid="{00000000-0005-0000-0000-00002F8F0000}"/>
    <cellStyle name="Normal 67 6 2" xfId="4241" xr:uid="{00000000-0005-0000-0000-0000308F0000}"/>
    <cellStyle name="Normal 67 6 2 2" xfId="14314" xr:uid="{00000000-0005-0000-0000-0000318F0000}"/>
    <cellStyle name="Normal 67 6 2 2 2" xfId="44636" xr:uid="{00000000-0005-0000-0000-0000328F0000}"/>
    <cellStyle name="Normal 67 6 2 2 3" xfId="29412" xr:uid="{00000000-0005-0000-0000-0000338F0000}"/>
    <cellStyle name="Normal 67 6 2 3" xfId="9294" xr:uid="{00000000-0005-0000-0000-0000348F0000}"/>
    <cellStyle name="Normal 67 6 2 3 2" xfId="39619" xr:uid="{00000000-0005-0000-0000-0000358F0000}"/>
    <cellStyle name="Normal 67 6 2 3 3" xfId="24395" xr:uid="{00000000-0005-0000-0000-0000368F0000}"/>
    <cellStyle name="Normal 67 6 2 4" xfId="34606" xr:uid="{00000000-0005-0000-0000-0000378F0000}"/>
    <cellStyle name="Normal 67 6 2 5" xfId="19382" xr:uid="{00000000-0005-0000-0000-0000388F0000}"/>
    <cellStyle name="Normal 67 6 3" xfId="5933" xr:uid="{00000000-0005-0000-0000-0000398F0000}"/>
    <cellStyle name="Normal 67 6 3 2" xfId="15985" xr:uid="{00000000-0005-0000-0000-00003A8F0000}"/>
    <cellStyle name="Normal 67 6 3 2 2" xfId="46307" xr:uid="{00000000-0005-0000-0000-00003B8F0000}"/>
    <cellStyle name="Normal 67 6 3 2 3" xfId="31083" xr:uid="{00000000-0005-0000-0000-00003C8F0000}"/>
    <cellStyle name="Normal 67 6 3 3" xfId="10965" xr:uid="{00000000-0005-0000-0000-00003D8F0000}"/>
    <cellStyle name="Normal 67 6 3 3 2" xfId="41290" xr:uid="{00000000-0005-0000-0000-00003E8F0000}"/>
    <cellStyle name="Normal 67 6 3 3 3" xfId="26066" xr:uid="{00000000-0005-0000-0000-00003F8F0000}"/>
    <cellStyle name="Normal 67 6 3 4" xfId="36277" xr:uid="{00000000-0005-0000-0000-0000408F0000}"/>
    <cellStyle name="Normal 67 6 3 5" xfId="21053" xr:uid="{00000000-0005-0000-0000-0000418F0000}"/>
    <cellStyle name="Normal 67 6 4" xfId="12643" xr:uid="{00000000-0005-0000-0000-0000428F0000}"/>
    <cellStyle name="Normal 67 6 4 2" xfId="42965" xr:uid="{00000000-0005-0000-0000-0000438F0000}"/>
    <cellStyle name="Normal 67 6 4 3" xfId="27741" xr:uid="{00000000-0005-0000-0000-0000448F0000}"/>
    <cellStyle name="Normal 67 6 5" xfId="7622" xr:uid="{00000000-0005-0000-0000-0000458F0000}"/>
    <cellStyle name="Normal 67 6 5 2" xfId="37948" xr:uid="{00000000-0005-0000-0000-0000468F0000}"/>
    <cellStyle name="Normal 67 6 5 3" xfId="22724" xr:uid="{00000000-0005-0000-0000-0000478F0000}"/>
    <cellStyle name="Normal 67 6 6" xfId="32936" xr:uid="{00000000-0005-0000-0000-0000488F0000}"/>
    <cellStyle name="Normal 67 6 7" xfId="17711" xr:uid="{00000000-0005-0000-0000-0000498F0000}"/>
    <cellStyle name="Normal 67 7" xfId="3401" xr:uid="{00000000-0005-0000-0000-00004A8F0000}"/>
    <cellStyle name="Normal 67 7 2" xfId="13478" xr:uid="{00000000-0005-0000-0000-00004B8F0000}"/>
    <cellStyle name="Normal 67 7 2 2" xfId="43800" xr:uid="{00000000-0005-0000-0000-00004C8F0000}"/>
    <cellStyle name="Normal 67 7 2 3" xfId="28576" xr:uid="{00000000-0005-0000-0000-00004D8F0000}"/>
    <cellStyle name="Normal 67 7 3" xfId="8458" xr:uid="{00000000-0005-0000-0000-00004E8F0000}"/>
    <cellStyle name="Normal 67 7 3 2" xfId="38783" xr:uid="{00000000-0005-0000-0000-00004F8F0000}"/>
    <cellStyle name="Normal 67 7 3 3" xfId="23559" xr:uid="{00000000-0005-0000-0000-0000508F0000}"/>
    <cellStyle name="Normal 67 7 4" xfId="33770" xr:uid="{00000000-0005-0000-0000-0000518F0000}"/>
    <cellStyle name="Normal 67 7 5" xfId="18546" xr:uid="{00000000-0005-0000-0000-0000528F0000}"/>
    <cellStyle name="Normal 67 8" xfId="5095" xr:uid="{00000000-0005-0000-0000-0000538F0000}"/>
    <cellStyle name="Normal 67 8 2" xfId="15149" xr:uid="{00000000-0005-0000-0000-0000548F0000}"/>
    <cellStyle name="Normal 67 8 2 2" xfId="45471" xr:uid="{00000000-0005-0000-0000-0000558F0000}"/>
    <cellStyle name="Normal 67 8 2 3" xfId="30247" xr:uid="{00000000-0005-0000-0000-0000568F0000}"/>
    <cellStyle name="Normal 67 8 3" xfId="10129" xr:uid="{00000000-0005-0000-0000-0000578F0000}"/>
    <cellStyle name="Normal 67 8 3 2" xfId="40454" xr:uid="{00000000-0005-0000-0000-0000588F0000}"/>
    <cellStyle name="Normal 67 8 3 3" xfId="25230" xr:uid="{00000000-0005-0000-0000-0000598F0000}"/>
    <cellStyle name="Normal 67 8 4" xfId="35441" xr:uid="{00000000-0005-0000-0000-00005A8F0000}"/>
    <cellStyle name="Normal 67 8 5" xfId="20217" xr:uid="{00000000-0005-0000-0000-00005B8F0000}"/>
    <cellStyle name="Normal 67 9" xfId="11805" xr:uid="{00000000-0005-0000-0000-00005C8F0000}"/>
    <cellStyle name="Normal 67 9 2" xfId="42129" xr:uid="{00000000-0005-0000-0000-00005D8F0000}"/>
    <cellStyle name="Normal 67 9 3" xfId="26905" xr:uid="{00000000-0005-0000-0000-00005E8F0000}"/>
    <cellStyle name="Normal 68" xfId="1480" xr:uid="{00000000-0005-0000-0000-00005F8F0000}"/>
    <cellStyle name="Normal 69" xfId="1481" xr:uid="{00000000-0005-0000-0000-0000608F0000}"/>
    <cellStyle name="Normal 7" xfId="130" xr:uid="{00000000-0005-0000-0000-0000618F0000}"/>
    <cellStyle name="Normal 7 10" xfId="32018" xr:uid="{00000000-0005-0000-0000-0000628F0000}"/>
    <cellStyle name="Normal 7 11" xfId="974" xr:uid="{00000000-0005-0000-0000-0000638F0000}"/>
    <cellStyle name="Normal 7 12" xfId="413" xr:uid="{00000000-0005-0000-0000-0000648F0000}"/>
    <cellStyle name="Normal 7 2" xfId="783" xr:uid="{00000000-0005-0000-0000-0000658F0000}"/>
    <cellStyle name="Normal 7 2 2" xfId="1483" xr:uid="{00000000-0005-0000-0000-0000668F0000}"/>
    <cellStyle name="Normal 7 3" xfId="664" xr:uid="{00000000-0005-0000-0000-0000678F0000}"/>
    <cellStyle name="Normal 7 4" xfId="1484" xr:uid="{00000000-0005-0000-0000-0000688F0000}"/>
    <cellStyle name="Normal 7 5" xfId="1485" xr:uid="{00000000-0005-0000-0000-0000698F0000}"/>
    <cellStyle name="Normal 7 6" xfId="1486" xr:uid="{00000000-0005-0000-0000-00006A8F0000}"/>
    <cellStyle name="Normal 7 6 10" xfId="6785" xr:uid="{00000000-0005-0000-0000-00006B8F0000}"/>
    <cellStyle name="Normal 7 6 10 2" xfId="37113" xr:uid="{00000000-0005-0000-0000-00006C8F0000}"/>
    <cellStyle name="Normal 7 6 10 3" xfId="21889" xr:uid="{00000000-0005-0000-0000-00006D8F0000}"/>
    <cellStyle name="Normal 7 6 11" xfId="32104" xr:uid="{00000000-0005-0000-0000-00006E8F0000}"/>
    <cellStyle name="Normal 7 6 12" xfId="16874" xr:uid="{00000000-0005-0000-0000-00006F8F0000}"/>
    <cellStyle name="Normal 7 6 13" xfId="47315" xr:uid="{00000000-0005-0000-0000-0000708F0000}"/>
    <cellStyle name="Normal 7 6 2" xfId="1749" xr:uid="{00000000-0005-0000-0000-0000718F0000}"/>
    <cellStyle name="Normal 7 6 2 10" xfId="32155" xr:uid="{00000000-0005-0000-0000-0000728F0000}"/>
    <cellStyle name="Normal 7 6 2 11" xfId="16928" xr:uid="{00000000-0005-0000-0000-0000738F0000}"/>
    <cellStyle name="Normal 7 6 2 2" xfId="1857" xr:uid="{00000000-0005-0000-0000-0000748F0000}"/>
    <cellStyle name="Normal 7 6 2 2 10" xfId="17032" xr:uid="{00000000-0005-0000-0000-0000758F0000}"/>
    <cellStyle name="Normal 7 6 2 2 2" xfId="2074" xr:uid="{00000000-0005-0000-0000-0000768F0000}"/>
    <cellStyle name="Normal 7 6 2 2 2 2" xfId="2495" xr:uid="{00000000-0005-0000-0000-0000778F0000}"/>
    <cellStyle name="Normal 7 6 2 2 2 2 2" xfId="3334" xr:uid="{00000000-0005-0000-0000-0000788F0000}"/>
    <cellStyle name="Normal 7 6 2 2 2 2 2 2" xfId="5024" xr:uid="{00000000-0005-0000-0000-0000798F0000}"/>
    <cellStyle name="Normal 7 6 2 2 2 2 2 2 2" xfId="15097" xr:uid="{00000000-0005-0000-0000-00007A8F0000}"/>
    <cellStyle name="Normal 7 6 2 2 2 2 2 2 2 2" xfId="45419" xr:uid="{00000000-0005-0000-0000-00007B8F0000}"/>
    <cellStyle name="Normal 7 6 2 2 2 2 2 2 2 3" xfId="30195" xr:uid="{00000000-0005-0000-0000-00007C8F0000}"/>
    <cellStyle name="Normal 7 6 2 2 2 2 2 2 3" xfId="10077" xr:uid="{00000000-0005-0000-0000-00007D8F0000}"/>
    <cellStyle name="Normal 7 6 2 2 2 2 2 2 3 2" xfId="40402" xr:uid="{00000000-0005-0000-0000-00007E8F0000}"/>
    <cellStyle name="Normal 7 6 2 2 2 2 2 2 3 3" xfId="25178" xr:uid="{00000000-0005-0000-0000-00007F8F0000}"/>
    <cellStyle name="Normal 7 6 2 2 2 2 2 2 4" xfId="35389" xr:uid="{00000000-0005-0000-0000-0000808F0000}"/>
    <cellStyle name="Normal 7 6 2 2 2 2 2 2 5" xfId="20165" xr:uid="{00000000-0005-0000-0000-0000818F0000}"/>
    <cellStyle name="Normal 7 6 2 2 2 2 2 3" xfId="6716" xr:uid="{00000000-0005-0000-0000-0000828F0000}"/>
    <cellStyle name="Normal 7 6 2 2 2 2 2 3 2" xfId="16768" xr:uid="{00000000-0005-0000-0000-0000838F0000}"/>
    <cellStyle name="Normal 7 6 2 2 2 2 2 3 2 2" xfId="47090" xr:uid="{00000000-0005-0000-0000-0000848F0000}"/>
    <cellStyle name="Normal 7 6 2 2 2 2 2 3 2 3" xfId="31866" xr:uid="{00000000-0005-0000-0000-0000858F0000}"/>
    <cellStyle name="Normal 7 6 2 2 2 2 2 3 3" xfId="11748" xr:uid="{00000000-0005-0000-0000-0000868F0000}"/>
    <cellStyle name="Normal 7 6 2 2 2 2 2 3 3 2" xfId="42073" xr:uid="{00000000-0005-0000-0000-0000878F0000}"/>
    <cellStyle name="Normal 7 6 2 2 2 2 2 3 3 3" xfId="26849" xr:uid="{00000000-0005-0000-0000-0000888F0000}"/>
    <cellStyle name="Normal 7 6 2 2 2 2 2 3 4" xfId="37060" xr:uid="{00000000-0005-0000-0000-0000898F0000}"/>
    <cellStyle name="Normal 7 6 2 2 2 2 2 3 5" xfId="21836" xr:uid="{00000000-0005-0000-0000-00008A8F0000}"/>
    <cellStyle name="Normal 7 6 2 2 2 2 2 4" xfId="13426" xr:uid="{00000000-0005-0000-0000-00008B8F0000}"/>
    <cellStyle name="Normal 7 6 2 2 2 2 2 4 2" xfId="43748" xr:uid="{00000000-0005-0000-0000-00008C8F0000}"/>
    <cellStyle name="Normal 7 6 2 2 2 2 2 4 3" xfId="28524" xr:uid="{00000000-0005-0000-0000-00008D8F0000}"/>
    <cellStyle name="Normal 7 6 2 2 2 2 2 5" xfId="8405" xr:uid="{00000000-0005-0000-0000-00008E8F0000}"/>
    <cellStyle name="Normal 7 6 2 2 2 2 2 5 2" xfId="38731" xr:uid="{00000000-0005-0000-0000-00008F8F0000}"/>
    <cellStyle name="Normal 7 6 2 2 2 2 2 5 3" xfId="23507" xr:uid="{00000000-0005-0000-0000-0000908F0000}"/>
    <cellStyle name="Normal 7 6 2 2 2 2 2 6" xfId="33719" xr:uid="{00000000-0005-0000-0000-0000918F0000}"/>
    <cellStyle name="Normal 7 6 2 2 2 2 2 7" xfId="18494" xr:uid="{00000000-0005-0000-0000-0000928F0000}"/>
    <cellStyle name="Normal 7 6 2 2 2 2 3" xfId="4187" xr:uid="{00000000-0005-0000-0000-0000938F0000}"/>
    <cellStyle name="Normal 7 6 2 2 2 2 3 2" xfId="14261" xr:uid="{00000000-0005-0000-0000-0000948F0000}"/>
    <cellStyle name="Normal 7 6 2 2 2 2 3 2 2" xfId="44583" xr:uid="{00000000-0005-0000-0000-0000958F0000}"/>
    <cellStyle name="Normal 7 6 2 2 2 2 3 2 3" xfId="29359" xr:uid="{00000000-0005-0000-0000-0000968F0000}"/>
    <cellStyle name="Normal 7 6 2 2 2 2 3 3" xfId="9241" xr:uid="{00000000-0005-0000-0000-0000978F0000}"/>
    <cellStyle name="Normal 7 6 2 2 2 2 3 3 2" xfId="39566" xr:uid="{00000000-0005-0000-0000-0000988F0000}"/>
    <cellStyle name="Normal 7 6 2 2 2 2 3 3 3" xfId="24342" xr:uid="{00000000-0005-0000-0000-0000998F0000}"/>
    <cellStyle name="Normal 7 6 2 2 2 2 3 4" xfId="34553" xr:uid="{00000000-0005-0000-0000-00009A8F0000}"/>
    <cellStyle name="Normal 7 6 2 2 2 2 3 5" xfId="19329" xr:uid="{00000000-0005-0000-0000-00009B8F0000}"/>
    <cellStyle name="Normal 7 6 2 2 2 2 4" xfId="5880" xr:uid="{00000000-0005-0000-0000-00009C8F0000}"/>
    <cellStyle name="Normal 7 6 2 2 2 2 4 2" xfId="15932" xr:uid="{00000000-0005-0000-0000-00009D8F0000}"/>
    <cellStyle name="Normal 7 6 2 2 2 2 4 2 2" xfId="46254" xr:uid="{00000000-0005-0000-0000-00009E8F0000}"/>
    <cellStyle name="Normal 7 6 2 2 2 2 4 2 3" xfId="31030" xr:uid="{00000000-0005-0000-0000-00009F8F0000}"/>
    <cellStyle name="Normal 7 6 2 2 2 2 4 3" xfId="10912" xr:uid="{00000000-0005-0000-0000-0000A08F0000}"/>
    <cellStyle name="Normal 7 6 2 2 2 2 4 3 2" xfId="41237" xr:uid="{00000000-0005-0000-0000-0000A18F0000}"/>
    <cellStyle name="Normal 7 6 2 2 2 2 4 3 3" xfId="26013" xr:uid="{00000000-0005-0000-0000-0000A28F0000}"/>
    <cellStyle name="Normal 7 6 2 2 2 2 4 4" xfId="36224" xr:uid="{00000000-0005-0000-0000-0000A38F0000}"/>
    <cellStyle name="Normal 7 6 2 2 2 2 4 5" xfId="21000" xr:uid="{00000000-0005-0000-0000-0000A48F0000}"/>
    <cellStyle name="Normal 7 6 2 2 2 2 5" xfId="12590" xr:uid="{00000000-0005-0000-0000-0000A58F0000}"/>
    <cellStyle name="Normal 7 6 2 2 2 2 5 2" xfId="42912" xr:uid="{00000000-0005-0000-0000-0000A68F0000}"/>
    <cellStyle name="Normal 7 6 2 2 2 2 5 3" xfId="27688" xr:uid="{00000000-0005-0000-0000-0000A78F0000}"/>
    <cellStyle name="Normal 7 6 2 2 2 2 6" xfId="7569" xr:uid="{00000000-0005-0000-0000-0000A88F0000}"/>
    <cellStyle name="Normal 7 6 2 2 2 2 6 2" xfId="37895" xr:uid="{00000000-0005-0000-0000-0000A98F0000}"/>
    <cellStyle name="Normal 7 6 2 2 2 2 6 3" xfId="22671" xr:uid="{00000000-0005-0000-0000-0000AA8F0000}"/>
    <cellStyle name="Normal 7 6 2 2 2 2 7" xfId="32883" xr:uid="{00000000-0005-0000-0000-0000AB8F0000}"/>
    <cellStyle name="Normal 7 6 2 2 2 2 8" xfId="17658" xr:uid="{00000000-0005-0000-0000-0000AC8F0000}"/>
    <cellStyle name="Normal 7 6 2 2 2 3" xfId="2916" xr:uid="{00000000-0005-0000-0000-0000AD8F0000}"/>
    <cellStyle name="Normal 7 6 2 2 2 3 2" xfId="4606" xr:uid="{00000000-0005-0000-0000-0000AE8F0000}"/>
    <cellStyle name="Normal 7 6 2 2 2 3 2 2" xfId="14679" xr:uid="{00000000-0005-0000-0000-0000AF8F0000}"/>
    <cellStyle name="Normal 7 6 2 2 2 3 2 2 2" xfId="45001" xr:uid="{00000000-0005-0000-0000-0000B08F0000}"/>
    <cellStyle name="Normal 7 6 2 2 2 3 2 2 3" xfId="29777" xr:uid="{00000000-0005-0000-0000-0000B18F0000}"/>
    <cellStyle name="Normal 7 6 2 2 2 3 2 3" xfId="9659" xr:uid="{00000000-0005-0000-0000-0000B28F0000}"/>
    <cellStyle name="Normal 7 6 2 2 2 3 2 3 2" xfId="39984" xr:uid="{00000000-0005-0000-0000-0000B38F0000}"/>
    <cellStyle name="Normal 7 6 2 2 2 3 2 3 3" xfId="24760" xr:uid="{00000000-0005-0000-0000-0000B48F0000}"/>
    <cellStyle name="Normal 7 6 2 2 2 3 2 4" xfId="34971" xr:uid="{00000000-0005-0000-0000-0000B58F0000}"/>
    <cellStyle name="Normal 7 6 2 2 2 3 2 5" xfId="19747" xr:uid="{00000000-0005-0000-0000-0000B68F0000}"/>
    <cellStyle name="Normal 7 6 2 2 2 3 3" xfId="6298" xr:uid="{00000000-0005-0000-0000-0000B78F0000}"/>
    <cellStyle name="Normal 7 6 2 2 2 3 3 2" xfId="16350" xr:uid="{00000000-0005-0000-0000-0000B88F0000}"/>
    <cellStyle name="Normal 7 6 2 2 2 3 3 2 2" xfId="46672" xr:uid="{00000000-0005-0000-0000-0000B98F0000}"/>
    <cellStyle name="Normal 7 6 2 2 2 3 3 2 3" xfId="31448" xr:uid="{00000000-0005-0000-0000-0000BA8F0000}"/>
    <cellStyle name="Normal 7 6 2 2 2 3 3 3" xfId="11330" xr:uid="{00000000-0005-0000-0000-0000BB8F0000}"/>
    <cellStyle name="Normal 7 6 2 2 2 3 3 3 2" xfId="41655" xr:uid="{00000000-0005-0000-0000-0000BC8F0000}"/>
    <cellStyle name="Normal 7 6 2 2 2 3 3 3 3" xfId="26431" xr:uid="{00000000-0005-0000-0000-0000BD8F0000}"/>
    <cellStyle name="Normal 7 6 2 2 2 3 3 4" xfId="36642" xr:uid="{00000000-0005-0000-0000-0000BE8F0000}"/>
    <cellStyle name="Normal 7 6 2 2 2 3 3 5" xfId="21418" xr:uid="{00000000-0005-0000-0000-0000BF8F0000}"/>
    <cellStyle name="Normal 7 6 2 2 2 3 4" xfId="13008" xr:uid="{00000000-0005-0000-0000-0000C08F0000}"/>
    <cellStyle name="Normal 7 6 2 2 2 3 4 2" xfId="43330" xr:uid="{00000000-0005-0000-0000-0000C18F0000}"/>
    <cellStyle name="Normal 7 6 2 2 2 3 4 3" xfId="28106" xr:uid="{00000000-0005-0000-0000-0000C28F0000}"/>
    <cellStyle name="Normal 7 6 2 2 2 3 5" xfId="7987" xr:uid="{00000000-0005-0000-0000-0000C38F0000}"/>
    <cellStyle name="Normal 7 6 2 2 2 3 5 2" xfId="38313" xr:uid="{00000000-0005-0000-0000-0000C48F0000}"/>
    <cellStyle name="Normal 7 6 2 2 2 3 5 3" xfId="23089" xr:uid="{00000000-0005-0000-0000-0000C58F0000}"/>
    <cellStyle name="Normal 7 6 2 2 2 3 6" xfId="33301" xr:uid="{00000000-0005-0000-0000-0000C68F0000}"/>
    <cellStyle name="Normal 7 6 2 2 2 3 7" xfId="18076" xr:uid="{00000000-0005-0000-0000-0000C78F0000}"/>
    <cellStyle name="Normal 7 6 2 2 2 4" xfId="3769" xr:uid="{00000000-0005-0000-0000-0000C88F0000}"/>
    <cellStyle name="Normal 7 6 2 2 2 4 2" xfId="13843" xr:uid="{00000000-0005-0000-0000-0000C98F0000}"/>
    <cellStyle name="Normal 7 6 2 2 2 4 2 2" xfId="44165" xr:uid="{00000000-0005-0000-0000-0000CA8F0000}"/>
    <cellStyle name="Normal 7 6 2 2 2 4 2 3" xfId="28941" xr:uid="{00000000-0005-0000-0000-0000CB8F0000}"/>
    <cellStyle name="Normal 7 6 2 2 2 4 3" xfId="8823" xr:uid="{00000000-0005-0000-0000-0000CC8F0000}"/>
    <cellStyle name="Normal 7 6 2 2 2 4 3 2" xfId="39148" xr:uid="{00000000-0005-0000-0000-0000CD8F0000}"/>
    <cellStyle name="Normal 7 6 2 2 2 4 3 3" xfId="23924" xr:uid="{00000000-0005-0000-0000-0000CE8F0000}"/>
    <cellStyle name="Normal 7 6 2 2 2 4 4" xfId="34135" xr:uid="{00000000-0005-0000-0000-0000CF8F0000}"/>
    <cellStyle name="Normal 7 6 2 2 2 4 5" xfId="18911" xr:uid="{00000000-0005-0000-0000-0000D08F0000}"/>
    <cellStyle name="Normal 7 6 2 2 2 5" xfId="5462" xr:uid="{00000000-0005-0000-0000-0000D18F0000}"/>
    <cellStyle name="Normal 7 6 2 2 2 5 2" xfId="15514" xr:uid="{00000000-0005-0000-0000-0000D28F0000}"/>
    <cellStyle name="Normal 7 6 2 2 2 5 2 2" xfId="45836" xr:uid="{00000000-0005-0000-0000-0000D38F0000}"/>
    <cellStyle name="Normal 7 6 2 2 2 5 2 3" xfId="30612" xr:uid="{00000000-0005-0000-0000-0000D48F0000}"/>
    <cellStyle name="Normal 7 6 2 2 2 5 3" xfId="10494" xr:uid="{00000000-0005-0000-0000-0000D58F0000}"/>
    <cellStyle name="Normal 7 6 2 2 2 5 3 2" xfId="40819" xr:uid="{00000000-0005-0000-0000-0000D68F0000}"/>
    <cellStyle name="Normal 7 6 2 2 2 5 3 3" xfId="25595" xr:uid="{00000000-0005-0000-0000-0000D78F0000}"/>
    <cellStyle name="Normal 7 6 2 2 2 5 4" xfId="35806" xr:uid="{00000000-0005-0000-0000-0000D88F0000}"/>
    <cellStyle name="Normal 7 6 2 2 2 5 5" xfId="20582" xr:uid="{00000000-0005-0000-0000-0000D98F0000}"/>
    <cellStyle name="Normal 7 6 2 2 2 6" xfId="12172" xr:uid="{00000000-0005-0000-0000-0000DA8F0000}"/>
    <cellStyle name="Normal 7 6 2 2 2 6 2" xfId="42494" xr:uid="{00000000-0005-0000-0000-0000DB8F0000}"/>
    <cellStyle name="Normal 7 6 2 2 2 6 3" xfId="27270" xr:uid="{00000000-0005-0000-0000-0000DC8F0000}"/>
    <cellStyle name="Normal 7 6 2 2 2 7" xfId="7151" xr:uid="{00000000-0005-0000-0000-0000DD8F0000}"/>
    <cellStyle name="Normal 7 6 2 2 2 7 2" xfId="37477" xr:uid="{00000000-0005-0000-0000-0000DE8F0000}"/>
    <cellStyle name="Normal 7 6 2 2 2 7 3" xfId="22253" xr:uid="{00000000-0005-0000-0000-0000DF8F0000}"/>
    <cellStyle name="Normal 7 6 2 2 2 8" xfId="32465" xr:uid="{00000000-0005-0000-0000-0000E08F0000}"/>
    <cellStyle name="Normal 7 6 2 2 2 9" xfId="17240" xr:uid="{00000000-0005-0000-0000-0000E18F0000}"/>
    <cellStyle name="Normal 7 6 2 2 3" xfId="2287" xr:uid="{00000000-0005-0000-0000-0000E28F0000}"/>
    <cellStyle name="Normal 7 6 2 2 3 2" xfId="3126" xr:uid="{00000000-0005-0000-0000-0000E38F0000}"/>
    <cellStyle name="Normal 7 6 2 2 3 2 2" xfId="4816" xr:uid="{00000000-0005-0000-0000-0000E48F0000}"/>
    <cellStyle name="Normal 7 6 2 2 3 2 2 2" xfId="14889" xr:uid="{00000000-0005-0000-0000-0000E58F0000}"/>
    <cellStyle name="Normal 7 6 2 2 3 2 2 2 2" xfId="45211" xr:uid="{00000000-0005-0000-0000-0000E68F0000}"/>
    <cellStyle name="Normal 7 6 2 2 3 2 2 2 3" xfId="29987" xr:uid="{00000000-0005-0000-0000-0000E78F0000}"/>
    <cellStyle name="Normal 7 6 2 2 3 2 2 3" xfId="9869" xr:uid="{00000000-0005-0000-0000-0000E88F0000}"/>
    <cellStyle name="Normal 7 6 2 2 3 2 2 3 2" xfId="40194" xr:uid="{00000000-0005-0000-0000-0000E98F0000}"/>
    <cellStyle name="Normal 7 6 2 2 3 2 2 3 3" xfId="24970" xr:uid="{00000000-0005-0000-0000-0000EA8F0000}"/>
    <cellStyle name="Normal 7 6 2 2 3 2 2 4" xfId="35181" xr:uid="{00000000-0005-0000-0000-0000EB8F0000}"/>
    <cellStyle name="Normal 7 6 2 2 3 2 2 5" xfId="19957" xr:uid="{00000000-0005-0000-0000-0000EC8F0000}"/>
    <cellStyle name="Normal 7 6 2 2 3 2 3" xfId="6508" xr:uid="{00000000-0005-0000-0000-0000ED8F0000}"/>
    <cellStyle name="Normal 7 6 2 2 3 2 3 2" xfId="16560" xr:uid="{00000000-0005-0000-0000-0000EE8F0000}"/>
    <cellStyle name="Normal 7 6 2 2 3 2 3 2 2" xfId="46882" xr:uid="{00000000-0005-0000-0000-0000EF8F0000}"/>
    <cellStyle name="Normal 7 6 2 2 3 2 3 2 3" xfId="31658" xr:uid="{00000000-0005-0000-0000-0000F08F0000}"/>
    <cellStyle name="Normal 7 6 2 2 3 2 3 3" xfId="11540" xr:uid="{00000000-0005-0000-0000-0000F18F0000}"/>
    <cellStyle name="Normal 7 6 2 2 3 2 3 3 2" xfId="41865" xr:uid="{00000000-0005-0000-0000-0000F28F0000}"/>
    <cellStyle name="Normal 7 6 2 2 3 2 3 3 3" xfId="26641" xr:uid="{00000000-0005-0000-0000-0000F38F0000}"/>
    <cellStyle name="Normal 7 6 2 2 3 2 3 4" xfId="36852" xr:uid="{00000000-0005-0000-0000-0000F48F0000}"/>
    <cellStyle name="Normal 7 6 2 2 3 2 3 5" xfId="21628" xr:uid="{00000000-0005-0000-0000-0000F58F0000}"/>
    <cellStyle name="Normal 7 6 2 2 3 2 4" xfId="13218" xr:uid="{00000000-0005-0000-0000-0000F68F0000}"/>
    <cellStyle name="Normal 7 6 2 2 3 2 4 2" xfId="43540" xr:uid="{00000000-0005-0000-0000-0000F78F0000}"/>
    <cellStyle name="Normal 7 6 2 2 3 2 4 3" xfId="28316" xr:uid="{00000000-0005-0000-0000-0000F88F0000}"/>
    <cellStyle name="Normal 7 6 2 2 3 2 5" xfId="8197" xr:uid="{00000000-0005-0000-0000-0000F98F0000}"/>
    <cellStyle name="Normal 7 6 2 2 3 2 5 2" xfId="38523" xr:uid="{00000000-0005-0000-0000-0000FA8F0000}"/>
    <cellStyle name="Normal 7 6 2 2 3 2 5 3" xfId="23299" xr:uid="{00000000-0005-0000-0000-0000FB8F0000}"/>
    <cellStyle name="Normal 7 6 2 2 3 2 6" xfId="33511" xr:uid="{00000000-0005-0000-0000-0000FC8F0000}"/>
    <cellStyle name="Normal 7 6 2 2 3 2 7" xfId="18286" xr:uid="{00000000-0005-0000-0000-0000FD8F0000}"/>
    <cellStyle name="Normal 7 6 2 2 3 3" xfId="3979" xr:uid="{00000000-0005-0000-0000-0000FE8F0000}"/>
    <cellStyle name="Normal 7 6 2 2 3 3 2" xfId="14053" xr:uid="{00000000-0005-0000-0000-0000FF8F0000}"/>
    <cellStyle name="Normal 7 6 2 2 3 3 2 2" xfId="44375" xr:uid="{00000000-0005-0000-0000-000000900000}"/>
    <cellStyle name="Normal 7 6 2 2 3 3 2 3" xfId="29151" xr:uid="{00000000-0005-0000-0000-000001900000}"/>
    <cellStyle name="Normal 7 6 2 2 3 3 3" xfId="9033" xr:uid="{00000000-0005-0000-0000-000002900000}"/>
    <cellStyle name="Normal 7 6 2 2 3 3 3 2" xfId="39358" xr:uid="{00000000-0005-0000-0000-000003900000}"/>
    <cellStyle name="Normal 7 6 2 2 3 3 3 3" xfId="24134" xr:uid="{00000000-0005-0000-0000-000004900000}"/>
    <cellStyle name="Normal 7 6 2 2 3 3 4" xfId="34345" xr:uid="{00000000-0005-0000-0000-000005900000}"/>
    <cellStyle name="Normal 7 6 2 2 3 3 5" xfId="19121" xr:uid="{00000000-0005-0000-0000-000006900000}"/>
    <cellStyle name="Normal 7 6 2 2 3 4" xfId="5672" xr:uid="{00000000-0005-0000-0000-000007900000}"/>
    <cellStyle name="Normal 7 6 2 2 3 4 2" xfId="15724" xr:uid="{00000000-0005-0000-0000-000008900000}"/>
    <cellStyle name="Normal 7 6 2 2 3 4 2 2" xfId="46046" xr:uid="{00000000-0005-0000-0000-000009900000}"/>
    <cellStyle name="Normal 7 6 2 2 3 4 2 3" xfId="30822" xr:uid="{00000000-0005-0000-0000-00000A900000}"/>
    <cellStyle name="Normal 7 6 2 2 3 4 3" xfId="10704" xr:uid="{00000000-0005-0000-0000-00000B900000}"/>
    <cellStyle name="Normal 7 6 2 2 3 4 3 2" xfId="41029" xr:uid="{00000000-0005-0000-0000-00000C900000}"/>
    <cellStyle name="Normal 7 6 2 2 3 4 3 3" xfId="25805" xr:uid="{00000000-0005-0000-0000-00000D900000}"/>
    <cellStyle name="Normal 7 6 2 2 3 4 4" xfId="36016" xr:uid="{00000000-0005-0000-0000-00000E900000}"/>
    <cellStyle name="Normal 7 6 2 2 3 4 5" xfId="20792" xr:uid="{00000000-0005-0000-0000-00000F900000}"/>
    <cellStyle name="Normal 7 6 2 2 3 5" xfId="12382" xr:uid="{00000000-0005-0000-0000-000010900000}"/>
    <cellStyle name="Normal 7 6 2 2 3 5 2" xfId="42704" xr:uid="{00000000-0005-0000-0000-000011900000}"/>
    <cellStyle name="Normal 7 6 2 2 3 5 3" xfId="27480" xr:uid="{00000000-0005-0000-0000-000012900000}"/>
    <cellStyle name="Normal 7 6 2 2 3 6" xfId="7361" xr:uid="{00000000-0005-0000-0000-000013900000}"/>
    <cellStyle name="Normal 7 6 2 2 3 6 2" xfId="37687" xr:uid="{00000000-0005-0000-0000-000014900000}"/>
    <cellStyle name="Normal 7 6 2 2 3 6 3" xfId="22463" xr:uid="{00000000-0005-0000-0000-000015900000}"/>
    <cellStyle name="Normal 7 6 2 2 3 7" xfId="32675" xr:uid="{00000000-0005-0000-0000-000016900000}"/>
    <cellStyle name="Normal 7 6 2 2 3 8" xfId="17450" xr:uid="{00000000-0005-0000-0000-000017900000}"/>
    <cellStyle name="Normal 7 6 2 2 4" xfId="2708" xr:uid="{00000000-0005-0000-0000-000018900000}"/>
    <cellStyle name="Normal 7 6 2 2 4 2" xfId="4398" xr:uid="{00000000-0005-0000-0000-000019900000}"/>
    <cellStyle name="Normal 7 6 2 2 4 2 2" xfId="14471" xr:uid="{00000000-0005-0000-0000-00001A900000}"/>
    <cellStyle name="Normal 7 6 2 2 4 2 2 2" xfId="44793" xr:uid="{00000000-0005-0000-0000-00001B900000}"/>
    <cellStyle name="Normal 7 6 2 2 4 2 2 3" xfId="29569" xr:uid="{00000000-0005-0000-0000-00001C900000}"/>
    <cellStyle name="Normal 7 6 2 2 4 2 3" xfId="9451" xr:uid="{00000000-0005-0000-0000-00001D900000}"/>
    <cellStyle name="Normal 7 6 2 2 4 2 3 2" xfId="39776" xr:uid="{00000000-0005-0000-0000-00001E900000}"/>
    <cellStyle name="Normal 7 6 2 2 4 2 3 3" xfId="24552" xr:uid="{00000000-0005-0000-0000-00001F900000}"/>
    <cellStyle name="Normal 7 6 2 2 4 2 4" xfId="34763" xr:uid="{00000000-0005-0000-0000-000020900000}"/>
    <cellStyle name="Normal 7 6 2 2 4 2 5" xfId="19539" xr:uid="{00000000-0005-0000-0000-000021900000}"/>
    <cellStyle name="Normal 7 6 2 2 4 3" xfId="6090" xr:uid="{00000000-0005-0000-0000-000022900000}"/>
    <cellStyle name="Normal 7 6 2 2 4 3 2" xfId="16142" xr:uid="{00000000-0005-0000-0000-000023900000}"/>
    <cellStyle name="Normal 7 6 2 2 4 3 2 2" xfId="46464" xr:uid="{00000000-0005-0000-0000-000024900000}"/>
    <cellStyle name="Normal 7 6 2 2 4 3 2 3" xfId="31240" xr:uid="{00000000-0005-0000-0000-000025900000}"/>
    <cellStyle name="Normal 7 6 2 2 4 3 3" xfId="11122" xr:uid="{00000000-0005-0000-0000-000026900000}"/>
    <cellStyle name="Normal 7 6 2 2 4 3 3 2" xfId="41447" xr:uid="{00000000-0005-0000-0000-000027900000}"/>
    <cellStyle name="Normal 7 6 2 2 4 3 3 3" xfId="26223" xr:uid="{00000000-0005-0000-0000-000028900000}"/>
    <cellStyle name="Normal 7 6 2 2 4 3 4" xfId="36434" xr:uid="{00000000-0005-0000-0000-000029900000}"/>
    <cellStyle name="Normal 7 6 2 2 4 3 5" xfId="21210" xr:uid="{00000000-0005-0000-0000-00002A900000}"/>
    <cellStyle name="Normal 7 6 2 2 4 4" xfId="12800" xr:uid="{00000000-0005-0000-0000-00002B900000}"/>
    <cellStyle name="Normal 7 6 2 2 4 4 2" xfId="43122" xr:uid="{00000000-0005-0000-0000-00002C900000}"/>
    <cellStyle name="Normal 7 6 2 2 4 4 3" xfId="27898" xr:uid="{00000000-0005-0000-0000-00002D900000}"/>
    <cellStyle name="Normal 7 6 2 2 4 5" xfId="7779" xr:uid="{00000000-0005-0000-0000-00002E900000}"/>
    <cellStyle name="Normal 7 6 2 2 4 5 2" xfId="38105" xr:uid="{00000000-0005-0000-0000-00002F900000}"/>
    <cellStyle name="Normal 7 6 2 2 4 5 3" xfId="22881" xr:uid="{00000000-0005-0000-0000-000030900000}"/>
    <cellStyle name="Normal 7 6 2 2 4 6" xfId="33093" xr:uid="{00000000-0005-0000-0000-000031900000}"/>
    <cellStyle name="Normal 7 6 2 2 4 7" xfId="17868" xr:uid="{00000000-0005-0000-0000-000032900000}"/>
    <cellStyle name="Normal 7 6 2 2 5" xfId="3561" xr:uid="{00000000-0005-0000-0000-000033900000}"/>
    <cellStyle name="Normal 7 6 2 2 5 2" xfId="13635" xr:uid="{00000000-0005-0000-0000-000034900000}"/>
    <cellStyle name="Normal 7 6 2 2 5 2 2" xfId="43957" xr:uid="{00000000-0005-0000-0000-000035900000}"/>
    <cellStyle name="Normal 7 6 2 2 5 2 3" xfId="28733" xr:uid="{00000000-0005-0000-0000-000036900000}"/>
    <cellStyle name="Normal 7 6 2 2 5 3" xfId="8615" xr:uid="{00000000-0005-0000-0000-000037900000}"/>
    <cellStyle name="Normal 7 6 2 2 5 3 2" xfId="38940" xr:uid="{00000000-0005-0000-0000-000038900000}"/>
    <cellStyle name="Normal 7 6 2 2 5 3 3" xfId="23716" xr:uid="{00000000-0005-0000-0000-000039900000}"/>
    <cellStyle name="Normal 7 6 2 2 5 4" xfId="33927" xr:uid="{00000000-0005-0000-0000-00003A900000}"/>
    <cellStyle name="Normal 7 6 2 2 5 5" xfId="18703" xr:uid="{00000000-0005-0000-0000-00003B900000}"/>
    <cellStyle name="Normal 7 6 2 2 6" xfId="5254" xr:uid="{00000000-0005-0000-0000-00003C900000}"/>
    <cellStyle name="Normal 7 6 2 2 6 2" xfId="15306" xr:uid="{00000000-0005-0000-0000-00003D900000}"/>
    <cellStyle name="Normal 7 6 2 2 6 2 2" xfId="45628" xr:uid="{00000000-0005-0000-0000-00003E900000}"/>
    <cellStyle name="Normal 7 6 2 2 6 2 3" xfId="30404" xr:uid="{00000000-0005-0000-0000-00003F900000}"/>
    <cellStyle name="Normal 7 6 2 2 6 3" xfId="10286" xr:uid="{00000000-0005-0000-0000-000040900000}"/>
    <cellStyle name="Normal 7 6 2 2 6 3 2" xfId="40611" xr:uid="{00000000-0005-0000-0000-000041900000}"/>
    <cellStyle name="Normal 7 6 2 2 6 3 3" xfId="25387" xr:uid="{00000000-0005-0000-0000-000042900000}"/>
    <cellStyle name="Normal 7 6 2 2 6 4" xfId="35598" xr:uid="{00000000-0005-0000-0000-000043900000}"/>
    <cellStyle name="Normal 7 6 2 2 6 5" xfId="20374" xr:uid="{00000000-0005-0000-0000-000044900000}"/>
    <cellStyle name="Normal 7 6 2 2 7" xfId="11964" xr:uid="{00000000-0005-0000-0000-000045900000}"/>
    <cellStyle name="Normal 7 6 2 2 7 2" xfId="42286" xr:uid="{00000000-0005-0000-0000-000046900000}"/>
    <cellStyle name="Normal 7 6 2 2 7 3" xfId="27062" xr:uid="{00000000-0005-0000-0000-000047900000}"/>
    <cellStyle name="Normal 7 6 2 2 8" xfId="6943" xr:uid="{00000000-0005-0000-0000-000048900000}"/>
    <cellStyle name="Normal 7 6 2 2 8 2" xfId="37269" xr:uid="{00000000-0005-0000-0000-000049900000}"/>
    <cellStyle name="Normal 7 6 2 2 8 3" xfId="22045" xr:uid="{00000000-0005-0000-0000-00004A900000}"/>
    <cellStyle name="Normal 7 6 2 2 9" xfId="32257" xr:uid="{00000000-0005-0000-0000-00004B900000}"/>
    <cellStyle name="Normal 7 6 2 3" xfId="1970" xr:uid="{00000000-0005-0000-0000-00004C900000}"/>
    <cellStyle name="Normal 7 6 2 3 2" xfId="2391" xr:uid="{00000000-0005-0000-0000-00004D900000}"/>
    <cellStyle name="Normal 7 6 2 3 2 2" xfId="3230" xr:uid="{00000000-0005-0000-0000-00004E900000}"/>
    <cellStyle name="Normal 7 6 2 3 2 2 2" xfId="4920" xr:uid="{00000000-0005-0000-0000-00004F900000}"/>
    <cellStyle name="Normal 7 6 2 3 2 2 2 2" xfId="14993" xr:uid="{00000000-0005-0000-0000-000050900000}"/>
    <cellStyle name="Normal 7 6 2 3 2 2 2 2 2" xfId="45315" xr:uid="{00000000-0005-0000-0000-000051900000}"/>
    <cellStyle name="Normal 7 6 2 3 2 2 2 2 3" xfId="30091" xr:uid="{00000000-0005-0000-0000-000052900000}"/>
    <cellStyle name="Normal 7 6 2 3 2 2 2 3" xfId="9973" xr:uid="{00000000-0005-0000-0000-000053900000}"/>
    <cellStyle name="Normal 7 6 2 3 2 2 2 3 2" xfId="40298" xr:uid="{00000000-0005-0000-0000-000054900000}"/>
    <cellStyle name="Normal 7 6 2 3 2 2 2 3 3" xfId="25074" xr:uid="{00000000-0005-0000-0000-000055900000}"/>
    <cellStyle name="Normal 7 6 2 3 2 2 2 4" xfId="35285" xr:uid="{00000000-0005-0000-0000-000056900000}"/>
    <cellStyle name="Normal 7 6 2 3 2 2 2 5" xfId="20061" xr:uid="{00000000-0005-0000-0000-000057900000}"/>
    <cellStyle name="Normal 7 6 2 3 2 2 3" xfId="6612" xr:uid="{00000000-0005-0000-0000-000058900000}"/>
    <cellStyle name="Normal 7 6 2 3 2 2 3 2" xfId="16664" xr:uid="{00000000-0005-0000-0000-000059900000}"/>
    <cellStyle name="Normal 7 6 2 3 2 2 3 2 2" xfId="46986" xr:uid="{00000000-0005-0000-0000-00005A900000}"/>
    <cellStyle name="Normal 7 6 2 3 2 2 3 2 3" xfId="31762" xr:uid="{00000000-0005-0000-0000-00005B900000}"/>
    <cellStyle name="Normal 7 6 2 3 2 2 3 3" xfId="11644" xr:uid="{00000000-0005-0000-0000-00005C900000}"/>
    <cellStyle name="Normal 7 6 2 3 2 2 3 3 2" xfId="41969" xr:uid="{00000000-0005-0000-0000-00005D900000}"/>
    <cellStyle name="Normal 7 6 2 3 2 2 3 3 3" xfId="26745" xr:uid="{00000000-0005-0000-0000-00005E900000}"/>
    <cellStyle name="Normal 7 6 2 3 2 2 3 4" xfId="36956" xr:uid="{00000000-0005-0000-0000-00005F900000}"/>
    <cellStyle name="Normal 7 6 2 3 2 2 3 5" xfId="21732" xr:uid="{00000000-0005-0000-0000-000060900000}"/>
    <cellStyle name="Normal 7 6 2 3 2 2 4" xfId="13322" xr:uid="{00000000-0005-0000-0000-000061900000}"/>
    <cellStyle name="Normal 7 6 2 3 2 2 4 2" xfId="43644" xr:uid="{00000000-0005-0000-0000-000062900000}"/>
    <cellStyle name="Normal 7 6 2 3 2 2 4 3" xfId="28420" xr:uid="{00000000-0005-0000-0000-000063900000}"/>
    <cellStyle name="Normal 7 6 2 3 2 2 5" xfId="8301" xr:uid="{00000000-0005-0000-0000-000064900000}"/>
    <cellStyle name="Normal 7 6 2 3 2 2 5 2" xfId="38627" xr:uid="{00000000-0005-0000-0000-000065900000}"/>
    <cellStyle name="Normal 7 6 2 3 2 2 5 3" xfId="23403" xr:uid="{00000000-0005-0000-0000-000066900000}"/>
    <cellStyle name="Normal 7 6 2 3 2 2 6" xfId="33615" xr:uid="{00000000-0005-0000-0000-000067900000}"/>
    <cellStyle name="Normal 7 6 2 3 2 2 7" xfId="18390" xr:uid="{00000000-0005-0000-0000-000068900000}"/>
    <cellStyle name="Normal 7 6 2 3 2 3" xfId="4083" xr:uid="{00000000-0005-0000-0000-000069900000}"/>
    <cellStyle name="Normal 7 6 2 3 2 3 2" xfId="14157" xr:uid="{00000000-0005-0000-0000-00006A900000}"/>
    <cellStyle name="Normal 7 6 2 3 2 3 2 2" xfId="44479" xr:uid="{00000000-0005-0000-0000-00006B900000}"/>
    <cellStyle name="Normal 7 6 2 3 2 3 2 3" xfId="29255" xr:uid="{00000000-0005-0000-0000-00006C900000}"/>
    <cellStyle name="Normal 7 6 2 3 2 3 3" xfId="9137" xr:uid="{00000000-0005-0000-0000-00006D900000}"/>
    <cellStyle name="Normal 7 6 2 3 2 3 3 2" xfId="39462" xr:uid="{00000000-0005-0000-0000-00006E900000}"/>
    <cellStyle name="Normal 7 6 2 3 2 3 3 3" xfId="24238" xr:uid="{00000000-0005-0000-0000-00006F900000}"/>
    <cellStyle name="Normal 7 6 2 3 2 3 4" xfId="34449" xr:uid="{00000000-0005-0000-0000-000070900000}"/>
    <cellStyle name="Normal 7 6 2 3 2 3 5" xfId="19225" xr:uid="{00000000-0005-0000-0000-000071900000}"/>
    <cellStyle name="Normal 7 6 2 3 2 4" xfId="5776" xr:uid="{00000000-0005-0000-0000-000072900000}"/>
    <cellStyle name="Normal 7 6 2 3 2 4 2" xfId="15828" xr:uid="{00000000-0005-0000-0000-000073900000}"/>
    <cellStyle name="Normal 7 6 2 3 2 4 2 2" xfId="46150" xr:uid="{00000000-0005-0000-0000-000074900000}"/>
    <cellStyle name="Normal 7 6 2 3 2 4 2 3" xfId="30926" xr:uid="{00000000-0005-0000-0000-000075900000}"/>
    <cellStyle name="Normal 7 6 2 3 2 4 3" xfId="10808" xr:uid="{00000000-0005-0000-0000-000076900000}"/>
    <cellStyle name="Normal 7 6 2 3 2 4 3 2" xfId="41133" xr:uid="{00000000-0005-0000-0000-000077900000}"/>
    <cellStyle name="Normal 7 6 2 3 2 4 3 3" xfId="25909" xr:uid="{00000000-0005-0000-0000-000078900000}"/>
    <cellStyle name="Normal 7 6 2 3 2 4 4" xfId="36120" xr:uid="{00000000-0005-0000-0000-000079900000}"/>
    <cellStyle name="Normal 7 6 2 3 2 4 5" xfId="20896" xr:uid="{00000000-0005-0000-0000-00007A900000}"/>
    <cellStyle name="Normal 7 6 2 3 2 5" xfId="12486" xr:uid="{00000000-0005-0000-0000-00007B900000}"/>
    <cellStyle name="Normal 7 6 2 3 2 5 2" xfId="42808" xr:uid="{00000000-0005-0000-0000-00007C900000}"/>
    <cellStyle name="Normal 7 6 2 3 2 5 3" xfId="27584" xr:uid="{00000000-0005-0000-0000-00007D900000}"/>
    <cellStyle name="Normal 7 6 2 3 2 6" xfId="7465" xr:uid="{00000000-0005-0000-0000-00007E900000}"/>
    <cellStyle name="Normal 7 6 2 3 2 6 2" xfId="37791" xr:uid="{00000000-0005-0000-0000-00007F900000}"/>
    <cellStyle name="Normal 7 6 2 3 2 6 3" xfId="22567" xr:uid="{00000000-0005-0000-0000-000080900000}"/>
    <cellStyle name="Normal 7 6 2 3 2 7" xfId="32779" xr:uid="{00000000-0005-0000-0000-000081900000}"/>
    <cellStyle name="Normal 7 6 2 3 2 8" xfId="17554" xr:uid="{00000000-0005-0000-0000-000082900000}"/>
    <cellStyle name="Normal 7 6 2 3 3" xfId="2812" xr:uid="{00000000-0005-0000-0000-000083900000}"/>
    <cellStyle name="Normal 7 6 2 3 3 2" xfId="4502" xr:uid="{00000000-0005-0000-0000-000084900000}"/>
    <cellStyle name="Normal 7 6 2 3 3 2 2" xfId="14575" xr:uid="{00000000-0005-0000-0000-000085900000}"/>
    <cellStyle name="Normal 7 6 2 3 3 2 2 2" xfId="44897" xr:uid="{00000000-0005-0000-0000-000086900000}"/>
    <cellStyle name="Normal 7 6 2 3 3 2 2 3" xfId="29673" xr:uid="{00000000-0005-0000-0000-000087900000}"/>
    <cellStyle name="Normal 7 6 2 3 3 2 3" xfId="9555" xr:uid="{00000000-0005-0000-0000-000088900000}"/>
    <cellStyle name="Normal 7 6 2 3 3 2 3 2" xfId="39880" xr:uid="{00000000-0005-0000-0000-000089900000}"/>
    <cellStyle name="Normal 7 6 2 3 3 2 3 3" xfId="24656" xr:uid="{00000000-0005-0000-0000-00008A900000}"/>
    <cellStyle name="Normal 7 6 2 3 3 2 4" xfId="34867" xr:uid="{00000000-0005-0000-0000-00008B900000}"/>
    <cellStyle name="Normal 7 6 2 3 3 2 5" xfId="19643" xr:uid="{00000000-0005-0000-0000-00008C900000}"/>
    <cellStyle name="Normal 7 6 2 3 3 3" xfId="6194" xr:uid="{00000000-0005-0000-0000-00008D900000}"/>
    <cellStyle name="Normal 7 6 2 3 3 3 2" xfId="16246" xr:uid="{00000000-0005-0000-0000-00008E900000}"/>
    <cellStyle name="Normal 7 6 2 3 3 3 2 2" xfId="46568" xr:uid="{00000000-0005-0000-0000-00008F900000}"/>
    <cellStyle name="Normal 7 6 2 3 3 3 2 3" xfId="31344" xr:uid="{00000000-0005-0000-0000-000090900000}"/>
    <cellStyle name="Normal 7 6 2 3 3 3 3" xfId="11226" xr:uid="{00000000-0005-0000-0000-000091900000}"/>
    <cellStyle name="Normal 7 6 2 3 3 3 3 2" xfId="41551" xr:uid="{00000000-0005-0000-0000-000092900000}"/>
    <cellStyle name="Normal 7 6 2 3 3 3 3 3" xfId="26327" xr:uid="{00000000-0005-0000-0000-000093900000}"/>
    <cellStyle name="Normal 7 6 2 3 3 3 4" xfId="36538" xr:uid="{00000000-0005-0000-0000-000094900000}"/>
    <cellStyle name="Normal 7 6 2 3 3 3 5" xfId="21314" xr:uid="{00000000-0005-0000-0000-000095900000}"/>
    <cellStyle name="Normal 7 6 2 3 3 4" xfId="12904" xr:uid="{00000000-0005-0000-0000-000096900000}"/>
    <cellStyle name="Normal 7 6 2 3 3 4 2" xfId="43226" xr:uid="{00000000-0005-0000-0000-000097900000}"/>
    <cellStyle name="Normal 7 6 2 3 3 4 3" xfId="28002" xr:uid="{00000000-0005-0000-0000-000098900000}"/>
    <cellStyle name="Normal 7 6 2 3 3 5" xfId="7883" xr:uid="{00000000-0005-0000-0000-000099900000}"/>
    <cellStyle name="Normal 7 6 2 3 3 5 2" xfId="38209" xr:uid="{00000000-0005-0000-0000-00009A900000}"/>
    <cellStyle name="Normal 7 6 2 3 3 5 3" xfId="22985" xr:uid="{00000000-0005-0000-0000-00009B900000}"/>
    <cellStyle name="Normal 7 6 2 3 3 6" xfId="33197" xr:uid="{00000000-0005-0000-0000-00009C900000}"/>
    <cellStyle name="Normal 7 6 2 3 3 7" xfId="17972" xr:uid="{00000000-0005-0000-0000-00009D900000}"/>
    <cellStyle name="Normal 7 6 2 3 4" xfId="3665" xr:uid="{00000000-0005-0000-0000-00009E900000}"/>
    <cellStyle name="Normal 7 6 2 3 4 2" xfId="13739" xr:uid="{00000000-0005-0000-0000-00009F900000}"/>
    <cellStyle name="Normal 7 6 2 3 4 2 2" xfId="44061" xr:uid="{00000000-0005-0000-0000-0000A0900000}"/>
    <cellStyle name="Normal 7 6 2 3 4 2 3" xfId="28837" xr:uid="{00000000-0005-0000-0000-0000A1900000}"/>
    <cellStyle name="Normal 7 6 2 3 4 3" xfId="8719" xr:uid="{00000000-0005-0000-0000-0000A2900000}"/>
    <cellStyle name="Normal 7 6 2 3 4 3 2" xfId="39044" xr:uid="{00000000-0005-0000-0000-0000A3900000}"/>
    <cellStyle name="Normal 7 6 2 3 4 3 3" xfId="23820" xr:uid="{00000000-0005-0000-0000-0000A4900000}"/>
    <cellStyle name="Normal 7 6 2 3 4 4" xfId="34031" xr:uid="{00000000-0005-0000-0000-0000A5900000}"/>
    <cellStyle name="Normal 7 6 2 3 4 5" xfId="18807" xr:uid="{00000000-0005-0000-0000-0000A6900000}"/>
    <cellStyle name="Normal 7 6 2 3 5" xfId="5358" xr:uid="{00000000-0005-0000-0000-0000A7900000}"/>
    <cellStyle name="Normal 7 6 2 3 5 2" xfId="15410" xr:uid="{00000000-0005-0000-0000-0000A8900000}"/>
    <cellStyle name="Normal 7 6 2 3 5 2 2" xfId="45732" xr:uid="{00000000-0005-0000-0000-0000A9900000}"/>
    <cellStyle name="Normal 7 6 2 3 5 2 3" xfId="30508" xr:uid="{00000000-0005-0000-0000-0000AA900000}"/>
    <cellStyle name="Normal 7 6 2 3 5 3" xfId="10390" xr:uid="{00000000-0005-0000-0000-0000AB900000}"/>
    <cellStyle name="Normal 7 6 2 3 5 3 2" xfId="40715" xr:uid="{00000000-0005-0000-0000-0000AC900000}"/>
    <cellStyle name="Normal 7 6 2 3 5 3 3" xfId="25491" xr:uid="{00000000-0005-0000-0000-0000AD900000}"/>
    <cellStyle name="Normal 7 6 2 3 5 4" xfId="35702" xr:uid="{00000000-0005-0000-0000-0000AE900000}"/>
    <cellStyle name="Normal 7 6 2 3 5 5" xfId="20478" xr:uid="{00000000-0005-0000-0000-0000AF900000}"/>
    <cellStyle name="Normal 7 6 2 3 6" xfId="12068" xr:uid="{00000000-0005-0000-0000-0000B0900000}"/>
    <cellStyle name="Normal 7 6 2 3 6 2" xfId="42390" xr:uid="{00000000-0005-0000-0000-0000B1900000}"/>
    <cellStyle name="Normal 7 6 2 3 6 3" xfId="27166" xr:uid="{00000000-0005-0000-0000-0000B2900000}"/>
    <cellStyle name="Normal 7 6 2 3 7" xfId="7047" xr:uid="{00000000-0005-0000-0000-0000B3900000}"/>
    <cellStyle name="Normal 7 6 2 3 7 2" xfId="37373" xr:uid="{00000000-0005-0000-0000-0000B4900000}"/>
    <cellStyle name="Normal 7 6 2 3 7 3" xfId="22149" xr:uid="{00000000-0005-0000-0000-0000B5900000}"/>
    <cellStyle name="Normal 7 6 2 3 8" xfId="32361" xr:uid="{00000000-0005-0000-0000-0000B6900000}"/>
    <cellStyle name="Normal 7 6 2 3 9" xfId="17136" xr:uid="{00000000-0005-0000-0000-0000B7900000}"/>
    <cellStyle name="Normal 7 6 2 4" xfId="2183" xr:uid="{00000000-0005-0000-0000-0000B8900000}"/>
    <cellStyle name="Normal 7 6 2 4 2" xfId="3022" xr:uid="{00000000-0005-0000-0000-0000B9900000}"/>
    <cellStyle name="Normal 7 6 2 4 2 2" xfId="4712" xr:uid="{00000000-0005-0000-0000-0000BA900000}"/>
    <cellStyle name="Normal 7 6 2 4 2 2 2" xfId="14785" xr:uid="{00000000-0005-0000-0000-0000BB900000}"/>
    <cellStyle name="Normal 7 6 2 4 2 2 2 2" xfId="45107" xr:uid="{00000000-0005-0000-0000-0000BC900000}"/>
    <cellStyle name="Normal 7 6 2 4 2 2 2 3" xfId="29883" xr:uid="{00000000-0005-0000-0000-0000BD900000}"/>
    <cellStyle name="Normal 7 6 2 4 2 2 3" xfId="9765" xr:uid="{00000000-0005-0000-0000-0000BE900000}"/>
    <cellStyle name="Normal 7 6 2 4 2 2 3 2" xfId="40090" xr:uid="{00000000-0005-0000-0000-0000BF900000}"/>
    <cellStyle name="Normal 7 6 2 4 2 2 3 3" xfId="24866" xr:uid="{00000000-0005-0000-0000-0000C0900000}"/>
    <cellStyle name="Normal 7 6 2 4 2 2 4" xfId="35077" xr:uid="{00000000-0005-0000-0000-0000C1900000}"/>
    <cellStyle name="Normal 7 6 2 4 2 2 5" xfId="19853" xr:uid="{00000000-0005-0000-0000-0000C2900000}"/>
    <cellStyle name="Normal 7 6 2 4 2 3" xfId="6404" xr:uid="{00000000-0005-0000-0000-0000C3900000}"/>
    <cellStyle name="Normal 7 6 2 4 2 3 2" xfId="16456" xr:uid="{00000000-0005-0000-0000-0000C4900000}"/>
    <cellStyle name="Normal 7 6 2 4 2 3 2 2" xfId="46778" xr:uid="{00000000-0005-0000-0000-0000C5900000}"/>
    <cellStyle name="Normal 7 6 2 4 2 3 2 3" xfId="31554" xr:uid="{00000000-0005-0000-0000-0000C6900000}"/>
    <cellStyle name="Normal 7 6 2 4 2 3 3" xfId="11436" xr:uid="{00000000-0005-0000-0000-0000C7900000}"/>
    <cellStyle name="Normal 7 6 2 4 2 3 3 2" xfId="41761" xr:uid="{00000000-0005-0000-0000-0000C8900000}"/>
    <cellStyle name="Normal 7 6 2 4 2 3 3 3" xfId="26537" xr:uid="{00000000-0005-0000-0000-0000C9900000}"/>
    <cellStyle name="Normal 7 6 2 4 2 3 4" xfId="36748" xr:uid="{00000000-0005-0000-0000-0000CA900000}"/>
    <cellStyle name="Normal 7 6 2 4 2 3 5" xfId="21524" xr:uid="{00000000-0005-0000-0000-0000CB900000}"/>
    <cellStyle name="Normal 7 6 2 4 2 4" xfId="13114" xr:uid="{00000000-0005-0000-0000-0000CC900000}"/>
    <cellStyle name="Normal 7 6 2 4 2 4 2" xfId="43436" xr:uid="{00000000-0005-0000-0000-0000CD900000}"/>
    <cellStyle name="Normal 7 6 2 4 2 4 3" xfId="28212" xr:uid="{00000000-0005-0000-0000-0000CE900000}"/>
    <cellStyle name="Normal 7 6 2 4 2 5" xfId="8093" xr:uid="{00000000-0005-0000-0000-0000CF900000}"/>
    <cellStyle name="Normal 7 6 2 4 2 5 2" xfId="38419" xr:uid="{00000000-0005-0000-0000-0000D0900000}"/>
    <cellStyle name="Normal 7 6 2 4 2 5 3" xfId="23195" xr:uid="{00000000-0005-0000-0000-0000D1900000}"/>
    <cellStyle name="Normal 7 6 2 4 2 6" xfId="33407" xr:uid="{00000000-0005-0000-0000-0000D2900000}"/>
    <cellStyle name="Normal 7 6 2 4 2 7" xfId="18182" xr:uid="{00000000-0005-0000-0000-0000D3900000}"/>
    <cellStyle name="Normal 7 6 2 4 3" xfId="3875" xr:uid="{00000000-0005-0000-0000-0000D4900000}"/>
    <cellStyle name="Normal 7 6 2 4 3 2" xfId="13949" xr:uid="{00000000-0005-0000-0000-0000D5900000}"/>
    <cellStyle name="Normal 7 6 2 4 3 2 2" xfId="44271" xr:uid="{00000000-0005-0000-0000-0000D6900000}"/>
    <cellStyle name="Normal 7 6 2 4 3 2 3" xfId="29047" xr:uid="{00000000-0005-0000-0000-0000D7900000}"/>
    <cellStyle name="Normal 7 6 2 4 3 3" xfId="8929" xr:uid="{00000000-0005-0000-0000-0000D8900000}"/>
    <cellStyle name="Normal 7 6 2 4 3 3 2" xfId="39254" xr:uid="{00000000-0005-0000-0000-0000D9900000}"/>
    <cellStyle name="Normal 7 6 2 4 3 3 3" xfId="24030" xr:uid="{00000000-0005-0000-0000-0000DA900000}"/>
    <cellStyle name="Normal 7 6 2 4 3 4" xfId="34241" xr:uid="{00000000-0005-0000-0000-0000DB900000}"/>
    <cellStyle name="Normal 7 6 2 4 3 5" xfId="19017" xr:uid="{00000000-0005-0000-0000-0000DC900000}"/>
    <cellStyle name="Normal 7 6 2 4 4" xfId="5568" xr:uid="{00000000-0005-0000-0000-0000DD900000}"/>
    <cellStyle name="Normal 7 6 2 4 4 2" xfId="15620" xr:uid="{00000000-0005-0000-0000-0000DE900000}"/>
    <cellStyle name="Normal 7 6 2 4 4 2 2" xfId="45942" xr:uid="{00000000-0005-0000-0000-0000DF900000}"/>
    <cellStyle name="Normal 7 6 2 4 4 2 3" xfId="30718" xr:uid="{00000000-0005-0000-0000-0000E0900000}"/>
    <cellStyle name="Normal 7 6 2 4 4 3" xfId="10600" xr:uid="{00000000-0005-0000-0000-0000E1900000}"/>
    <cellStyle name="Normal 7 6 2 4 4 3 2" xfId="40925" xr:uid="{00000000-0005-0000-0000-0000E2900000}"/>
    <cellStyle name="Normal 7 6 2 4 4 3 3" xfId="25701" xr:uid="{00000000-0005-0000-0000-0000E3900000}"/>
    <cellStyle name="Normal 7 6 2 4 4 4" xfId="35912" xr:uid="{00000000-0005-0000-0000-0000E4900000}"/>
    <cellStyle name="Normal 7 6 2 4 4 5" xfId="20688" xr:uid="{00000000-0005-0000-0000-0000E5900000}"/>
    <cellStyle name="Normal 7 6 2 4 5" xfId="12278" xr:uid="{00000000-0005-0000-0000-0000E6900000}"/>
    <cellStyle name="Normal 7 6 2 4 5 2" xfId="42600" xr:uid="{00000000-0005-0000-0000-0000E7900000}"/>
    <cellStyle name="Normal 7 6 2 4 5 3" xfId="27376" xr:uid="{00000000-0005-0000-0000-0000E8900000}"/>
    <cellStyle name="Normal 7 6 2 4 6" xfId="7257" xr:uid="{00000000-0005-0000-0000-0000E9900000}"/>
    <cellStyle name="Normal 7 6 2 4 6 2" xfId="37583" xr:uid="{00000000-0005-0000-0000-0000EA900000}"/>
    <cellStyle name="Normal 7 6 2 4 6 3" xfId="22359" xr:uid="{00000000-0005-0000-0000-0000EB900000}"/>
    <cellStyle name="Normal 7 6 2 4 7" xfId="32571" xr:uid="{00000000-0005-0000-0000-0000EC900000}"/>
    <cellStyle name="Normal 7 6 2 4 8" xfId="17346" xr:uid="{00000000-0005-0000-0000-0000ED900000}"/>
    <cellStyle name="Normal 7 6 2 5" xfId="2604" xr:uid="{00000000-0005-0000-0000-0000EE900000}"/>
    <cellStyle name="Normal 7 6 2 5 2" xfId="4294" xr:uid="{00000000-0005-0000-0000-0000EF900000}"/>
    <cellStyle name="Normal 7 6 2 5 2 2" xfId="14367" xr:uid="{00000000-0005-0000-0000-0000F0900000}"/>
    <cellStyle name="Normal 7 6 2 5 2 2 2" xfId="44689" xr:uid="{00000000-0005-0000-0000-0000F1900000}"/>
    <cellStyle name="Normal 7 6 2 5 2 2 3" xfId="29465" xr:uid="{00000000-0005-0000-0000-0000F2900000}"/>
    <cellStyle name="Normal 7 6 2 5 2 3" xfId="9347" xr:uid="{00000000-0005-0000-0000-0000F3900000}"/>
    <cellStyle name="Normal 7 6 2 5 2 3 2" xfId="39672" xr:uid="{00000000-0005-0000-0000-0000F4900000}"/>
    <cellStyle name="Normal 7 6 2 5 2 3 3" xfId="24448" xr:uid="{00000000-0005-0000-0000-0000F5900000}"/>
    <cellStyle name="Normal 7 6 2 5 2 4" xfId="34659" xr:uid="{00000000-0005-0000-0000-0000F6900000}"/>
    <cellStyle name="Normal 7 6 2 5 2 5" xfId="19435" xr:uid="{00000000-0005-0000-0000-0000F7900000}"/>
    <cellStyle name="Normal 7 6 2 5 3" xfId="5986" xr:uid="{00000000-0005-0000-0000-0000F8900000}"/>
    <cellStyle name="Normal 7 6 2 5 3 2" xfId="16038" xr:uid="{00000000-0005-0000-0000-0000F9900000}"/>
    <cellStyle name="Normal 7 6 2 5 3 2 2" xfId="46360" xr:uid="{00000000-0005-0000-0000-0000FA900000}"/>
    <cellStyle name="Normal 7 6 2 5 3 2 3" xfId="31136" xr:uid="{00000000-0005-0000-0000-0000FB900000}"/>
    <cellStyle name="Normal 7 6 2 5 3 3" xfId="11018" xr:uid="{00000000-0005-0000-0000-0000FC900000}"/>
    <cellStyle name="Normal 7 6 2 5 3 3 2" xfId="41343" xr:uid="{00000000-0005-0000-0000-0000FD900000}"/>
    <cellStyle name="Normal 7 6 2 5 3 3 3" xfId="26119" xr:uid="{00000000-0005-0000-0000-0000FE900000}"/>
    <cellStyle name="Normal 7 6 2 5 3 4" xfId="36330" xr:uid="{00000000-0005-0000-0000-0000FF900000}"/>
    <cellStyle name="Normal 7 6 2 5 3 5" xfId="21106" xr:uid="{00000000-0005-0000-0000-000000910000}"/>
    <cellStyle name="Normal 7 6 2 5 4" xfId="12696" xr:uid="{00000000-0005-0000-0000-000001910000}"/>
    <cellStyle name="Normal 7 6 2 5 4 2" xfId="43018" xr:uid="{00000000-0005-0000-0000-000002910000}"/>
    <cellStyle name="Normal 7 6 2 5 4 3" xfId="27794" xr:uid="{00000000-0005-0000-0000-000003910000}"/>
    <cellStyle name="Normal 7 6 2 5 5" xfId="7675" xr:uid="{00000000-0005-0000-0000-000004910000}"/>
    <cellStyle name="Normal 7 6 2 5 5 2" xfId="38001" xr:uid="{00000000-0005-0000-0000-000005910000}"/>
    <cellStyle name="Normal 7 6 2 5 5 3" xfId="22777" xr:uid="{00000000-0005-0000-0000-000006910000}"/>
    <cellStyle name="Normal 7 6 2 5 6" xfId="32989" xr:uid="{00000000-0005-0000-0000-000007910000}"/>
    <cellStyle name="Normal 7 6 2 5 7" xfId="17764" xr:uid="{00000000-0005-0000-0000-000008910000}"/>
    <cellStyle name="Normal 7 6 2 6" xfId="3457" xr:uid="{00000000-0005-0000-0000-000009910000}"/>
    <cellStyle name="Normal 7 6 2 6 2" xfId="13531" xr:uid="{00000000-0005-0000-0000-00000A910000}"/>
    <cellStyle name="Normal 7 6 2 6 2 2" xfId="43853" xr:uid="{00000000-0005-0000-0000-00000B910000}"/>
    <cellStyle name="Normal 7 6 2 6 2 3" xfId="28629" xr:uid="{00000000-0005-0000-0000-00000C910000}"/>
    <cellStyle name="Normal 7 6 2 6 3" xfId="8511" xr:uid="{00000000-0005-0000-0000-00000D910000}"/>
    <cellStyle name="Normal 7 6 2 6 3 2" xfId="38836" xr:uid="{00000000-0005-0000-0000-00000E910000}"/>
    <cellStyle name="Normal 7 6 2 6 3 3" xfId="23612" xr:uid="{00000000-0005-0000-0000-00000F910000}"/>
    <cellStyle name="Normal 7 6 2 6 4" xfId="33823" xr:uid="{00000000-0005-0000-0000-000010910000}"/>
    <cellStyle name="Normal 7 6 2 6 5" xfId="18599" xr:uid="{00000000-0005-0000-0000-000011910000}"/>
    <cellStyle name="Normal 7 6 2 7" xfId="5150" xr:uid="{00000000-0005-0000-0000-000012910000}"/>
    <cellStyle name="Normal 7 6 2 7 2" xfId="15202" xr:uid="{00000000-0005-0000-0000-000013910000}"/>
    <cellStyle name="Normal 7 6 2 7 2 2" xfId="45524" xr:uid="{00000000-0005-0000-0000-000014910000}"/>
    <cellStyle name="Normal 7 6 2 7 2 3" xfId="30300" xr:uid="{00000000-0005-0000-0000-000015910000}"/>
    <cellStyle name="Normal 7 6 2 7 3" xfId="10182" xr:uid="{00000000-0005-0000-0000-000016910000}"/>
    <cellStyle name="Normal 7 6 2 7 3 2" xfId="40507" xr:uid="{00000000-0005-0000-0000-000017910000}"/>
    <cellStyle name="Normal 7 6 2 7 3 3" xfId="25283" xr:uid="{00000000-0005-0000-0000-000018910000}"/>
    <cellStyle name="Normal 7 6 2 7 4" xfId="35494" xr:uid="{00000000-0005-0000-0000-000019910000}"/>
    <cellStyle name="Normal 7 6 2 7 5" xfId="20270" xr:uid="{00000000-0005-0000-0000-00001A910000}"/>
    <cellStyle name="Normal 7 6 2 8" xfId="11860" xr:uid="{00000000-0005-0000-0000-00001B910000}"/>
    <cellStyle name="Normal 7 6 2 8 2" xfId="42182" xr:uid="{00000000-0005-0000-0000-00001C910000}"/>
    <cellStyle name="Normal 7 6 2 8 3" xfId="26958" xr:uid="{00000000-0005-0000-0000-00001D910000}"/>
    <cellStyle name="Normal 7 6 2 9" xfId="6839" xr:uid="{00000000-0005-0000-0000-00001E910000}"/>
    <cellStyle name="Normal 7 6 2 9 2" xfId="37165" xr:uid="{00000000-0005-0000-0000-00001F910000}"/>
    <cellStyle name="Normal 7 6 2 9 3" xfId="21941" xr:uid="{00000000-0005-0000-0000-000020910000}"/>
    <cellStyle name="Normal 7 6 3" xfId="1803" xr:uid="{00000000-0005-0000-0000-000021910000}"/>
    <cellStyle name="Normal 7 6 3 10" xfId="16980" xr:uid="{00000000-0005-0000-0000-000022910000}"/>
    <cellStyle name="Normal 7 6 3 2" xfId="2022" xr:uid="{00000000-0005-0000-0000-000023910000}"/>
    <cellStyle name="Normal 7 6 3 2 2" xfId="2443" xr:uid="{00000000-0005-0000-0000-000024910000}"/>
    <cellStyle name="Normal 7 6 3 2 2 2" xfId="3282" xr:uid="{00000000-0005-0000-0000-000025910000}"/>
    <cellStyle name="Normal 7 6 3 2 2 2 2" xfId="4972" xr:uid="{00000000-0005-0000-0000-000026910000}"/>
    <cellStyle name="Normal 7 6 3 2 2 2 2 2" xfId="15045" xr:uid="{00000000-0005-0000-0000-000027910000}"/>
    <cellStyle name="Normal 7 6 3 2 2 2 2 2 2" xfId="45367" xr:uid="{00000000-0005-0000-0000-000028910000}"/>
    <cellStyle name="Normal 7 6 3 2 2 2 2 2 3" xfId="30143" xr:uid="{00000000-0005-0000-0000-000029910000}"/>
    <cellStyle name="Normal 7 6 3 2 2 2 2 3" xfId="10025" xr:uid="{00000000-0005-0000-0000-00002A910000}"/>
    <cellStyle name="Normal 7 6 3 2 2 2 2 3 2" xfId="40350" xr:uid="{00000000-0005-0000-0000-00002B910000}"/>
    <cellStyle name="Normal 7 6 3 2 2 2 2 3 3" xfId="25126" xr:uid="{00000000-0005-0000-0000-00002C910000}"/>
    <cellStyle name="Normal 7 6 3 2 2 2 2 4" xfId="35337" xr:uid="{00000000-0005-0000-0000-00002D910000}"/>
    <cellStyle name="Normal 7 6 3 2 2 2 2 5" xfId="20113" xr:uid="{00000000-0005-0000-0000-00002E910000}"/>
    <cellStyle name="Normal 7 6 3 2 2 2 3" xfId="6664" xr:uid="{00000000-0005-0000-0000-00002F910000}"/>
    <cellStyle name="Normal 7 6 3 2 2 2 3 2" xfId="16716" xr:uid="{00000000-0005-0000-0000-000030910000}"/>
    <cellStyle name="Normal 7 6 3 2 2 2 3 2 2" xfId="47038" xr:uid="{00000000-0005-0000-0000-000031910000}"/>
    <cellStyle name="Normal 7 6 3 2 2 2 3 2 3" xfId="31814" xr:uid="{00000000-0005-0000-0000-000032910000}"/>
    <cellStyle name="Normal 7 6 3 2 2 2 3 3" xfId="11696" xr:uid="{00000000-0005-0000-0000-000033910000}"/>
    <cellStyle name="Normal 7 6 3 2 2 2 3 3 2" xfId="42021" xr:uid="{00000000-0005-0000-0000-000034910000}"/>
    <cellStyle name="Normal 7 6 3 2 2 2 3 3 3" xfId="26797" xr:uid="{00000000-0005-0000-0000-000035910000}"/>
    <cellStyle name="Normal 7 6 3 2 2 2 3 4" xfId="37008" xr:uid="{00000000-0005-0000-0000-000036910000}"/>
    <cellStyle name="Normal 7 6 3 2 2 2 3 5" xfId="21784" xr:uid="{00000000-0005-0000-0000-000037910000}"/>
    <cellStyle name="Normal 7 6 3 2 2 2 4" xfId="13374" xr:uid="{00000000-0005-0000-0000-000038910000}"/>
    <cellStyle name="Normal 7 6 3 2 2 2 4 2" xfId="43696" xr:uid="{00000000-0005-0000-0000-000039910000}"/>
    <cellStyle name="Normal 7 6 3 2 2 2 4 3" xfId="28472" xr:uid="{00000000-0005-0000-0000-00003A910000}"/>
    <cellStyle name="Normal 7 6 3 2 2 2 5" xfId="8353" xr:uid="{00000000-0005-0000-0000-00003B910000}"/>
    <cellStyle name="Normal 7 6 3 2 2 2 5 2" xfId="38679" xr:uid="{00000000-0005-0000-0000-00003C910000}"/>
    <cellStyle name="Normal 7 6 3 2 2 2 5 3" xfId="23455" xr:uid="{00000000-0005-0000-0000-00003D910000}"/>
    <cellStyle name="Normal 7 6 3 2 2 2 6" xfId="33667" xr:uid="{00000000-0005-0000-0000-00003E910000}"/>
    <cellStyle name="Normal 7 6 3 2 2 2 7" xfId="18442" xr:uid="{00000000-0005-0000-0000-00003F910000}"/>
    <cellStyle name="Normal 7 6 3 2 2 3" xfId="4135" xr:uid="{00000000-0005-0000-0000-000040910000}"/>
    <cellStyle name="Normal 7 6 3 2 2 3 2" xfId="14209" xr:uid="{00000000-0005-0000-0000-000041910000}"/>
    <cellStyle name="Normal 7 6 3 2 2 3 2 2" xfId="44531" xr:uid="{00000000-0005-0000-0000-000042910000}"/>
    <cellStyle name="Normal 7 6 3 2 2 3 2 3" xfId="29307" xr:uid="{00000000-0005-0000-0000-000043910000}"/>
    <cellStyle name="Normal 7 6 3 2 2 3 3" xfId="9189" xr:uid="{00000000-0005-0000-0000-000044910000}"/>
    <cellStyle name="Normal 7 6 3 2 2 3 3 2" xfId="39514" xr:uid="{00000000-0005-0000-0000-000045910000}"/>
    <cellStyle name="Normal 7 6 3 2 2 3 3 3" xfId="24290" xr:uid="{00000000-0005-0000-0000-000046910000}"/>
    <cellStyle name="Normal 7 6 3 2 2 3 4" xfId="34501" xr:uid="{00000000-0005-0000-0000-000047910000}"/>
    <cellStyle name="Normal 7 6 3 2 2 3 5" xfId="19277" xr:uid="{00000000-0005-0000-0000-000048910000}"/>
    <cellStyle name="Normal 7 6 3 2 2 4" xfId="5828" xr:uid="{00000000-0005-0000-0000-000049910000}"/>
    <cellStyle name="Normal 7 6 3 2 2 4 2" xfId="15880" xr:uid="{00000000-0005-0000-0000-00004A910000}"/>
    <cellStyle name="Normal 7 6 3 2 2 4 2 2" xfId="46202" xr:uid="{00000000-0005-0000-0000-00004B910000}"/>
    <cellStyle name="Normal 7 6 3 2 2 4 2 3" xfId="30978" xr:uid="{00000000-0005-0000-0000-00004C910000}"/>
    <cellStyle name="Normal 7 6 3 2 2 4 3" xfId="10860" xr:uid="{00000000-0005-0000-0000-00004D910000}"/>
    <cellStyle name="Normal 7 6 3 2 2 4 3 2" xfId="41185" xr:uid="{00000000-0005-0000-0000-00004E910000}"/>
    <cellStyle name="Normal 7 6 3 2 2 4 3 3" xfId="25961" xr:uid="{00000000-0005-0000-0000-00004F910000}"/>
    <cellStyle name="Normal 7 6 3 2 2 4 4" xfId="36172" xr:uid="{00000000-0005-0000-0000-000050910000}"/>
    <cellStyle name="Normal 7 6 3 2 2 4 5" xfId="20948" xr:uid="{00000000-0005-0000-0000-000051910000}"/>
    <cellStyle name="Normal 7 6 3 2 2 5" xfId="12538" xr:uid="{00000000-0005-0000-0000-000052910000}"/>
    <cellStyle name="Normal 7 6 3 2 2 5 2" xfId="42860" xr:uid="{00000000-0005-0000-0000-000053910000}"/>
    <cellStyle name="Normal 7 6 3 2 2 5 3" xfId="27636" xr:uid="{00000000-0005-0000-0000-000054910000}"/>
    <cellStyle name="Normal 7 6 3 2 2 6" xfId="7517" xr:uid="{00000000-0005-0000-0000-000055910000}"/>
    <cellStyle name="Normal 7 6 3 2 2 6 2" xfId="37843" xr:uid="{00000000-0005-0000-0000-000056910000}"/>
    <cellStyle name="Normal 7 6 3 2 2 6 3" xfId="22619" xr:uid="{00000000-0005-0000-0000-000057910000}"/>
    <cellStyle name="Normal 7 6 3 2 2 7" xfId="32831" xr:uid="{00000000-0005-0000-0000-000058910000}"/>
    <cellStyle name="Normal 7 6 3 2 2 8" xfId="17606" xr:uid="{00000000-0005-0000-0000-000059910000}"/>
    <cellStyle name="Normal 7 6 3 2 3" xfId="2864" xr:uid="{00000000-0005-0000-0000-00005A910000}"/>
    <cellStyle name="Normal 7 6 3 2 3 2" xfId="4554" xr:uid="{00000000-0005-0000-0000-00005B910000}"/>
    <cellStyle name="Normal 7 6 3 2 3 2 2" xfId="14627" xr:uid="{00000000-0005-0000-0000-00005C910000}"/>
    <cellStyle name="Normal 7 6 3 2 3 2 2 2" xfId="44949" xr:uid="{00000000-0005-0000-0000-00005D910000}"/>
    <cellStyle name="Normal 7 6 3 2 3 2 2 3" xfId="29725" xr:uid="{00000000-0005-0000-0000-00005E910000}"/>
    <cellStyle name="Normal 7 6 3 2 3 2 3" xfId="9607" xr:uid="{00000000-0005-0000-0000-00005F910000}"/>
    <cellStyle name="Normal 7 6 3 2 3 2 3 2" xfId="39932" xr:uid="{00000000-0005-0000-0000-000060910000}"/>
    <cellStyle name="Normal 7 6 3 2 3 2 3 3" xfId="24708" xr:uid="{00000000-0005-0000-0000-000061910000}"/>
    <cellStyle name="Normal 7 6 3 2 3 2 4" xfId="34919" xr:uid="{00000000-0005-0000-0000-000062910000}"/>
    <cellStyle name="Normal 7 6 3 2 3 2 5" xfId="19695" xr:uid="{00000000-0005-0000-0000-000063910000}"/>
    <cellStyle name="Normal 7 6 3 2 3 3" xfId="6246" xr:uid="{00000000-0005-0000-0000-000064910000}"/>
    <cellStyle name="Normal 7 6 3 2 3 3 2" xfId="16298" xr:uid="{00000000-0005-0000-0000-000065910000}"/>
    <cellStyle name="Normal 7 6 3 2 3 3 2 2" xfId="46620" xr:uid="{00000000-0005-0000-0000-000066910000}"/>
    <cellStyle name="Normal 7 6 3 2 3 3 2 3" xfId="31396" xr:uid="{00000000-0005-0000-0000-000067910000}"/>
    <cellStyle name="Normal 7 6 3 2 3 3 3" xfId="11278" xr:uid="{00000000-0005-0000-0000-000068910000}"/>
    <cellStyle name="Normal 7 6 3 2 3 3 3 2" xfId="41603" xr:uid="{00000000-0005-0000-0000-000069910000}"/>
    <cellStyle name="Normal 7 6 3 2 3 3 3 3" xfId="26379" xr:uid="{00000000-0005-0000-0000-00006A910000}"/>
    <cellStyle name="Normal 7 6 3 2 3 3 4" xfId="36590" xr:uid="{00000000-0005-0000-0000-00006B910000}"/>
    <cellStyle name="Normal 7 6 3 2 3 3 5" xfId="21366" xr:uid="{00000000-0005-0000-0000-00006C910000}"/>
    <cellStyle name="Normal 7 6 3 2 3 4" xfId="12956" xr:uid="{00000000-0005-0000-0000-00006D910000}"/>
    <cellStyle name="Normal 7 6 3 2 3 4 2" xfId="43278" xr:uid="{00000000-0005-0000-0000-00006E910000}"/>
    <cellStyle name="Normal 7 6 3 2 3 4 3" xfId="28054" xr:uid="{00000000-0005-0000-0000-00006F910000}"/>
    <cellStyle name="Normal 7 6 3 2 3 5" xfId="7935" xr:uid="{00000000-0005-0000-0000-000070910000}"/>
    <cellStyle name="Normal 7 6 3 2 3 5 2" xfId="38261" xr:uid="{00000000-0005-0000-0000-000071910000}"/>
    <cellStyle name="Normal 7 6 3 2 3 5 3" xfId="23037" xr:uid="{00000000-0005-0000-0000-000072910000}"/>
    <cellStyle name="Normal 7 6 3 2 3 6" xfId="33249" xr:uid="{00000000-0005-0000-0000-000073910000}"/>
    <cellStyle name="Normal 7 6 3 2 3 7" xfId="18024" xr:uid="{00000000-0005-0000-0000-000074910000}"/>
    <cellStyle name="Normal 7 6 3 2 4" xfId="3717" xr:uid="{00000000-0005-0000-0000-000075910000}"/>
    <cellStyle name="Normal 7 6 3 2 4 2" xfId="13791" xr:uid="{00000000-0005-0000-0000-000076910000}"/>
    <cellStyle name="Normal 7 6 3 2 4 2 2" xfId="44113" xr:uid="{00000000-0005-0000-0000-000077910000}"/>
    <cellStyle name="Normal 7 6 3 2 4 2 3" xfId="28889" xr:uid="{00000000-0005-0000-0000-000078910000}"/>
    <cellStyle name="Normal 7 6 3 2 4 3" xfId="8771" xr:uid="{00000000-0005-0000-0000-000079910000}"/>
    <cellStyle name="Normal 7 6 3 2 4 3 2" xfId="39096" xr:uid="{00000000-0005-0000-0000-00007A910000}"/>
    <cellStyle name="Normal 7 6 3 2 4 3 3" xfId="23872" xr:uid="{00000000-0005-0000-0000-00007B910000}"/>
    <cellStyle name="Normal 7 6 3 2 4 4" xfId="34083" xr:uid="{00000000-0005-0000-0000-00007C910000}"/>
    <cellStyle name="Normal 7 6 3 2 4 5" xfId="18859" xr:uid="{00000000-0005-0000-0000-00007D910000}"/>
    <cellStyle name="Normal 7 6 3 2 5" xfId="5410" xr:uid="{00000000-0005-0000-0000-00007E910000}"/>
    <cellStyle name="Normal 7 6 3 2 5 2" xfId="15462" xr:uid="{00000000-0005-0000-0000-00007F910000}"/>
    <cellStyle name="Normal 7 6 3 2 5 2 2" xfId="45784" xr:uid="{00000000-0005-0000-0000-000080910000}"/>
    <cellStyle name="Normal 7 6 3 2 5 2 3" xfId="30560" xr:uid="{00000000-0005-0000-0000-000081910000}"/>
    <cellStyle name="Normal 7 6 3 2 5 3" xfId="10442" xr:uid="{00000000-0005-0000-0000-000082910000}"/>
    <cellStyle name="Normal 7 6 3 2 5 3 2" xfId="40767" xr:uid="{00000000-0005-0000-0000-000083910000}"/>
    <cellStyle name="Normal 7 6 3 2 5 3 3" xfId="25543" xr:uid="{00000000-0005-0000-0000-000084910000}"/>
    <cellStyle name="Normal 7 6 3 2 5 4" xfId="35754" xr:uid="{00000000-0005-0000-0000-000085910000}"/>
    <cellStyle name="Normal 7 6 3 2 5 5" xfId="20530" xr:uid="{00000000-0005-0000-0000-000086910000}"/>
    <cellStyle name="Normal 7 6 3 2 6" xfId="12120" xr:uid="{00000000-0005-0000-0000-000087910000}"/>
    <cellStyle name="Normal 7 6 3 2 6 2" xfId="42442" xr:uid="{00000000-0005-0000-0000-000088910000}"/>
    <cellStyle name="Normal 7 6 3 2 6 3" xfId="27218" xr:uid="{00000000-0005-0000-0000-000089910000}"/>
    <cellStyle name="Normal 7 6 3 2 7" xfId="7099" xr:uid="{00000000-0005-0000-0000-00008A910000}"/>
    <cellStyle name="Normal 7 6 3 2 7 2" xfId="37425" xr:uid="{00000000-0005-0000-0000-00008B910000}"/>
    <cellStyle name="Normal 7 6 3 2 7 3" xfId="22201" xr:uid="{00000000-0005-0000-0000-00008C910000}"/>
    <cellStyle name="Normal 7 6 3 2 8" xfId="32413" xr:uid="{00000000-0005-0000-0000-00008D910000}"/>
    <cellStyle name="Normal 7 6 3 2 9" xfId="17188" xr:uid="{00000000-0005-0000-0000-00008E910000}"/>
    <cellStyle name="Normal 7 6 3 3" xfId="2235" xr:uid="{00000000-0005-0000-0000-00008F910000}"/>
    <cellStyle name="Normal 7 6 3 3 2" xfId="3074" xr:uid="{00000000-0005-0000-0000-000090910000}"/>
    <cellStyle name="Normal 7 6 3 3 2 2" xfId="4764" xr:uid="{00000000-0005-0000-0000-000091910000}"/>
    <cellStyle name="Normal 7 6 3 3 2 2 2" xfId="14837" xr:uid="{00000000-0005-0000-0000-000092910000}"/>
    <cellStyle name="Normal 7 6 3 3 2 2 2 2" xfId="45159" xr:uid="{00000000-0005-0000-0000-000093910000}"/>
    <cellStyle name="Normal 7 6 3 3 2 2 2 3" xfId="29935" xr:uid="{00000000-0005-0000-0000-000094910000}"/>
    <cellStyle name="Normal 7 6 3 3 2 2 3" xfId="9817" xr:uid="{00000000-0005-0000-0000-000095910000}"/>
    <cellStyle name="Normal 7 6 3 3 2 2 3 2" xfId="40142" xr:uid="{00000000-0005-0000-0000-000096910000}"/>
    <cellStyle name="Normal 7 6 3 3 2 2 3 3" xfId="24918" xr:uid="{00000000-0005-0000-0000-000097910000}"/>
    <cellStyle name="Normal 7 6 3 3 2 2 4" xfId="35129" xr:uid="{00000000-0005-0000-0000-000098910000}"/>
    <cellStyle name="Normal 7 6 3 3 2 2 5" xfId="19905" xr:uid="{00000000-0005-0000-0000-000099910000}"/>
    <cellStyle name="Normal 7 6 3 3 2 3" xfId="6456" xr:uid="{00000000-0005-0000-0000-00009A910000}"/>
    <cellStyle name="Normal 7 6 3 3 2 3 2" xfId="16508" xr:uid="{00000000-0005-0000-0000-00009B910000}"/>
    <cellStyle name="Normal 7 6 3 3 2 3 2 2" xfId="46830" xr:uid="{00000000-0005-0000-0000-00009C910000}"/>
    <cellStyle name="Normal 7 6 3 3 2 3 2 3" xfId="31606" xr:uid="{00000000-0005-0000-0000-00009D910000}"/>
    <cellStyle name="Normal 7 6 3 3 2 3 3" xfId="11488" xr:uid="{00000000-0005-0000-0000-00009E910000}"/>
    <cellStyle name="Normal 7 6 3 3 2 3 3 2" xfId="41813" xr:uid="{00000000-0005-0000-0000-00009F910000}"/>
    <cellStyle name="Normal 7 6 3 3 2 3 3 3" xfId="26589" xr:uid="{00000000-0005-0000-0000-0000A0910000}"/>
    <cellStyle name="Normal 7 6 3 3 2 3 4" xfId="36800" xr:uid="{00000000-0005-0000-0000-0000A1910000}"/>
    <cellStyle name="Normal 7 6 3 3 2 3 5" xfId="21576" xr:uid="{00000000-0005-0000-0000-0000A2910000}"/>
    <cellStyle name="Normal 7 6 3 3 2 4" xfId="13166" xr:uid="{00000000-0005-0000-0000-0000A3910000}"/>
    <cellStyle name="Normal 7 6 3 3 2 4 2" xfId="43488" xr:uid="{00000000-0005-0000-0000-0000A4910000}"/>
    <cellStyle name="Normal 7 6 3 3 2 4 3" xfId="28264" xr:uid="{00000000-0005-0000-0000-0000A5910000}"/>
    <cellStyle name="Normal 7 6 3 3 2 5" xfId="8145" xr:uid="{00000000-0005-0000-0000-0000A6910000}"/>
    <cellStyle name="Normal 7 6 3 3 2 5 2" xfId="38471" xr:uid="{00000000-0005-0000-0000-0000A7910000}"/>
    <cellStyle name="Normal 7 6 3 3 2 5 3" xfId="23247" xr:uid="{00000000-0005-0000-0000-0000A8910000}"/>
    <cellStyle name="Normal 7 6 3 3 2 6" xfId="33459" xr:uid="{00000000-0005-0000-0000-0000A9910000}"/>
    <cellStyle name="Normal 7 6 3 3 2 7" xfId="18234" xr:uid="{00000000-0005-0000-0000-0000AA910000}"/>
    <cellStyle name="Normal 7 6 3 3 3" xfId="3927" xr:uid="{00000000-0005-0000-0000-0000AB910000}"/>
    <cellStyle name="Normal 7 6 3 3 3 2" xfId="14001" xr:uid="{00000000-0005-0000-0000-0000AC910000}"/>
    <cellStyle name="Normal 7 6 3 3 3 2 2" xfId="44323" xr:uid="{00000000-0005-0000-0000-0000AD910000}"/>
    <cellStyle name="Normal 7 6 3 3 3 2 3" xfId="29099" xr:uid="{00000000-0005-0000-0000-0000AE910000}"/>
    <cellStyle name="Normal 7 6 3 3 3 3" xfId="8981" xr:uid="{00000000-0005-0000-0000-0000AF910000}"/>
    <cellStyle name="Normal 7 6 3 3 3 3 2" xfId="39306" xr:uid="{00000000-0005-0000-0000-0000B0910000}"/>
    <cellStyle name="Normal 7 6 3 3 3 3 3" xfId="24082" xr:uid="{00000000-0005-0000-0000-0000B1910000}"/>
    <cellStyle name="Normal 7 6 3 3 3 4" xfId="34293" xr:uid="{00000000-0005-0000-0000-0000B2910000}"/>
    <cellStyle name="Normal 7 6 3 3 3 5" xfId="19069" xr:uid="{00000000-0005-0000-0000-0000B3910000}"/>
    <cellStyle name="Normal 7 6 3 3 4" xfId="5620" xr:uid="{00000000-0005-0000-0000-0000B4910000}"/>
    <cellStyle name="Normal 7 6 3 3 4 2" xfId="15672" xr:uid="{00000000-0005-0000-0000-0000B5910000}"/>
    <cellStyle name="Normal 7 6 3 3 4 2 2" xfId="45994" xr:uid="{00000000-0005-0000-0000-0000B6910000}"/>
    <cellStyle name="Normal 7 6 3 3 4 2 3" xfId="30770" xr:uid="{00000000-0005-0000-0000-0000B7910000}"/>
    <cellStyle name="Normal 7 6 3 3 4 3" xfId="10652" xr:uid="{00000000-0005-0000-0000-0000B8910000}"/>
    <cellStyle name="Normal 7 6 3 3 4 3 2" xfId="40977" xr:uid="{00000000-0005-0000-0000-0000B9910000}"/>
    <cellStyle name="Normal 7 6 3 3 4 3 3" xfId="25753" xr:uid="{00000000-0005-0000-0000-0000BA910000}"/>
    <cellStyle name="Normal 7 6 3 3 4 4" xfId="35964" xr:uid="{00000000-0005-0000-0000-0000BB910000}"/>
    <cellStyle name="Normal 7 6 3 3 4 5" xfId="20740" xr:uid="{00000000-0005-0000-0000-0000BC910000}"/>
    <cellStyle name="Normal 7 6 3 3 5" xfId="12330" xr:uid="{00000000-0005-0000-0000-0000BD910000}"/>
    <cellStyle name="Normal 7 6 3 3 5 2" xfId="42652" xr:uid="{00000000-0005-0000-0000-0000BE910000}"/>
    <cellStyle name="Normal 7 6 3 3 5 3" xfId="27428" xr:uid="{00000000-0005-0000-0000-0000BF910000}"/>
    <cellStyle name="Normal 7 6 3 3 6" xfId="7309" xr:uid="{00000000-0005-0000-0000-0000C0910000}"/>
    <cellStyle name="Normal 7 6 3 3 6 2" xfId="37635" xr:uid="{00000000-0005-0000-0000-0000C1910000}"/>
    <cellStyle name="Normal 7 6 3 3 6 3" xfId="22411" xr:uid="{00000000-0005-0000-0000-0000C2910000}"/>
    <cellStyle name="Normal 7 6 3 3 7" xfId="32623" xr:uid="{00000000-0005-0000-0000-0000C3910000}"/>
    <cellStyle name="Normal 7 6 3 3 8" xfId="17398" xr:uid="{00000000-0005-0000-0000-0000C4910000}"/>
    <cellStyle name="Normal 7 6 3 4" xfId="2656" xr:uid="{00000000-0005-0000-0000-0000C5910000}"/>
    <cellStyle name="Normal 7 6 3 4 2" xfId="4346" xr:uid="{00000000-0005-0000-0000-0000C6910000}"/>
    <cellStyle name="Normal 7 6 3 4 2 2" xfId="14419" xr:uid="{00000000-0005-0000-0000-0000C7910000}"/>
    <cellStyle name="Normal 7 6 3 4 2 2 2" xfId="44741" xr:uid="{00000000-0005-0000-0000-0000C8910000}"/>
    <cellStyle name="Normal 7 6 3 4 2 2 3" xfId="29517" xr:uid="{00000000-0005-0000-0000-0000C9910000}"/>
    <cellStyle name="Normal 7 6 3 4 2 3" xfId="9399" xr:uid="{00000000-0005-0000-0000-0000CA910000}"/>
    <cellStyle name="Normal 7 6 3 4 2 3 2" xfId="39724" xr:uid="{00000000-0005-0000-0000-0000CB910000}"/>
    <cellStyle name="Normal 7 6 3 4 2 3 3" xfId="24500" xr:uid="{00000000-0005-0000-0000-0000CC910000}"/>
    <cellStyle name="Normal 7 6 3 4 2 4" xfId="34711" xr:uid="{00000000-0005-0000-0000-0000CD910000}"/>
    <cellStyle name="Normal 7 6 3 4 2 5" xfId="19487" xr:uid="{00000000-0005-0000-0000-0000CE910000}"/>
    <cellStyle name="Normal 7 6 3 4 3" xfId="6038" xr:uid="{00000000-0005-0000-0000-0000CF910000}"/>
    <cellStyle name="Normal 7 6 3 4 3 2" xfId="16090" xr:uid="{00000000-0005-0000-0000-0000D0910000}"/>
    <cellStyle name="Normal 7 6 3 4 3 2 2" xfId="46412" xr:uid="{00000000-0005-0000-0000-0000D1910000}"/>
    <cellStyle name="Normal 7 6 3 4 3 2 3" xfId="31188" xr:uid="{00000000-0005-0000-0000-0000D2910000}"/>
    <cellStyle name="Normal 7 6 3 4 3 3" xfId="11070" xr:uid="{00000000-0005-0000-0000-0000D3910000}"/>
    <cellStyle name="Normal 7 6 3 4 3 3 2" xfId="41395" xr:uid="{00000000-0005-0000-0000-0000D4910000}"/>
    <cellStyle name="Normal 7 6 3 4 3 3 3" xfId="26171" xr:uid="{00000000-0005-0000-0000-0000D5910000}"/>
    <cellStyle name="Normal 7 6 3 4 3 4" xfId="36382" xr:uid="{00000000-0005-0000-0000-0000D6910000}"/>
    <cellStyle name="Normal 7 6 3 4 3 5" xfId="21158" xr:uid="{00000000-0005-0000-0000-0000D7910000}"/>
    <cellStyle name="Normal 7 6 3 4 4" xfId="12748" xr:uid="{00000000-0005-0000-0000-0000D8910000}"/>
    <cellStyle name="Normal 7 6 3 4 4 2" xfId="43070" xr:uid="{00000000-0005-0000-0000-0000D9910000}"/>
    <cellStyle name="Normal 7 6 3 4 4 3" xfId="27846" xr:uid="{00000000-0005-0000-0000-0000DA910000}"/>
    <cellStyle name="Normal 7 6 3 4 5" xfId="7727" xr:uid="{00000000-0005-0000-0000-0000DB910000}"/>
    <cellStyle name="Normal 7 6 3 4 5 2" xfId="38053" xr:uid="{00000000-0005-0000-0000-0000DC910000}"/>
    <cellStyle name="Normal 7 6 3 4 5 3" xfId="22829" xr:uid="{00000000-0005-0000-0000-0000DD910000}"/>
    <cellStyle name="Normal 7 6 3 4 6" xfId="33041" xr:uid="{00000000-0005-0000-0000-0000DE910000}"/>
    <cellStyle name="Normal 7 6 3 4 7" xfId="17816" xr:uid="{00000000-0005-0000-0000-0000DF910000}"/>
    <cellStyle name="Normal 7 6 3 5" xfId="3509" xr:uid="{00000000-0005-0000-0000-0000E0910000}"/>
    <cellStyle name="Normal 7 6 3 5 2" xfId="13583" xr:uid="{00000000-0005-0000-0000-0000E1910000}"/>
    <cellStyle name="Normal 7 6 3 5 2 2" xfId="43905" xr:uid="{00000000-0005-0000-0000-0000E2910000}"/>
    <cellStyle name="Normal 7 6 3 5 2 3" xfId="28681" xr:uid="{00000000-0005-0000-0000-0000E3910000}"/>
    <cellStyle name="Normal 7 6 3 5 3" xfId="8563" xr:uid="{00000000-0005-0000-0000-0000E4910000}"/>
    <cellStyle name="Normal 7 6 3 5 3 2" xfId="38888" xr:uid="{00000000-0005-0000-0000-0000E5910000}"/>
    <cellStyle name="Normal 7 6 3 5 3 3" xfId="23664" xr:uid="{00000000-0005-0000-0000-0000E6910000}"/>
    <cellStyle name="Normal 7 6 3 5 4" xfId="33875" xr:uid="{00000000-0005-0000-0000-0000E7910000}"/>
    <cellStyle name="Normal 7 6 3 5 5" xfId="18651" xr:uid="{00000000-0005-0000-0000-0000E8910000}"/>
    <cellStyle name="Normal 7 6 3 6" xfId="5202" xr:uid="{00000000-0005-0000-0000-0000E9910000}"/>
    <cellStyle name="Normal 7 6 3 6 2" xfId="15254" xr:uid="{00000000-0005-0000-0000-0000EA910000}"/>
    <cellStyle name="Normal 7 6 3 6 2 2" xfId="45576" xr:uid="{00000000-0005-0000-0000-0000EB910000}"/>
    <cellStyle name="Normal 7 6 3 6 2 3" xfId="30352" xr:uid="{00000000-0005-0000-0000-0000EC910000}"/>
    <cellStyle name="Normal 7 6 3 6 3" xfId="10234" xr:uid="{00000000-0005-0000-0000-0000ED910000}"/>
    <cellStyle name="Normal 7 6 3 6 3 2" xfId="40559" xr:uid="{00000000-0005-0000-0000-0000EE910000}"/>
    <cellStyle name="Normal 7 6 3 6 3 3" xfId="25335" xr:uid="{00000000-0005-0000-0000-0000EF910000}"/>
    <cellStyle name="Normal 7 6 3 6 4" xfId="35546" xr:uid="{00000000-0005-0000-0000-0000F0910000}"/>
    <cellStyle name="Normal 7 6 3 6 5" xfId="20322" xr:uid="{00000000-0005-0000-0000-0000F1910000}"/>
    <cellStyle name="Normal 7 6 3 7" xfId="11912" xr:uid="{00000000-0005-0000-0000-0000F2910000}"/>
    <cellStyle name="Normal 7 6 3 7 2" xfId="42234" xr:uid="{00000000-0005-0000-0000-0000F3910000}"/>
    <cellStyle name="Normal 7 6 3 7 3" xfId="27010" xr:uid="{00000000-0005-0000-0000-0000F4910000}"/>
    <cellStyle name="Normal 7 6 3 8" xfId="6891" xr:uid="{00000000-0005-0000-0000-0000F5910000}"/>
    <cellStyle name="Normal 7 6 3 8 2" xfId="37217" xr:uid="{00000000-0005-0000-0000-0000F6910000}"/>
    <cellStyle name="Normal 7 6 3 8 3" xfId="21993" xr:uid="{00000000-0005-0000-0000-0000F7910000}"/>
    <cellStyle name="Normal 7 6 3 9" xfId="32206" xr:uid="{00000000-0005-0000-0000-0000F8910000}"/>
    <cellStyle name="Normal 7 6 4" xfId="1916" xr:uid="{00000000-0005-0000-0000-0000F9910000}"/>
    <cellStyle name="Normal 7 6 4 2" xfId="2339" xr:uid="{00000000-0005-0000-0000-0000FA910000}"/>
    <cellStyle name="Normal 7 6 4 2 2" xfId="3178" xr:uid="{00000000-0005-0000-0000-0000FB910000}"/>
    <cellStyle name="Normal 7 6 4 2 2 2" xfId="4868" xr:uid="{00000000-0005-0000-0000-0000FC910000}"/>
    <cellStyle name="Normal 7 6 4 2 2 2 2" xfId="14941" xr:uid="{00000000-0005-0000-0000-0000FD910000}"/>
    <cellStyle name="Normal 7 6 4 2 2 2 2 2" xfId="45263" xr:uid="{00000000-0005-0000-0000-0000FE910000}"/>
    <cellStyle name="Normal 7 6 4 2 2 2 2 3" xfId="30039" xr:uid="{00000000-0005-0000-0000-0000FF910000}"/>
    <cellStyle name="Normal 7 6 4 2 2 2 3" xfId="9921" xr:uid="{00000000-0005-0000-0000-000000920000}"/>
    <cellStyle name="Normal 7 6 4 2 2 2 3 2" xfId="40246" xr:uid="{00000000-0005-0000-0000-000001920000}"/>
    <cellStyle name="Normal 7 6 4 2 2 2 3 3" xfId="25022" xr:uid="{00000000-0005-0000-0000-000002920000}"/>
    <cellStyle name="Normal 7 6 4 2 2 2 4" xfId="35233" xr:uid="{00000000-0005-0000-0000-000003920000}"/>
    <cellStyle name="Normal 7 6 4 2 2 2 5" xfId="20009" xr:uid="{00000000-0005-0000-0000-000004920000}"/>
    <cellStyle name="Normal 7 6 4 2 2 3" xfId="6560" xr:uid="{00000000-0005-0000-0000-000005920000}"/>
    <cellStyle name="Normal 7 6 4 2 2 3 2" xfId="16612" xr:uid="{00000000-0005-0000-0000-000006920000}"/>
    <cellStyle name="Normal 7 6 4 2 2 3 2 2" xfId="46934" xr:uid="{00000000-0005-0000-0000-000007920000}"/>
    <cellStyle name="Normal 7 6 4 2 2 3 2 3" xfId="31710" xr:uid="{00000000-0005-0000-0000-000008920000}"/>
    <cellStyle name="Normal 7 6 4 2 2 3 3" xfId="11592" xr:uid="{00000000-0005-0000-0000-000009920000}"/>
    <cellStyle name="Normal 7 6 4 2 2 3 3 2" xfId="41917" xr:uid="{00000000-0005-0000-0000-00000A920000}"/>
    <cellStyle name="Normal 7 6 4 2 2 3 3 3" xfId="26693" xr:uid="{00000000-0005-0000-0000-00000B920000}"/>
    <cellStyle name="Normal 7 6 4 2 2 3 4" xfId="36904" xr:uid="{00000000-0005-0000-0000-00000C920000}"/>
    <cellStyle name="Normal 7 6 4 2 2 3 5" xfId="21680" xr:uid="{00000000-0005-0000-0000-00000D920000}"/>
    <cellStyle name="Normal 7 6 4 2 2 4" xfId="13270" xr:uid="{00000000-0005-0000-0000-00000E920000}"/>
    <cellStyle name="Normal 7 6 4 2 2 4 2" xfId="43592" xr:uid="{00000000-0005-0000-0000-00000F920000}"/>
    <cellStyle name="Normal 7 6 4 2 2 4 3" xfId="28368" xr:uid="{00000000-0005-0000-0000-000010920000}"/>
    <cellStyle name="Normal 7 6 4 2 2 5" xfId="8249" xr:uid="{00000000-0005-0000-0000-000011920000}"/>
    <cellStyle name="Normal 7 6 4 2 2 5 2" xfId="38575" xr:uid="{00000000-0005-0000-0000-000012920000}"/>
    <cellStyle name="Normal 7 6 4 2 2 5 3" xfId="23351" xr:uid="{00000000-0005-0000-0000-000013920000}"/>
    <cellStyle name="Normal 7 6 4 2 2 6" xfId="33563" xr:uid="{00000000-0005-0000-0000-000014920000}"/>
    <cellStyle name="Normal 7 6 4 2 2 7" xfId="18338" xr:uid="{00000000-0005-0000-0000-000015920000}"/>
    <cellStyle name="Normal 7 6 4 2 3" xfId="4031" xr:uid="{00000000-0005-0000-0000-000016920000}"/>
    <cellStyle name="Normal 7 6 4 2 3 2" xfId="14105" xr:uid="{00000000-0005-0000-0000-000017920000}"/>
    <cellStyle name="Normal 7 6 4 2 3 2 2" xfId="44427" xr:uid="{00000000-0005-0000-0000-000018920000}"/>
    <cellStyle name="Normal 7 6 4 2 3 2 3" xfId="29203" xr:uid="{00000000-0005-0000-0000-000019920000}"/>
    <cellStyle name="Normal 7 6 4 2 3 3" xfId="9085" xr:uid="{00000000-0005-0000-0000-00001A920000}"/>
    <cellStyle name="Normal 7 6 4 2 3 3 2" xfId="39410" xr:uid="{00000000-0005-0000-0000-00001B920000}"/>
    <cellStyle name="Normal 7 6 4 2 3 3 3" xfId="24186" xr:uid="{00000000-0005-0000-0000-00001C920000}"/>
    <cellStyle name="Normal 7 6 4 2 3 4" xfId="34397" xr:uid="{00000000-0005-0000-0000-00001D920000}"/>
    <cellStyle name="Normal 7 6 4 2 3 5" xfId="19173" xr:uid="{00000000-0005-0000-0000-00001E920000}"/>
    <cellStyle name="Normal 7 6 4 2 4" xfId="5724" xr:uid="{00000000-0005-0000-0000-00001F920000}"/>
    <cellStyle name="Normal 7 6 4 2 4 2" xfId="15776" xr:uid="{00000000-0005-0000-0000-000020920000}"/>
    <cellStyle name="Normal 7 6 4 2 4 2 2" xfId="46098" xr:uid="{00000000-0005-0000-0000-000021920000}"/>
    <cellStyle name="Normal 7 6 4 2 4 2 3" xfId="30874" xr:uid="{00000000-0005-0000-0000-000022920000}"/>
    <cellStyle name="Normal 7 6 4 2 4 3" xfId="10756" xr:uid="{00000000-0005-0000-0000-000023920000}"/>
    <cellStyle name="Normal 7 6 4 2 4 3 2" xfId="41081" xr:uid="{00000000-0005-0000-0000-000024920000}"/>
    <cellStyle name="Normal 7 6 4 2 4 3 3" xfId="25857" xr:uid="{00000000-0005-0000-0000-000025920000}"/>
    <cellStyle name="Normal 7 6 4 2 4 4" xfId="36068" xr:uid="{00000000-0005-0000-0000-000026920000}"/>
    <cellStyle name="Normal 7 6 4 2 4 5" xfId="20844" xr:uid="{00000000-0005-0000-0000-000027920000}"/>
    <cellStyle name="Normal 7 6 4 2 5" xfId="12434" xr:uid="{00000000-0005-0000-0000-000028920000}"/>
    <cellStyle name="Normal 7 6 4 2 5 2" xfId="42756" xr:uid="{00000000-0005-0000-0000-000029920000}"/>
    <cellStyle name="Normal 7 6 4 2 5 3" xfId="27532" xr:uid="{00000000-0005-0000-0000-00002A920000}"/>
    <cellStyle name="Normal 7 6 4 2 6" xfId="7413" xr:uid="{00000000-0005-0000-0000-00002B920000}"/>
    <cellStyle name="Normal 7 6 4 2 6 2" xfId="37739" xr:uid="{00000000-0005-0000-0000-00002C920000}"/>
    <cellStyle name="Normal 7 6 4 2 6 3" xfId="22515" xr:uid="{00000000-0005-0000-0000-00002D920000}"/>
    <cellStyle name="Normal 7 6 4 2 7" xfId="32727" xr:uid="{00000000-0005-0000-0000-00002E920000}"/>
    <cellStyle name="Normal 7 6 4 2 8" xfId="17502" xr:uid="{00000000-0005-0000-0000-00002F920000}"/>
    <cellStyle name="Normal 7 6 4 3" xfId="2760" xr:uid="{00000000-0005-0000-0000-000030920000}"/>
    <cellStyle name="Normal 7 6 4 3 2" xfId="4450" xr:uid="{00000000-0005-0000-0000-000031920000}"/>
    <cellStyle name="Normal 7 6 4 3 2 2" xfId="14523" xr:uid="{00000000-0005-0000-0000-000032920000}"/>
    <cellStyle name="Normal 7 6 4 3 2 2 2" xfId="44845" xr:uid="{00000000-0005-0000-0000-000033920000}"/>
    <cellStyle name="Normal 7 6 4 3 2 2 3" xfId="29621" xr:uid="{00000000-0005-0000-0000-000034920000}"/>
    <cellStyle name="Normal 7 6 4 3 2 3" xfId="9503" xr:uid="{00000000-0005-0000-0000-000035920000}"/>
    <cellStyle name="Normal 7 6 4 3 2 3 2" xfId="39828" xr:uid="{00000000-0005-0000-0000-000036920000}"/>
    <cellStyle name="Normal 7 6 4 3 2 3 3" xfId="24604" xr:uid="{00000000-0005-0000-0000-000037920000}"/>
    <cellStyle name="Normal 7 6 4 3 2 4" xfId="34815" xr:uid="{00000000-0005-0000-0000-000038920000}"/>
    <cellStyle name="Normal 7 6 4 3 2 5" xfId="19591" xr:uid="{00000000-0005-0000-0000-000039920000}"/>
    <cellStyle name="Normal 7 6 4 3 3" xfId="6142" xr:uid="{00000000-0005-0000-0000-00003A920000}"/>
    <cellStyle name="Normal 7 6 4 3 3 2" xfId="16194" xr:uid="{00000000-0005-0000-0000-00003B920000}"/>
    <cellStyle name="Normal 7 6 4 3 3 2 2" xfId="46516" xr:uid="{00000000-0005-0000-0000-00003C920000}"/>
    <cellStyle name="Normal 7 6 4 3 3 2 3" xfId="31292" xr:uid="{00000000-0005-0000-0000-00003D920000}"/>
    <cellStyle name="Normal 7 6 4 3 3 3" xfId="11174" xr:uid="{00000000-0005-0000-0000-00003E920000}"/>
    <cellStyle name="Normal 7 6 4 3 3 3 2" xfId="41499" xr:uid="{00000000-0005-0000-0000-00003F920000}"/>
    <cellStyle name="Normal 7 6 4 3 3 3 3" xfId="26275" xr:uid="{00000000-0005-0000-0000-000040920000}"/>
    <cellStyle name="Normal 7 6 4 3 3 4" xfId="36486" xr:uid="{00000000-0005-0000-0000-000041920000}"/>
    <cellStyle name="Normal 7 6 4 3 3 5" xfId="21262" xr:uid="{00000000-0005-0000-0000-000042920000}"/>
    <cellStyle name="Normal 7 6 4 3 4" xfId="12852" xr:uid="{00000000-0005-0000-0000-000043920000}"/>
    <cellStyle name="Normal 7 6 4 3 4 2" xfId="43174" xr:uid="{00000000-0005-0000-0000-000044920000}"/>
    <cellStyle name="Normal 7 6 4 3 4 3" xfId="27950" xr:uid="{00000000-0005-0000-0000-000045920000}"/>
    <cellStyle name="Normal 7 6 4 3 5" xfId="7831" xr:uid="{00000000-0005-0000-0000-000046920000}"/>
    <cellStyle name="Normal 7 6 4 3 5 2" xfId="38157" xr:uid="{00000000-0005-0000-0000-000047920000}"/>
    <cellStyle name="Normal 7 6 4 3 5 3" xfId="22933" xr:uid="{00000000-0005-0000-0000-000048920000}"/>
    <cellStyle name="Normal 7 6 4 3 6" xfId="33145" xr:uid="{00000000-0005-0000-0000-000049920000}"/>
    <cellStyle name="Normal 7 6 4 3 7" xfId="17920" xr:uid="{00000000-0005-0000-0000-00004A920000}"/>
    <cellStyle name="Normal 7 6 4 4" xfId="3613" xr:uid="{00000000-0005-0000-0000-00004B920000}"/>
    <cellStyle name="Normal 7 6 4 4 2" xfId="13687" xr:uid="{00000000-0005-0000-0000-00004C920000}"/>
    <cellStyle name="Normal 7 6 4 4 2 2" xfId="44009" xr:uid="{00000000-0005-0000-0000-00004D920000}"/>
    <cellStyle name="Normal 7 6 4 4 2 3" xfId="28785" xr:uid="{00000000-0005-0000-0000-00004E920000}"/>
    <cellStyle name="Normal 7 6 4 4 3" xfId="8667" xr:uid="{00000000-0005-0000-0000-00004F920000}"/>
    <cellStyle name="Normal 7 6 4 4 3 2" xfId="38992" xr:uid="{00000000-0005-0000-0000-000050920000}"/>
    <cellStyle name="Normal 7 6 4 4 3 3" xfId="23768" xr:uid="{00000000-0005-0000-0000-000051920000}"/>
    <cellStyle name="Normal 7 6 4 4 4" xfId="33979" xr:uid="{00000000-0005-0000-0000-000052920000}"/>
    <cellStyle name="Normal 7 6 4 4 5" xfId="18755" xr:uid="{00000000-0005-0000-0000-000053920000}"/>
    <cellStyle name="Normal 7 6 4 5" xfId="5306" xr:uid="{00000000-0005-0000-0000-000054920000}"/>
    <cellStyle name="Normal 7 6 4 5 2" xfId="15358" xr:uid="{00000000-0005-0000-0000-000055920000}"/>
    <cellStyle name="Normal 7 6 4 5 2 2" xfId="45680" xr:uid="{00000000-0005-0000-0000-000056920000}"/>
    <cellStyle name="Normal 7 6 4 5 2 3" xfId="30456" xr:uid="{00000000-0005-0000-0000-000057920000}"/>
    <cellStyle name="Normal 7 6 4 5 3" xfId="10338" xr:uid="{00000000-0005-0000-0000-000058920000}"/>
    <cellStyle name="Normal 7 6 4 5 3 2" xfId="40663" xr:uid="{00000000-0005-0000-0000-000059920000}"/>
    <cellStyle name="Normal 7 6 4 5 3 3" xfId="25439" xr:uid="{00000000-0005-0000-0000-00005A920000}"/>
    <cellStyle name="Normal 7 6 4 5 4" xfId="35650" xr:uid="{00000000-0005-0000-0000-00005B920000}"/>
    <cellStyle name="Normal 7 6 4 5 5" xfId="20426" xr:uid="{00000000-0005-0000-0000-00005C920000}"/>
    <cellStyle name="Normal 7 6 4 6" xfId="12016" xr:uid="{00000000-0005-0000-0000-00005D920000}"/>
    <cellStyle name="Normal 7 6 4 6 2" xfId="42338" xr:uid="{00000000-0005-0000-0000-00005E920000}"/>
    <cellStyle name="Normal 7 6 4 6 3" xfId="27114" xr:uid="{00000000-0005-0000-0000-00005F920000}"/>
    <cellStyle name="Normal 7 6 4 7" xfId="6995" xr:uid="{00000000-0005-0000-0000-000060920000}"/>
    <cellStyle name="Normal 7 6 4 7 2" xfId="37321" xr:uid="{00000000-0005-0000-0000-000061920000}"/>
    <cellStyle name="Normal 7 6 4 7 3" xfId="22097" xr:uid="{00000000-0005-0000-0000-000062920000}"/>
    <cellStyle name="Normal 7 6 4 8" xfId="32309" xr:uid="{00000000-0005-0000-0000-000063920000}"/>
    <cellStyle name="Normal 7 6 4 9" xfId="17084" xr:uid="{00000000-0005-0000-0000-000064920000}"/>
    <cellStyle name="Normal 7 6 5" xfId="2129" xr:uid="{00000000-0005-0000-0000-000065920000}"/>
    <cellStyle name="Normal 7 6 5 2" xfId="2970" xr:uid="{00000000-0005-0000-0000-000066920000}"/>
    <cellStyle name="Normal 7 6 5 2 2" xfId="4660" xr:uid="{00000000-0005-0000-0000-000067920000}"/>
    <cellStyle name="Normal 7 6 5 2 2 2" xfId="14733" xr:uid="{00000000-0005-0000-0000-000068920000}"/>
    <cellStyle name="Normal 7 6 5 2 2 2 2" xfId="45055" xr:uid="{00000000-0005-0000-0000-000069920000}"/>
    <cellStyle name="Normal 7 6 5 2 2 2 3" xfId="29831" xr:uid="{00000000-0005-0000-0000-00006A920000}"/>
    <cellStyle name="Normal 7 6 5 2 2 3" xfId="9713" xr:uid="{00000000-0005-0000-0000-00006B920000}"/>
    <cellStyle name="Normal 7 6 5 2 2 3 2" xfId="40038" xr:uid="{00000000-0005-0000-0000-00006C920000}"/>
    <cellStyle name="Normal 7 6 5 2 2 3 3" xfId="24814" xr:uid="{00000000-0005-0000-0000-00006D920000}"/>
    <cellStyle name="Normal 7 6 5 2 2 4" xfId="35025" xr:uid="{00000000-0005-0000-0000-00006E920000}"/>
    <cellStyle name="Normal 7 6 5 2 2 5" xfId="19801" xr:uid="{00000000-0005-0000-0000-00006F920000}"/>
    <cellStyle name="Normal 7 6 5 2 3" xfId="6352" xr:uid="{00000000-0005-0000-0000-000070920000}"/>
    <cellStyle name="Normal 7 6 5 2 3 2" xfId="16404" xr:uid="{00000000-0005-0000-0000-000071920000}"/>
    <cellStyle name="Normal 7 6 5 2 3 2 2" xfId="46726" xr:uid="{00000000-0005-0000-0000-000072920000}"/>
    <cellStyle name="Normal 7 6 5 2 3 2 3" xfId="31502" xr:uid="{00000000-0005-0000-0000-000073920000}"/>
    <cellStyle name="Normal 7 6 5 2 3 3" xfId="11384" xr:uid="{00000000-0005-0000-0000-000074920000}"/>
    <cellStyle name="Normal 7 6 5 2 3 3 2" xfId="41709" xr:uid="{00000000-0005-0000-0000-000075920000}"/>
    <cellStyle name="Normal 7 6 5 2 3 3 3" xfId="26485" xr:uid="{00000000-0005-0000-0000-000076920000}"/>
    <cellStyle name="Normal 7 6 5 2 3 4" xfId="36696" xr:uid="{00000000-0005-0000-0000-000077920000}"/>
    <cellStyle name="Normal 7 6 5 2 3 5" xfId="21472" xr:uid="{00000000-0005-0000-0000-000078920000}"/>
    <cellStyle name="Normal 7 6 5 2 4" xfId="13062" xr:uid="{00000000-0005-0000-0000-000079920000}"/>
    <cellStyle name="Normal 7 6 5 2 4 2" xfId="43384" xr:uid="{00000000-0005-0000-0000-00007A920000}"/>
    <cellStyle name="Normal 7 6 5 2 4 3" xfId="28160" xr:uid="{00000000-0005-0000-0000-00007B920000}"/>
    <cellStyle name="Normal 7 6 5 2 5" xfId="8041" xr:uid="{00000000-0005-0000-0000-00007C920000}"/>
    <cellStyle name="Normal 7 6 5 2 5 2" xfId="38367" xr:uid="{00000000-0005-0000-0000-00007D920000}"/>
    <cellStyle name="Normal 7 6 5 2 5 3" xfId="23143" xr:uid="{00000000-0005-0000-0000-00007E920000}"/>
    <cellStyle name="Normal 7 6 5 2 6" xfId="33355" xr:uid="{00000000-0005-0000-0000-00007F920000}"/>
    <cellStyle name="Normal 7 6 5 2 7" xfId="18130" xr:uid="{00000000-0005-0000-0000-000080920000}"/>
    <cellStyle name="Normal 7 6 5 3" xfId="3823" xr:uid="{00000000-0005-0000-0000-000081920000}"/>
    <cellStyle name="Normal 7 6 5 3 2" xfId="13897" xr:uid="{00000000-0005-0000-0000-000082920000}"/>
    <cellStyle name="Normal 7 6 5 3 2 2" xfId="44219" xr:uid="{00000000-0005-0000-0000-000083920000}"/>
    <cellStyle name="Normal 7 6 5 3 2 3" xfId="28995" xr:uid="{00000000-0005-0000-0000-000084920000}"/>
    <cellStyle name="Normal 7 6 5 3 3" xfId="8877" xr:uid="{00000000-0005-0000-0000-000085920000}"/>
    <cellStyle name="Normal 7 6 5 3 3 2" xfId="39202" xr:uid="{00000000-0005-0000-0000-000086920000}"/>
    <cellStyle name="Normal 7 6 5 3 3 3" xfId="23978" xr:uid="{00000000-0005-0000-0000-000087920000}"/>
    <cellStyle name="Normal 7 6 5 3 4" xfId="34189" xr:uid="{00000000-0005-0000-0000-000088920000}"/>
    <cellStyle name="Normal 7 6 5 3 5" xfId="18965" xr:uid="{00000000-0005-0000-0000-000089920000}"/>
    <cellStyle name="Normal 7 6 5 4" xfId="5516" xr:uid="{00000000-0005-0000-0000-00008A920000}"/>
    <cellStyle name="Normal 7 6 5 4 2" xfId="15568" xr:uid="{00000000-0005-0000-0000-00008B920000}"/>
    <cellStyle name="Normal 7 6 5 4 2 2" xfId="45890" xr:uid="{00000000-0005-0000-0000-00008C920000}"/>
    <cellStyle name="Normal 7 6 5 4 2 3" xfId="30666" xr:uid="{00000000-0005-0000-0000-00008D920000}"/>
    <cellStyle name="Normal 7 6 5 4 3" xfId="10548" xr:uid="{00000000-0005-0000-0000-00008E920000}"/>
    <cellStyle name="Normal 7 6 5 4 3 2" xfId="40873" xr:uid="{00000000-0005-0000-0000-00008F920000}"/>
    <cellStyle name="Normal 7 6 5 4 3 3" xfId="25649" xr:uid="{00000000-0005-0000-0000-000090920000}"/>
    <cellStyle name="Normal 7 6 5 4 4" xfId="35860" xr:uid="{00000000-0005-0000-0000-000091920000}"/>
    <cellStyle name="Normal 7 6 5 4 5" xfId="20636" xr:uid="{00000000-0005-0000-0000-000092920000}"/>
    <cellStyle name="Normal 7 6 5 5" xfId="12226" xr:uid="{00000000-0005-0000-0000-000093920000}"/>
    <cellStyle name="Normal 7 6 5 5 2" xfId="42548" xr:uid="{00000000-0005-0000-0000-000094920000}"/>
    <cellStyle name="Normal 7 6 5 5 3" xfId="27324" xr:uid="{00000000-0005-0000-0000-000095920000}"/>
    <cellStyle name="Normal 7 6 5 6" xfId="7205" xr:uid="{00000000-0005-0000-0000-000096920000}"/>
    <cellStyle name="Normal 7 6 5 6 2" xfId="37531" xr:uid="{00000000-0005-0000-0000-000097920000}"/>
    <cellStyle name="Normal 7 6 5 6 3" xfId="22307" xr:uid="{00000000-0005-0000-0000-000098920000}"/>
    <cellStyle name="Normal 7 6 5 7" xfId="32519" xr:uid="{00000000-0005-0000-0000-000099920000}"/>
    <cellStyle name="Normal 7 6 5 8" xfId="17294" xr:uid="{00000000-0005-0000-0000-00009A920000}"/>
    <cellStyle name="Normal 7 6 6" xfId="2550" xr:uid="{00000000-0005-0000-0000-00009B920000}"/>
    <cellStyle name="Normal 7 6 6 2" xfId="4242" xr:uid="{00000000-0005-0000-0000-00009C920000}"/>
    <cellStyle name="Normal 7 6 6 2 2" xfId="14315" xr:uid="{00000000-0005-0000-0000-00009D920000}"/>
    <cellStyle name="Normal 7 6 6 2 2 2" xfId="44637" xr:uid="{00000000-0005-0000-0000-00009E920000}"/>
    <cellStyle name="Normal 7 6 6 2 2 3" xfId="29413" xr:uid="{00000000-0005-0000-0000-00009F920000}"/>
    <cellStyle name="Normal 7 6 6 2 3" xfId="9295" xr:uid="{00000000-0005-0000-0000-0000A0920000}"/>
    <cellStyle name="Normal 7 6 6 2 3 2" xfId="39620" xr:uid="{00000000-0005-0000-0000-0000A1920000}"/>
    <cellStyle name="Normal 7 6 6 2 3 3" xfId="24396" xr:uid="{00000000-0005-0000-0000-0000A2920000}"/>
    <cellStyle name="Normal 7 6 6 2 4" xfId="34607" xr:uid="{00000000-0005-0000-0000-0000A3920000}"/>
    <cellStyle name="Normal 7 6 6 2 5" xfId="19383" xr:uid="{00000000-0005-0000-0000-0000A4920000}"/>
    <cellStyle name="Normal 7 6 6 3" xfId="5934" xr:uid="{00000000-0005-0000-0000-0000A5920000}"/>
    <cellStyle name="Normal 7 6 6 3 2" xfId="15986" xr:uid="{00000000-0005-0000-0000-0000A6920000}"/>
    <cellStyle name="Normal 7 6 6 3 2 2" xfId="46308" xr:uid="{00000000-0005-0000-0000-0000A7920000}"/>
    <cellStyle name="Normal 7 6 6 3 2 3" xfId="31084" xr:uid="{00000000-0005-0000-0000-0000A8920000}"/>
    <cellStyle name="Normal 7 6 6 3 3" xfId="10966" xr:uid="{00000000-0005-0000-0000-0000A9920000}"/>
    <cellStyle name="Normal 7 6 6 3 3 2" xfId="41291" xr:uid="{00000000-0005-0000-0000-0000AA920000}"/>
    <cellStyle name="Normal 7 6 6 3 3 3" xfId="26067" xr:uid="{00000000-0005-0000-0000-0000AB920000}"/>
    <cellStyle name="Normal 7 6 6 3 4" xfId="36278" xr:uid="{00000000-0005-0000-0000-0000AC920000}"/>
    <cellStyle name="Normal 7 6 6 3 5" xfId="21054" xr:uid="{00000000-0005-0000-0000-0000AD920000}"/>
    <cellStyle name="Normal 7 6 6 4" xfId="12644" xr:uid="{00000000-0005-0000-0000-0000AE920000}"/>
    <cellStyle name="Normal 7 6 6 4 2" xfId="42966" xr:uid="{00000000-0005-0000-0000-0000AF920000}"/>
    <cellStyle name="Normal 7 6 6 4 3" xfId="27742" xr:uid="{00000000-0005-0000-0000-0000B0920000}"/>
    <cellStyle name="Normal 7 6 6 5" xfId="7623" xr:uid="{00000000-0005-0000-0000-0000B1920000}"/>
    <cellStyle name="Normal 7 6 6 5 2" xfId="37949" xr:uid="{00000000-0005-0000-0000-0000B2920000}"/>
    <cellStyle name="Normal 7 6 6 5 3" xfId="22725" xr:uid="{00000000-0005-0000-0000-0000B3920000}"/>
    <cellStyle name="Normal 7 6 6 6" xfId="32937" xr:uid="{00000000-0005-0000-0000-0000B4920000}"/>
    <cellStyle name="Normal 7 6 6 7" xfId="17712" xr:uid="{00000000-0005-0000-0000-0000B5920000}"/>
    <cellStyle name="Normal 7 6 7" xfId="3402" xr:uid="{00000000-0005-0000-0000-0000B6920000}"/>
    <cellStyle name="Normal 7 6 7 2" xfId="13479" xr:uid="{00000000-0005-0000-0000-0000B7920000}"/>
    <cellStyle name="Normal 7 6 7 2 2" xfId="43801" xr:uid="{00000000-0005-0000-0000-0000B8920000}"/>
    <cellStyle name="Normal 7 6 7 2 3" xfId="28577" xr:uid="{00000000-0005-0000-0000-0000B9920000}"/>
    <cellStyle name="Normal 7 6 7 3" xfId="8459" xr:uid="{00000000-0005-0000-0000-0000BA920000}"/>
    <cellStyle name="Normal 7 6 7 3 2" xfId="38784" xr:uid="{00000000-0005-0000-0000-0000BB920000}"/>
    <cellStyle name="Normal 7 6 7 3 3" xfId="23560" xr:uid="{00000000-0005-0000-0000-0000BC920000}"/>
    <cellStyle name="Normal 7 6 7 4" xfId="33771" xr:uid="{00000000-0005-0000-0000-0000BD920000}"/>
    <cellStyle name="Normal 7 6 7 5" xfId="18547" xr:uid="{00000000-0005-0000-0000-0000BE920000}"/>
    <cellStyle name="Normal 7 6 8" xfId="5096" xr:uid="{00000000-0005-0000-0000-0000BF920000}"/>
    <cellStyle name="Normal 7 6 8 2" xfId="15150" xr:uid="{00000000-0005-0000-0000-0000C0920000}"/>
    <cellStyle name="Normal 7 6 8 2 2" xfId="45472" xr:uid="{00000000-0005-0000-0000-0000C1920000}"/>
    <cellStyle name="Normal 7 6 8 2 3" xfId="30248" xr:uid="{00000000-0005-0000-0000-0000C2920000}"/>
    <cellStyle name="Normal 7 6 8 3" xfId="10130" xr:uid="{00000000-0005-0000-0000-0000C3920000}"/>
    <cellStyle name="Normal 7 6 8 3 2" xfId="40455" xr:uid="{00000000-0005-0000-0000-0000C4920000}"/>
    <cellStyle name="Normal 7 6 8 3 3" xfId="25231" xr:uid="{00000000-0005-0000-0000-0000C5920000}"/>
    <cellStyle name="Normal 7 6 8 4" xfId="35442" xr:uid="{00000000-0005-0000-0000-0000C6920000}"/>
    <cellStyle name="Normal 7 6 8 5" xfId="20218" xr:uid="{00000000-0005-0000-0000-0000C7920000}"/>
    <cellStyle name="Normal 7 6 9" xfId="11806" xr:uid="{00000000-0005-0000-0000-0000C8920000}"/>
    <cellStyle name="Normal 7 6 9 2" xfId="42130" xr:uid="{00000000-0005-0000-0000-0000C9920000}"/>
    <cellStyle name="Normal 7 6 9 3" xfId="26906" xr:uid="{00000000-0005-0000-0000-0000CA920000}"/>
    <cellStyle name="Normal 7 7" xfId="1487" xr:uid="{00000000-0005-0000-0000-0000CB920000}"/>
    <cellStyle name="Normal 7 8" xfId="1482" xr:uid="{00000000-0005-0000-0000-0000CC920000}"/>
    <cellStyle name="Normal 7 9" xfId="1055" xr:uid="{00000000-0005-0000-0000-0000CD920000}"/>
    <cellStyle name="Normal 70" xfId="1488" xr:uid="{00000000-0005-0000-0000-0000CE920000}"/>
    <cellStyle name="Normal 71" xfId="1489" xr:uid="{00000000-0005-0000-0000-0000CF920000}"/>
    <cellStyle name="Normal 71 10" xfId="6786" xr:uid="{00000000-0005-0000-0000-0000D0920000}"/>
    <cellStyle name="Normal 71 10 2" xfId="37114" xr:uid="{00000000-0005-0000-0000-0000D1920000}"/>
    <cellStyle name="Normal 71 10 3" xfId="21890" xr:uid="{00000000-0005-0000-0000-0000D2920000}"/>
    <cellStyle name="Normal 71 11" xfId="32105" xr:uid="{00000000-0005-0000-0000-0000D3920000}"/>
    <cellStyle name="Normal 71 12" xfId="16875" xr:uid="{00000000-0005-0000-0000-0000D4920000}"/>
    <cellStyle name="Normal 71 13" xfId="47316" xr:uid="{00000000-0005-0000-0000-0000D5920000}"/>
    <cellStyle name="Normal 71 2" xfId="1750" xr:uid="{00000000-0005-0000-0000-0000D6920000}"/>
    <cellStyle name="Normal 71 2 10" xfId="32156" xr:uid="{00000000-0005-0000-0000-0000D7920000}"/>
    <cellStyle name="Normal 71 2 11" xfId="16929" xr:uid="{00000000-0005-0000-0000-0000D8920000}"/>
    <cellStyle name="Normal 71 2 2" xfId="1858" xr:uid="{00000000-0005-0000-0000-0000D9920000}"/>
    <cellStyle name="Normal 71 2 2 10" xfId="17033" xr:uid="{00000000-0005-0000-0000-0000DA920000}"/>
    <cellStyle name="Normal 71 2 2 2" xfId="2075" xr:uid="{00000000-0005-0000-0000-0000DB920000}"/>
    <cellStyle name="Normal 71 2 2 2 2" xfId="2496" xr:uid="{00000000-0005-0000-0000-0000DC920000}"/>
    <cellStyle name="Normal 71 2 2 2 2 2" xfId="3335" xr:uid="{00000000-0005-0000-0000-0000DD920000}"/>
    <cellStyle name="Normal 71 2 2 2 2 2 2" xfId="5025" xr:uid="{00000000-0005-0000-0000-0000DE920000}"/>
    <cellStyle name="Normal 71 2 2 2 2 2 2 2" xfId="15098" xr:uid="{00000000-0005-0000-0000-0000DF920000}"/>
    <cellStyle name="Normal 71 2 2 2 2 2 2 2 2" xfId="45420" xr:uid="{00000000-0005-0000-0000-0000E0920000}"/>
    <cellStyle name="Normal 71 2 2 2 2 2 2 2 3" xfId="30196" xr:uid="{00000000-0005-0000-0000-0000E1920000}"/>
    <cellStyle name="Normal 71 2 2 2 2 2 2 3" xfId="10078" xr:uid="{00000000-0005-0000-0000-0000E2920000}"/>
    <cellStyle name="Normal 71 2 2 2 2 2 2 3 2" xfId="40403" xr:uid="{00000000-0005-0000-0000-0000E3920000}"/>
    <cellStyle name="Normal 71 2 2 2 2 2 2 3 3" xfId="25179" xr:uid="{00000000-0005-0000-0000-0000E4920000}"/>
    <cellStyle name="Normal 71 2 2 2 2 2 2 4" xfId="35390" xr:uid="{00000000-0005-0000-0000-0000E5920000}"/>
    <cellStyle name="Normal 71 2 2 2 2 2 2 5" xfId="20166" xr:uid="{00000000-0005-0000-0000-0000E6920000}"/>
    <cellStyle name="Normal 71 2 2 2 2 2 3" xfId="6717" xr:uid="{00000000-0005-0000-0000-0000E7920000}"/>
    <cellStyle name="Normal 71 2 2 2 2 2 3 2" xfId="16769" xr:uid="{00000000-0005-0000-0000-0000E8920000}"/>
    <cellStyle name="Normal 71 2 2 2 2 2 3 2 2" xfId="47091" xr:uid="{00000000-0005-0000-0000-0000E9920000}"/>
    <cellStyle name="Normal 71 2 2 2 2 2 3 2 3" xfId="31867" xr:uid="{00000000-0005-0000-0000-0000EA920000}"/>
    <cellStyle name="Normal 71 2 2 2 2 2 3 3" xfId="11749" xr:uid="{00000000-0005-0000-0000-0000EB920000}"/>
    <cellStyle name="Normal 71 2 2 2 2 2 3 3 2" xfId="42074" xr:uid="{00000000-0005-0000-0000-0000EC920000}"/>
    <cellStyle name="Normal 71 2 2 2 2 2 3 3 3" xfId="26850" xr:uid="{00000000-0005-0000-0000-0000ED920000}"/>
    <cellStyle name="Normal 71 2 2 2 2 2 3 4" xfId="37061" xr:uid="{00000000-0005-0000-0000-0000EE920000}"/>
    <cellStyle name="Normal 71 2 2 2 2 2 3 5" xfId="21837" xr:uid="{00000000-0005-0000-0000-0000EF920000}"/>
    <cellStyle name="Normal 71 2 2 2 2 2 4" xfId="13427" xr:uid="{00000000-0005-0000-0000-0000F0920000}"/>
    <cellStyle name="Normal 71 2 2 2 2 2 4 2" xfId="43749" xr:uid="{00000000-0005-0000-0000-0000F1920000}"/>
    <cellStyle name="Normal 71 2 2 2 2 2 4 3" xfId="28525" xr:uid="{00000000-0005-0000-0000-0000F2920000}"/>
    <cellStyle name="Normal 71 2 2 2 2 2 5" xfId="8406" xr:uid="{00000000-0005-0000-0000-0000F3920000}"/>
    <cellStyle name="Normal 71 2 2 2 2 2 5 2" xfId="38732" xr:uid="{00000000-0005-0000-0000-0000F4920000}"/>
    <cellStyle name="Normal 71 2 2 2 2 2 5 3" xfId="23508" xr:uid="{00000000-0005-0000-0000-0000F5920000}"/>
    <cellStyle name="Normal 71 2 2 2 2 2 6" xfId="33720" xr:uid="{00000000-0005-0000-0000-0000F6920000}"/>
    <cellStyle name="Normal 71 2 2 2 2 2 7" xfId="18495" xr:uid="{00000000-0005-0000-0000-0000F7920000}"/>
    <cellStyle name="Normal 71 2 2 2 2 3" xfId="4188" xr:uid="{00000000-0005-0000-0000-0000F8920000}"/>
    <cellStyle name="Normal 71 2 2 2 2 3 2" xfId="14262" xr:uid="{00000000-0005-0000-0000-0000F9920000}"/>
    <cellStyle name="Normal 71 2 2 2 2 3 2 2" xfId="44584" xr:uid="{00000000-0005-0000-0000-0000FA920000}"/>
    <cellStyle name="Normal 71 2 2 2 2 3 2 3" xfId="29360" xr:uid="{00000000-0005-0000-0000-0000FB920000}"/>
    <cellStyle name="Normal 71 2 2 2 2 3 3" xfId="9242" xr:uid="{00000000-0005-0000-0000-0000FC920000}"/>
    <cellStyle name="Normal 71 2 2 2 2 3 3 2" xfId="39567" xr:uid="{00000000-0005-0000-0000-0000FD920000}"/>
    <cellStyle name="Normal 71 2 2 2 2 3 3 3" xfId="24343" xr:uid="{00000000-0005-0000-0000-0000FE920000}"/>
    <cellStyle name="Normal 71 2 2 2 2 3 4" xfId="34554" xr:uid="{00000000-0005-0000-0000-0000FF920000}"/>
    <cellStyle name="Normal 71 2 2 2 2 3 5" xfId="19330" xr:uid="{00000000-0005-0000-0000-000000930000}"/>
    <cellStyle name="Normal 71 2 2 2 2 4" xfId="5881" xr:uid="{00000000-0005-0000-0000-000001930000}"/>
    <cellStyle name="Normal 71 2 2 2 2 4 2" xfId="15933" xr:uid="{00000000-0005-0000-0000-000002930000}"/>
    <cellStyle name="Normal 71 2 2 2 2 4 2 2" xfId="46255" xr:uid="{00000000-0005-0000-0000-000003930000}"/>
    <cellStyle name="Normal 71 2 2 2 2 4 2 3" xfId="31031" xr:uid="{00000000-0005-0000-0000-000004930000}"/>
    <cellStyle name="Normal 71 2 2 2 2 4 3" xfId="10913" xr:uid="{00000000-0005-0000-0000-000005930000}"/>
    <cellStyle name="Normal 71 2 2 2 2 4 3 2" xfId="41238" xr:uid="{00000000-0005-0000-0000-000006930000}"/>
    <cellStyle name="Normal 71 2 2 2 2 4 3 3" xfId="26014" xr:uid="{00000000-0005-0000-0000-000007930000}"/>
    <cellStyle name="Normal 71 2 2 2 2 4 4" xfId="36225" xr:uid="{00000000-0005-0000-0000-000008930000}"/>
    <cellStyle name="Normal 71 2 2 2 2 4 5" xfId="21001" xr:uid="{00000000-0005-0000-0000-000009930000}"/>
    <cellStyle name="Normal 71 2 2 2 2 5" xfId="12591" xr:uid="{00000000-0005-0000-0000-00000A930000}"/>
    <cellStyle name="Normal 71 2 2 2 2 5 2" xfId="42913" xr:uid="{00000000-0005-0000-0000-00000B930000}"/>
    <cellStyle name="Normal 71 2 2 2 2 5 3" xfId="27689" xr:uid="{00000000-0005-0000-0000-00000C930000}"/>
    <cellStyle name="Normal 71 2 2 2 2 6" xfId="7570" xr:uid="{00000000-0005-0000-0000-00000D930000}"/>
    <cellStyle name="Normal 71 2 2 2 2 6 2" xfId="37896" xr:uid="{00000000-0005-0000-0000-00000E930000}"/>
    <cellStyle name="Normal 71 2 2 2 2 6 3" xfId="22672" xr:uid="{00000000-0005-0000-0000-00000F930000}"/>
    <cellStyle name="Normal 71 2 2 2 2 7" xfId="32884" xr:uid="{00000000-0005-0000-0000-000010930000}"/>
    <cellStyle name="Normal 71 2 2 2 2 8" xfId="17659" xr:uid="{00000000-0005-0000-0000-000011930000}"/>
    <cellStyle name="Normal 71 2 2 2 3" xfId="2917" xr:uid="{00000000-0005-0000-0000-000012930000}"/>
    <cellStyle name="Normal 71 2 2 2 3 2" xfId="4607" xr:uid="{00000000-0005-0000-0000-000013930000}"/>
    <cellStyle name="Normal 71 2 2 2 3 2 2" xfId="14680" xr:uid="{00000000-0005-0000-0000-000014930000}"/>
    <cellStyle name="Normal 71 2 2 2 3 2 2 2" xfId="45002" xr:uid="{00000000-0005-0000-0000-000015930000}"/>
    <cellStyle name="Normal 71 2 2 2 3 2 2 3" xfId="29778" xr:uid="{00000000-0005-0000-0000-000016930000}"/>
    <cellStyle name="Normal 71 2 2 2 3 2 3" xfId="9660" xr:uid="{00000000-0005-0000-0000-000017930000}"/>
    <cellStyle name="Normal 71 2 2 2 3 2 3 2" xfId="39985" xr:uid="{00000000-0005-0000-0000-000018930000}"/>
    <cellStyle name="Normal 71 2 2 2 3 2 3 3" xfId="24761" xr:uid="{00000000-0005-0000-0000-000019930000}"/>
    <cellStyle name="Normal 71 2 2 2 3 2 4" xfId="34972" xr:uid="{00000000-0005-0000-0000-00001A930000}"/>
    <cellStyle name="Normal 71 2 2 2 3 2 5" xfId="19748" xr:uid="{00000000-0005-0000-0000-00001B930000}"/>
    <cellStyle name="Normal 71 2 2 2 3 3" xfId="6299" xr:uid="{00000000-0005-0000-0000-00001C930000}"/>
    <cellStyle name="Normal 71 2 2 2 3 3 2" xfId="16351" xr:uid="{00000000-0005-0000-0000-00001D930000}"/>
    <cellStyle name="Normal 71 2 2 2 3 3 2 2" xfId="46673" xr:uid="{00000000-0005-0000-0000-00001E930000}"/>
    <cellStyle name="Normal 71 2 2 2 3 3 2 3" xfId="31449" xr:uid="{00000000-0005-0000-0000-00001F930000}"/>
    <cellStyle name="Normal 71 2 2 2 3 3 3" xfId="11331" xr:uid="{00000000-0005-0000-0000-000020930000}"/>
    <cellStyle name="Normal 71 2 2 2 3 3 3 2" xfId="41656" xr:uid="{00000000-0005-0000-0000-000021930000}"/>
    <cellStyle name="Normal 71 2 2 2 3 3 3 3" xfId="26432" xr:uid="{00000000-0005-0000-0000-000022930000}"/>
    <cellStyle name="Normal 71 2 2 2 3 3 4" xfId="36643" xr:uid="{00000000-0005-0000-0000-000023930000}"/>
    <cellStyle name="Normal 71 2 2 2 3 3 5" xfId="21419" xr:uid="{00000000-0005-0000-0000-000024930000}"/>
    <cellStyle name="Normal 71 2 2 2 3 4" xfId="13009" xr:uid="{00000000-0005-0000-0000-000025930000}"/>
    <cellStyle name="Normal 71 2 2 2 3 4 2" xfId="43331" xr:uid="{00000000-0005-0000-0000-000026930000}"/>
    <cellStyle name="Normal 71 2 2 2 3 4 3" xfId="28107" xr:uid="{00000000-0005-0000-0000-000027930000}"/>
    <cellStyle name="Normal 71 2 2 2 3 5" xfId="7988" xr:uid="{00000000-0005-0000-0000-000028930000}"/>
    <cellStyle name="Normal 71 2 2 2 3 5 2" xfId="38314" xr:uid="{00000000-0005-0000-0000-000029930000}"/>
    <cellStyle name="Normal 71 2 2 2 3 5 3" xfId="23090" xr:uid="{00000000-0005-0000-0000-00002A930000}"/>
    <cellStyle name="Normal 71 2 2 2 3 6" xfId="33302" xr:uid="{00000000-0005-0000-0000-00002B930000}"/>
    <cellStyle name="Normal 71 2 2 2 3 7" xfId="18077" xr:uid="{00000000-0005-0000-0000-00002C930000}"/>
    <cellStyle name="Normal 71 2 2 2 4" xfId="3770" xr:uid="{00000000-0005-0000-0000-00002D930000}"/>
    <cellStyle name="Normal 71 2 2 2 4 2" xfId="13844" xr:uid="{00000000-0005-0000-0000-00002E930000}"/>
    <cellStyle name="Normal 71 2 2 2 4 2 2" xfId="44166" xr:uid="{00000000-0005-0000-0000-00002F930000}"/>
    <cellStyle name="Normal 71 2 2 2 4 2 3" xfId="28942" xr:uid="{00000000-0005-0000-0000-000030930000}"/>
    <cellStyle name="Normal 71 2 2 2 4 3" xfId="8824" xr:uid="{00000000-0005-0000-0000-000031930000}"/>
    <cellStyle name="Normal 71 2 2 2 4 3 2" xfId="39149" xr:uid="{00000000-0005-0000-0000-000032930000}"/>
    <cellStyle name="Normal 71 2 2 2 4 3 3" xfId="23925" xr:uid="{00000000-0005-0000-0000-000033930000}"/>
    <cellStyle name="Normal 71 2 2 2 4 4" xfId="34136" xr:uid="{00000000-0005-0000-0000-000034930000}"/>
    <cellStyle name="Normal 71 2 2 2 4 5" xfId="18912" xr:uid="{00000000-0005-0000-0000-000035930000}"/>
    <cellStyle name="Normal 71 2 2 2 5" xfId="5463" xr:uid="{00000000-0005-0000-0000-000036930000}"/>
    <cellStyle name="Normal 71 2 2 2 5 2" xfId="15515" xr:uid="{00000000-0005-0000-0000-000037930000}"/>
    <cellStyle name="Normal 71 2 2 2 5 2 2" xfId="45837" xr:uid="{00000000-0005-0000-0000-000038930000}"/>
    <cellStyle name="Normal 71 2 2 2 5 2 3" xfId="30613" xr:uid="{00000000-0005-0000-0000-000039930000}"/>
    <cellStyle name="Normal 71 2 2 2 5 3" xfId="10495" xr:uid="{00000000-0005-0000-0000-00003A930000}"/>
    <cellStyle name="Normal 71 2 2 2 5 3 2" xfId="40820" xr:uid="{00000000-0005-0000-0000-00003B930000}"/>
    <cellStyle name="Normal 71 2 2 2 5 3 3" xfId="25596" xr:uid="{00000000-0005-0000-0000-00003C930000}"/>
    <cellStyle name="Normal 71 2 2 2 5 4" xfId="35807" xr:uid="{00000000-0005-0000-0000-00003D930000}"/>
    <cellStyle name="Normal 71 2 2 2 5 5" xfId="20583" xr:uid="{00000000-0005-0000-0000-00003E930000}"/>
    <cellStyle name="Normal 71 2 2 2 6" xfId="12173" xr:uid="{00000000-0005-0000-0000-00003F930000}"/>
    <cellStyle name="Normal 71 2 2 2 6 2" xfId="42495" xr:uid="{00000000-0005-0000-0000-000040930000}"/>
    <cellStyle name="Normal 71 2 2 2 6 3" xfId="27271" xr:uid="{00000000-0005-0000-0000-000041930000}"/>
    <cellStyle name="Normal 71 2 2 2 7" xfId="7152" xr:uid="{00000000-0005-0000-0000-000042930000}"/>
    <cellStyle name="Normal 71 2 2 2 7 2" xfId="37478" xr:uid="{00000000-0005-0000-0000-000043930000}"/>
    <cellStyle name="Normal 71 2 2 2 7 3" xfId="22254" xr:uid="{00000000-0005-0000-0000-000044930000}"/>
    <cellStyle name="Normal 71 2 2 2 8" xfId="32466" xr:uid="{00000000-0005-0000-0000-000045930000}"/>
    <cellStyle name="Normal 71 2 2 2 9" xfId="17241" xr:uid="{00000000-0005-0000-0000-000046930000}"/>
    <cellStyle name="Normal 71 2 2 3" xfId="2288" xr:uid="{00000000-0005-0000-0000-000047930000}"/>
    <cellStyle name="Normal 71 2 2 3 2" xfId="3127" xr:uid="{00000000-0005-0000-0000-000048930000}"/>
    <cellStyle name="Normal 71 2 2 3 2 2" xfId="4817" xr:uid="{00000000-0005-0000-0000-000049930000}"/>
    <cellStyle name="Normal 71 2 2 3 2 2 2" xfId="14890" xr:uid="{00000000-0005-0000-0000-00004A930000}"/>
    <cellStyle name="Normal 71 2 2 3 2 2 2 2" xfId="45212" xr:uid="{00000000-0005-0000-0000-00004B930000}"/>
    <cellStyle name="Normal 71 2 2 3 2 2 2 3" xfId="29988" xr:uid="{00000000-0005-0000-0000-00004C930000}"/>
    <cellStyle name="Normal 71 2 2 3 2 2 3" xfId="9870" xr:uid="{00000000-0005-0000-0000-00004D930000}"/>
    <cellStyle name="Normal 71 2 2 3 2 2 3 2" xfId="40195" xr:uid="{00000000-0005-0000-0000-00004E930000}"/>
    <cellStyle name="Normal 71 2 2 3 2 2 3 3" xfId="24971" xr:uid="{00000000-0005-0000-0000-00004F930000}"/>
    <cellStyle name="Normal 71 2 2 3 2 2 4" xfId="35182" xr:uid="{00000000-0005-0000-0000-000050930000}"/>
    <cellStyle name="Normal 71 2 2 3 2 2 5" xfId="19958" xr:uid="{00000000-0005-0000-0000-000051930000}"/>
    <cellStyle name="Normal 71 2 2 3 2 3" xfId="6509" xr:uid="{00000000-0005-0000-0000-000052930000}"/>
    <cellStyle name="Normal 71 2 2 3 2 3 2" xfId="16561" xr:uid="{00000000-0005-0000-0000-000053930000}"/>
    <cellStyle name="Normal 71 2 2 3 2 3 2 2" xfId="46883" xr:uid="{00000000-0005-0000-0000-000054930000}"/>
    <cellStyle name="Normal 71 2 2 3 2 3 2 3" xfId="31659" xr:uid="{00000000-0005-0000-0000-000055930000}"/>
    <cellStyle name="Normal 71 2 2 3 2 3 3" xfId="11541" xr:uid="{00000000-0005-0000-0000-000056930000}"/>
    <cellStyle name="Normal 71 2 2 3 2 3 3 2" xfId="41866" xr:uid="{00000000-0005-0000-0000-000057930000}"/>
    <cellStyle name="Normal 71 2 2 3 2 3 3 3" xfId="26642" xr:uid="{00000000-0005-0000-0000-000058930000}"/>
    <cellStyle name="Normal 71 2 2 3 2 3 4" xfId="36853" xr:uid="{00000000-0005-0000-0000-000059930000}"/>
    <cellStyle name="Normal 71 2 2 3 2 3 5" xfId="21629" xr:uid="{00000000-0005-0000-0000-00005A930000}"/>
    <cellStyle name="Normal 71 2 2 3 2 4" xfId="13219" xr:uid="{00000000-0005-0000-0000-00005B930000}"/>
    <cellStyle name="Normal 71 2 2 3 2 4 2" xfId="43541" xr:uid="{00000000-0005-0000-0000-00005C930000}"/>
    <cellStyle name="Normal 71 2 2 3 2 4 3" xfId="28317" xr:uid="{00000000-0005-0000-0000-00005D930000}"/>
    <cellStyle name="Normal 71 2 2 3 2 5" xfId="8198" xr:uid="{00000000-0005-0000-0000-00005E930000}"/>
    <cellStyle name="Normal 71 2 2 3 2 5 2" xfId="38524" xr:uid="{00000000-0005-0000-0000-00005F930000}"/>
    <cellStyle name="Normal 71 2 2 3 2 5 3" xfId="23300" xr:uid="{00000000-0005-0000-0000-000060930000}"/>
    <cellStyle name="Normal 71 2 2 3 2 6" xfId="33512" xr:uid="{00000000-0005-0000-0000-000061930000}"/>
    <cellStyle name="Normal 71 2 2 3 2 7" xfId="18287" xr:uid="{00000000-0005-0000-0000-000062930000}"/>
    <cellStyle name="Normal 71 2 2 3 3" xfId="3980" xr:uid="{00000000-0005-0000-0000-000063930000}"/>
    <cellStyle name="Normal 71 2 2 3 3 2" xfId="14054" xr:uid="{00000000-0005-0000-0000-000064930000}"/>
    <cellStyle name="Normal 71 2 2 3 3 2 2" xfId="44376" xr:uid="{00000000-0005-0000-0000-000065930000}"/>
    <cellStyle name="Normal 71 2 2 3 3 2 3" xfId="29152" xr:uid="{00000000-0005-0000-0000-000066930000}"/>
    <cellStyle name="Normal 71 2 2 3 3 3" xfId="9034" xr:uid="{00000000-0005-0000-0000-000067930000}"/>
    <cellStyle name="Normal 71 2 2 3 3 3 2" xfId="39359" xr:uid="{00000000-0005-0000-0000-000068930000}"/>
    <cellStyle name="Normal 71 2 2 3 3 3 3" xfId="24135" xr:uid="{00000000-0005-0000-0000-000069930000}"/>
    <cellStyle name="Normal 71 2 2 3 3 4" xfId="34346" xr:uid="{00000000-0005-0000-0000-00006A930000}"/>
    <cellStyle name="Normal 71 2 2 3 3 5" xfId="19122" xr:uid="{00000000-0005-0000-0000-00006B930000}"/>
    <cellStyle name="Normal 71 2 2 3 4" xfId="5673" xr:uid="{00000000-0005-0000-0000-00006C930000}"/>
    <cellStyle name="Normal 71 2 2 3 4 2" xfId="15725" xr:uid="{00000000-0005-0000-0000-00006D930000}"/>
    <cellStyle name="Normal 71 2 2 3 4 2 2" xfId="46047" xr:uid="{00000000-0005-0000-0000-00006E930000}"/>
    <cellStyle name="Normal 71 2 2 3 4 2 3" xfId="30823" xr:uid="{00000000-0005-0000-0000-00006F930000}"/>
    <cellStyle name="Normal 71 2 2 3 4 3" xfId="10705" xr:uid="{00000000-0005-0000-0000-000070930000}"/>
    <cellStyle name="Normal 71 2 2 3 4 3 2" xfId="41030" xr:uid="{00000000-0005-0000-0000-000071930000}"/>
    <cellStyle name="Normal 71 2 2 3 4 3 3" xfId="25806" xr:uid="{00000000-0005-0000-0000-000072930000}"/>
    <cellStyle name="Normal 71 2 2 3 4 4" xfId="36017" xr:uid="{00000000-0005-0000-0000-000073930000}"/>
    <cellStyle name="Normal 71 2 2 3 4 5" xfId="20793" xr:uid="{00000000-0005-0000-0000-000074930000}"/>
    <cellStyle name="Normal 71 2 2 3 5" xfId="12383" xr:uid="{00000000-0005-0000-0000-000075930000}"/>
    <cellStyle name="Normal 71 2 2 3 5 2" xfId="42705" xr:uid="{00000000-0005-0000-0000-000076930000}"/>
    <cellStyle name="Normal 71 2 2 3 5 3" xfId="27481" xr:uid="{00000000-0005-0000-0000-000077930000}"/>
    <cellStyle name="Normal 71 2 2 3 6" xfId="7362" xr:uid="{00000000-0005-0000-0000-000078930000}"/>
    <cellStyle name="Normal 71 2 2 3 6 2" xfId="37688" xr:uid="{00000000-0005-0000-0000-000079930000}"/>
    <cellStyle name="Normal 71 2 2 3 6 3" xfId="22464" xr:uid="{00000000-0005-0000-0000-00007A930000}"/>
    <cellStyle name="Normal 71 2 2 3 7" xfId="32676" xr:uid="{00000000-0005-0000-0000-00007B930000}"/>
    <cellStyle name="Normal 71 2 2 3 8" xfId="17451" xr:uid="{00000000-0005-0000-0000-00007C930000}"/>
    <cellStyle name="Normal 71 2 2 4" xfId="2709" xr:uid="{00000000-0005-0000-0000-00007D930000}"/>
    <cellStyle name="Normal 71 2 2 4 2" xfId="4399" xr:uid="{00000000-0005-0000-0000-00007E930000}"/>
    <cellStyle name="Normal 71 2 2 4 2 2" xfId="14472" xr:uid="{00000000-0005-0000-0000-00007F930000}"/>
    <cellStyle name="Normal 71 2 2 4 2 2 2" xfId="44794" xr:uid="{00000000-0005-0000-0000-000080930000}"/>
    <cellStyle name="Normal 71 2 2 4 2 2 3" xfId="29570" xr:uid="{00000000-0005-0000-0000-000081930000}"/>
    <cellStyle name="Normal 71 2 2 4 2 3" xfId="9452" xr:uid="{00000000-0005-0000-0000-000082930000}"/>
    <cellStyle name="Normal 71 2 2 4 2 3 2" xfId="39777" xr:uid="{00000000-0005-0000-0000-000083930000}"/>
    <cellStyle name="Normal 71 2 2 4 2 3 3" xfId="24553" xr:uid="{00000000-0005-0000-0000-000084930000}"/>
    <cellStyle name="Normal 71 2 2 4 2 4" xfId="34764" xr:uid="{00000000-0005-0000-0000-000085930000}"/>
    <cellStyle name="Normal 71 2 2 4 2 5" xfId="19540" xr:uid="{00000000-0005-0000-0000-000086930000}"/>
    <cellStyle name="Normal 71 2 2 4 3" xfId="6091" xr:uid="{00000000-0005-0000-0000-000087930000}"/>
    <cellStyle name="Normal 71 2 2 4 3 2" xfId="16143" xr:uid="{00000000-0005-0000-0000-000088930000}"/>
    <cellStyle name="Normal 71 2 2 4 3 2 2" xfId="46465" xr:uid="{00000000-0005-0000-0000-000089930000}"/>
    <cellStyle name="Normal 71 2 2 4 3 2 3" xfId="31241" xr:uid="{00000000-0005-0000-0000-00008A930000}"/>
    <cellStyle name="Normal 71 2 2 4 3 3" xfId="11123" xr:uid="{00000000-0005-0000-0000-00008B930000}"/>
    <cellStyle name="Normal 71 2 2 4 3 3 2" xfId="41448" xr:uid="{00000000-0005-0000-0000-00008C930000}"/>
    <cellStyle name="Normal 71 2 2 4 3 3 3" xfId="26224" xr:uid="{00000000-0005-0000-0000-00008D930000}"/>
    <cellStyle name="Normal 71 2 2 4 3 4" xfId="36435" xr:uid="{00000000-0005-0000-0000-00008E930000}"/>
    <cellStyle name="Normal 71 2 2 4 3 5" xfId="21211" xr:uid="{00000000-0005-0000-0000-00008F930000}"/>
    <cellStyle name="Normal 71 2 2 4 4" xfId="12801" xr:uid="{00000000-0005-0000-0000-000090930000}"/>
    <cellStyle name="Normal 71 2 2 4 4 2" xfId="43123" xr:uid="{00000000-0005-0000-0000-000091930000}"/>
    <cellStyle name="Normal 71 2 2 4 4 3" xfId="27899" xr:uid="{00000000-0005-0000-0000-000092930000}"/>
    <cellStyle name="Normal 71 2 2 4 5" xfId="7780" xr:uid="{00000000-0005-0000-0000-000093930000}"/>
    <cellStyle name="Normal 71 2 2 4 5 2" xfId="38106" xr:uid="{00000000-0005-0000-0000-000094930000}"/>
    <cellStyle name="Normal 71 2 2 4 5 3" xfId="22882" xr:uid="{00000000-0005-0000-0000-000095930000}"/>
    <cellStyle name="Normal 71 2 2 4 6" xfId="33094" xr:uid="{00000000-0005-0000-0000-000096930000}"/>
    <cellStyle name="Normal 71 2 2 4 7" xfId="17869" xr:uid="{00000000-0005-0000-0000-000097930000}"/>
    <cellStyle name="Normal 71 2 2 5" xfId="3562" xr:uid="{00000000-0005-0000-0000-000098930000}"/>
    <cellStyle name="Normal 71 2 2 5 2" xfId="13636" xr:uid="{00000000-0005-0000-0000-000099930000}"/>
    <cellStyle name="Normal 71 2 2 5 2 2" xfId="43958" xr:uid="{00000000-0005-0000-0000-00009A930000}"/>
    <cellStyle name="Normal 71 2 2 5 2 3" xfId="28734" xr:uid="{00000000-0005-0000-0000-00009B930000}"/>
    <cellStyle name="Normal 71 2 2 5 3" xfId="8616" xr:uid="{00000000-0005-0000-0000-00009C930000}"/>
    <cellStyle name="Normal 71 2 2 5 3 2" xfId="38941" xr:uid="{00000000-0005-0000-0000-00009D930000}"/>
    <cellStyle name="Normal 71 2 2 5 3 3" xfId="23717" xr:uid="{00000000-0005-0000-0000-00009E930000}"/>
    <cellStyle name="Normal 71 2 2 5 4" xfId="33928" xr:uid="{00000000-0005-0000-0000-00009F930000}"/>
    <cellStyle name="Normal 71 2 2 5 5" xfId="18704" xr:uid="{00000000-0005-0000-0000-0000A0930000}"/>
    <cellStyle name="Normal 71 2 2 6" xfId="5255" xr:uid="{00000000-0005-0000-0000-0000A1930000}"/>
    <cellStyle name="Normal 71 2 2 6 2" xfId="15307" xr:uid="{00000000-0005-0000-0000-0000A2930000}"/>
    <cellStyle name="Normal 71 2 2 6 2 2" xfId="45629" xr:uid="{00000000-0005-0000-0000-0000A3930000}"/>
    <cellStyle name="Normal 71 2 2 6 2 3" xfId="30405" xr:uid="{00000000-0005-0000-0000-0000A4930000}"/>
    <cellStyle name="Normal 71 2 2 6 3" xfId="10287" xr:uid="{00000000-0005-0000-0000-0000A5930000}"/>
    <cellStyle name="Normal 71 2 2 6 3 2" xfId="40612" xr:uid="{00000000-0005-0000-0000-0000A6930000}"/>
    <cellStyle name="Normal 71 2 2 6 3 3" xfId="25388" xr:uid="{00000000-0005-0000-0000-0000A7930000}"/>
    <cellStyle name="Normal 71 2 2 6 4" xfId="35599" xr:uid="{00000000-0005-0000-0000-0000A8930000}"/>
    <cellStyle name="Normal 71 2 2 6 5" xfId="20375" xr:uid="{00000000-0005-0000-0000-0000A9930000}"/>
    <cellStyle name="Normal 71 2 2 7" xfId="11965" xr:uid="{00000000-0005-0000-0000-0000AA930000}"/>
    <cellStyle name="Normal 71 2 2 7 2" xfId="42287" xr:uid="{00000000-0005-0000-0000-0000AB930000}"/>
    <cellStyle name="Normal 71 2 2 7 3" xfId="27063" xr:uid="{00000000-0005-0000-0000-0000AC930000}"/>
    <cellStyle name="Normal 71 2 2 8" xfId="6944" xr:uid="{00000000-0005-0000-0000-0000AD930000}"/>
    <cellStyle name="Normal 71 2 2 8 2" xfId="37270" xr:uid="{00000000-0005-0000-0000-0000AE930000}"/>
    <cellStyle name="Normal 71 2 2 8 3" xfId="22046" xr:uid="{00000000-0005-0000-0000-0000AF930000}"/>
    <cellStyle name="Normal 71 2 2 9" xfId="32258" xr:uid="{00000000-0005-0000-0000-0000B0930000}"/>
    <cellStyle name="Normal 71 2 3" xfId="1971" xr:uid="{00000000-0005-0000-0000-0000B1930000}"/>
    <cellStyle name="Normal 71 2 3 2" xfId="2392" xr:uid="{00000000-0005-0000-0000-0000B2930000}"/>
    <cellStyle name="Normal 71 2 3 2 2" xfId="3231" xr:uid="{00000000-0005-0000-0000-0000B3930000}"/>
    <cellStyle name="Normal 71 2 3 2 2 2" xfId="4921" xr:uid="{00000000-0005-0000-0000-0000B4930000}"/>
    <cellStyle name="Normal 71 2 3 2 2 2 2" xfId="14994" xr:uid="{00000000-0005-0000-0000-0000B5930000}"/>
    <cellStyle name="Normal 71 2 3 2 2 2 2 2" xfId="45316" xr:uid="{00000000-0005-0000-0000-0000B6930000}"/>
    <cellStyle name="Normal 71 2 3 2 2 2 2 3" xfId="30092" xr:uid="{00000000-0005-0000-0000-0000B7930000}"/>
    <cellStyle name="Normal 71 2 3 2 2 2 3" xfId="9974" xr:uid="{00000000-0005-0000-0000-0000B8930000}"/>
    <cellStyle name="Normal 71 2 3 2 2 2 3 2" xfId="40299" xr:uid="{00000000-0005-0000-0000-0000B9930000}"/>
    <cellStyle name="Normal 71 2 3 2 2 2 3 3" xfId="25075" xr:uid="{00000000-0005-0000-0000-0000BA930000}"/>
    <cellStyle name="Normal 71 2 3 2 2 2 4" xfId="35286" xr:uid="{00000000-0005-0000-0000-0000BB930000}"/>
    <cellStyle name="Normal 71 2 3 2 2 2 5" xfId="20062" xr:uid="{00000000-0005-0000-0000-0000BC930000}"/>
    <cellStyle name="Normal 71 2 3 2 2 3" xfId="6613" xr:uid="{00000000-0005-0000-0000-0000BD930000}"/>
    <cellStyle name="Normal 71 2 3 2 2 3 2" xfId="16665" xr:uid="{00000000-0005-0000-0000-0000BE930000}"/>
    <cellStyle name="Normal 71 2 3 2 2 3 2 2" xfId="46987" xr:uid="{00000000-0005-0000-0000-0000BF930000}"/>
    <cellStyle name="Normal 71 2 3 2 2 3 2 3" xfId="31763" xr:uid="{00000000-0005-0000-0000-0000C0930000}"/>
    <cellStyle name="Normal 71 2 3 2 2 3 3" xfId="11645" xr:uid="{00000000-0005-0000-0000-0000C1930000}"/>
    <cellStyle name="Normal 71 2 3 2 2 3 3 2" xfId="41970" xr:uid="{00000000-0005-0000-0000-0000C2930000}"/>
    <cellStyle name="Normal 71 2 3 2 2 3 3 3" xfId="26746" xr:uid="{00000000-0005-0000-0000-0000C3930000}"/>
    <cellStyle name="Normal 71 2 3 2 2 3 4" xfId="36957" xr:uid="{00000000-0005-0000-0000-0000C4930000}"/>
    <cellStyle name="Normal 71 2 3 2 2 3 5" xfId="21733" xr:uid="{00000000-0005-0000-0000-0000C5930000}"/>
    <cellStyle name="Normal 71 2 3 2 2 4" xfId="13323" xr:uid="{00000000-0005-0000-0000-0000C6930000}"/>
    <cellStyle name="Normal 71 2 3 2 2 4 2" xfId="43645" xr:uid="{00000000-0005-0000-0000-0000C7930000}"/>
    <cellStyle name="Normal 71 2 3 2 2 4 3" xfId="28421" xr:uid="{00000000-0005-0000-0000-0000C8930000}"/>
    <cellStyle name="Normal 71 2 3 2 2 5" xfId="8302" xr:uid="{00000000-0005-0000-0000-0000C9930000}"/>
    <cellStyle name="Normal 71 2 3 2 2 5 2" xfId="38628" xr:uid="{00000000-0005-0000-0000-0000CA930000}"/>
    <cellStyle name="Normal 71 2 3 2 2 5 3" xfId="23404" xr:uid="{00000000-0005-0000-0000-0000CB930000}"/>
    <cellStyle name="Normal 71 2 3 2 2 6" xfId="33616" xr:uid="{00000000-0005-0000-0000-0000CC930000}"/>
    <cellStyle name="Normal 71 2 3 2 2 7" xfId="18391" xr:uid="{00000000-0005-0000-0000-0000CD930000}"/>
    <cellStyle name="Normal 71 2 3 2 3" xfId="4084" xr:uid="{00000000-0005-0000-0000-0000CE930000}"/>
    <cellStyle name="Normal 71 2 3 2 3 2" xfId="14158" xr:uid="{00000000-0005-0000-0000-0000CF930000}"/>
    <cellStyle name="Normal 71 2 3 2 3 2 2" xfId="44480" xr:uid="{00000000-0005-0000-0000-0000D0930000}"/>
    <cellStyle name="Normal 71 2 3 2 3 2 3" xfId="29256" xr:uid="{00000000-0005-0000-0000-0000D1930000}"/>
    <cellStyle name="Normal 71 2 3 2 3 3" xfId="9138" xr:uid="{00000000-0005-0000-0000-0000D2930000}"/>
    <cellStyle name="Normal 71 2 3 2 3 3 2" xfId="39463" xr:uid="{00000000-0005-0000-0000-0000D3930000}"/>
    <cellStyle name="Normal 71 2 3 2 3 3 3" xfId="24239" xr:uid="{00000000-0005-0000-0000-0000D4930000}"/>
    <cellStyle name="Normal 71 2 3 2 3 4" xfId="34450" xr:uid="{00000000-0005-0000-0000-0000D5930000}"/>
    <cellStyle name="Normal 71 2 3 2 3 5" xfId="19226" xr:uid="{00000000-0005-0000-0000-0000D6930000}"/>
    <cellStyle name="Normal 71 2 3 2 4" xfId="5777" xr:uid="{00000000-0005-0000-0000-0000D7930000}"/>
    <cellStyle name="Normal 71 2 3 2 4 2" xfId="15829" xr:uid="{00000000-0005-0000-0000-0000D8930000}"/>
    <cellStyle name="Normal 71 2 3 2 4 2 2" xfId="46151" xr:uid="{00000000-0005-0000-0000-0000D9930000}"/>
    <cellStyle name="Normal 71 2 3 2 4 2 3" xfId="30927" xr:uid="{00000000-0005-0000-0000-0000DA930000}"/>
    <cellStyle name="Normal 71 2 3 2 4 3" xfId="10809" xr:uid="{00000000-0005-0000-0000-0000DB930000}"/>
    <cellStyle name="Normal 71 2 3 2 4 3 2" xfId="41134" xr:uid="{00000000-0005-0000-0000-0000DC930000}"/>
    <cellStyle name="Normal 71 2 3 2 4 3 3" xfId="25910" xr:uid="{00000000-0005-0000-0000-0000DD930000}"/>
    <cellStyle name="Normal 71 2 3 2 4 4" xfId="36121" xr:uid="{00000000-0005-0000-0000-0000DE930000}"/>
    <cellStyle name="Normal 71 2 3 2 4 5" xfId="20897" xr:uid="{00000000-0005-0000-0000-0000DF930000}"/>
    <cellStyle name="Normal 71 2 3 2 5" xfId="12487" xr:uid="{00000000-0005-0000-0000-0000E0930000}"/>
    <cellStyle name="Normal 71 2 3 2 5 2" xfId="42809" xr:uid="{00000000-0005-0000-0000-0000E1930000}"/>
    <cellStyle name="Normal 71 2 3 2 5 3" xfId="27585" xr:uid="{00000000-0005-0000-0000-0000E2930000}"/>
    <cellStyle name="Normal 71 2 3 2 6" xfId="7466" xr:uid="{00000000-0005-0000-0000-0000E3930000}"/>
    <cellStyle name="Normal 71 2 3 2 6 2" xfId="37792" xr:uid="{00000000-0005-0000-0000-0000E4930000}"/>
    <cellStyle name="Normal 71 2 3 2 6 3" xfId="22568" xr:uid="{00000000-0005-0000-0000-0000E5930000}"/>
    <cellStyle name="Normal 71 2 3 2 7" xfId="32780" xr:uid="{00000000-0005-0000-0000-0000E6930000}"/>
    <cellStyle name="Normal 71 2 3 2 8" xfId="17555" xr:uid="{00000000-0005-0000-0000-0000E7930000}"/>
    <cellStyle name="Normal 71 2 3 3" xfId="2813" xr:uid="{00000000-0005-0000-0000-0000E8930000}"/>
    <cellStyle name="Normal 71 2 3 3 2" xfId="4503" xr:uid="{00000000-0005-0000-0000-0000E9930000}"/>
    <cellStyle name="Normal 71 2 3 3 2 2" xfId="14576" xr:uid="{00000000-0005-0000-0000-0000EA930000}"/>
    <cellStyle name="Normal 71 2 3 3 2 2 2" xfId="44898" xr:uid="{00000000-0005-0000-0000-0000EB930000}"/>
    <cellStyle name="Normal 71 2 3 3 2 2 3" xfId="29674" xr:uid="{00000000-0005-0000-0000-0000EC930000}"/>
    <cellStyle name="Normal 71 2 3 3 2 3" xfId="9556" xr:uid="{00000000-0005-0000-0000-0000ED930000}"/>
    <cellStyle name="Normal 71 2 3 3 2 3 2" xfId="39881" xr:uid="{00000000-0005-0000-0000-0000EE930000}"/>
    <cellStyle name="Normal 71 2 3 3 2 3 3" xfId="24657" xr:uid="{00000000-0005-0000-0000-0000EF930000}"/>
    <cellStyle name="Normal 71 2 3 3 2 4" xfId="34868" xr:uid="{00000000-0005-0000-0000-0000F0930000}"/>
    <cellStyle name="Normal 71 2 3 3 2 5" xfId="19644" xr:uid="{00000000-0005-0000-0000-0000F1930000}"/>
    <cellStyle name="Normal 71 2 3 3 3" xfId="6195" xr:uid="{00000000-0005-0000-0000-0000F2930000}"/>
    <cellStyle name="Normal 71 2 3 3 3 2" xfId="16247" xr:uid="{00000000-0005-0000-0000-0000F3930000}"/>
    <cellStyle name="Normal 71 2 3 3 3 2 2" xfId="46569" xr:uid="{00000000-0005-0000-0000-0000F4930000}"/>
    <cellStyle name="Normal 71 2 3 3 3 2 3" xfId="31345" xr:uid="{00000000-0005-0000-0000-0000F5930000}"/>
    <cellStyle name="Normal 71 2 3 3 3 3" xfId="11227" xr:uid="{00000000-0005-0000-0000-0000F6930000}"/>
    <cellStyle name="Normal 71 2 3 3 3 3 2" xfId="41552" xr:uid="{00000000-0005-0000-0000-0000F7930000}"/>
    <cellStyle name="Normal 71 2 3 3 3 3 3" xfId="26328" xr:uid="{00000000-0005-0000-0000-0000F8930000}"/>
    <cellStyle name="Normal 71 2 3 3 3 4" xfId="36539" xr:uid="{00000000-0005-0000-0000-0000F9930000}"/>
    <cellStyle name="Normal 71 2 3 3 3 5" xfId="21315" xr:uid="{00000000-0005-0000-0000-0000FA930000}"/>
    <cellStyle name="Normal 71 2 3 3 4" xfId="12905" xr:uid="{00000000-0005-0000-0000-0000FB930000}"/>
    <cellStyle name="Normal 71 2 3 3 4 2" xfId="43227" xr:uid="{00000000-0005-0000-0000-0000FC930000}"/>
    <cellStyle name="Normal 71 2 3 3 4 3" xfId="28003" xr:uid="{00000000-0005-0000-0000-0000FD930000}"/>
    <cellStyle name="Normal 71 2 3 3 5" xfId="7884" xr:uid="{00000000-0005-0000-0000-0000FE930000}"/>
    <cellStyle name="Normal 71 2 3 3 5 2" xfId="38210" xr:uid="{00000000-0005-0000-0000-0000FF930000}"/>
    <cellStyle name="Normal 71 2 3 3 5 3" xfId="22986" xr:uid="{00000000-0005-0000-0000-000000940000}"/>
    <cellStyle name="Normal 71 2 3 3 6" xfId="33198" xr:uid="{00000000-0005-0000-0000-000001940000}"/>
    <cellStyle name="Normal 71 2 3 3 7" xfId="17973" xr:uid="{00000000-0005-0000-0000-000002940000}"/>
    <cellStyle name="Normal 71 2 3 4" xfId="3666" xr:uid="{00000000-0005-0000-0000-000003940000}"/>
    <cellStyle name="Normal 71 2 3 4 2" xfId="13740" xr:uid="{00000000-0005-0000-0000-000004940000}"/>
    <cellStyle name="Normal 71 2 3 4 2 2" xfId="44062" xr:uid="{00000000-0005-0000-0000-000005940000}"/>
    <cellStyle name="Normal 71 2 3 4 2 3" xfId="28838" xr:uid="{00000000-0005-0000-0000-000006940000}"/>
    <cellStyle name="Normal 71 2 3 4 3" xfId="8720" xr:uid="{00000000-0005-0000-0000-000007940000}"/>
    <cellStyle name="Normal 71 2 3 4 3 2" xfId="39045" xr:uid="{00000000-0005-0000-0000-000008940000}"/>
    <cellStyle name="Normal 71 2 3 4 3 3" xfId="23821" xr:uid="{00000000-0005-0000-0000-000009940000}"/>
    <cellStyle name="Normal 71 2 3 4 4" xfId="34032" xr:uid="{00000000-0005-0000-0000-00000A940000}"/>
    <cellStyle name="Normal 71 2 3 4 5" xfId="18808" xr:uid="{00000000-0005-0000-0000-00000B940000}"/>
    <cellStyle name="Normal 71 2 3 5" xfId="5359" xr:uid="{00000000-0005-0000-0000-00000C940000}"/>
    <cellStyle name="Normal 71 2 3 5 2" xfId="15411" xr:uid="{00000000-0005-0000-0000-00000D940000}"/>
    <cellStyle name="Normal 71 2 3 5 2 2" xfId="45733" xr:uid="{00000000-0005-0000-0000-00000E940000}"/>
    <cellStyle name="Normal 71 2 3 5 2 3" xfId="30509" xr:uid="{00000000-0005-0000-0000-00000F940000}"/>
    <cellStyle name="Normal 71 2 3 5 3" xfId="10391" xr:uid="{00000000-0005-0000-0000-000010940000}"/>
    <cellStyle name="Normal 71 2 3 5 3 2" xfId="40716" xr:uid="{00000000-0005-0000-0000-000011940000}"/>
    <cellStyle name="Normal 71 2 3 5 3 3" xfId="25492" xr:uid="{00000000-0005-0000-0000-000012940000}"/>
    <cellStyle name="Normal 71 2 3 5 4" xfId="35703" xr:uid="{00000000-0005-0000-0000-000013940000}"/>
    <cellStyle name="Normal 71 2 3 5 5" xfId="20479" xr:uid="{00000000-0005-0000-0000-000014940000}"/>
    <cellStyle name="Normal 71 2 3 6" xfId="12069" xr:uid="{00000000-0005-0000-0000-000015940000}"/>
    <cellStyle name="Normal 71 2 3 6 2" xfId="42391" xr:uid="{00000000-0005-0000-0000-000016940000}"/>
    <cellStyle name="Normal 71 2 3 6 3" xfId="27167" xr:uid="{00000000-0005-0000-0000-000017940000}"/>
    <cellStyle name="Normal 71 2 3 7" xfId="7048" xr:uid="{00000000-0005-0000-0000-000018940000}"/>
    <cellStyle name="Normal 71 2 3 7 2" xfId="37374" xr:uid="{00000000-0005-0000-0000-000019940000}"/>
    <cellStyle name="Normal 71 2 3 7 3" xfId="22150" xr:uid="{00000000-0005-0000-0000-00001A940000}"/>
    <cellStyle name="Normal 71 2 3 8" xfId="32362" xr:uid="{00000000-0005-0000-0000-00001B940000}"/>
    <cellStyle name="Normal 71 2 3 9" xfId="17137" xr:uid="{00000000-0005-0000-0000-00001C940000}"/>
    <cellStyle name="Normal 71 2 4" xfId="2184" xr:uid="{00000000-0005-0000-0000-00001D940000}"/>
    <cellStyle name="Normal 71 2 4 2" xfId="3023" xr:uid="{00000000-0005-0000-0000-00001E940000}"/>
    <cellStyle name="Normal 71 2 4 2 2" xfId="4713" xr:uid="{00000000-0005-0000-0000-00001F940000}"/>
    <cellStyle name="Normal 71 2 4 2 2 2" xfId="14786" xr:uid="{00000000-0005-0000-0000-000020940000}"/>
    <cellStyle name="Normal 71 2 4 2 2 2 2" xfId="45108" xr:uid="{00000000-0005-0000-0000-000021940000}"/>
    <cellStyle name="Normal 71 2 4 2 2 2 3" xfId="29884" xr:uid="{00000000-0005-0000-0000-000022940000}"/>
    <cellStyle name="Normal 71 2 4 2 2 3" xfId="9766" xr:uid="{00000000-0005-0000-0000-000023940000}"/>
    <cellStyle name="Normal 71 2 4 2 2 3 2" xfId="40091" xr:uid="{00000000-0005-0000-0000-000024940000}"/>
    <cellStyle name="Normal 71 2 4 2 2 3 3" xfId="24867" xr:uid="{00000000-0005-0000-0000-000025940000}"/>
    <cellStyle name="Normal 71 2 4 2 2 4" xfId="35078" xr:uid="{00000000-0005-0000-0000-000026940000}"/>
    <cellStyle name="Normal 71 2 4 2 2 5" xfId="19854" xr:uid="{00000000-0005-0000-0000-000027940000}"/>
    <cellStyle name="Normal 71 2 4 2 3" xfId="6405" xr:uid="{00000000-0005-0000-0000-000028940000}"/>
    <cellStyle name="Normal 71 2 4 2 3 2" xfId="16457" xr:uid="{00000000-0005-0000-0000-000029940000}"/>
    <cellStyle name="Normal 71 2 4 2 3 2 2" xfId="46779" xr:uid="{00000000-0005-0000-0000-00002A940000}"/>
    <cellStyle name="Normal 71 2 4 2 3 2 3" xfId="31555" xr:uid="{00000000-0005-0000-0000-00002B940000}"/>
    <cellStyle name="Normal 71 2 4 2 3 3" xfId="11437" xr:uid="{00000000-0005-0000-0000-00002C940000}"/>
    <cellStyle name="Normal 71 2 4 2 3 3 2" xfId="41762" xr:uid="{00000000-0005-0000-0000-00002D940000}"/>
    <cellStyle name="Normal 71 2 4 2 3 3 3" xfId="26538" xr:uid="{00000000-0005-0000-0000-00002E940000}"/>
    <cellStyle name="Normal 71 2 4 2 3 4" xfId="36749" xr:uid="{00000000-0005-0000-0000-00002F940000}"/>
    <cellStyle name="Normal 71 2 4 2 3 5" xfId="21525" xr:uid="{00000000-0005-0000-0000-000030940000}"/>
    <cellStyle name="Normal 71 2 4 2 4" xfId="13115" xr:uid="{00000000-0005-0000-0000-000031940000}"/>
    <cellStyle name="Normal 71 2 4 2 4 2" xfId="43437" xr:uid="{00000000-0005-0000-0000-000032940000}"/>
    <cellStyle name="Normal 71 2 4 2 4 3" xfId="28213" xr:uid="{00000000-0005-0000-0000-000033940000}"/>
    <cellStyle name="Normal 71 2 4 2 5" xfId="8094" xr:uid="{00000000-0005-0000-0000-000034940000}"/>
    <cellStyle name="Normal 71 2 4 2 5 2" xfId="38420" xr:uid="{00000000-0005-0000-0000-000035940000}"/>
    <cellStyle name="Normal 71 2 4 2 5 3" xfId="23196" xr:uid="{00000000-0005-0000-0000-000036940000}"/>
    <cellStyle name="Normal 71 2 4 2 6" xfId="33408" xr:uid="{00000000-0005-0000-0000-000037940000}"/>
    <cellStyle name="Normal 71 2 4 2 7" xfId="18183" xr:uid="{00000000-0005-0000-0000-000038940000}"/>
    <cellStyle name="Normal 71 2 4 3" xfId="3876" xr:uid="{00000000-0005-0000-0000-000039940000}"/>
    <cellStyle name="Normal 71 2 4 3 2" xfId="13950" xr:uid="{00000000-0005-0000-0000-00003A940000}"/>
    <cellStyle name="Normal 71 2 4 3 2 2" xfId="44272" xr:uid="{00000000-0005-0000-0000-00003B940000}"/>
    <cellStyle name="Normal 71 2 4 3 2 3" xfId="29048" xr:uid="{00000000-0005-0000-0000-00003C940000}"/>
    <cellStyle name="Normal 71 2 4 3 3" xfId="8930" xr:uid="{00000000-0005-0000-0000-00003D940000}"/>
    <cellStyle name="Normal 71 2 4 3 3 2" xfId="39255" xr:uid="{00000000-0005-0000-0000-00003E940000}"/>
    <cellStyle name="Normal 71 2 4 3 3 3" xfId="24031" xr:uid="{00000000-0005-0000-0000-00003F940000}"/>
    <cellStyle name="Normal 71 2 4 3 4" xfId="34242" xr:uid="{00000000-0005-0000-0000-000040940000}"/>
    <cellStyle name="Normal 71 2 4 3 5" xfId="19018" xr:uid="{00000000-0005-0000-0000-000041940000}"/>
    <cellStyle name="Normal 71 2 4 4" xfId="5569" xr:uid="{00000000-0005-0000-0000-000042940000}"/>
    <cellStyle name="Normal 71 2 4 4 2" xfId="15621" xr:uid="{00000000-0005-0000-0000-000043940000}"/>
    <cellStyle name="Normal 71 2 4 4 2 2" xfId="45943" xr:uid="{00000000-0005-0000-0000-000044940000}"/>
    <cellStyle name="Normal 71 2 4 4 2 3" xfId="30719" xr:uid="{00000000-0005-0000-0000-000045940000}"/>
    <cellStyle name="Normal 71 2 4 4 3" xfId="10601" xr:uid="{00000000-0005-0000-0000-000046940000}"/>
    <cellStyle name="Normal 71 2 4 4 3 2" xfId="40926" xr:uid="{00000000-0005-0000-0000-000047940000}"/>
    <cellStyle name="Normal 71 2 4 4 3 3" xfId="25702" xr:uid="{00000000-0005-0000-0000-000048940000}"/>
    <cellStyle name="Normal 71 2 4 4 4" xfId="35913" xr:uid="{00000000-0005-0000-0000-000049940000}"/>
    <cellStyle name="Normal 71 2 4 4 5" xfId="20689" xr:uid="{00000000-0005-0000-0000-00004A940000}"/>
    <cellStyle name="Normal 71 2 4 5" xfId="12279" xr:uid="{00000000-0005-0000-0000-00004B940000}"/>
    <cellStyle name="Normal 71 2 4 5 2" xfId="42601" xr:uid="{00000000-0005-0000-0000-00004C940000}"/>
    <cellStyle name="Normal 71 2 4 5 3" xfId="27377" xr:uid="{00000000-0005-0000-0000-00004D940000}"/>
    <cellStyle name="Normal 71 2 4 6" xfId="7258" xr:uid="{00000000-0005-0000-0000-00004E940000}"/>
    <cellStyle name="Normal 71 2 4 6 2" xfId="37584" xr:uid="{00000000-0005-0000-0000-00004F940000}"/>
    <cellStyle name="Normal 71 2 4 6 3" xfId="22360" xr:uid="{00000000-0005-0000-0000-000050940000}"/>
    <cellStyle name="Normal 71 2 4 7" xfId="32572" xr:uid="{00000000-0005-0000-0000-000051940000}"/>
    <cellStyle name="Normal 71 2 4 8" xfId="17347" xr:uid="{00000000-0005-0000-0000-000052940000}"/>
    <cellStyle name="Normal 71 2 5" xfId="2605" xr:uid="{00000000-0005-0000-0000-000053940000}"/>
    <cellStyle name="Normal 71 2 5 2" xfId="4295" xr:uid="{00000000-0005-0000-0000-000054940000}"/>
    <cellStyle name="Normal 71 2 5 2 2" xfId="14368" xr:uid="{00000000-0005-0000-0000-000055940000}"/>
    <cellStyle name="Normal 71 2 5 2 2 2" xfId="44690" xr:uid="{00000000-0005-0000-0000-000056940000}"/>
    <cellStyle name="Normal 71 2 5 2 2 3" xfId="29466" xr:uid="{00000000-0005-0000-0000-000057940000}"/>
    <cellStyle name="Normal 71 2 5 2 3" xfId="9348" xr:uid="{00000000-0005-0000-0000-000058940000}"/>
    <cellStyle name="Normal 71 2 5 2 3 2" xfId="39673" xr:uid="{00000000-0005-0000-0000-000059940000}"/>
    <cellStyle name="Normal 71 2 5 2 3 3" xfId="24449" xr:uid="{00000000-0005-0000-0000-00005A940000}"/>
    <cellStyle name="Normal 71 2 5 2 4" xfId="34660" xr:uid="{00000000-0005-0000-0000-00005B940000}"/>
    <cellStyle name="Normal 71 2 5 2 5" xfId="19436" xr:uid="{00000000-0005-0000-0000-00005C940000}"/>
    <cellStyle name="Normal 71 2 5 3" xfId="5987" xr:uid="{00000000-0005-0000-0000-00005D940000}"/>
    <cellStyle name="Normal 71 2 5 3 2" xfId="16039" xr:uid="{00000000-0005-0000-0000-00005E940000}"/>
    <cellStyle name="Normal 71 2 5 3 2 2" xfId="46361" xr:uid="{00000000-0005-0000-0000-00005F940000}"/>
    <cellStyle name="Normal 71 2 5 3 2 3" xfId="31137" xr:uid="{00000000-0005-0000-0000-000060940000}"/>
    <cellStyle name="Normal 71 2 5 3 3" xfId="11019" xr:uid="{00000000-0005-0000-0000-000061940000}"/>
    <cellStyle name="Normal 71 2 5 3 3 2" xfId="41344" xr:uid="{00000000-0005-0000-0000-000062940000}"/>
    <cellStyle name="Normal 71 2 5 3 3 3" xfId="26120" xr:uid="{00000000-0005-0000-0000-000063940000}"/>
    <cellStyle name="Normal 71 2 5 3 4" xfId="36331" xr:uid="{00000000-0005-0000-0000-000064940000}"/>
    <cellStyle name="Normal 71 2 5 3 5" xfId="21107" xr:uid="{00000000-0005-0000-0000-000065940000}"/>
    <cellStyle name="Normal 71 2 5 4" xfId="12697" xr:uid="{00000000-0005-0000-0000-000066940000}"/>
    <cellStyle name="Normal 71 2 5 4 2" xfId="43019" xr:uid="{00000000-0005-0000-0000-000067940000}"/>
    <cellStyle name="Normal 71 2 5 4 3" xfId="27795" xr:uid="{00000000-0005-0000-0000-000068940000}"/>
    <cellStyle name="Normal 71 2 5 5" xfId="7676" xr:uid="{00000000-0005-0000-0000-000069940000}"/>
    <cellStyle name="Normal 71 2 5 5 2" xfId="38002" xr:uid="{00000000-0005-0000-0000-00006A940000}"/>
    <cellStyle name="Normal 71 2 5 5 3" xfId="22778" xr:uid="{00000000-0005-0000-0000-00006B940000}"/>
    <cellStyle name="Normal 71 2 5 6" xfId="32990" xr:uid="{00000000-0005-0000-0000-00006C940000}"/>
    <cellStyle name="Normal 71 2 5 7" xfId="17765" xr:uid="{00000000-0005-0000-0000-00006D940000}"/>
    <cellStyle name="Normal 71 2 6" xfId="3458" xr:uid="{00000000-0005-0000-0000-00006E940000}"/>
    <cellStyle name="Normal 71 2 6 2" xfId="13532" xr:uid="{00000000-0005-0000-0000-00006F940000}"/>
    <cellStyle name="Normal 71 2 6 2 2" xfId="43854" xr:uid="{00000000-0005-0000-0000-000070940000}"/>
    <cellStyle name="Normal 71 2 6 2 3" xfId="28630" xr:uid="{00000000-0005-0000-0000-000071940000}"/>
    <cellStyle name="Normal 71 2 6 3" xfId="8512" xr:uid="{00000000-0005-0000-0000-000072940000}"/>
    <cellStyle name="Normal 71 2 6 3 2" xfId="38837" xr:uid="{00000000-0005-0000-0000-000073940000}"/>
    <cellStyle name="Normal 71 2 6 3 3" xfId="23613" xr:uid="{00000000-0005-0000-0000-000074940000}"/>
    <cellStyle name="Normal 71 2 6 4" xfId="33824" xr:uid="{00000000-0005-0000-0000-000075940000}"/>
    <cellStyle name="Normal 71 2 6 5" xfId="18600" xr:uid="{00000000-0005-0000-0000-000076940000}"/>
    <cellStyle name="Normal 71 2 7" xfId="5151" xr:uid="{00000000-0005-0000-0000-000077940000}"/>
    <cellStyle name="Normal 71 2 7 2" xfId="15203" xr:uid="{00000000-0005-0000-0000-000078940000}"/>
    <cellStyle name="Normal 71 2 7 2 2" xfId="45525" xr:uid="{00000000-0005-0000-0000-000079940000}"/>
    <cellStyle name="Normal 71 2 7 2 3" xfId="30301" xr:uid="{00000000-0005-0000-0000-00007A940000}"/>
    <cellStyle name="Normal 71 2 7 3" xfId="10183" xr:uid="{00000000-0005-0000-0000-00007B940000}"/>
    <cellStyle name="Normal 71 2 7 3 2" xfId="40508" xr:uid="{00000000-0005-0000-0000-00007C940000}"/>
    <cellStyle name="Normal 71 2 7 3 3" xfId="25284" xr:uid="{00000000-0005-0000-0000-00007D940000}"/>
    <cellStyle name="Normal 71 2 7 4" xfId="35495" xr:uid="{00000000-0005-0000-0000-00007E940000}"/>
    <cellStyle name="Normal 71 2 7 5" xfId="20271" xr:uid="{00000000-0005-0000-0000-00007F940000}"/>
    <cellStyle name="Normal 71 2 8" xfId="11861" xr:uid="{00000000-0005-0000-0000-000080940000}"/>
    <cellStyle name="Normal 71 2 8 2" xfId="42183" xr:uid="{00000000-0005-0000-0000-000081940000}"/>
    <cellStyle name="Normal 71 2 8 3" xfId="26959" xr:uid="{00000000-0005-0000-0000-000082940000}"/>
    <cellStyle name="Normal 71 2 9" xfId="6840" xr:uid="{00000000-0005-0000-0000-000083940000}"/>
    <cellStyle name="Normal 71 2 9 2" xfId="37166" xr:uid="{00000000-0005-0000-0000-000084940000}"/>
    <cellStyle name="Normal 71 2 9 3" xfId="21942" xr:uid="{00000000-0005-0000-0000-000085940000}"/>
    <cellStyle name="Normal 71 3" xfId="1804" xr:uid="{00000000-0005-0000-0000-000086940000}"/>
    <cellStyle name="Normal 71 3 10" xfId="16981" xr:uid="{00000000-0005-0000-0000-000087940000}"/>
    <cellStyle name="Normal 71 3 2" xfId="2023" xr:uid="{00000000-0005-0000-0000-000088940000}"/>
    <cellStyle name="Normal 71 3 2 2" xfId="2444" xr:uid="{00000000-0005-0000-0000-000089940000}"/>
    <cellStyle name="Normal 71 3 2 2 2" xfId="3283" xr:uid="{00000000-0005-0000-0000-00008A940000}"/>
    <cellStyle name="Normal 71 3 2 2 2 2" xfId="4973" xr:uid="{00000000-0005-0000-0000-00008B940000}"/>
    <cellStyle name="Normal 71 3 2 2 2 2 2" xfId="15046" xr:uid="{00000000-0005-0000-0000-00008C940000}"/>
    <cellStyle name="Normal 71 3 2 2 2 2 2 2" xfId="45368" xr:uid="{00000000-0005-0000-0000-00008D940000}"/>
    <cellStyle name="Normal 71 3 2 2 2 2 2 3" xfId="30144" xr:uid="{00000000-0005-0000-0000-00008E940000}"/>
    <cellStyle name="Normal 71 3 2 2 2 2 3" xfId="10026" xr:uid="{00000000-0005-0000-0000-00008F940000}"/>
    <cellStyle name="Normal 71 3 2 2 2 2 3 2" xfId="40351" xr:uid="{00000000-0005-0000-0000-000090940000}"/>
    <cellStyle name="Normal 71 3 2 2 2 2 3 3" xfId="25127" xr:uid="{00000000-0005-0000-0000-000091940000}"/>
    <cellStyle name="Normal 71 3 2 2 2 2 4" xfId="35338" xr:uid="{00000000-0005-0000-0000-000092940000}"/>
    <cellStyle name="Normal 71 3 2 2 2 2 5" xfId="20114" xr:uid="{00000000-0005-0000-0000-000093940000}"/>
    <cellStyle name="Normal 71 3 2 2 2 3" xfId="6665" xr:uid="{00000000-0005-0000-0000-000094940000}"/>
    <cellStyle name="Normal 71 3 2 2 2 3 2" xfId="16717" xr:uid="{00000000-0005-0000-0000-000095940000}"/>
    <cellStyle name="Normal 71 3 2 2 2 3 2 2" xfId="47039" xr:uid="{00000000-0005-0000-0000-000096940000}"/>
    <cellStyle name="Normal 71 3 2 2 2 3 2 3" xfId="31815" xr:uid="{00000000-0005-0000-0000-000097940000}"/>
    <cellStyle name="Normal 71 3 2 2 2 3 3" xfId="11697" xr:uid="{00000000-0005-0000-0000-000098940000}"/>
    <cellStyle name="Normal 71 3 2 2 2 3 3 2" xfId="42022" xr:uid="{00000000-0005-0000-0000-000099940000}"/>
    <cellStyle name="Normal 71 3 2 2 2 3 3 3" xfId="26798" xr:uid="{00000000-0005-0000-0000-00009A940000}"/>
    <cellStyle name="Normal 71 3 2 2 2 3 4" xfId="37009" xr:uid="{00000000-0005-0000-0000-00009B940000}"/>
    <cellStyle name="Normal 71 3 2 2 2 3 5" xfId="21785" xr:uid="{00000000-0005-0000-0000-00009C940000}"/>
    <cellStyle name="Normal 71 3 2 2 2 4" xfId="13375" xr:uid="{00000000-0005-0000-0000-00009D940000}"/>
    <cellStyle name="Normal 71 3 2 2 2 4 2" xfId="43697" xr:uid="{00000000-0005-0000-0000-00009E940000}"/>
    <cellStyle name="Normal 71 3 2 2 2 4 3" xfId="28473" xr:uid="{00000000-0005-0000-0000-00009F940000}"/>
    <cellStyle name="Normal 71 3 2 2 2 5" xfId="8354" xr:uid="{00000000-0005-0000-0000-0000A0940000}"/>
    <cellStyle name="Normal 71 3 2 2 2 5 2" xfId="38680" xr:uid="{00000000-0005-0000-0000-0000A1940000}"/>
    <cellStyle name="Normal 71 3 2 2 2 5 3" xfId="23456" xr:uid="{00000000-0005-0000-0000-0000A2940000}"/>
    <cellStyle name="Normal 71 3 2 2 2 6" xfId="33668" xr:uid="{00000000-0005-0000-0000-0000A3940000}"/>
    <cellStyle name="Normal 71 3 2 2 2 7" xfId="18443" xr:uid="{00000000-0005-0000-0000-0000A4940000}"/>
    <cellStyle name="Normal 71 3 2 2 3" xfId="4136" xr:uid="{00000000-0005-0000-0000-0000A5940000}"/>
    <cellStyle name="Normal 71 3 2 2 3 2" xfId="14210" xr:uid="{00000000-0005-0000-0000-0000A6940000}"/>
    <cellStyle name="Normal 71 3 2 2 3 2 2" xfId="44532" xr:uid="{00000000-0005-0000-0000-0000A7940000}"/>
    <cellStyle name="Normal 71 3 2 2 3 2 3" xfId="29308" xr:uid="{00000000-0005-0000-0000-0000A8940000}"/>
    <cellStyle name="Normal 71 3 2 2 3 3" xfId="9190" xr:uid="{00000000-0005-0000-0000-0000A9940000}"/>
    <cellStyle name="Normal 71 3 2 2 3 3 2" xfId="39515" xr:uid="{00000000-0005-0000-0000-0000AA940000}"/>
    <cellStyle name="Normal 71 3 2 2 3 3 3" xfId="24291" xr:uid="{00000000-0005-0000-0000-0000AB940000}"/>
    <cellStyle name="Normal 71 3 2 2 3 4" xfId="34502" xr:uid="{00000000-0005-0000-0000-0000AC940000}"/>
    <cellStyle name="Normal 71 3 2 2 3 5" xfId="19278" xr:uid="{00000000-0005-0000-0000-0000AD940000}"/>
    <cellStyle name="Normal 71 3 2 2 4" xfId="5829" xr:uid="{00000000-0005-0000-0000-0000AE940000}"/>
    <cellStyle name="Normal 71 3 2 2 4 2" xfId="15881" xr:uid="{00000000-0005-0000-0000-0000AF940000}"/>
    <cellStyle name="Normal 71 3 2 2 4 2 2" xfId="46203" xr:uid="{00000000-0005-0000-0000-0000B0940000}"/>
    <cellStyle name="Normal 71 3 2 2 4 2 3" xfId="30979" xr:uid="{00000000-0005-0000-0000-0000B1940000}"/>
    <cellStyle name="Normal 71 3 2 2 4 3" xfId="10861" xr:uid="{00000000-0005-0000-0000-0000B2940000}"/>
    <cellStyle name="Normal 71 3 2 2 4 3 2" xfId="41186" xr:uid="{00000000-0005-0000-0000-0000B3940000}"/>
    <cellStyle name="Normal 71 3 2 2 4 3 3" xfId="25962" xr:uid="{00000000-0005-0000-0000-0000B4940000}"/>
    <cellStyle name="Normal 71 3 2 2 4 4" xfId="36173" xr:uid="{00000000-0005-0000-0000-0000B5940000}"/>
    <cellStyle name="Normal 71 3 2 2 4 5" xfId="20949" xr:uid="{00000000-0005-0000-0000-0000B6940000}"/>
    <cellStyle name="Normal 71 3 2 2 5" xfId="12539" xr:uid="{00000000-0005-0000-0000-0000B7940000}"/>
    <cellStyle name="Normal 71 3 2 2 5 2" xfId="42861" xr:uid="{00000000-0005-0000-0000-0000B8940000}"/>
    <cellStyle name="Normal 71 3 2 2 5 3" xfId="27637" xr:uid="{00000000-0005-0000-0000-0000B9940000}"/>
    <cellStyle name="Normal 71 3 2 2 6" xfId="7518" xr:uid="{00000000-0005-0000-0000-0000BA940000}"/>
    <cellStyle name="Normal 71 3 2 2 6 2" xfId="37844" xr:uid="{00000000-0005-0000-0000-0000BB940000}"/>
    <cellStyle name="Normal 71 3 2 2 6 3" xfId="22620" xr:uid="{00000000-0005-0000-0000-0000BC940000}"/>
    <cellStyle name="Normal 71 3 2 2 7" xfId="32832" xr:uid="{00000000-0005-0000-0000-0000BD940000}"/>
    <cellStyle name="Normal 71 3 2 2 8" xfId="17607" xr:uid="{00000000-0005-0000-0000-0000BE940000}"/>
    <cellStyle name="Normal 71 3 2 3" xfId="2865" xr:uid="{00000000-0005-0000-0000-0000BF940000}"/>
    <cellStyle name="Normal 71 3 2 3 2" xfId="4555" xr:uid="{00000000-0005-0000-0000-0000C0940000}"/>
    <cellStyle name="Normal 71 3 2 3 2 2" xfId="14628" xr:uid="{00000000-0005-0000-0000-0000C1940000}"/>
    <cellStyle name="Normal 71 3 2 3 2 2 2" xfId="44950" xr:uid="{00000000-0005-0000-0000-0000C2940000}"/>
    <cellStyle name="Normal 71 3 2 3 2 2 3" xfId="29726" xr:uid="{00000000-0005-0000-0000-0000C3940000}"/>
    <cellStyle name="Normal 71 3 2 3 2 3" xfId="9608" xr:uid="{00000000-0005-0000-0000-0000C4940000}"/>
    <cellStyle name="Normal 71 3 2 3 2 3 2" xfId="39933" xr:uid="{00000000-0005-0000-0000-0000C5940000}"/>
    <cellStyle name="Normal 71 3 2 3 2 3 3" xfId="24709" xr:uid="{00000000-0005-0000-0000-0000C6940000}"/>
    <cellStyle name="Normal 71 3 2 3 2 4" xfId="34920" xr:uid="{00000000-0005-0000-0000-0000C7940000}"/>
    <cellStyle name="Normal 71 3 2 3 2 5" xfId="19696" xr:uid="{00000000-0005-0000-0000-0000C8940000}"/>
    <cellStyle name="Normal 71 3 2 3 3" xfId="6247" xr:uid="{00000000-0005-0000-0000-0000C9940000}"/>
    <cellStyle name="Normal 71 3 2 3 3 2" xfId="16299" xr:uid="{00000000-0005-0000-0000-0000CA940000}"/>
    <cellStyle name="Normal 71 3 2 3 3 2 2" xfId="46621" xr:uid="{00000000-0005-0000-0000-0000CB940000}"/>
    <cellStyle name="Normal 71 3 2 3 3 2 3" xfId="31397" xr:uid="{00000000-0005-0000-0000-0000CC940000}"/>
    <cellStyle name="Normal 71 3 2 3 3 3" xfId="11279" xr:uid="{00000000-0005-0000-0000-0000CD940000}"/>
    <cellStyle name="Normal 71 3 2 3 3 3 2" xfId="41604" xr:uid="{00000000-0005-0000-0000-0000CE940000}"/>
    <cellStyle name="Normal 71 3 2 3 3 3 3" xfId="26380" xr:uid="{00000000-0005-0000-0000-0000CF940000}"/>
    <cellStyle name="Normal 71 3 2 3 3 4" xfId="36591" xr:uid="{00000000-0005-0000-0000-0000D0940000}"/>
    <cellStyle name="Normal 71 3 2 3 3 5" xfId="21367" xr:uid="{00000000-0005-0000-0000-0000D1940000}"/>
    <cellStyle name="Normal 71 3 2 3 4" xfId="12957" xr:uid="{00000000-0005-0000-0000-0000D2940000}"/>
    <cellStyle name="Normal 71 3 2 3 4 2" xfId="43279" xr:uid="{00000000-0005-0000-0000-0000D3940000}"/>
    <cellStyle name="Normal 71 3 2 3 4 3" xfId="28055" xr:uid="{00000000-0005-0000-0000-0000D4940000}"/>
    <cellStyle name="Normal 71 3 2 3 5" xfId="7936" xr:uid="{00000000-0005-0000-0000-0000D5940000}"/>
    <cellStyle name="Normal 71 3 2 3 5 2" xfId="38262" xr:uid="{00000000-0005-0000-0000-0000D6940000}"/>
    <cellStyle name="Normal 71 3 2 3 5 3" xfId="23038" xr:uid="{00000000-0005-0000-0000-0000D7940000}"/>
    <cellStyle name="Normal 71 3 2 3 6" xfId="33250" xr:uid="{00000000-0005-0000-0000-0000D8940000}"/>
    <cellStyle name="Normal 71 3 2 3 7" xfId="18025" xr:uid="{00000000-0005-0000-0000-0000D9940000}"/>
    <cellStyle name="Normal 71 3 2 4" xfId="3718" xr:uid="{00000000-0005-0000-0000-0000DA940000}"/>
    <cellStyle name="Normal 71 3 2 4 2" xfId="13792" xr:uid="{00000000-0005-0000-0000-0000DB940000}"/>
    <cellStyle name="Normal 71 3 2 4 2 2" xfId="44114" xr:uid="{00000000-0005-0000-0000-0000DC940000}"/>
    <cellStyle name="Normal 71 3 2 4 2 3" xfId="28890" xr:uid="{00000000-0005-0000-0000-0000DD940000}"/>
    <cellStyle name="Normal 71 3 2 4 3" xfId="8772" xr:uid="{00000000-0005-0000-0000-0000DE940000}"/>
    <cellStyle name="Normal 71 3 2 4 3 2" xfId="39097" xr:uid="{00000000-0005-0000-0000-0000DF940000}"/>
    <cellStyle name="Normal 71 3 2 4 3 3" xfId="23873" xr:uid="{00000000-0005-0000-0000-0000E0940000}"/>
    <cellStyle name="Normal 71 3 2 4 4" xfId="34084" xr:uid="{00000000-0005-0000-0000-0000E1940000}"/>
    <cellStyle name="Normal 71 3 2 4 5" xfId="18860" xr:uid="{00000000-0005-0000-0000-0000E2940000}"/>
    <cellStyle name="Normal 71 3 2 5" xfId="5411" xr:uid="{00000000-0005-0000-0000-0000E3940000}"/>
    <cellStyle name="Normal 71 3 2 5 2" xfId="15463" xr:uid="{00000000-0005-0000-0000-0000E4940000}"/>
    <cellStyle name="Normal 71 3 2 5 2 2" xfId="45785" xr:uid="{00000000-0005-0000-0000-0000E5940000}"/>
    <cellStyle name="Normal 71 3 2 5 2 3" xfId="30561" xr:uid="{00000000-0005-0000-0000-0000E6940000}"/>
    <cellStyle name="Normal 71 3 2 5 3" xfId="10443" xr:uid="{00000000-0005-0000-0000-0000E7940000}"/>
    <cellStyle name="Normal 71 3 2 5 3 2" xfId="40768" xr:uid="{00000000-0005-0000-0000-0000E8940000}"/>
    <cellStyle name="Normal 71 3 2 5 3 3" xfId="25544" xr:uid="{00000000-0005-0000-0000-0000E9940000}"/>
    <cellStyle name="Normal 71 3 2 5 4" xfId="35755" xr:uid="{00000000-0005-0000-0000-0000EA940000}"/>
    <cellStyle name="Normal 71 3 2 5 5" xfId="20531" xr:uid="{00000000-0005-0000-0000-0000EB940000}"/>
    <cellStyle name="Normal 71 3 2 6" xfId="12121" xr:uid="{00000000-0005-0000-0000-0000EC940000}"/>
    <cellStyle name="Normal 71 3 2 6 2" xfId="42443" xr:uid="{00000000-0005-0000-0000-0000ED940000}"/>
    <cellStyle name="Normal 71 3 2 6 3" xfId="27219" xr:uid="{00000000-0005-0000-0000-0000EE940000}"/>
    <cellStyle name="Normal 71 3 2 7" xfId="7100" xr:uid="{00000000-0005-0000-0000-0000EF940000}"/>
    <cellStyle name="Normal 71 3 2 7 2" xfId="37426" xr:uid="{00000000-0005-0000-0000-0000F0940000}"/>
    <cellStyle name="Normal 71 3 2 7 3" xfId="22202" xr:uid="{00000000-0005-0000-0000-0000F1940000}"/>
    <cellStyle name="Normal 71 3 2 8" xfId="32414" xr:uid="{00000000-0005-0000-0000-0000F2940000}"/>
    <cellStyle name="Normal 71 3 2 9" xfId="17189" xr:uid="{00000000-0005-0000-0000-0000F3940000}"/>
    <cellStyle name="Normal 71 3 3" xfId="2236" xr:uid="{00000000-0005-0000-0000-0000F4940000}"/>
    <cellStyle name="Normal 71 3 3 2" xfId="3075" xr:uid="{00000000-0005-0000-0000-0000F5940000}"/>
    <cellStyle name="Normal 71 3 3 2 2" xfId="4765" xr:uid="{00000000-0005-0000-0000-0000F6940000}"/>
    <cellStyle name="Normal 71 3 3 2 2 2" xfId="14838" xr:uid="{00000000-0005-0000-0000-0000F7940000}"/>
    <cellStyle name="Normal 71 3 3 2 2 2 2" xfId="45160" xr:uid="{00000000-0005-0000-0000-0000F8940000}"/>
    <cellStyle name="Normal 71 3 3 2 2 2 3" xfId="29936" xr:uid="{00000000-0005-0000-0000-0000F9940000}"/>
    <cellStyle name="Normal 71 3 3 2 2 3" xfId="9818" xr:uid="{00000000-0005-0000-0000-0000FA940000}"/>
    <cellStyle name="Normal 71 3 3 2 2 3 2" xfId="40143" xr:uid="{00000000-0005-0000-0000-0000FB940000}"/>
    <cellStyle name="Normal 71 3 3 2 2 3 3" xfId="24919" xr:uid="{00000000-0005-0000-0000-0000FC940000}"/>
    <cellStyle name="Normal 71 3 3 2 2 4" xfId="35130" xr:uid="{00000000-0005-0000-0000-0000FD940000}"/>
    <cellStyle name="Normal 71 3 3 2 2 5" xfId="19906" xr:uid="{00000000-0005-0000-0000-0000FE940000}"/>
    <cellStyle name="Normal 71 3 3 2 3" xfId="6457" xr:uid="{00000000-0005-0000-0000-0000FF940000}"/>
    <cellStyle name="Normal 71 3 3 2 3 2" xfId="16509" xr:uid="{00000000-0005-0000-0000-000000950000}"/>
    <cellStyle name="Normal 71 3 3 2 3 2 2" xfId="46831" xr:uid="{00000000-0005-0000-0000-000001950000}"/>
    <cellStyle name="Normal 71 3 3 2 3 2 3" xfId="31607" xr:uid="{00000000-0005-0000-0000-000002950000}"/>
    <cellStyle name="Normal 71 3 3 2 3 3" xfId="11489" xr:uid="{00000000-0005-0000-0000-000003950000}"/>
    <cellStyle name="Normal 71 3 3 2 3 3 2" xfId="41814" xr:uid="{00000000-0005-0000-0000-000004950000}"/>
    <cellStyle name="Normal 71 3 3 2 3 3 3" xfId="26590" xr:uid="{00000000-0005-0000-0000-000005950000}"/>
    <cellStyle name="Normal 71 3 3 2 3 4" xfId="36801" xr:uid="{00000000-0005-0000-0000-000006950000}"/>
    <cellStyle name="Normal 71 3 3 2 3 5" xfId="21577" xr:uid="{00000000-0005-0000-0000-000007950000}"/>
    <cellStyle name="Normal 71 3 3 2 4" xfId="13167" xr:uid="{00000000-0005-0000-0000-000008950000}"/>
    <cellStyle name="Normal 71 3 3 2 4 2" xfId="43489" xr:uid="{00000000-0005-0000-0000-000009950000}"/>
    <cellStyle name="Normal 71 3 3 2 4 3" xfId="28265" xr:uid="{00000000-0005-0000-0000-00000A950000}"/>
    <cellStyle name="Normal 71 3 3 2 5" xfId="8146" xr:uid="{00000000-0005-0000-0000-00000B950000}"/>
    <cellStyle name="Normal 71 3 3 2 5 2" xfId="38472" xr:uid="{00000000-0005-0000-0000-00000C950000}"/>
    <cellStyle name="Normal 71 3 3 2 5 3" xfId="23248" xr:uid="{00000000-0005-0000-0000-00000D950000}"/>
    <cellStyle name="Normal 71 3 3 2 6" xfId="33460" xr:uid="{00000000-0005-0000-0000-00000E950000}"/>
    <cellStyle name="Normal 71 3 3 2 7" xfId="18235" xr:uid="{00000000-0005-0000-0000-00000F950000}"/>
    <cellStyle name="Normal 71 3 3 3" xfId="3928" xr:uid="{00000000-0005-0000-0000-000010950000}"/>
    <cellStyle name="Normal 71 3 3 3 2" xfId="14002" xr:uid="{00000000-0005-0000-0000-000011950000}"/>
    <cellStyle name="Normal 71 3 3 3 2 2" xfId="44324" xr:uid="{00000000-0005-0000-0000-000012950000}"/>
    <cellStyle name="Normal 71 3 3 3 2 3" xfId="29100" xr:uid="{00000000-0005-0000-0000-000013950000}"/>
    <cellStyle name="Normal 71 3 3 3 3" xfId="8982" xr:uid="{00000000-0005-0000-0000-000014950000}"/>
    <cellStyle name="Normal 71 3 3 3 3 2" xfId="39307" xr:uid="{00000000-0005-0000-0000-000015950000}"/>
    <cellStyle name="Normal 71 3 3 3 3 3" xfId="24083" xr:uid="{00000000-0005-0000-0000-000016950000}"/>
    <cellStyle name="Normal 71 3 3 3 4" xfId="34294" xr:uid="{00000000-0005-0000-0000-000017950000}"/>
    <cellStyle name="Normal 71 3 3 3 5" xfId="19070" xr:uid="{00000000-0005-0000-0000-000018950000}"/>
    <cellStyle name="Normal 71 3 3 4" xfId="5621" xr:uid="{00000000-0005-0000-0000-000019950000}"/>
    <cellStyle name="Normal 71 3 3 4 2" xfId="15673" xr:uid="{00000000-0005-0000-0000-00001A950000}"/>
    <cellStyle name="Normal 71 3 3 4 2 2" xfId="45995" xr:uid="{00000000-0005-0000-0000-00001B950000}"/>
    <cellStyle name="Normal 71 3 3 4 2 3" xfId="30771" xr:uid="{00000000-0005-0000-0000-00001C950000}"/>
    <cellStyle name="Normal 71 3 3 4 3" xfId="10653" xr:uid="{00000000-0005-0000-0000-00001D950000}"/>
    <cellStyle name="Normal 71 3 3 4 3 2" xfId="40978" xr:uid="{00000000-0005-0000-0000-00001E950000}"/>
    <cellStyle name="Normal 71 3 3 4 3 3" xfId="25754" xr:uid="{00000000-0005-0000-0000-00001F950000}"/>
    <cellStyle name="Normal 71 3 3 4 4" xfId="35965" xr:uid="{00000000-0005-0000-0000-000020950000}"/>
    <cellStyle name="Normal 71 3 3 4 5" xfId="20741" xr:uid="{00000000-0005-0000-0000-000021950000}"/>
    <cellStyle name="Normal 71 3 3 5" xfId="12331" xr:uid="{00000000-0005-0000-0000-000022950000}"/>
    <cellStyle name="Normal 71 3 3 5 2" xfId="42653" xr:uid="{00000000-0005-0000-0000-000023950000}"/>
    <cellStyle name="Normal 71 3 3 5 3" xfId="27429" xr:uid="{00000000-0005-0000-0000-000024950000}"/>
    <cellStyle name="Normal 71 3 3 6" xfId="7310" xr:uid="{00000000-0005-0000-0000-000025950000}"/>
    <cellStyle name="Normal 71 3 3 6 2" xfId="37636" xr:uid="{00000000-0005-0000-0000-000026950000}"/>
    <cellStyle name="Normal 71 3 3 6 3" xfId="22412" xr:uid="{00000000-0005-0000-0000-000027950000}"/>
    <cellStyle name="Normal 71 3 3 7" xfId="32624" xr:uid="{00000000-0005-0000-0000-000028950000}"/>
    <cellStyle name="Normal 71 3 3 8" xfId="17399" xr:uid="{00000000-0005-0000-0000-000029950000}"/>
    <cellStyle name="Normal 71 3 4" xfId="2657" xr:uid="{00000000-0005-0000-0000-00002A950000}"/>
    <cellStyle name="Normal 71 3 4 2" xfId="4347" xr:uid="{00000000-0005-0000-0000-00002B950000}"/>
    <cellStyle name="Normal 71 3 4 2 2" xfId="14420" xr:uid="{00000000-0005-0000-0000-00002C950000}"/>
    <cellStyle name="Normal 71 3 4 2 2 2" xfId="44742" xr:uid="{00000000-0005-0000-0000-00002D950000}"/>
    <cellStyle name="Normal 71 3 4 2 2 3" xfId="29518" xr:uid="{00000000-0005-0000-0000-00002E950000}"/>
    <cellStyle name="Normal 71 3 4 2 3" xfId="9400" xr:uid="{00000000-0005-0000-0000-00002F950000}"/>
    <cellStyle name="Normal 71 3 4 2 3 2" xfId="39725" xr:uid="{00000000-0005-0000-0000-000030950000}"/>
    <cellStyle name="Normal 71 3 4 2 3 3" xfId="24501" xr:uid="{00000000-0005-0000-0000-000031950000}"/>
    <cellStyle name="Normal 71 3 4 2 4" xfId="34712" xr:uid="{00000000-0005-0000-0000-000032950000}"/>
    <cellStyle name="Normal 71 3 4 2 5" xfId="19488" xr:uid="{00000000-0005-0000-0000-000033950000}"/>
    <cellStyle name="Normal 71 3 4 3" xfId="6039" xr:uid="{00000000-0005-0000-0000-000034950000}"/>
    <cellStyle name="Normal 71 3 4 3 2" xfId="16091" xr:uid="{00000000-0005-0000-0000-000035950000}"/>
    <cellStyle name="Normal 71 3 4 3 2 2" xfId="46413" xr:uid="{00000000-0005-0000-0000-000036950000}"/>
    <cellStyle name="Normal 71 3 4 3 2 3" xfId="31189" xr:uid="{00000000-0005-0000-0000-000037950000}"/>
    <cellStyle name="Normal 71 3 4 3 3" xfId="11071" xr:uid="{00000000-0005-0000-0000-000038950000}"/>
    <cellStyle name="Normal 71 3 4 3 3 2" xfId="41396" xr:uid="{00000000-0005-0000-0000-000039950000}"/>
    <cellStyle name="Normal 71 3 4 3 3 3" xfId="26172" xr:uid="{00000000-0005-0000-0000-00003A950000}"/>
    <cellStyle name="Normal 71 3 4 3 4" xfId="36383" xr:uid="{00000000-0005-0000-0000-00003B950000}"/>
    <cellStyle name="Normal 71 3 4 3 5" xfId="21159" xr:uid="{00000000-0005-0000-0000-00003C950000}"/>
    <cellStyle name="Normal 71 3 4 4" xfId="12749" xr:uid="{00000000-0005-0000-0000-00003D950000}"/>
    <cellStyle name="Normal 71 3 4 4 2" xfId="43071" xr:uid="{00000000-0005-0000-0000-00003E950000}"/>
    <cellStyle name="Normal 71 3 4 4 3" xfId="27847" xr:uid="{00000000-0005-0000-0000-00003F950000}"/>
    <cellStyle name="Normal 71 3 4 5" xfId="7728" xr:uid="{00000000-0005-0000-0000-000040950000}"/>
    <cellStyle name="Normal 71 3 4 5 2" xfId="38054" xr:uid="{00000000-0005-0000-0000-000041950000}"/>
    <cellStyle name="Normal 71 3 4 5 3" xfId="22830" xr:uid="{00000000-0005-0000-0000-000042950000}"/>
    <cellStyle name="Normal 71 3 4 6" xfId="33042" xr:uid="{00000000-0005-0000-0000-000043950000}"/>
    <cellStyle name="Normal 71 3 4 7" xfId="17817" xr:uid="{00000000-0005-0000-0000-000044950000}"/>
    <cellStyle name="Normal 71 3 5" xfId="3510" xr:uid="{00000000-0005-0000-0000-000045950000}"/>
    <cellStyle name="Normal 71 3 5 2" xfId="13584" xr:uid="{00000000-0005-0000-0000-000046950000}"/>
    <cellStyle name="Normal 71 3 5 2 2" xfId="43906" xr:uid="{00000000-0005-0000-0000-000047950000}"/>
    <cellStyle name="Normal 71 3 5 2 3" xfId="28682" xr:uid="{00000000-0005-0000-0000-000048950000}"/>
    <cellStyle name="Normal 71 3 5 3" xfId="8564" xr:uid="{00000000-0005-0000-0000-000049950000}"/>
    <cellStyle name="Normal 71 3 5 3 2" xfId="38889" xr:uid="{00000000-0005-0000-0000-00004A950000}"/>
    <cellStyle name="Normal 71 3 5 3 3" xfId="23665" xr:uid="{00000000-0005-0000-0000-00004B950000}"/>
    <cellStyle name="Normal 71 3 5 4" xfId="33876" xr:uid="{00000000-0005-0000-0000-00004C950000}"/>
    <cellStyle name="Normal 71 3 5 5" xfId="18652" xr:uid="{00000000-0005-0000-0000-00004D950000}"/>
    <cellStyle name="Normal 71 3 6" xfId="5203" xr:uid="{00000000-0005-0000-0000-00004E950000}"/>
    <cellStyle name="Normal 71 3 6 2" xfId="15255" xr:uid="{00000000-0005-0000-0000-00004F950000}"/>
    <cellStyle name="Normal 71 3 6 2 2" xfId="45577" xr:uid="{00000000-0005-0000-0000-000050950000}"/>
    <cellStyle name="Normal 71 3 6 2 3" xfId="30353" xr:uid="{00000000-0005-0000-0000-000051950000}"/>
    <cellStyle name="Normal 71 3 6 3" xfId="10235" xr:uid="{00000000-0005-0000-0000-000052950000}"/>
    <cellStyle name="Normal 71 3 6 3 2" xfId="40560" xr:uid="{00000000-0005-0000-0000-000053950000}"/>
    <cellStyle name="Normal 71 3 6 3 3" xfId="25336" xr:uid="{00000000-0005-0000-0000-000054950000}"/>
    <cellStyle name="Normal 71 3 6 4" xfId="35547" xr:uid="{00000000-0005-0000-0000-000055950000}"/>
    <cellStyle name="Normal 71 3 6 5" xfId="20323" xr:uid="{00000000-0005-0000-0000-000056950000}"/>
    <cellStyle name="Normal 71 3 7" xfId="11913" xr:uid="{00000000-0005-0000-0000-000057950000}"/>
    <cellStyle name="Normal 71 3 7 2" xfId="42235" xr:uid="{00000000-0005-0000-0000-000058950000}"/>
    <cellStyle name="Normal 71 3 7 3" xfId="27011" xr:uid="{00000000-0005-0000-0000-000059950000}"/>
    <cellStyle name="Normal 71 3 8" xfId="6892" xr:uid="{00000000-0005-0000-0000-00005A950000}"/>
    <cellStyle name="Normal 71 3 8 2" xfId="37218" xr:uid="{00000000-0005-0000-0000-00005B950000}"/>
    <cellStyle name="Normal 71 3 8 3" xfId="21994" xr:uid="{00000000-0005-0000-0000-00005C950000}"/>
    <cellStyle name="Normal 71 3 9" xfId="32207" xr:uid="{00000000-0005-0000-0000-00005D950000}"/>
    <cellStyle name="Normal 71 4" xfId="1917" xr:uid="{00000000-0005-0000-0000-00005E950000}"/>
    <cellStyle name="Normal 71 4 2" xfId="2340" xr:uid="{00000000-0005-0000-0000-00005F950000}"/>
    <cellStyle name="Normal 71 4 2 2" xfId="3179" xr:uid="{00000000-0005-0000-0000-000060950000}"/>
    <cellStyle name="Normal 71 4 2 2 2" xfId="4869" xr:uid="{00000000-0005-0000-0000-000061950000}"/>
    <cellStyle name="Normal 71 4 2 2 2 2" xfId="14942" xr:uid="{00000000-0005-0000-0000-000062950000}"/>
    <cellStyle name="Normal 71 4 2 2 2 2 2" xfId="45264" xr:uid="{00000000-0005-0000-0000-000063950000}"/>
    <cellStyle name="Normal 71 4 2 2 2 2 3" xfId="30040" xr:uid="{00000000-0005-0000-0000-000064950000}"/>
    <cellStyle name="Normal 71 4 2 2 2 3" xfId="9922" xr:uid="{00000000-0005-0000-0000-000065950000}"/>
    <cellStyle name="Normal 71 4 2 2 2 3 2" xfId="40247" xr:uid="{00000000-0005-0000-0000-000066950000}"/>
    <cellStyle name="Normal 71 4 2 2 2 3 3" xfId="25023" xr:uid="{00000000-0005-0000-0000-000067950000}"/>
    <cellStyle name="Normal 71 4 2 2 2 4" xfId="35234" xr:uid="{00000000-0005-0000-0000-000068950000}"/>
    <cellStyle name="Normal 71 4 2 2 2 5" xfId="20010" xr:uid="{00000000-0005-0000-0000-000069950000}"/>
    <cellStyle name="Normal 71 4 2 2 3" xfId="6561" xr:uid="{00000000-0005-0000-0000-00006A950000}"/>
    <cellStyle name="Normal 71 4 2 2 3 2" xfId="16613" xr:uid="{00000000-0005-0000-0000-00006B950000}"/>
    <cellStyle name="Normal 71 4 2 2 3 2 2" xfId="46935" xr:uid="{00000000-0005-0000-0000-00006C950000}"/>
    <cellStyle name="Normal 71 4 2 2 3 2 3" xfId="31711" xr:uid="{00000000-0005-0000-0000-00006D950000}"/>
    <cellStyle name="Normal 71 4 2 2 3 3" xfId="11593" xr:uid="{00000000-0005-0000-0000-00006E950000}"/>
    <cellStyle name="Normal 71 4 2 2 3 3 2" xfId="41918" xr:uid="{00000000-0005-0000-0000-00006F950000}"/>
    <cellStyle name="Normal 71 4 2 2 3 3 3" xfId="26694" xr:uid="{00000000-0005-0000-0000-000070950000}"/>
    <cellStyle name="Normal 71 4 2 2 3 4" xfId="36905" xr:uid="{00000000-0005-0000-0000-000071950000}"/>
    <cellStyle name="Normal 71 4 2 2 3 5" xfId="21681" xr:uid="{00000000-0005-0000-0000-000072950000}"/>
    <cellStyle name="Normal 71 4 2 2 4" xfId="13271" xr:uid="{00000000-0005-0000-0000-000073950000}"/>
    <cellStyle name="Normal 71 4 2 2 4 2" xfId="43593" xr:uid="{00000000-0005-0000-0000-000074950000}"/>
    <cellStyle name="Normal 71 4 2 2 4 3" xfId="28369" xr:uid="{00000000-0005-0000-0000-000075950000}"/>
    <cellStyle name="Normal 71 4 2 2 5" xfId="8250" xr:uid="{00000000-0005-0000-0000-000076950000}"/>
    <cellStyle name="Normal 71 4 2 2 5 2" xfId="38576" xr:uid="{00000000-0005-0000-0000-000077950000}"/>
    <cellStyle name="Normal 71 4 2 2 5 3" xfId="23352" xr:uid="{00000000-0005-0000-0000-000078950000}"/>
    <cellStyle name="Normal 71 4 2 2 6" xfId="33564" xr:uid="{00000000-0005-0000-0000-000079950000}"/>
    <cellStyle name="Normal 71 4 2 2 7" xfId="18339" xr:uid="{00000000-0005-0000-0000-00007A950000}"/>
    <cellStyle name="Normal 71 4 2 3" xfId="4032" xr:uid="{00000000-0005-0000-0000-00007B950000}"/>
    <cellStyle name="Normal 71 4 2 3 2" xfId="14106" xr:uid="{00000000-0005-0000-0000-00007C950000}"/>
    <cellStyle name="Normal 71 4 2 3 2 2" xfId="44428" xr:uid="{00000000-0005-0000-0000-00007D950000}"/>
    <cellStyle name="Normal 71 4 2 3 2 3" xfId="29204" xr:uid="{00000000-0005-0000-0000-00007E950000}"/>
    <cellStyle name="Normal 71 4 2 3 3" xfId="9086" xr:uid="{00000000-0005-0000-0000-00007F950000}"/>
    <cellStyle name="Normal 71 4 2 3 3 2" xfId="39411" xr:uid="{00000000-0005-0000-0000-000080950000}"/>
    <cellStyle name="Normal 71 4 2 3 3 3" xfId="24187" xr:uid="{00000000-0005-0000-0000-000081950000}"/>
    <cellStyle name="Normal 71 4 2 3 4" xfId="34398" xr:uid="{00000000-0005-0000-0000-000082950000}"/>
    <cellStyle name="Normal 71 4 2 3 5" xfId="19174" xr:uid="{00000000-0005-0000-0000-000083950000}"/>
    <cellStyle name="Normal 71 4 2 4" xfId="5725" xr:uid="{00000000-0005-0000-0000-000084950000}"/>
    <cellStyle name="Normal 71 4 2 4 2" xfId="15777" xr:uid="{00000000-0005-0000-0000-000085950000}"/>
    <cellStyle name="Normal 71 4 2 4 2 2" xfId="46099" xr:uid="{00000000-0005-0000-0000-000086950000}"/>
    <cellStyle name="Normal 71 4 2 4 2 3" xfId="30875" xr:uid="{00000000-0005-0000-0000-000087950000}"/>
    <cellStyle name="Normal 71 4 2 4 3" xfId="10757" xr:uid="{00000000-0005-0000-0000-000088950000}"/>
    <cellStyle name="Normal 71 4 2 4 3 2" xfId="41082" xr:uid="{00000000-0005-0000-0000-000089950000}"/>
    <cellStyle name="Normal 71 4 2 4 3 3" xfId="25858" xr:uid="{00000000-0005-0000-0000-00008A950000}"/>
    <cellStyle name="Normal 71 4 2 4 4" xfId="36069" xr:uid="{00000000-0005-0000-0000-00008B950000}"/>
    <cellStyle name="Normal 71 4 2 4 5" xfId="20845" xr:uid="{00000000-0005-0000-0000-00008C950000}"/>
    <cellStyle name="Normal 71 4 2 5" xfId="12435" xr:uid="{00000000-0005-0000-0000-00008D950000}"/>
    <cellStyle name="Normal 71 4 2 5 2" xfId="42757" xr:uid="{00000000-0005-0000-0000-00008E950000}"/>
    <cellStyle name="Normal 71 4 2 5 3" xfId="27533" xr:uid="{00000000-0005-0000-0000-00008F950000}"/>
    <cellStyle name="Normal 71 4 2 6" xfId="7414" xr:uid="{00000000-0005-0000-0000-000090950000}"/>
    <cellStyle name="Normal 71 4 2 6 2" xfId="37740" xr:uid="{00000000-0005-0000-0000-000091950000}"/>
    <cellStyle name="Normal 71 4 2 6 3" xfId="22516" xr:uid="{00000000-0005-0000-0000-000092950000}"/>
    <cellStyle name="Normal 71 4 2 7" xfId="32728" xr:uid="{00000000-0005-0000-0000-000093950000}"/>
    <cellStyle name="Normal 71 4 2 8" xfId="17503" xr:uid="{00000000-0005-0000-0000-000094950000}"/>
    <cellStyle name="Normal 71 4 3" xfId="2761" xr:uid="{00000000-0005-0000-0000-000095950000}"/>
    <cellStyle name="Normal 71 4 3 2" xfId="4451" xr:uid="{00000000-0005-0000-0000-000096950000}"/>
    <cellStyle name="Normal 71 4 3 2 2" xfId="14524" xr:uid="{00000000-0005-0000-0000-000097950000}"/>
    <cellStyle name="Normal 71 4 3 2 2 2" xfId="44846" xr:uid="{00000000-0005-0000-0000-000098950000}"/>
    <cellStyle name="Normal 71 4 3 2 2 3" xfId="29622" xr:uid="{00000000-0005-0000-0000-000099950000}"/>
    <cellStyle name="Normal 71 4 3 2 3" xfId="9504" xr:uid="{00000000-0005-0000-0000-00009A950000}"/>
    <cellStyle name="Normal 71 4 3 2 3 2" xfId="39829" xr:uid="{00000000-0005-0000-0000-00009B950000}"/>
    <cellStyle name="Normal 71 4 3 2 3 3" xfId="24605" xr:uid="{00000000-0005-0000-0000-00009C950000}"/>
    <cellStyle name="Normal 71 4 3 2 4" xfId="34816" xr:uid="{00000000-0005-0000-0000-00009D950000}"/>
    <cellStyle name="Normal 71 4 3 2 5" xfId="19592" xr:uid="{00000000-0005-0000-0000-00009E950000}"/>
    <cellStyle name="Normal 71 4 3 3" xfId="6143" xr:uid="{00000000-0005-0000-0000-00009F950000}"/>
    <cellStyle name="Normal 71 4 3 3 2" xfId="16195" xr:uid="{00000000-0005-0000-0000-0000A0950000}"/>
    <cellStyle name="Normal 71 4 3 3 2 2" xfId="46517" xr:uid="{00000000-0005-0000-0000-0000A1950000}"/>
    <cellStyle name="Normal 71 4 3 3 2 3" xfId="31293" xr:uid="{00000000-0005-0000-0000-0000A2950000}"/>
    <cellStyle name="Normal 71 4 3 3 3" xfId="11175" xr:uid="{00000000-0005-0000-0000-0000A3950000}"/>
    <cellStyle name="Normal 71 4 3 3 3 2" xfId="41500" xr:uid="{00000000-0005-0000-0000-0000A4950000}"/>
    <cellStyle name="Normal 71 4 3 3 3 3" xfId="26276" xr:uid="{00000000-0005-0000-0000-0000A5950000}"/>
    <cellStyle name="Normal 71 4 3 3 4" xfId="36487" xr:uid="{00000000-0005-0000-0000-0000A6950000}"/>
    <cellStyle name="Normal 71 4 3 3 5" xfId="21263" xr:uid="{00000000-0005-0000-0000-0000A7950000}"/>
    <cellStyle name="Normal 71 4 3 4" xfId="12853" xr:uid="{00000000-0005-0000-0000-0000A8950000}"/>
    <cellStyle name="Normal 71 4 3 4 2" xfId="43175" xr:uid="{00000000-0005-0000-0000-0000A9950000}"/>
    <cellStyle name="Normal 71 4 3 4 3" xfId="27951" xr:uid="{00000000-0005-0000-0000-0000AA950000}"/>
    <cellStyle name="Normal 71 4 3 5" xfId="7832" xr:uid="{00000000-0005-0000-0000-0000AB950000}"/>
    <cellStyle name="Normal 71 4 3 5 2" xfId="38158" xr:uid="{00000000-0005-0000-0000-0000AC950000}"/>
    <cellStyle name="Normal 71 4 3 5 3" xfId="22934" xr:uid="{00000000-0005-0000-0000-0000AD950000}"/>
    <cellStyle name="Normal 71 4 3 6" xfId="33146" xr:uid="{00000000-0005-0000-0000-0000AE950000}"/>
    <cellStyle name="Normal 71 4 3 7" xfId="17921" xr:uid="{00000000-0005-0000-0000-0000AF950000}"/>
    <cellStyle name="Normal 71 4 4" xfId="3614" xr:uid="{00000000-0005-0000-0000-0000B0950000}"/>
    <cellStyle name="Normal 71 4 4 2" xfId="13688" xr:uid="{00000000-0005-0000-0000-0000B1950000}"/>
    <cellStyle name="Normal 71 4 4 2 2" xfId="44010" xr:uid="{00000000-0005-0000-0000-0000B2950000}"/>
    <cellStyle name="Normal 71 4 4 2 3" xfId="28786" xr:uid="{00000000-0005-0000-0000-0000B3950000}"/>
    <cellStyle name="Normal 71 4 4 3" xfId="8668" xr:uid="{00000000-0005-0000-0000-0000B4950000}"/>
    <cellStyle name="Normal 71 4 4 3 2" xfId="38993" xr:uid="{00000000-0005-0000-0000-0000B5950000}"/>
    <cellStyle name="Normal 71 4 4 3 3" xfId="23769" xr:uid="{00000000-0005-0000-0000-0000B6950000}"/>
    <cellStyle name="Normal 71 4 4 4" xfId="33980" xr:uid="{00000000-0005-0000-0000-0000B7950000}"/>
    <cellStyle name="Normal 71 4 4 5" xfId="18756" xr:uid="{00000000-0005-0000-0000-0000B8950000}"/>
    <cellStyle name="Normal 71 4 5" xfId="5307" xr:uid="{00000000-0005-0000-0000-0000B9950000}"/>
    <cellStyle name="Normal 71 4 5 2" xfId="15359" xr:uid="{00000000-0005-0000-0000-0000BA950000}"/>
    <cellStyle name="Normal 71 4 5 2 2" xfId="45681" xr:uid="{00000000-0005-0000-0000-0000BB950000}"/>
    <cellStyle name="Normal 71 4 5 2 3" xfId="30457" xr:uid="{00000000-0005-0000-0000-0000BC950000}"/>
    <cellStyle name="Normal 71 4 5 3" xfId="10339" xr:uid="{00000000-0005-0000-0000-0000BD950000}"/>
    <cellStyle name="Normal 71 4 5 3 2" xfId="40664" xr:uid="{00000000-0005-0000-0000-0000BE950000}"/>
    <cellStyle name="Normal 71 4 5 3 3" xfId="25440" xr:uid="{00000000-0005-0000-0000-0000BF950000}"/>
    <cellStyle name="Normal 71 4 5 4" xfId="35651" xr:uid="{00000000-0005-0000-0000-0000C0950000}"/>
    <cellStyle name="Normal 71 4 5 5" xfId="20427" xr:uid="{00000000-0005-0000-0000-0000C1950000}"/>
    <cellStyle name="Normal 71 4 6" xfId="12017" xr:uid="{00000000-0005-0000-0000-0000C2950000}"/>
    <cellStyle name="Normal 71 4 6 2" xfId="42339" xr:uid="{00000000-0005-0000-0000-0000C3950000}"/>
    <cellStyle name="Normal 71 4 6 3" xfId="27115" xr:uid="{00000000-0005-0000-0000-0000C4950000}"/>
    <cellStyle name="Normal 71 4 7" xfId="6996" xr:uid="{00000000-0005-0000-0000-0000C5950000}"/>
    <cellStyle name="Normal 71 4 7 2" xfId="37322" xr:uid="{00000000-0005-0000-0000-0000C6950000}"/>
    <cellStyle name="Normal 71 4 7 3" xfId="22098" xr:uid="{00000000-0005-0000-0000-0000C7950000}"/>
    <cellStyle name="Normal 71 4 8" xfId="32310" xr:uid="{00000000-0005-0000-0000-0000C8950000}"/>
    <cellStyle name="Normal 71 4 9" xfId="17085" xr:uid="{00000000-0005-0000-0000-0000C9950000}"/>
    <cellStyle name="Normal 71 5" xfId="2130" xr:uid="{00000000-0005-0000-0000-0000CA950000}"/>
    <cellStyle name="Normal 71 5 2" xfId="2971" xr:uid="{00000000-0005-0000-0000-0000CB950000}"/>
    <cellStyle name="Normal 71 5 2 2" xfId="4661" xr:uid="{00000000-0005-0000-0000-0000CC950000}"/>
    <cellStyle name="Normal 71 5 2 2 2" xfId="14734" xr:uid="{00000000-0005-0000-0000-0000CD950000}"/>
    <cellStyle name="Normal 71 5 2 2 2 2" xfId="45056" xr:uid="{00000000-0005-0000-0000-0000CE950000}"/>
    <cellStyle name="Normal 71 5 2 2 2 3" xfId="29832" xr:uid="{00000000-0005-0000-0000-0000CF950000}"/>
    <cellStyle name="Normal 71 5 2 2 3" xfId="9714" xr:uid="{00000000-0005-0000-0000-0000D0950000}"/>
    <cellStyle name="Normal 71 5 2 2 3 2" xfId="40039" xr:uid="{00000000-0005-0000-0000-0000D1950000}"/>
    <cellStyle name="Normal 71 5 2 2 3 3" xfId="24815" xr:uid="{00000000-0005-0000-0000-0000D2950000}"/>
    <cellStyle name="Normal 71 5 2 2 4" xfId="35026" xr:uid="{00000000-0005-0000-0000-0000D3950000}"/>
    <cellStyle name="Normal 71 5 2 2 5" xfId="19802" xr:uid="{00000000-0005-0000-0000-0000D4950000}"/>
    <cellStyle name="Normal 71 5 2 3" xfId="6353" xr:uid="{00000000-0005-0000-0000-0000D5950000}"/>
    <cellStyle name="Normal 71 5 2 3 2" xfId="16405" xr:uid="{00000000-0005-0000-0000-0000D6950000}"/>
    <cellStyle name="Normal 71 5 2 3 2 2" xfId="46727" xr:uid="{00000000-0005-0000-0000-0000D7950000}"/>
    <cellStyle name="Normal 71 5 2 3 2 3" xfId="31503" xr:uid="{00000000-0005-0000-0000-0000D8950000}"/>
    <cellStyle name="Normal 71 5 2 3 3" xfId="11385" xr:uid="{00000000-0005-0000-0000-0000D9950000}"/>
    <cellStyle name="Normal 71 5 2 3 3 2" xfId="41710" xr:uid="{00000000-0005-0000-0000-0000DA950000}"/>
    <cellStyle name="Normal 71 5 2 3 3 3" xfId="26486" xr:uid="{00000000-0005-0000-0000-0000DB950000}"/>
    <cellStyle name="Normal 71 5 2 3 4" xfId="36697" xr:uid="{00000000-0005-0000-0000-0000DC950000}"/>
    <cellStyle name="Normal 71 5 2 3 5" xfId="21473" xr:uid="{00000000-0005-0000-0000-0000DD950000}"/>
    <cellStyle name="Normal 71 5 2 4" xfId="13063" xr:uid="{00000000-0005-0000-0000-0000DE950000}"/>
    <cellStyle name="Normal 71 5 2 4 2" xfId="43385" xr:uid="{00000000-0005-0000-0000-0000DF950000}"/>
    <cellStyle name="Normal 71 5 2 4 3" xfId="28161" xr:uid="{00000000-0005-0000-0000-0000E0950000}"/>
    <cellStyle name="Normal 71 5 2 5" xfId="8042" xr:uid="{00000000-0005-0000-0000-0000E1950000}"/>
    <cellStyle name="Normal 71 5 2 5 2" xfId="38368" xr:uid="{00000000-0005-0000-0000-0000E2950000}"/>
    <cellStyle name="Normal 71 5 2 5 3" xfId="23144" xr:uid="{00000000-0005-0000-0000-0000E3950000}"/>
    <cellStyle name="Normal 71 5 2 6" xfId="33356" xr:uid="{00000000-0005-0000-0000-0000E4950000}"/>
    <cellStyle name="Normal 71 5 2 7" xfId="18131" xr:uid="{00000000-0005-0000-0000-0000E5950000}"/>
    <cellStyle name="Normal 71 5 3" xfId="3824" xr:uid="{00000000-0005-0000-0000-0000E6950000}"/>
    <cellStyle name="Normal 71 5 3 2" xfId="13898" xr:uid="{00000000-0005-0000-0000-0000E7950000}"/>
    <cellStyle name="Normal 71 5 3 2 2" xfId="44220" xr:uid="{00000000-0005-0000-0000-0000E8950000}"/>
    <cellStyle name="Normal 71 5 3 2 3" xfId="28996" xr:uid="{00000000-0005-0000-0000-0000E9950000}"/>
    <cellStyle name="Normal 71 5 3 3" xfId="8878" xr:uid="{00000000-0005-0000-0000-0000EA950000}"/>
    <cellStyle name="Normal 71 5 3 3 2" xfId="39203" xr:uid="{00000000-0005-0000-0000-0000EB950000}"/>
    <cellStyle name="Normal 71 5 3 3 3" xfId="23979" xr:uid="{00000000-0005-0000-0000-0000EC950000}"/>
    <cellStyle name="Normal 71 5 3 4" xfId="34190" xr:uid="{00000000-0005-0000-0000-0000ED950000}"/>
    <cellStyle name="Normal 71 5 3 5" xfId="18966" xr:uid="{00000000-0005-0000-0000-0000EE950000}"/>
    <cellStyle name="Normal 71 5 4" xfId="5517" xr:uid="{00000000-0005-0000-0000-0000EF950000}"/>
    <cellStyle name="Normal 71 5 4 2" xfId="15569" xr:uid="{00000000-0005-0000-0000-0000F0950000}"/>
    <cellStyle name="Normal 71 5 4 2 2" xfId="45891" xr:uid="{00000000-0005-0000-0000-0000F1950000}"/>
    <cellStyle name="Normal 71 5 4 2 3" xfId="30667" xr:uid="{00000000-0005-0000-0000-0000F2950000}"/>
    <cellStyle name="Normal 71 5 4 3" xfId="10549" xr:uid="{00000000-0005-0000-0000-0000F3950000}"/>
    <cellStyle name="Normal 71 5 4 3 2" xfId="40874" xr:uid="{00000000-0005-0000-0000-0000F4950000}"/>
    <cellStyle name="Normal 71 5 4 3 3" xfId="25650" xr:uid="{00000000-0005-0000-0000-0000F5950000}"/>
    <cellStyle name="Normal 71 5 4 4" xfId="35861" xr:uid="{00000000-0005-0000-0000-0000F6950000}"/>
    <cellStyle name="Normal 71 5 4 5" xfId="20637" xr:uid="{00000000-0005-0000-0000-0000F7950000}"/>
    <cellStyle name="Normal 71 5 5" xfId="12227" xr:uid="{00000000-0005-0000-0000-0000F8950000}"/>
    <cellStyle name="Normal 71 5 5 2" xfId="42549" xr:uid="{00000000-0005-0000-0000-0000F9950000}"/>
    <cellStyle name="Normal 71 5 5 3" xfId="27325" xr:uid="{00000000-0005-0000-0000-0000FA950000}"/>
    <cellStyle name="Normal 71 5 6" xfId="7206" xr:uid="{00000000-0005-0000-0000-0000FB950000}"/>
    <cellStyle name="Normal 71 5 6 2" xfId="37532" xr:uid="{00000000-0005-0000-0000-0000FC950000}"/>
    <cellStyle name="Normal 71 5 6 3" xfId="22308" xr:uid="{00000000-0005-0000-0000-0000FD950000}"/>
    <cellStyle name="Normal 71 5 7" xfId="32520" xr:uid="{00000000-0005-0000-0000-0000FE950000}"/>
    <cellStyle name="Normal 71 5 8" xfId="17295" xr:uid="{00000000-0005-0000-0000-0000FF950000}"/>
    <cellStyle name="Normal 71 6" xfId="2551" xr:uid="{00000000-0005-0000-0000-000000960000}"/>
    <cellStyle name="Normal 71 6 2" xfId="4243" xr:uid="{00000000-0005-0000-0000-000001960000}"/>
    <cellStyle name="Normal 71 6 2 2" xfId="14316" xr:uid="{00000000-0005-0000-0000-000002960000}"/>
    <cellStyle name="Normal 71 6 2 2 2" xfId="44638" xr:uid="{00000000-0005-0000-0000-000003960000}"/>
    <cellStyle name="Normal 71 6 2 2 3" xfId="29414" xr:uid="{00000000-0005-0000-0000-000004960000}"/>
    <cellStyle name="Normal 71 6 2 3" xfId="9296" xr:uid="{00000000-0005-0000-0000-000005960000}"/>
    <cellStyle name="Normal 71 6 2 3 2" xfId="39621" xr:uid="{00000000-0005-0000-0000-000006960000}"/>
    <cellStyle name="Normal 71 6 2 3 3" xfId="24397" xr:uid="{00000000-0005-0000-0000-000007960000}"/>
    <cellStyle name="Normal 71 6 2 4" xfId="34608" xr:uid="{00000000-0005-0000-0000-000008960000}"/>
    <cellStyle name="Normal 71 6 2 5" xfId="19384" xr:uid="{00000000-0005-0000-0000-000009960000}"/>
    <cellStyle name="Normal 71 6 3" xfId="5935" xr:uid="{00000000-0005-0000-0000-00000A960000}"/>
    <cellStyle name="Normal 71 6 3 2" xfId="15987" xr:uid="{00000000-0005-0000-0000-00000B960000}"/>
    <cellStyle name="Normal 71 6 3 2 2" xfId="46309" xr:uid="{00000000-0005-0000-0000-00000C960000}"/>
    <cellStyle name="Normal 71 6 3 2 3" xfId="31085" xr:uid="{00000000-0005-0000-0000-00000D960000}"/>
    <cellStyle name="Normal 71 6 3 3" xfId="10967" xr:uid="{00000000-0005-0000-0000-00000E960000}"/>
    <cellStyle name="Normal 71 6 3 3 2" xfId="41292" xr:uid="{00000000-0005-0000-0000-00000F960000}"/>
    <cellStyle name="Normal 71 6 3 3 3" xfId="26068" xr:uid="{00000000-0005-0000-0000-000010960000}"/>
    <cellStyle name="Normal 71 6 3 4" xfId="36279" xr:uid="{00000000-0005-0000-0000-000011960000}"/>
    <cellStyle name="Normal 71 6 3 5" xfId="21055" xr:uid="{00000000-0005-0000-0000-000012960000}"/>
    <cellStyle name="Normal 71 6 4" xfId="12645" xr:uid="{00000000-0005-0000-0000-000013960000}"/>
    <cellStyle name="Normal 71 6 4 2" xfId="42967" xr:uid="{00000000-0005-0000-0000-000014960000}"/>
    <cellStyle name="Normal 71 6 4 3" xfId="27743" xr:uid="{00000000-0005-0000-0000-000015960000}"/>
    <cellStyle name="Normal 71 6 5" xfId="7624" xr:uid="{00000000-0005-0000-0000-000016960000}"/>
    <cellStyle name="Normal 71 6 5 2" xfId="37950" xr:uid="{00000000-0005-0000-0000-000017960000}"/>
    <cellStyle name="Normal 71 6 5 3" xfId="22726" xr:uid="{00000000-0005-0000-0000-000018960000}"/>
    <cellStyle name="Normal 71 6 6" xfId="32938" xr:uid="{00000000-0005-0000-0000-000019960000}"/>
    <cellStyle name="Normal 71 6 7" xfId="17713" xr:uid="{00000000-0005-0000-0000-00001A960000}"/>
    <cellStyle name="Normal 71 7" xfId="3403" xr:uid="{00000000-0005-0000-0000-00001B960000}"/>
    <cellStyle name="Normal 71 7 2" xfId="13480" xr:uid="{00000000-0005-0000-0000-00001C960000}"/>
    <cellStyle name="Normal 71 7 2 2" xfId="43802" xr:uid="{00000000-0005-0000-0000-00001D960000}"/>
    <cellStyle name="Normal 71 7 2 3" xfId="28578" xr:uid="{00000000-0005-0000-0000-00001E960000}"/>
    <cellStyle name="Normal 71 7 3" xfId="8460" xr:uid="{00000000-0005-0000-0000-00001F960000}"/>
    <cellStyle name="Normal 71 7 3 2" xfId="38785" xr:uid="{00000000-0005-0000-0000-000020960000}"/>
    <cellStyle name="Normal 71 7 3 3" xfId="23561" xr:uid="{00000000-0005-0000-0000-000021960000}"/>
    <cellStyle name="Normal 71 7 4" xfId="33772" xr:uid="{00000000-0005-0000-0000-000022960000}"/>
    <cellStyle name="Normal 71 7 5" xfId="18548" xr:uid="{00000000-0005-0000-0000-000023960000}"/>
    <cellStyle name="Normal 71 8" xfId="5097" xr:uid="{00000000-0005-0000-0000-000024960000}"/>
    <cellStyle name="Normal 71 8 2" xfId="15151" xr:uid="{00000000-0005-0000-0000-000025960000}"/>
    <cellStyle name="Normal 71 8 2 2" xfId="45473" xr:uid="{00000000-0005-0000-0000-000026960000}"/>
    <cellStyle name="Normal 71 8 2 3" xfId="30249" xr:uid="{00000000-0005-0000-0000-000027960000}"/>
    <cellStyle name="Normal 71 8 3" xfId="10131" xr:uid="{00000000-0005-0000-0000-000028960000}"/>
    <cellStyle name="Normal 71 8 3 2" xfId="40456" xr:uid="{00000000-0005-0000-0000-000029960000}"/>
    <cellStyle name="Normal 71 8 3 3" xfId="25232" xr:uid="{00000000-0005-0000-0000-00002A960000}"/>
    <cellStyle name="Normal 71 8 4" xfId="35443" xr:uid="{00000000-0005-0000-0000-00002B960000}"/>
    <cellStyle name="Normal 71 8 5" xfId="20219" xr:uid="{00000000-0005-0000-0000-00002C960000}"/>
    <cellStyle name="Normal 71 9" xfId="11807" xr:uid="{00000000-0005-0000-0000-00002D960000}"/>
    <cellStyle name="Normal 71 9 2" xfId="42131" xr:uid="{00000000-0005-0000-0000-00002E960000}"/>
    <cellStyle name="Normal 71 9 3" xfId="26907" xr:uid="{00000000-0005-0000-0000-00002F960000}"/>
    <cellStyle name="Normal 72" xfId="1490" xr:uid="{00000000-0005-0000-0000-000030960000}"/>
    <cellStyle name="Normal 72 10" xfId="6787" xr:uid="{00000000-0005-0000-0000-000031960000}"/>
    <cellStyle name="Normal 72 10 2" xfId="37115" xr:uid="{00000000-0005-0000-0000-000032960000}"/>
    <cellStyle name="Normal 72 10 3" xfId="21891" xr:uid="{00000000-0005-0000-0000-000033960000}"/>
    <cellStyle name="Normal 72 11" xfId="32106" xr:uid="{00000000-0005-0000-0000-000034960000}"/>
    <cellStyle name="Normal 72 12" xfId="16876" xr:uid="{00000000-0005-0000-0000-000035960000}"/>
    <cellStyle name="Normal 72 13" xfId="47317" xr:uid="{00000000-0005-0000-0000-000036960000}"/>
    <cellStyle name="Normal 72 2" xfId="1751" xr:uid="{00000000-0005-0000-0000-000037960000}"/>
    <cellStyle name="Normal 72 2 10" xfId="32157" xr:uid="{00000000-0005-0000-0000-000038960000}"/>
    <cellStyle name="Normal 72 2 11" xfId="16930" xr:uid="{00000000-0005-0000-0000-000039960000}"/>
    <cellStyle name="Normal 72 2 2" xfId="1859" xr:uid="{00000000-0005-0000-0000-00003A960000}"/>
    <cellStyle name="Normal 72 2 2 10" xfId="17034" xr:uid="{00000000-0005-0000-0000-00003B960000}"/>
    <cellStyle name="Normal 72 2 2 2" xfId="2076" xr:uid="{00000000-0005-0000-0000-00003C960000}"/>
    <cellStyle name="Normal 72 2 2 2 2" xfId="2497" xr:uid="{00000000-0005-0000-0000-00003D960000}"/>
    <cellStyle name="Normal 72 2 2 2 2 2" xfId="3336" xr:uid="{00000000-0005-0000-0000-00003E960000}"/>
    <cellStyle name="Normal 72 2 2 2 2 2 2" xfId="5026" xr:uid="{00000000-0005-0000-0000-00003F960000}"/>
    <cellStyle name="Normal 72 2 2 2 2 2 2 2" xfId="15099" xr:uid="{00000000-0005-0000-0000-000040960000}"/>
    <cellStyle name="Normal 72 2 2 2 2 2 2 2 2" xfId="45421" xr:uid="{00000000-0005-0000-0000-000041960000}"/>
    <cellStyle name="Normal 72 2 2 2 2 2 2 2 3" xfId="30197" xr:uid="{00000000-0005-0000-0000-000042960000}"/>
    <cellStyle name="Normal 72 2 2 2 2 2 2 3" xfId="10079" xr:uid="{00000000-0005-0000-0000-000043960000}"/>
    <cellStyle name="Normal 72 2 2 2 2 2 2 3 2" xfId="40404" xr:uid="{00000000-0005-0000-0000-000044960000}"/>
    <cellStyle name="Normal 72 2 2 2 2 2 2 3 3" xfId="25180" xr:uid="{00000000-0005-0000-0000-000045960000}"/>
    <cellStyle name="Normal 72 2 2 2 2 2 2 4" xfId="35391" xr:uid="{00000000-0005-0000-0000-000046960000}"/>
    <cellStyle name="Normal 72 2 2 2 2 2 2 5" xfId="20167" xr:uid="{00000000-0005-0000-0000-000047960000}"/>
    <cellStyle name="Normal 72 2 2 2 2 2 3" xfId="6718" xr:uid="{00000000-0005-0000-0000-000048960000}"/>
    <cellStyle name="Normal 72 2 2 2 2 2 3 2" xfId="16770" xr:uid="{00000000-0005-0000-0000-000049960000}"/>
    <cellStyle name="Normal 72 2 2 2 2 2 3 2 2" xfId="47092" xr:uid="{00000000-0005-0000-0000-00004A960000}"/>
    <cellStyle name="Normal 72 2 2 2 2 2 3 2 3" xfId="31868" xr:uid="{00000000-0005-0000-0000-00004B960000}"/>
    <cellStyle name="Normal 72 2 2 2 2 2 3 3" xfId="11750" xr:uid="{00000000-0005-0000-0000-00004C960000}"/>
    <cellStyle name="Normal 72 2 2 2 2 2 3 3 2" xfId="42075" xr:uid="{00000000-0005-0000-0000-00004D960000}"/>
    <cellStyle name="Normal 72 2 2 2 2 2 3 3 3" xfId="26851" xr:uid="{00000000-0005-0000-0000-00004E960000}"/>
    <cellStyle name="Normal 72 2 2 2 2 2 3 4" xfId="37062" xr:uid="{00000000-0005-0000-0000-00004F960000}"/>
    <cellStyle name="Normal 72 2 2 2 2 2 3 5" xfId="21838" xr:uid="{00000000-0005-0000-0000-000050960000}"/>
    <cellStyle name="Normal 72 2 2 2 2 2 4" xfId="13428" xr:uid="{00000000-0005-0000-0000-000051960000}"/>
    <cellStyle name="Normal 72 2 2 2 2 2 4 2" xfId="43750" xr:uid="{00000000-0005-0000-0000-000052960000}"/>
    <cellStyle name="Normal 72 2 2 2 2 2 4 3" xfId="28526" xr:uid="{00000000-0005-0000-0000-000053960000}"/>
    <cellStyle name="Normal 72 2 2 2 2 2 5" xfId="8407" xr:uid="{00000000-0005-0000-0000-000054960000}"/>
    <cellStyle name="Normal 72 2 2 2 2 2 5 2" xfId="38733" xr:uid="{00000000-0005-0000-0000-000055960000}"/>
    <cellStyle name="Normal 72 2 2 2 2 2 5 3" xfId="23509" xr:uid="{00000000-0005-0000-0000-000056960000}"/>
    <cellStyle name="Normal 72 2 2 2 2 2 6" xfId="33721" xr:uid="{00000000-0005-0000-0000-000057960000}"/>
    <cellStyle name="Normal 72 2 2 2 2 2 7" xfId="18496" xr:uid="{00000000-0005-0000-0000-000058960000}"/>
    <cellStyle name="Normal 72 2 2 2 2 3" xfId="4189" xr:uid="{00000000-0005-0000-0000-000059960000}"/>
    <cellStyle name="Normal 72 2 2 2 2 3 2" xfId="14263" xr:uid="{00000000-0005-0000-0000-00005A960000}"/>
    <cellStyle name="Normal 72 2 2 2 2 3 2 2" xfId="44585" xr:uid="{00000000-0005-0000-0000-00005B960000}"/>
    <cellStyle name="Normal 72 2 2 2 2 3 2 3" xfId="29361" xr:uid="{00000000-0005-0000-0000-00005C960000}"/>
    <cellStyle name="Normal 72 2 2 2 2 3 3" xfId="9243" xr:uid="{00000000-0005-0000-0000-00005D960000}"/>
    <cellStyle name="Normal 72 2 2 2 2 3 3 2" xfId="39568" xr:uid="{00000000-0005-0000-0000-00005E960000}"/>
    <cellStyle name="Normal 72 2 2 2 2 3 3 3" xfId="24344" xr:uid="{00000000-0005-0000-0000-00005F960000}"/>
    <cellStyle name="Normal 72 2 2 2 2 3 4" xfId="34555" xr:uid="{00000000-0005-0000-0000-000060960000}"/>
    <cellStyle name="Normal 72 2 2 2 2 3 5" xfId="19331" xr:uid="{00000000-0005-0000-0000-000061960000}"/>
    <cellStyle name="Normal 72 2 2 2 2 4" xfId="5882" xr:uid="{00000000-0005-0000-0000-000062960000}"/>
    <cellStyle name="Normal 72 2 2 2 2 4 2" xfId="15934" xr:uid="{00000000-0005-0000-0000-000063960000}"/>
    <cellStyle name="Normal 72 2 2 2 2 4 2 2" xfId="46256" xr:uid="{00000000-0005-0000-0000-000064960000}"/>
    <cellStyle name="Normal 72 2 2 2 2 4 2 3" xfId="31032" xr:uid="{00000000-0005-0000-0000-000065960000}"/>
    <cellStyle name="Normal 72 2 2 2 2 4 3" xfId="10914" xr:uid="{00000000-0005-0000-0000-000066960000}"/>
    <cellStyle name="Normal 72 2 2 2 2 4 3 2" xfId="41239" xr:uid="{00000000-0005-0000-0000-000067960000}"/>
    <cellStyle name="Normal 72 2 2 2 2 4 3 3" xfId="26015" xr:uid="{00000000-0005-0000-0000-000068960000}"/>
    <cellStyle name="Normal 72 2 2 2 2 4 4" xfId="36226" xr:uid="{00000000-0005-0000-0000-000069960000}"/>
    <cellStyle name="Normal 72 2 2 2 2 4 5" xfId="21002" xr:uid="{00000000-0005-0000-0000-00006A960000}"/>
    <cellStyle name="Normal 72 2 2 2 2 5" xfId="12592" xr:uid="{00000000-0005-0000-0000-00006B960000}"/>
    <cellStyle name="Normal 72 2 2 2 2 5 2" xfId="42914" xr:uid="{00000000-0005-0000-0000-00006C960000}"/>
    <cellStyle name="Normal 72 2 2 2 2 5 3" xfId="27690" xr:uid="{00000000-0005-0000-0000-00006D960000}"/>
    <cellStyle name="Normal 72 2 2 2 2 6" xfId="7571" xr:uid="{00000000-0005-0000-0000-00006E960000}"/>
    <cellStyle name="Normal 72 2 2 2 2 6 2" xfId="37897" xr:uid="{00000000-0005-0000-0000-00006F960000}"/>
    <cellStyle name="Normal 72 2 2 2 2 6 3" xfId="22673" xr:uid="{00000000-0005-0000-0000-000070960000}"/>
    <cellStyle name="Normal 72 2 2 2 2 7" xfId="32885" xr:uid="{00000000-0005-0000-0000-000071960000}"/>
    <cellStyle name="Normal 72 2 2 2 2 8" xfId="17660" xr:uid="{00000000-0005-0000-0000-000072960000}"/>
    <cellStyle name="Normal 72 2 2 2 3" xfId="2918" xr:uid="{00000000-0005-0000-0000-000073960000}"/>
    <cellStyle name="Normal 72 2 2 2 3 2" xfId="4608" xr:uid="{00000000-0005-0000-0000-000074960000}"/>
    <cellStyle name="Normal 72 2 2 2 3 2 2" xfId="14681" xr:uid="{00000000-0005-0000-0000-000075960000}"/>
    <cellStyle name="Normal 72 2 2 2 3 2 2 2" xfId="45003" xr:uid="{00000000-0005-0000-0000-000076960000}"/>
    <cellStyle name="Normal 72 2 2 2 3 2 2 3" xfId="29779" xr:uid="{00000000-0005-0000-0000-000077960000}"/>
    <cellStyle name="Normal 72 2 2 2 3 2 3" xfId="9661" xr:uid="{00000000-0005-0000-0000-000078960000}"/>
    <cellStyle name="Normal 72 2 2 2 3 2 3 2" xfId="39986" xr:uid="{00000000-0005-0000-0000-000079960000}"/>
    <cellStyle name="Normal 72 2 2 2 3 2 3 3" xfId="24762" xr:uid="{00000000-0005-0000-0000-00007A960000}"/>
    <cellStyle name="Normal 72 2 2 2 3 2 4" xfId="34973" xr:uid="{00000000-0005-0000-0000-00007B960000}"/>
    <cellStyle name="Normal 72 2 2 2 3 2 5" xfId="19749" xr:uid="{00000000-0005-0000-0000-00007C960000}"/>
    <cellStyle name="Normal 72 2 2 2 3 3" xfId="6300" xr:uid="{00000000-0005-0000-0000-00007D960000}"/>
    <cellStyle name="Normal 72 2 2 2 3 3 2" xfId="16352" xr:uid="{00000000-0005-0000-0000-00007E960000}"/>
    <cellStyle name="Normal 72 2 2 2 3 3 2 2" xfId="46674" xr:uid="{00000000-0005-0000-0000-00007F960000}"/>
    <cellStyle name="Normal 72 2 2 2 3 3 2 3" xfId="31450" xr:uid="{00000000-0005-0000-0000-000080960000}"/>
    <cellStyle name="Normal 72 2 2 2 3 3 3" xfId="11332" xr:uid="{00000000-0005-0000-0000-000081960000}"/>
    <cellStyle name="Normal 72 2 2 2 3 3 3 2" xfId="41657" xr:uid="{00000000-0005-0000-0000-000082960000}"/>
    <cellStyle name="Normal 72 2 2 2 3 3 3 3" xfId="26433" xr:uid="{00000000-0005-0000-0000-000083960000}"/>
    <cellStyle name="Normal 72 2 2 2 3 3 4" xfId="36644" xr:uid="{00000000-0005-0000-0000-000084960000}"/>
    <cellStyle name="Normal 72 2 2 2 3 3 5" xfId="21420" xr:uid="{00000000-0005-0000-0000-000085960000}"/>
    <cellStyle name="Normal 72 2 2 2 3 4" xfId="13010" xr:uid="{00000000-0005-0000-0000-000086960000}"/>
    <cellStyle name="Normal 72 2 2 2 3 4 2" xfId="43332" xr:uid="{00000000-0005-0000-0000-000087960000}"/>
    <cellStyle name="Normal 72 2 2 2 3 4 3" xfId="28108" xr:uid="{00000000-0005-0000-0000-000088960000}"/>
    <cellStyle name="Normal 72 2 2 2 3 5" xfId="7989" xr:uid="{00000000-0005-0000-0000-000089960000}"/>
    <cellStyle name="Normal 72 2 2 2 3 5 2" xfId="38315" xr:uid="{00000000-0005-0000-0000-00008A960000}"/>
    <cellStyle name="Normal 72 2 2 2 3 5 3" xfId="23091" xr:uid="{00000000-0005-0000-0000-00008B960000}"/>
    <cellStyle name="Normal 72 2 2 2 3 6" xfId="33303" xr:uid="{00000000-0005-0000-0000-00008C960000}"/>
    <cellStyle name="Normal 72 2 2 2 3 7" xfId="18078" xr:uid="{00000000-0005-0000-0000-00008D960000}"/>
    <cellStyle name="Normal 72 2 2 2 4" xfId="3771" xr:uid="{00000000-0005-0000-0000-00008E960000}"/>
    <cellStyle name="Normal 72 2 2 2 4 2" xfId="13845" xr:uid="{00000000-0005-0000-0000-00008F960000}"/>
    <cellStyle name="Normal 72 2 2 2 4 2 2" xfId="44167" xr:uid="{00000000-0005-0000-0000-000090960000}"/>
    <cellStyle name="Normal 72 2 2 2 4 2 3" xfId="28943" xr:uid="{00000000-0005-0000-0000-000091960000}"/>
    <cellStyle name="Normal 72 2 2 2 4 3" xfId="8825" xr:uid="{00000000-0005-0000-0000-000092960000}"/>
    <cellStyle name="Normal 72 2 2 2 4 3 2" xfId="39150" xr:uid="{00000000-0005-0000-0000-000093960000}"/>
    <cellStyle name="Normal 72 2 2 2 4 3 3" xfId="23926" xr:uid="{00000000-0005-0000-0000-000094960000}"/>
    <cellStyle name="Normal 72 2 2 2 4 4" xfId="34137" xr:uid="{00000000-0005-0000-0000-000095960000}"/>
    <cellStyle name="Normal 72 2 2 2 4 5" xfId="18913" xr:uid="{00000000-0005-0000-0000-000096960000}"/>
    <cellStyle name="Normal 72 2 2 2 5" xfId="5464" xr:uid="{00000000-0005-0000-0000-000097960000}"/>
    <cellStyle name="Normal 72 2 2 2 5 2" xfId="15516" xr:uid="{00000000-0005-0000-0000-000098960000}"/>
    <cellStyle name="Normal 72 2 2 2 5 2 2" xfId="45838" xr:uid="{00000000-0005-0000-0000-000099960000}"/>
    <cellStyle name="Normal 72 2 2 2 5 2 3" xfId="30614" xr:uid="{00000000-0005-0000-0000-00009A960000}"/>
    <cellStyle name="Normal 72 2 2 2 5 3" xfId="10496" xr:uid="{00000000-0005-0000-0000-00009B960000}"/>
    <cellStyle name="Normal 72 2 2 2 5 3 2" xfId="40821" xr:uid="{00000000-0005-0000-0000-00009C960000}"/>
    <cellStyle name="Normal 72 2 2 2 5 3 3" xfId="25597" xr:uid="{00000000-0005-0000-0000-00009D960000}"/>
    <cellStyle name="Normal 72 2 2 2 5 4" xfId="35808" xr:uid="{00000000-0005-0000-0000-00009E960000}"/>
    <cellStyle name="Normal 72 2 2 2 5 5" xfId="20584" xr:uid="{00000000-0005-0000-0000-00009F960000}"/>
    <cellStyle name="Normal 72 2 2 2 6" xfId="12174" xr:uid="{00000000-0005-0000-0000-0000A0960000}"/>
    <cellStyle name="Normal 72 2 2 2 6 2" xfId="42496" xr:uid="{00000000-0005-0000-0000-0000A1960000}"/>
    <cellStyle name="Normal 72 2 2 2 6 3" xfId="27272" xr:uid="{00000000-0005-0000-0000-0000A2960000}"/>
    <cellStyle name="Normal 72 2 2 2 7" xfId="7153" xr:uid="{00000000-0005-0000-0000-0000A3960000}"/>
    <cellStyle name="Normal 72 2 2 2 7 2" xfId="37479" xr:uid="{00000000-0005-0000-0000-0000A4960000}"/>
    <cellStyle name="Normal 72 2 2 2 7 3" xfId="22255" xr:uid="{00000000-0005-0000-0000-0000A5960000}"/>
    <cellStyle name="Normal 72 2 2 2 8" xfId="32467" xr:uid="{00000000-0005-0000-0000-0000A6960000}"/>
    <cellStyle name="Normal 72 2 2 2 9" xfId="17242" xr:uid="{00000000-0005-0000-0000-0000A7960000}"/>
    <cellStyle name="Normal 72 2 2 3" xfId="2289" xr:uid="{00000000-0005-0000-0000-0000A8960000}"/>
    <cellStyle name="Normal 72 2 2 3 2" xfId="3128" xr:uid="{00000000-0005-0000-0000-0000A9960000}"/>
    <cellStyle name="Normal 72 2 2 3 2 2" xfId="4818" xr:uid="{00000000-0005-0000-0000-0000AA960000}"/>
    <cellStyle name="Normal 72 2 2 3 2 2 2" xfId="14891" xr:uid="{00000000-0005-0000-0000-0000AB960000}"/>
    <cellStyle name="Normal 72 2 2 3 2 2 2 2" xfId="45213" xr:uid="{00000000-0005-0000-0000-0000AC960000}"/>
    <cellStyle name="Normal 72 2 2 3 2 2 2 3" xfId="29989" xr:uid="{00000000-0005-0000-0000-0000AD960000}"/>
    <cellStyle name="Normal 72 2 2 3 2 2 3" xfId="9871" xr:uid="{00000000-0005-0000-0000-0000AE960000}"/>
    <cellStyle name="Normal 72 2 2 3 2 2 3 2" xfId="40196" xr:uid="{00000000-0005-0000-0000-0000AF960000}"/>
    <cellStyle name="Normal 72 2 2 3 2 2 3 3" xfId="24972" xr:uid="{00000000-0005-0000-0000-0000B0960000}"/>
    <cellStyle name="Normal 72 2 2 3 2 2 4" xfId="35183" xr:uid="{00000000-0005-0000-0000-0000B1960000}"/>
    <cellStyle name="Normal 72 2 2 3 2 2 5" xfId="19959" xr:uid="{00000000-0005-0000-0000-0000B2960000}"/>
    <cellStyle name="Normal 72 2 2 3 2 3" xfId="6510" xr:uid="{00000000-0005-0000-0000-0000B3960000}"/>
    <cellStyle name="Normal 72 2 2 3 2 3 2" xfId="16562" xr:uid="{00000000-0005-0000-0000-0000B4960000}"/>
    <cellStyle name="Normal 72 2 2 3 2 3 2 2" xfId="46884" xr:uid="{00000000-0005-0000-0000-0000B5960000}"/>
    <cellStyle name="Normal 72 2 2 3 2 3 2 3" xfId="31660" xr:uid="{00000000-0005-0000-0000-0000B6960000}"/>
    <cellStyle name="Normal 72 2 2 3 2 3 3" xfId="11542" xr:uid="{00000000-0005-0000-0000-0000B7960000}"/>
    <cellStyle name="Normal 72 2 2 3 2 3 3 2" xfId="41867" xr:uid="{00000000-0005-0000-0000-0000B8960000}"/>
    <cellStyle name="Normal 72 2 2 3 2 3 3 3" xfId="26643" xr:uid="{00000000-0005-0000-0000-0000B9960000}"/>
    <cellStyle name="Normal 72 2 2 3 2 3 4" xfId="36854" xr:uid="{00000000-0005-0000-0000-0000BA960000}"/>
    <cellStyle name="Normal 72 2 2 3 2 3 5" xfId="21630" xr:uid="{00000000-0005-0000-0000-0000BB960000}"/>
    <cellStyle name="Normal 72 2 2 3 2 4" xfId="13220" xr:uid="{00000000-0005-0000-0000-0000BC960000}"/>
    <cellStyle name="Normal 72 2 2 3 2 4 2" xfId="43542" xr:uid="{00000000-0005-0000-0000-0000BD960000}"/>
    <cellStyle name="Normal 72 2 2 3 2 4 3" xfId="28318" xr:uid="{00000000-0005-0000-0000-0000BE960000}"/>
    <cellStyle name="Normal 72 2 2 3 2 5" xfId="8199" xr:uid="{00000000-0005-0000-0000-0000BF960000}"/>
    <cellStyle name="Normal 72 2 2 3 2 5 2" xfId="38525" xr:uid="{00000000-0005-0000-0000-0000C0960000}"/>
    <cellStyle name="Normal 72 2 2 3 2 5 3" xfId="23301" xr:uid="{00000000-0005-0000-0000-0000C1960000}"/>
    <cellStyle name="Normal 72 2 2 3 2 6" xfId="33513" xr:uid="{00000000-0005-0000-0000-0000C2960000}"/>
    <cellStyle name="Normal 72 2 2 3 2 7" xfId="18288" xr:uid="{00000000-0005-0000-0000-0000C3960000}"/>
    <cellStyle name="Normal 72 2 2 3 3" xfId="3981" xr:uid="{00000000-0005-0000-0000-0000C4960000}"/>
    <cellStyle name="Normal 72 2 2 3 3 2" xfId="14055" xr:uid="{00000000-0005-0000-0000-0000C5960000}"/>
    <cellStyle name="Normal 72 2 2 3 3 2 2" xfId="44377" xr:uid="{00000000-0005-0000-0000-0000C6960000}"/>
    <cellStyle name="Normal 72 2 2 3 3 2 3" xfId="29153" xr:uid="{00000000-0005-0000-0000-0000C7960000}"/>
    <cellStyle name="Normal 72 2 2 3 3 3" xfId="9035" xr:uid="{00000000-0005-0000-0000-0000C8960000}"/>
    <cellStyle name="Normal 72 2 2 3 3 3 2" xfId="39360" xr:uid="{00000000-0005-0000-0000-0000C9960000}"/>
    <cellStyle name="Normal 72 2 2 3 3 3 3" xfId="24136" xr:uid="{00000000-0005-0000-0000-0000CA960000}"/>
    <cellStyle name="Normal 72 2 2 3 3 4" xfId="34347" xr:uid="{00000000-0005-0000-0000-0000CB960000}"/>
    <cellStyle name="Normal 72 2 2 3 3 5" xfId="19123" xr:uid="{00000000-0005-0000-0000-0000CC960000}"/>
    <cellStyle name="Normal 72 2 2 3 4" xfId="5674" xr:uid="{00000000-0005-0000-0000-0000CD960000}"/>
    <cellStyle name="Normal 72 2 2 3 4 2" xfId="15726" xr:uid="{00000000-0005-0000-0000-0000CE960000}"/>
    <cellStyle name="Normal 72 2 2 3 4 2 2" xfId="46048" xr:uid="{00000000-0005-0000-0000-0000CF960000}"/>
    <cellStyle name="Normal 72 2 2 3 4 2 3" xfId="30824" xr:uid="{00000000-0005-0000-0000-0000D0960000}"/>
    <cellStyle name="Normal 72 2 2 3 4 3" xfId="10706" xr:uid="{00000000-0005-0000-0000-0000D1960000}"/>
    <cellStyle name="Normal 72 2 2 3 4 3 2" xfId="41031" xr:uid="{00000000-0005-0000-0000-0000D2960000}"/>
    <cellStyle name="Normal 72 2 2 3 4 3 3" xfId="25807" xr:uid="{00000000-0005-0000-0000-0000D3960000}"/>
    <cellStyle name="Normal 72 2 2 3 4 4" xfId="36018" xr:uid="{00000000-0005-0000-0000-0000D4960000}"/>
    <cellStyle name="Normal 72 2 2 3 4 5" xfId="20794" xr:uid="{00000000-0005-0000-0000-0000D5960000}"/>
    <cellStyle name="Normal 72 2 2 3 5" xfId="12384" xr:uid="{00000000-0005-0000-0000-0000D6960000}"/>
    <cellStyle name="Normal 72 2 2 3 5 2" xfId="42706" xr:uid="{00000000-0005-0000-0000-0000D7960000}"/>
    <cellStyle name="Normal 72 2 2 3 5 3" xfId="27482" xr:uid="{00000000-0005-0000-0000-0000D8960000}"/>
    <cellStyle name="Normal 72 2 2 3 6" xfId="7363" xr:uid="{00000000-0005-0000-0000-0000D9960000}"/>
    <cellStyle name="Normal 72 2 2 3 6 2" xfId="37689" xr:uid="{00000000-0005-0000-0000-0000DA960000}"/>
    <cellStyle name="Normal 72 2 2 3 6 3" xfId="22465" xr:uid="{00000000-0005-0000-0000-0000DB960000}"/>
    <cellStyle name="Normal 72 2 2 3 7" xfId="32677" xr:uid="{00000000-0005-0000-0000-0000DC960000}"/>
    <cellStyle name="Normal 72 2 2 3 8" xfId="17452" xr:uid="{00000000-0005-0000-0000-0000DD960000}"/>
    <cellStyle name="Normal 72 2 2 4" xfId="2710" xr:uid="{00000000-0005-0000-0000-0000DE960000}"/>
    <cellStyle name="Normal 72 2 2 4 2" xfId="4400" xr:uid="{00000000-0005-0000-0000-0000DF960000}"/>
    <cellStyle name="Normal 72 2 2 4 2 2" xfId="14473" xr:uid="{00000000-0005-0000-0000-0000E0960000}"/>
    <cellStyle name="Normal 72 2 2 4 2 2 2" xfId="44795" xr:uid="{00000000-0005-0000-0000-0000E1960000}"/>
    <cellStyle name="Normal 72 2 2 4 2 2 3" xfId="29571" xr:uid="{00000000-0005-0000-0000-0000E2960000}"/>
    <cellStyle name="Normal 72 2 2 4 2 3" xfId="9453" xr:uid="{00000000-0005-0000-0000-0000E3960000}"/>
    <cellStyle name="Normal 72 2 2 4 2 3 2" xfId="39778" xr:uid="{00000000-0005-0000-0000-0000E4960000}"/>
    <cellStyle name="Normal 72 2 2 4 2 3 3" xfId="24554" xr:uid="{00000000-0005-0000-0000-0000E5960000}"/>
    <cellStyle name="Normal 72 2 2 4 2 4" xfId="34765" xr:uid="{00000000-0005-0000-0000-0000E6960000}"/>
    <cellStyle name="Normal 72 2 2 4 2 5" xfId="19541" xr:uid="{00000000-0005-0000-0000-0000E7960000}"/>
    <cellStyle name="Normal 72 2 2 4 3" xfId="6092" xr:uid="{00000000-0005-0000-0000-0000E8960000}"/>
    <cellStyle name="Normal 72 2 2 4 3 2" xfId="16144" xr:uid="{00000000-0005-0000-0000-0000E9960000}"/>
    <cellStyle name="Normal 72 2 2 4 3 2 2" xfId="46466" xr:uid="{00000000-0005-0000-0000-0000EA960000}"/>
    <cellStyle name="Normal 72 2 2 4 3 2 3" xfId="31242" xr:uid="{00000000-0005-0000-0000-0000EB960000}"/>
    <cellStyle name="Normal 72 2 2 4 3 3" xfId="11124" xr:uid="{00000000-0005-0000-0000-0000EC960000}"/>
    <cellStyle name="Normal 72 2 2 4 3 3 2" xfId="41449" xr:uid="{00000000-0005-0000-0000-0000ED960000}"/>
    <cellStyle name="Normal 72 2 2 4 3 3 3" xfId="26225" xr:uid="{00000000-0005-0000-0000-0000EE960000}"/>
    <cellStyle name="Normal 72 2 2 4 3 4" xfId="36436" xr:uid="{00000000-0005-0000-0000-0000EF960000}"/>
    <cellStyle name="Normal 72 2 2 4 3 5" xfId="21212" xr:uid="{00000000-0005-0000-0000-0000F0960000}"/>
    <cellStyle name="Normal 72 2 2 4 4" xfId="12802" xr:uid="{00000000-0005-0000-0000-0000F1960000}"/>
    <cellStyle name="Normal 72 2 2 4 4 2" xfId="43124" xr:uid="{00000000-0005-0000-0000-0000F2960000}"/>
    <cellStyle name="Normal 72 2 2 4 4 3" xfId="27900" xr:uid="{00000000-0005-0000-0000-0000F3960000}"/>
    <cellStyle name="Normal 72 2 2 4 5" xfId="7781" xr:uid="{00000000-0005-0000-0000-0000F4960000}"/>
    <cellStyle name="Normal 72 2 2 4 5 2" xfId="38107" xr:uid="{00000000-0005-0000-0000-0000F5960000}"/>
    <cellStyle name="Normal 72 2 2 4 5 3" xfId="22883" xr:uid="{00000000-0005-0000-0000-0000F6960000}"/>
    <cellStyle name="Normal 72 2 2 4 6" xfId="33095" xr:uid="{00000000-0005-0000-0000-0000F7960000}"/>
    <cellStyle name="Normal 72 2 2 4 7" xfId="17870" xr:uid="{00000000-0005-0000-0000-0000F8960000}"/>
    <cellStyle name="Normal 72 2 2 5" xfId="3563" xr:uid="{00000000-0005-0000-0000-0000F9960000}"/>
    <cellStyle name="Normal 72 2 2 5 2" xfId="13637" xr:uid="{00000000-0005-0000-0000-0000FA960000}"/>
    <cellStyle name="Normal 72 2 2 5 2 2" xfId="43959" xr:uid="{00000000-0005-0000-0000-0000FB960000}"/>
    <cellStyle name="Normal 72 2 2 5 2 3" xfId="28735" xr:uid="{00000000-0005-0000-0000-0000FC960000}"/>
    <cellStyle name="Normal 72 2 2 5 3" xfId="8617" xr:uid="{00000000-0005-0000-0000-0000FD960000}"/>
    <cellStyle name="Normal 72 2 2 5 3 2" xfId="38942" xr:uid="{00000000-0005-0000-0000-0000FE960000}"/>
    <cellStyle name="Normal 72 2 2 5 3 3" xfId="23718" xr:uid="{00000000-0005-0000-0000-0000FF960000}"/>
    <cellStyle name="Normal 72 2 2 5 4" xfId="33929" xr:uid="{00000000-0005-0000-0000-000000970000}"/>
    <cellStyle name="Normal 72 2 2 5 5" xfId="18705" xr:uid="{00000000-0005-0000-0000-000001970000}"/>
    <cellStyle name="Normal 72 2 2 6" xfId="5256" xr:uid="{00000000-0005-0000-0000-000002970000}"/>
    <cellStyle name="Normal 72 2 2 6 2" xfId="15308" xr:uid="{00000000-0005-0000-0000-000003970000}"/>
    <cellStyle name="Normal 72 2 2 6 2 2" xfId="45630" xr:uid="{00000000-0005-0000-0000-000004970000}"/>
    <cellStyle name="Normal 72 2 2 6 2 3" xfId="30406" xr:uid="{00000000-0005-0000-0000-000005970000}"/>
    <cellStyle name="Normal 72 2 2 6 3" xfId="10288" xr:uid="{00000000-0005-0000-0000-000006970000}"/>
    <cellStyle name="Normal 72 2 2 6 3 2" xfId="40613" xr:uid="{00000000-0005-0000-0000-000007970000}"/>
    <cellStyle name="Normal 72 2 2 6 3 3" xfId="25389" xr:uid="{00000000-0005-0000-0000-000008970000}"/>
    <cellStyle name="Normal 72 2 2 6 4" xfId="35600" xr:uid="{00000000-0005-0000-0000-000009970000}"/>
    <cellStyle name="Normal 72 2 2 6 5" xfId="20376" xr:uid="{00000000-0005-0000-0000-00000A970000}"/>
    <cellStyle name="Normal 72 2 2 7" xfId="11966" xr:uid="{00000000-0005-0000-0000-00000B970000}"/>
    <cellStyle name="Normal 72 2 2 7 2" xfId="42288" xr:uid="{00000000-0005-0000-0000-00000C970000}"/>
    <cellStyle name="Normal 72 2 2 7 3" xfId="27064" xr:uid="{00000000-0005-0000-0000-00000D970000}"/>
    <cellStyle name="Normal 72 2 2 8" xfId="6945" xr:uid="{00000000-0005-0000-0000-00000E970000}"/>
    <cellStyle name="Normal 72 2 2 8 2" xfId="37271" xr:uid="{00000000-0005-0000-0000-00000F970000}"/>
    <cellStyle name="Normal 72 2 2 8 3" xfId="22047" xr:uid="{00000000-0005-0000-0000-000010970000}"/>
    <cellStyle name="Normal 72 2 2 9" xfId="32259" xr:uid="{00000000-0005-0000-0000-000011970000}"/>
    <cellStyle name="Normal 72 2 3" xfId="1972" xr:uid="{00000000-0005-0000-0000-000012970000}"/>
    <cellStyle name="Normal 72 2 3 2" xfId="2393" xr:uid="{00000000-0005-0000-0000-000013970000}"/>
    <cellStyle name="Normal 72 2 3 2 2" xfId="3232" xr:uid="{00000000-0005-0000-0000-000014970000}"/>
    <cellStyle name="Normal 72 2 3 2 2 2" xfId="4922" xr:uid="{00000000-0005-0000-0000-000015970000}"/>
    <cellStyle name="Normal 72 2 3 2 2 2 2" xfId="14995" xr:uid="{00000000-0005-0000-0000-000016970000}"/>
    <cellStyle name="Normal 72 2 3 2 2 2 2 2" xfId="45317" xr:uid="{00000000-0005-0000-0000-000017970000}"/>
    <cellStyle name="Normal 72 2 3 2 2 2 2 3" xfId="30093" xr:uid="{00000000-0005-0000-0000-000018970000}"/>
    <cellStyle name="Normal 72 2 3 2 2 2 3" xfId="9975" xr:uid="{00000000-0005-0000-0000-000019970000}"/>
    <cellStyle name="Normal 72 2 3 2 2 2 3 2" xfId="40300" xr:uid="{00000000-0005-0000-0000-00001A970000}"/>
    <cellStyle name="Normal 72 2 3 2 2 2 3 3" xfId="25076" xr:uid="{00000000-0005-0000-0000-00001B970000}"/>
    <cellStyle name="Normal 72 2 3 2 2 2 4" xfId="35287" xr:uid="{00000000-0005-0000-0000-00001C970000}"/>
    <cellStyle name="Normal 72 2 3 2 2 2 5" xfId="20063" xr:uid="{00000000-0005-0000-0000-00001D970000}"/>
    <cellStyle name="Normal 72 2 3 2 2 3" xfId="6614" xr:uid="{00000000-0005-0000-0000-00001E970000}"/>
    <cellStyle name="Normal 72 2 3 2 2 3 2" xfId="16666" xr:uid="{00000000-0005-0000-0000-00001F970000}"/>
    <cellStyle name="Normal 72 2 3 2 2 3 2 2" xfId="46988" xr:uid="{00000000-0005-0000-0000-000020970000}"/>
    <cellStyle name="Normal 72 2 3 2 2 3 2 3" xfId="31764" xr:uid="{00000000-0005-0000-0000-000021970000}"/>
    <cellStyle name="Normal 72 2 3 2 2 3 3" xfId="11646" xr:uid="{00000000-0005-0000-0000-000022970000}"/>
    <cellStyle name="Normal 72 2 3 2 2 3 3 2" xfId="41971" xr:uid="{00000000-0005-0000-0000-000023970000}"/>
    <cellStyle name="Normal 72 2 3 2 2 3 3 3" xfId="26747" xr:uid="{00000000-0005-0000-0000-000024970000}"/>
    <cellStyle name="Normal 72 2 3 2 2 3 4" xfId="36958" xr:uid="{00000000-0005-0000-0000-000025970000}"/>
    <cellStyle name="Normal 72 2 3 2 2 3 5" xfId="21734" xr:uid="{00000000-0005-0000-0000-000026970000}"/>
    <cellStyle name="Normal 72 2 3 2 2 4" xfId="13324" xr:uid="{00000000-0005-0000-0000-000027970000}"/>
    <cellStyle name="Normal 72 2 3 2 2 4 2" xfId="43646" xr:uid="{00000000-0005-0000-0000-000028970000}"/>
    <cellStyle name="Normal 72 2 3 2 2 4 3" xfId="28422" xr:uid="{00000000-0005-0000-0000-000029970000}"/>
    <cellStyle name="Normal 72 2 3 2 2 5" xfId="8303" xr:uid="{00000000-0005-0000-0000-00002A970000}"/>
    <cellStyle name="Normal 72 2 3 2 2 5 2" xfId="38629" xr:uid="{00000000-0005-0000-0000-00002B970000}"/>
    <cellStyle name="Normal 72 2 3 2 2 5 3" xfId="23405" xr:uid="{00000000-0005-0000-0000-00002C970000}"/>
    <cellStyle name="Normal 72 2 3 2 2 6" xfId="33617" xr:uid="{00000000-0005-0000-0000-00002D970000}"/>
    <cellStyle name="Normal 72 2 3 2 2 7" xfId="18392" xr:uid="{00000000-0005-0000-0000-00002E970000}"/>
    <cellStyle name="Normal 72 2 3 2 3" xfId="4085" xr:uid="{00000000-0005-0000-0000-00002F970000}"/>
    <cellStyle name="Normal 72 2 3 2 3 2" xfId="14159" xr:uid="{00000000-0005-0000-0000-000030970000}"/>
    <cellStyle name="Normal 72 2 3 2 3 2 2" xfId="44481" xr:uid="{00000000-0005-0000-0000-000031970000}"/>
    <cellStyle name="Normal 72 2 3 2 3 2 3" xfId="29257" xr:uid="{00000000-0005-0000-0000-000032970000}"/>
    <cellStyle name="Normal 72 2 3 2 3 3" xfId="9139" xr:uid="{00000000-0005-0000-0000-000033970000}"/>
    <cellStyle name="Normal 72 2 3 2 3 3 2" xfId="39464" xr:uid="{00000000-0005-0000-0000-000034970000}"/>
    <cellStyle name="Normal 72 2 3 2 3 3 3" xfId="24240" xr:uid="{00000000-0005-0000-0000-000035970000}"/>
    <cellStyle name="Normal 72 2 3 2 3 4" xfId="34451" xr:uid="{00000000-0005-0000-0000-000036970000}"/>
    <cellStyle name="Normal 72 2 3 2 3 5" xfId="19227" xr:uid="{00000000-0005-0000-0000-000037970000}"/>
    <cellStyle name="Normal 72 2 3 2 4" xfId="5778" xr:uid="{00000000-0005-0000-0000-000038970000}"/>
    <cellStyle name="Normal 72 2 3 2 4 2" xfId="15830" xr:uid="{00000000-0005-0000-0000-000039970000}"/>
    <cellStyle name="Normal 72 2 3 2 4 2 2" xfId="46152" xr:uid="{00000000-0005-0000-0000-00003A970000}"/>
    <cellStyle name="Normal 72 2 3 2 4 2 3" xfId="30928" xr:uid="{00000000-0005-0000-0000-00003B970000}"/>
    <cellStyle name="Normal 72 2 3 2 4 3" xfId="10810" xr:uid="{00000000-0005-0000-0000-00003C970000}"/>
    <cellStyle name="Normal 72 2 3 2 4 3 2" xfId="41135" xr:uid="{00000000-0005-0000-0000-00003D970000}"/>
    <cellStyle name="Normal 72 2 3 2 4 3 3" xfId="25911" xr:uid="{00000000-0005-0000-0000-00003E970000}"/>
    <cellStyle name="Normal 72 2 3 2 4 4" xfId="36122" xr:uid="{00000000-0005-0000-0000-00003F970000}"/>
    <cellStyle name="Normal 72 2 3 2 4 5" xfId="20898" xr:uid="{00000000-0005-0000-0000-000040970000}"/>
    <cellStyle name="Normal 72 2 3 2 5" xfId="12488" xr:uid="{00000000-0005-0000-0000-000041970000}"/>
    <cellStyle name="Normal 72 2 3 2 5 2" xfId="42810" xr:uid="{00000000-0005-0000-0000-000042970000}"/>
    <cellStyle name="Normal 72 2 3 2 5 3" xfId="27586" xr:uid="{00000000-0005-0000-0000-000043970000}"/>
    <cellStyle name="Normal 72 2 3 2 6" xfId="7467" xr:uid="{00000000-0005-0000-0000-000044970000}"/>
    <cellStyle name="Normal 72 2 3 2 6 2" xfId="37793" xr:uid="{00000000-0005-0000-0000-000045970000}"/>
    <cellStyle name="Normal 72 2 3 2 6 3" xfId="22569" xr:uid="{00000000-0005-0000-0000-000046970000}"/>
    <cellStyle name="Normal 72 2 3 2 7" xfId="32781" xr:uid="{00000000-0005-0000-0000-000047970000}"/>
    <cellStyle name="Normal 72 2 3 2 8" xfId="17556" xr:uid="{00000000-0005-0000-0000-000048970000}"/>
    <cellStyle name="Normal 72 2 3 3" xfId="2814" xr:uid="{00000000-0005-0000-0000-000049970000}"/>
    <cellStyle name="Normal 72 2 3 3 2" xfId="4504" xr:uid="{00000000-0005-0000-0000-00004A970000}"/>
    <cellStyle name="Normal 72 2 3 3 2 2" xfId="14577" xr:uid="{00000000-0005-0000-0000-00004B970000}"/>
    <cellStyle name="Normal 72 2 3 3 2 2 2" xfId="44899" xr:uid="{00000000-0005-0000-0000-00004C970000}"/>
    <cellStyle name="Normal 72 2 3 3 2 2 3" xfId="29675" xr:uid="{00000000-0005-0000-0000-00004D970000}"/>
    <cellStyle name="Normal 72 2 3 3 2 3" xfId="9557" xr:uid="{00000000-0005-0000-0000-00004E970000}"/>
    <cellStyle name="Normal 72 2 3 3 2 3 2" xfId="39882" xr:uid="{00000000-0005-0000-0000-00004F970000}"/>
    <cellStyle name="Normal 72 2 3 3 2 3 3" xfId="24658" xr:uid="{00000000-0005-0000-0000-000050970000}"/>
    <cellStyle name="Normal 72 2 3 3 2 4" xfId="34869" xr:uid="{00000000-0005-0000-0000-000051970000}"/>
    <cellStyle name="Normal 72 2 3 3 2 5" xfId="19645" xr:uid="{00000000-0005-0000-0000-000052970000}"/>
    <cellStyle name="Normal 72 2 3 3 3" xfId="6196" xr:uid="{00000000-0005-0000-0000-000053970000}"/>
    <cellStyle name="Normal 72 2 3 3 3 2" xfId="16248" xr:uid="{00000000-0005-0000-0000-000054970000}"/>
    <cellStyle name="Normal 72 2 3 3 3 2 2" xfId="46570" xr:uid="{00000000-0005-0000-0000-000055970000}"/>
    <cellStyle name="Normal 72 2 3 3 3 2 3" xfId="31346" xr:uid="{00000000-0005-0000-0000-000056970000}"/>
    <cellStyle name="Normal 72 2 3 3 3 3" xfId="11228" xr:uid="{00000000-0005-0000-0000-000057970000}"/>
    <cellStyle name="Normal 72 2 3 3 3 3 2" xfId="41553" xr:uid="{00000000-0005-0000-0000-000058970000}"/>
    <cellStyle name="Normal 72 2 3 3 3 3 3" xfId="26329" xr:uid="{00000000-0005-0000-0000-000059970000}"/>
    <cellStyle name="Normal 72 2 3 3 3 4" xfId="36540" xr:uid="{00000000-0005-0000-0000-00005A970000}"/>
    <cellStyle name="Normal 72 2 3 3 3 5" xfId="21316" xr:uid="{00000000-0005-0000-0000-00005B970000}"/>
    <cellStyle name="Normal 72 2 3 3 4" xfId="12906" xr:uid="{00000000-0005-0000-0000-00005C970000}"/>
    <cellStyle name="Normal 72 2 3 3 4 2" xfId="43228" xr:uid="{00000000-0005-0000-0000-00005D970000}"/>
    <cellStyle name="Normal 72 2 3 3 4 3" xfId="28004" xr:uid="{00000000-0005-0000-0000-00005E970000}"/>
    <cellStyle name="Normal 72 2 3 3 5" xfId="7885" xr:uid="{00000000-0005-0000-0000-00005F970000}"/>
    <cellStyle name="Normal 72 2 3 3 5 2" xfId="38211" xr:uid="{00000000-0005-0000-0000-000060970000}"/>
    <cellStyle name="Normal 72 2 3 3 5 3" xfId="22987" xr:uid="{00000000-0005-0000-0000-000061970000}"/>
    <cellStyle name="Normal 72 2 3 3 6" xfId="33199" xr:uid="{00000000-0005-0000-0000-000062970000}"/>
    <cellStyle name="Normal 72 2 3 3 7" xfId="17974" xr:uid="{00000000-0005-0000-0000-000063970000}"/>
    <cellStyle name="Normal 72 2 3 4" xfId="3667" xr:uid="{00000000-0005-0000-0000-000064970000}"/>
    <cellStyle name="Normal 72 2 3 4 2" xfId="13741" xr:uid="{00000000-0005-0000-0000-000065970000}"/>
    <cellStyle name="Normal 72 2 3 4 2 2" xfId="44063" xr:uid="{00000000-0005-0000-0000-000066970000}"/>
    <cellStyle name="Normal 72 2 3 4 2 3" xfId="28839" xr:uid="{00000000-0005-0000-0000-000067970000}"/>
    <cellStyle name="Normal 72 2 3 4 3" xfId="8721" xr:uid="{00000000-0005-0000-0000-000068970000}"/>
    <cellStyle name="Normal 72 2 3 4 3 2" xfId="39046" xr:uid="{00000000-0005-0000-0000-000069970000}"/>
    <cellStyle name="Normal 72 2 3 4 3 3" xfId="23822" xr:uid="{00000000-0005-0000-0000-00006A970000}"/>
    <cellStyle name="Normal 72 2 3 4 4" xfId="34033" xr:uid="{00000000-0005-0000-0000-00006B970000}"/>
    <cellStyle name="Normal 72 2 3 4 5" xfId="18809" xr:uid="{00000000-0005-0000-0000-00006C970000}"/>
    <cellStyle name="Normal 72 2 3 5" xfId="5360" xr:uid="{00000000-0005-0000-0000-00006D970000}"/>
    <cellStyle name="Normal 72 2 3 5 2" xfId="15412" xr:uid="{00000000-0005-0000-0000-00006E970000}"/>
    <cellStyle name="Normal 72 2 3 5 2 2" xfId="45734" xr:uid="{00000000-0005-0000-0000-00006F970000}"/>
    <cellStyle name="Normal 72 2 3 5 2 3" xfId="30510" xr:uid="{00000000-0005-0000-0000-000070970000}"/>
    <cellStyle name="Normal 72 2 3 5 3" xfId="10392" xr:uid="{00000000-0005-0000-0000-000071970000}"/>
    <cellStyle name="Normal 72 2 3 5 3 2" xfId="40717" xr:uid="{00000000-0005-0000-0000-000072970000}"/>
    <cellStyle name="Normal 72 2 3 5 3 3" xfId="25493" xr:uid="{00000000-0005-0000-0000-000073970000}"/>
    <cellStyle name="Normal 72 2 3 5 4" xfId="35704" xr:uid="{00000000-0005-0000-0000-000074970000}"/>
    <cellStyle name="Normal 72 2 3 5 5" xfId="20480" xr:uid="{00000000-0005-0000-0000-000075970000}"/>
    <cellStyle name="Normal 72 2 3 6" xfId="12070" xr:uid="{00000000-0005-0000-0000-000076970000}"/>
    <cellStyle name="Normal 72 2 3 6 2" xfId="42392" xr:uid="{00000000-0005-0000-0000-000077970000}"/>
    <cellStyle name="Normal 72 2 3 6 3" xfId="27168" xr:uid="{00000000-0005-0000-0000-000078970000}"/>
    <cellStyle name="Normal 72 2 3 7" xfId="7049" xr:uid="{00000000-0005-0000-0000-000079970000}"/>
    <cellStyle name="Normal 72 2 3 7 2" xfId="37375" xr:uid="{00000000-0005-0000-0000-00007A970000}"/>
    <cellStyle name="Normal 72 2 3 7 3" xfId="22151" xr:uid="{00000000-0005-0000-0000-00007B970000}"/>
    <cellStyle name="Normal 72 2 3 8" xfId="32363" xr:uid="{00000000-0005-0000-0000-00007C970000}"/>
    <cellStyle name="Normal 72 2 3 9" xfId="17138" xr:uid="{00000000-0005-0000-0000-00007D970000}"/>
    <cellStyle name="Normal 72 2 4" xfId="2185" xr:uid="{00000000-0005-0000-0000-00007E970000}"/>
    <cellStyle name="Normal 72 2 4 2" xfId="3024" xr:uid="{00000000-0005-0000-0000-00007F970000}"/>
    <cellStyle name="Normal 72 2 4 2 2" xfId="4714" xr:uid="{00000000-0005-0000-0000-000080970000}"/>
    <cellStyle name="Normal 72 2 4 2 2 2" xfId="14787" xr:uid="{00000000-0005-0000-0000-000081970000}"/>
    <cellStyle name="Normal 72 2 4 2 2 2 2" xfId="45109" xr:uid="{00000000-0005-0000-0000-000082970000}"/>
    <cellStyle name="Normal 72 2 4 2 2 2 3" xfId="29885" xr:uid="{00000000-0005-0000-0000-000083970000}"/>
    <cellStyle name="Normal 72 2 4 2 2 3" xfId="9767" xr:uid="{00000000-0005-0000-0000-000084970000}"/>
    <cellStyle name="Normal 72 2 4 2 2 3 2" xfId="40092" xr:uid="{00000000-0005-0000-0000-000085970000}"/>
    <cellStyle name="Normal 72 2 4 2 2 3 3" xfId="24868" xr:uid="{00000000-0005-0000-0000-000086970000}"/>
    <cellStyle name="Normal 72 2 4 2 2 4" xfId="35079" xr:uid="{00000000-0005-0000-0000-000087970000}"/>
    <cellStyle name="Normal 72 2 4 2 2 5" xfId="19855" xr:uid="{00000000-0005-0000-0000-000088970000}"/>
    <cellStyle name="Normal 72 2 4 2 3" xfId="6406" xr:uid="{00000000-0005-0000-0000-000089970000}"/>
    <cellStyle name="Normal 72 2 4 2 3 2" xfId="16458" xr:uid="{00000000-0005-0000-0000-00008A970000}"/>
    <cellStyle name="Normal 72 2 4 2 3 2 2" xfId="46780" xr:uid="{00000000-0005-0000-0000-00008B970000}"/>
    <cellStyle name="Normal 72 2 4 2 3 2 3" xfId="31556" xr:uid="{00000000-0005-0000-0000-00008C970000}"/>
    <cellStyle name="Normal 72 2 4 2 3 3" xfId="11438" xr:uid="{00000000-0005-0000-0000-00008D970000}"/>
    <cellStyle name="Normal 72 2 4 2 3 3 2" xfId="41763" xr:uid="{00000000-0005-0000-0000-00008E970000}"/>
    <cellStyle name="Normal 72 2 4 2 3 3 3" xfId="26539" xr:uid="{00000000-0005-0000-0000-00008F970000}"/>
    <cellStyle name="Normal 72 2 4 2 3 4" xfId="36750" xr:uid="{00000000-0005-0000-0000-000090970000}"/>
    <cellStyle name="Normal 72 2 4 2 3 5" xfId="21526" xr:uid="{00000000-0005-0000-0000-000091970000}"/>
    <cellStyle name="Normal 72 2 4 2 4" xfId="13116" xr:uid="{00000000-0005-0000-0000-000092970000}"/>
    <cellStyle name="Normal 72 2 4 2 4 2" xfId="43438" xr:uid="{00000000-0005-0000-0000-000093970000}"/>
    <cellStyle name="Normal 72 2 4 2 4 3" xfId="28214" xr:uid="{00000000-0005-0000-0000-000094970000}"/>
    <cellStyle name="Normal 72 2 4 2 5" xfId="8095" xr:uid="{00000000-0005-0000-0000-000095970000}"/>
    <cellStyle name="Normal 72 2 4 2 5 2" xfId="38421" xr:uid="{00000000-0005-0000-0000-000096970000}"/>
    <cellStyle name="Normal 72 2 4 2 5 3" xfId="23197" xr:uid="{00000000-0005-0000-0000-000097970000}"/>
    <cellStyle name="Normal 72 2 4 2 6" xfId="33409" xr:uid="{00000000-0005-0000-0000-000098970000}"/>
    <cellStyle name="Normal 72 2 4 2 7" xfId="18184" xr:uid="{00000000-0005-0000-0000-000099970000}"/>
    <cellStyle name="Normal 72 2 4 3" xfId="3877" xr:uid="{00000000-0005-0000-0000-00009A970000}"/>
    <cellStyle name="Normal 72 2 4 3 2" xfId="13951" xr:uid="{00000000-0005-0000-0000-00009B970000}"/>
    <cellStyle name="Normal 72 2 4 3 2 2" xfId="44273" xr:uid="{00000000-0005-0000-0000-00009C970000}"/>
    <cellStyle name="Normal 72 2 4 3 2 3" xfId="29049" xr:uid="{00000000-0005-0000-0000-00009D970000}"/>
    <cellStyle name="Normal 72 2 4 3 3" xfId="8931" xr:uid="{00000000-0005-0000-0000-00009E970000}"/>
    <cellStyle name="Normal 72 2 4 3 3 2" xfId="39256" xr:uid="{00000000-0005-0000-0000-00009F970000}"/>
    <cellStyle name="Normal 72 2 4 3 3 3" xfId="24032" xr:uid="{00000000-0005-0000-0000-0000A0970000}"/>
    <cellStyle name="Normal 72 2 4 3 4" xfId="34243" xr:uid="{00000000-0005-0000-0000-0000A1970000}"/>
    <cellStyle name="Normal 72 2 4 3 5" xfId="19019" xr:uid="{00000000-0005-0000-0000-0000A2970000}"/>
    <cellStyle name="Normal 72 2 4 4" xfId="5570" xr:uid="{00000000-0005-0000-0000-0000A3970000}"/>
    <cellStyle name="Normal 72 2 4 4 2" xfId="15622" xr:uid="{00000000-0005-0000-0000-0000A4970000}"/>
    <cellStyle name="Normal 72 2 4 4 2 2" xfId="45944" xr:uid="{00000000-0005-0000-0000-0000A5970000}"/>
    <cellStyle name="Normal 72 2 4 4 2 3" xfId="30720" xr:uid="{00000000-0005-0000-0000-0000A6970000}"/>
    <cellStyle name="Normal 72 2 4 4 3" xfId="10602" xr:uid="{00000000-0005-0000-0000-0000A7970000}"/>
    <cellStyle name="Normal 72 2 4 4 3 2" xfId="40927" xr:uid="{00000000-0005-0000-0000-0000A8970000}"/>
    <cellStyle name="Normal 72 2 4 4 3 3" xfId="25703" xr:uid="{00000000-0005-0000-0000-0000A9970000}"/>
    <cellStyle name="Normal 72 2 4 4 4" xfId="35914" xr:uid="{00000000-0005-0000-0000-0000AA970000}"/>
    <cellStyle name="Normal 72 2 4 4 5" xfId="20690" xr:uid="{00000000-0005-0000-0000-0000AB970000}"/>
    <cellStyle name="Normal 72 2 4 5" xfId="12280" xr:uid="{00000000-0005-0000-0000-0000AC970000}"/>
    <cellStyle name="Normal 72 2 4 5 2" xfId="42602" xr:uid="{00000000-0005-0000-0000-0000AD970000}"/>
    <cellStyle name="Normal 72 2 4 5 3" xfId="27378" xr:uid="{00000000-0005-0000-0000-0000AE970000}"/>
    <cellStyle name="Normal 72 2 4 6" xfId="7259" xr:uid="{00000000-0005-0000-0000-0000AF970000}"/>
    <cellStyle name="Normal 72 2 4 6 2" xfId="37585" xr:uid="{00000000-0005-0000-0000-0000B0970000}"/>
    <cellStyle name="Normal 72 2 4 6 3" xfId="22361" xr:uid="{00000000-0005-0000-0000-0000B1970000}"/>
    <cellStyle name="Normal 72 2 4 7" xfId="32573" xr:uid="{00000000-0005-0000-0000-0000B2970000}"/>
    <cellStyle name="Normal 72 2 4 8" xfId="17348" xr:uid="{00000000-0005-0000-0000-0000B3970000}"/>
    <cellStyle name="Normal 72 2 5" xfId="2606" xr:uid="{00000000-0005-0000-0000-0000B4970000}"/>
    <cellStyle name="Normal 72 2 5 2" xfId="4296" xr:uid="{00000000-0005-0000-0000-0000B5970000}"/>
    <cellStyle name="Normal 72 2 5 2 2" xfId="14369" xr:uid="{00000000-0005-0000-0000-0000B6970000}"/>
    <cellStyle name="Normal 72 2 5 2 2 2" xfId="44691" xr:uid="{00000000-0005-0000-0000-0000B7970000}"/>
    <cellStyle name="Normal 72 2 5 2 2 3" xfId="29467" xr:uid="{00000000-0005-0000-0000-0000B8970000}"/>
    <cellStyle name="Normal 72 2 5 2 3" xfId="9349" xr:uid="{00000000-0005-0000-0000-0000B9970000}"/>
    <cellStyle name="Normal 72 2 5 2 3 2" xfId="39674" xr:uid="{00000000-0005-0000-0000-0000BA970000}"/>
    <cellStyle name="Normal 72 2 5 2 3 3" xfId="24450" xr:uid="{00000000-0005-0000-0000-0000BB970000}"/>
    <cellStyle name="Normal 72 2 5 2 4" xfId="34661" xr:uid="{00000000-0005-0000-0000-0000BC970000}"/>
    <cellStyle name="Normal 72 2 5 2 5" xfId="19437" xr:uid="{00000000-0005-0000-0000-0000BD970000}"/>
    <cellStyle name="Normal 72 2 5 3" xfId="5988" xr:uid="{00000000-0005-0000-0000-0000BE970000}"/>
    <cellStyle name="Normal 72 2 5 3 2" xfId="16040" xr:uid="{00000000-0005-0000-0000-0000BF970000}"/>
    <cellStyle name="Normal 72 2 5 3 2 2" xfId="46362" xr:uid="{00000000-0005-0000-0000-0000C0970000}"/>
    <cellStyle name="Normal 72 2 5 3 2 3" xfId="31138" xr:uid="{00000000-0005-0000-0000-0000C1970000}"/>
    <cellStyle name="Normal 72 2 5 3 3" xfId="11020" xr:uid="{00000000-0005-0000-0000-0000C2970000}"/>
    <cellStyle name="Normal 72 2 5 3 3 2" xfId="41345" xr:uid="{00000000-0005-0000-0000-0000C3970000}"/>
    <cellStyle name="Normal 72 2 5 3 3 3" xfId="26121" xr:uid="{00000000-0005-0000-0000-0000C4970000}"/>
    <cellStyle name="Normal 72 2 5 3 4" xfId="36332" xr:uid="{00000000-0005-0000-0000-0000C5970000}"/>
    <cellStyle name="Normal 72 2 5 3 5" xfId="21108" xr:uid="{00000000-0005-0000-0000-0000C6970000}"/>
    <cellStyle name="Normal 72 2 5 4" xfId="12698" xr:uid="{00000000-0005-0000-0000-0000C7970000}"/>
    <cellStyle name="Normal 72 2 5 4 2" xfId="43020" xr:uid="{00000000-0005-0000-0000-0000C8970000}"/>
    <cellStyle name="Normal 72 2 5 4 3" xfId="27796" xr:uid="{00000000-0005-0000-0000-0000C9970000}"/>
    <cellStyle name="Normal 72 2 5 5" xfId="7677" xr:uid="{00000000-0005-0000-0000-0000CA970000}"/>
    <cellStyle name="Normal 72 2 5 5 2" xfId="38003" xr:uid="{00000000-0005-0000-0000-0000CB970000}"/>
    <cellStyle name="Normal 72 2 5 5 3" xfId="22779" xr:uid="{00000000-0005-0000-0000-0000CC970000}"/>
    <cellStyle name="Normal 72 2 5 6" xfId="32991" xr:uid="{00000000-0005-0000-0000-0000CD970000}"/>
    <cellStyle name="Normal 72 2 5 7" xfId="17766" xr:uid="{00000000-0005-0000-0000-0000CE970000}"/>
    <cellStyle name="Normal 72 2 6" xfId="3459" xr:uid="{00000000-0005-0000-0000-0000CF970000}"/>
    <cellStyle name="Normal 72 2 6 2" xfId="13533" xr:uid="{00000000-0005-0000-0000-0000D0970000}"/>
    <cellStyle name="Normal 72 2 6 2 2" xfId="43855" xr:uid="{00000000-0005-0000-0000-0000D1970000}"/>
    <cellStyle name="Normal 72 2 6 2 3" xfId="28631" xr:uid="{00000000-0005-0000-0000-0000D2970000}"/>
    <cellStyle name="Normal 72 2 6 3" xfId="8513" xr:uid="{00000000-0005-0000-0000-0000D3970000}"/>
    <cellStyle name="Normal 72 2 6 3 2" xfId="38838" xr:uid="{00000000-0005-0000-0000-0000D4970000}"/>
    <cellStyle name="Normal 72 2 6 3 3" xfId="23614" xr:uid="{00000000-0005-0000-0000-0000D5970000}"/>
    <cellStyle name="Normal 72 2 6 4" xfId="33825" xr:uid="{00000000-0005-0000-0000-0000D6970000}"/>
    <cellStyle name="Normal 72 2 6 5" xfId="18601" xr:uid="{00000000-0005-0000-0000-0000D7970000}"/>
    <cellStyle name="Normal 72 2 7" xfId="5152" xr:uid="{00000000-0005-0000-0000-0000D8970000}"/>
    <cellStyle name="Normal 72 2 7 2" xfId="15204" xr:uid="{00000000-0005-0000-0000-0000D9970000}"/>
    <cellStyle name="Normal 72 2 7 2 2" xfId="45526" xr:uid="{00000000-0005-0000-0000-0000DA970000}"/>
    <cellStyle name="Normal 72 2 7 2 3" xfId="30302" xr:uid="{00000000-0005-0000-0000-0000DB970000}"/>
    <cellStyle name="Normal 72 2 7 3" xfId="10184" xr:uid="{00000000-0005-0000-0000-0000DC970000}"/>
    <cellStyle name="Normal 72 2 7 3 2" xfId="40509" xr:uid="{00000000-0005-0000-0000-0000DD970000}"/>
    <cellStyle name="Normal 72 2 7 3 3" xfId="25285" xr:uid="{00000000-0005-0000-0000-0000DE970000}"/>
    <cellStyle name="Normal 72 2 7 4" xfId="35496" xr:uid="{00000000-0005-0000-0000-0000DF970000}"/>
    <cellStyle name="Normal 72 2 7 5" xfId="20272" xr:uid="{00000000-0005-0000-0000-0000E0970000}"/>
    <cellStyle name="Normal 72 2 8" xfId="11862" xr:uid="{00000000-0005-0000-0000-0000E1970000}"/>
    <cellStyle name="Normal 72 2 8 2" xfId="42184" xr:uid="{00000000-0005-0000-0000-0000E2970000}"/>
    <cellStyle name="Normal 72 2 8 3" xfId="26960" xr:uid="{00000000-0005-0000-0000-0000E3970000}"/>
    <cellStyle name="Normal 72 2 9" xfId="6841" xr:uid="{00000000-0005-0000-0000-0000E4970000}"/>
    <cellStyle name="Normal 72 2 9 2" xfId="37167" xr:uid="{00000000-0005-0000-0000-0000E5970000}"/>
    <cellStyle name="Normal 72 2 9 3" xfId="21943" xr:uid="{00000000-0005-0000-0000-0000E6970000}"/>
    <cellStyle name="Normal 72 3" xfId="1805" xr:uid="{00000000-0005-0000-0000-0000E7970000}"/>
    <cellStyle name="Normal 72 3 10" xfId="16982" xr:uid="{00000000-0005-0000-0000-0000E8970000}"/>
    <cellStyle name="Normal 72 3 2" xfId="2024" xr:uid="{00000000-0005-0000-0000-0000E9970000}"/>
    <cellStyle name="Normal 72 3 2 2" xfId="2445" xr:uid="{00000000-0005-0000-0000-0000EA970000}"/>
    <cellStyle name="Normal 72 3 2 2 2" xfId="3284" xr:uid="{00000000-0005-0000-0000-0000EB970000}"/>
    <cellStyle name="Normal 72 3 2 2 2 2" xfId="4974" xr:uid="{00000000-0005-0000-0000-0000EC970000}"/>
    <cellStyle name="Normal 72 3 2 2 2 2 2" xfId="15047" xr:uid="{00000000-0005-0000-0000-0000ED970000}"/>
    <cellStyle name="Normal 72 3 2 2 2 2 2 2" xfId="45369" xr:uid="{00000000-0005-0000-0000-0000EE970000}"/>
    <cellStyle name="Normal 72 3 2 2 2 2 2 3" xfId="30145" xr:uid="{00000000-0005-0000-0000-0000EF970000}"/>
    <cellStyle name="Normal 72 3 2 2 2 2 3" xfId="10027" xr:uid="{00000000-0005-0000-0000-0000F0970000}"/>
    <cellStyle name="Normal 72 3 2 2 2 2 3 2" xfId="40352" xr:uid="{00000000-0005-0000-0000-0000F1970000}"/>
    <cellStyle name="Normal 72 3 2 2 2 2 3 3" xfId="25128" xr:uid="{00000000-0005-0000-0000-0000F2970000}"/>
    <cellStyle name="Normal 72 3 2 2 2 2 4" xfId="35339" xr:uid="{00000000-0005-0000-0000-0000F3970000}"/>
    <cellStyle name="Normal 72 3 2 2 2 2 5" xfId="20115" xr:uid="{00000000-0005-0000-0000-0000F4970000}"/>
    <cellStyle name="Normal 72 3 2 2 2 3" xfId="6666" xr:uid="{00000000-0005-0000-0000-0000F5970000}"/>
    <cellStyle name="Normal 72 3 2 2 2 3 2" xfId="16718" xr:uid="{00000000-0005-0000-0000-0000F6970000}"/>
    <cellStyle name="Normal 72 3 2 2 2 3 2 2" xfId="47040" xr:uid="{00000000-0005-0000-0000-0000F7970000}"/>
    <cellStyle name="Normal 72 3 2 2 2 3 2 3" xfId="31816" xr:uid="{00000000-0005-0000-0000-0000F8970000}"/>
    <cellStyle name="Normal 72 3 2 2 2 3 3" xfId="11698" xr:uid="{00000000-0005-0000-0000-0000F9970000}"/>
    <cellStyle name="Normal 72 3 2 2 2 3 3 2" xfId="42023" xr:uid="{00000000-0005-0000-0000-0000FA970000}"/>
    <cellStyle name="Normal 72 3 2 2 2 3 3 3" xfId="26799" xr:uid="{00000000-0005-0000-0000-0000FB970000}"/>
    <cellStyle name="Normal 72 3 2 2 2 3 4" xfId="37010" xr:uid="{00000000-0005-0000-0000-0000FC970000}"/>
    <cellStyle name="Normal 72 3 2 2 2 3 5" xfId="21786" xr:uid="{00000000-0005-0000-0000-0000FD970000}"/>
    <cellStyle name="Normal 72 3 2 2 2 4" xfId="13376" xr:uid="{00000000-0005-0000-0000-0000FE970000}"/>
    <cellStyle name="Normal 72 3 2 2 2 4 2" xfId="43698" xr:uid="{00000000-0005-0000-0000-0000FF970000}"/>
    <cellStyle name="Normal 72 3 2 2 2 4 3" xfId="28474" xr:uid="{00000000-0005-0000-0000-000000980000}"/>
    <cellStyle name="Normal 72 3 2 2 2 5" xfId="8355" xr:uid="{00000000-0005-0000-0000-000001980000}"/>
    <cellStyle name="Normal 72 3 2 2 2 5 2" xfId="38681" xr:uid="{00000000-0005-0000-0000-000002980000}"/>
    <cellStyle name="Normal 72 3 2 2 2 5 3" xfId="23457" xr:uid="{00000000-0005-0000-0000-000003980000}"/>
    <cellStyle name="Normal 72 3 2 2 2 6" xfId="33669" xr:uid="{00000000-0005-0000-0000-000004980000}"/>
    <cellStyle name="Normal 72 3 2 2 2 7" xfId="18444" xr:uid="{00000000-0005-0000-0000-000005980000}"/>
    <cellStyle name="Normal 72 3 2 2 3" xfId="4137" xr:uid="{00000000-0005-0000-0000-000006980000}"/>
    <cellStyle name="Normal 72 3 2 2 3 2" xfId="14211" xr:uid="{00000000-0005-0000-0000-000007980000}"/>
    <cellStyle name="Normal 72 3 2 2 3 2 2" xfId="44533" xr:uid="{00000000-0005-0000-0000-000008980000}"/>
    <cellStyle name="Normal 72 3 2 2 3 2 3" xfId="29309" xr:uid="{00000000-0005-0000-0000-000009980000}"/>
    <cellStyle name="Normal 72 3 2 2 3 3" xfId="9191" xr:uid="{00000000-0005-0000-0000-00000A980000}"/>
    <cellStyle name="Normal 72 3 2 2 3 3 2" xfId="39516" xr:uid="{00000000-0005-0000-0000-00000B980000}"/>
    <cellStyle name="Normal 72 3 2 2 3 3 3" xfId="24292" xr:uid="{00000000-0005-0000-0000-00000C980000}"/>
    <cellStyle name="Normal 72 3 2 2 3 4" xfId="34503" xr:uid="{00000000-0005-0000-0000-00000D980000}"/>
    <cellStyle name="Normal 72 3 2 2 3 5" xfId="19279" xr:uid="{00000000-0005-0000-0000-00000E980000}"/>
    <cellStyle name="Normal 72 3 2 2 4" xfId="5830" xr:uid="{00000000-0005-0000-0000-00000F980000}"/>
    <cellStyle name="Normal 72 3 2 2 4 2" xfId="15882" xr:uid="{00000000-0005-0000-0000-000010980000}"/>
    <cellStyle name="Normal 72 3 2 2 4 2 2" xfId="46204" xr:uid="{00000000-0005-0000-0000-000011980000}"/>
    <cellStyle name="Normal 72 3 2 2 4 2 3" xfId="30980" xr:uid="{00000000-0005-0000-0000-000012980000}"/>
    <cellStyle name="Normal 72 3 2 2 4 3" xfId="10862" xr:uid="{00000000-0005-0000-0000-000013980000}"/>
    <cellStyle name="Normal 72 3 2 2 4 3 2" xfId="41187" xr:uid="{00000000-0005-0000-0000-000014980000}"/>
    <cellStyle name="Normal 72 3 2 2 4 3 3" xfId="25963" xr:uid="{00000000-0005-0000-0000-000015980000}"/>
    <cellStyle name="Normal 72 3 2 2 4 4" xfId="36174" xr:uid="{00000000-0005-0000-0000-000016980000}"/>
    <cellStyle name="Normal 72 3 2 2 4 5" xfId="20950" xr:uid="{00000000-0005-0000-0000-000017980000}"/>
    <cellStyle name="Normal 72 3 2 2 5" xfId="12540" xr:uid="{00000000-0005-0000-0000-000018980000}"/>
    <cellStyle name="Normal 72 3 2 2 5 2" xfId="42862" xr:uid="{00000000-0005-0000-0000-000019980000}"/>
    <cellStyle name="Normal 72 3 2 2 5 3" xfId="27638" xr:uid="{00000000-0005-0000-0000-00001A980000}"/>
    <cellStyle name="Normal 72 3 2 2 6" xfId="7519" xr:uid="{00000000-0005-0000-0000-00001B980000}"/>
    <cellStyle name="Normal 72 3 2 2 6 2" xfId="37845" xr:uid="{00000000-0005-0000-0000-00001C980000}"/>
    <cellStyle name="Normal 72 3 2 2 6 3" xfId="22621" xr:uid="{00000000-0005-0000-0000-00001D980000}"/>
    <cellStyle name="Normal 72 3 2 2 7" xfId="32833" xr:uid="{00000000-0005-0000-0000-00001E980000}"/>
    <cellStyle name="Normal 72 3 2 2 8" xfId="17608" xr:uid="{00000000-0005-0000-0000-00001F980000}"/>
    <cellStyle name="Normal 72 3 2 3" xfId="2866" xr:uid="{00000000-0005-0000-0000-000020980000}"/>
    <cellStyle name="Normal 72 3 2 3 2" xfId="4556" xr:uid="{00000000-0005-0000-0000-000021980000}"/>
    <cellStyle name="Normal 72 3 2 3 2 2" xfId="14629" xr:uid="{00000000-0005-0000-0000-000022980000}"/>
    <cellStyle name="Normal 72 3 2 3 2 2 2" xfId="44951" xr:uid="{00000000-0005-0000-0000-000023980000}"/>
    <cellStyle name="Normal 72 3 2 3 2 2 3" xfId="29727" xr:uid="{00000000-0005-0000-0000-000024980000}"/>
    <cellStyle name="Normal 72 3 2 3 2 3" xfId="9609" xr:uid="{00000000-0005-0000-0000-000025980000}"/>
    <cellStyle name="Normal 72 3 2 3 2 3 2" xfId="39934" xr:uid="{00000000-0005-0000-0000-000026980000}"/>
    <cellStyle name="Normal 72 3 2 3 2 3 3" xfId="24710" xr:uid="{00000000-0005-0000-0000-000027980000}"/>
    <cellStyle name="Normal 72 3 2 3 2 4" xfId="34921" xr:uid="{00000000-0005-0000-0000-000028980000}"/>
    <cellStyle name="Normal 72 3 2 3 2 5" xfId="19697" xr:uid="{00000000-0005-0000-0000-000029980000}"/>
    <cellStyle name="Normal 72 3 2 3 3" xfId="6248" xr:uid="{00000000-0005-0000-0000-00002A980000}"/>
    <cellStyle name="Normal 72 3 2 3 3 2" xfId="16300" xr:uid="{00000000-0005-0000-0000-00002B980000}"/>
    <cellStyle name="Normal 72 3 2 3 3 2 2" xfId="46622" xr:uid="{00000000-0005-0000-0000-00002C980000}"/>
    <cellStyle name="Normal 72 3 2 3 3 2 3" xfId="31398" xr:uid="{00000000-0005-0000-0000-00002D980000}"/>
    <cellStyle name="Normal 72 3 2 3 3 3" xfId="11280" xr:uid="{00000000-0005-0000-0000-00002E980000}"/>
    <cellStyle name="Normal 72 3 2 3 3 3 2" xfId="41605" xr:uid="{00000000-0005-0000-0000-00002F980000}"/>
    <cellStyle name="Normal 72 3 2 3 3 3 3" xfId="26381" xr:uid="{00000000-0005-0000-0000-000030980000}"/>
    <cellStyle name="Normal 72 3 2 3 3 4" xfId="36592" xr:uid="{00000000-0005-0000-0000-000031980000}"/>
    <cellStyle name="Normal 72 3 2 3 3 5" xfId="21368" xr:uid="{00000000-0005-0000-0000-000032980000}"/>
    <cellStyle name="Normal 72 3 2 3 4" xfId="12958" xr:uid="{00000000-0005-0000-0000-000033980000}"/>
    <cellStyle name="Normal 72 3 2 3 4 2" xfId="43280" xr:uid="{00000000-0005-0000-0000-000034980000}"/>
    <cellStyle name="Normal 72 3 2 3 4 3" xfId="28056" xr:uid="{00000000-0005-0000-0000-000035980000}"/>
    <cellStyle name="Normal 72 3 2 3 5" xfId="7937" xr:uid="{00000000-0005-0000-0000-000036980000}"/>
    <cellStyle name="Normal 72 3 2 3 5 2" xfId="38263" xr:uid="{00000000-0005-0000-0000-000037980000}"/>
    <cellStyle name="Normal 72 3 2 3 5 3" xfId="23039" xr:uid="{00000000-0005-0000-0000-000038980000}"/>
    <cellStyle name="Normal 72 3 2 3 6" xfId="33251" xr:uid="{00000000-0005-0000-0000-000039980000}"/>
    <cellStyle name="Normal 72 3 2 3 7" xfId="18026" xr:uid="{00000000-0005-0000-0000-00003A980000}"/>
    <cellStyle name="Normal 72 3 2 4" xfId="3719" xr:uid="{00000000-0005-0000-0000-00003B980000}"/>
    <cellStyle name="Normal 72 3 2 4 2" xfId="13793" xr:uid="{00000000-0005-0000-0000-00003C980000}"/>
    <cellStyle name="Normal 72 3 2 4 2 2" xfId="44115" xr:uid="{00000000-0005-0000-0000-00003D980000}"/>
    <cellStyle name="Normal 72 3 2 4 2 3" xfId="28891" xr:uid="{00000000-0005-0000-0000-00003E980000}"/>
    <cellStyle name="Normal 72 3 2 4 3" xfId="8773" xr:uid="{00000000-0005-0000-0000-00003F980000}"/>
    <cellStyle name="Normal 72 3 2 4 3 2" xfId="39098" xr:uid="{00000000-0005-0000-0000-000040980000}"/>
    <cellStyle name="Normal 72 3 2 4 3 3" xfId="23874" xr:uid="{00000000-0005-0000-0000-000041980000}"/>
    <cellStyle name="Normal 72 3 2 4 4" xfId="34085" xr:uid="{00000000-0005-0000-0000-000042980000}"/>
    <cellStyle name="Normal 72 3 2 4 5" xfId="18861" xr:uid="{00000000-0005-0000-0000-000043980000}"/>
    <cellStyle name="Normal 72 3 2 5" xfId="5412" xr:uid="{00000000-0005-0000-0000-000044980000}"/>
    <cellStyle name="Normal 72 3 2 5 2" xfId="15464" xr:uid="{00000000-0005-0000-0000-000045980000}"/>
    <cellStyle name="Normal 72 3 2 5 2 2" xfId="45786" xr:uid="{00000000-0005-0000-0000-000046980000}"/>
    <cellStyle name="Normal 72 3 2 5 2 3" xfId="30562" xr:uid="{00000000-0005-0000-0000-000047980000}"/>
    <cellStyle name="Normal 72 3 2 5 3" xfId="10444" xr:uid="{00000000-0005-0000-0000-000048980000}"/>
    <cellStyle name="Normal 72 3 2 5 3 2" xfId="40769" xr:uid="{00000000-0005-0000-0000-000049980000}"/>
    <cellStyle name="Normal 72 3 2 5 3 3" xfId="25545" xr:uid="{00000000-0005-0000-0000-00004A980000}"/>
    <cellStyle name="Normal 72 3 2 5 4" xfId="35756" xr:uid="{00000000-0005-0000-0000-00004B980000}"/>
    <cellStyle name="Normal 72 3 2 5 5" xfId="20532" xr:uid="{00000000-0005-0000-0000-00004C980000}"/>
    <cellStyle name="Normal 72 3 2 6" xfId="12122" xr:uid="{00000000-0005-0000-0000-00004D980000}"/>
    <cellStyle name="Normal 72 3 2 6 2" xfId="42444" xr:uid="{00000000-0005-0000-0000-00004E980000}"/>
    <cellStyle name="Normal 72 3 2 6 3" xfId="27220" xr:uid="{00000000-0005-0000-0000-00004F980000}"/>
    <cellStyle name="Normal 72 3 2 7" xfId="7101" xr:uid="{00000000-0005-0000-0000-000050980000}"/>
    <cellStyle name="Normal 72 3 2 7 2" xfId="37427" xr:uid="{00000000-0005-0000-0000-000051980000}"/>
    <cellStyle name="Normal 72 3 2 7 3" xfId="22203" xr:uid="{00000000-0005-0000-0000-000052980000}"/>
    <cellStyle name="Normal 72 3 2 8" xfId="32415" xr:uid="{00000000-0005-0000-0000-000053980000}"/>
    <cellStyle name="Normal 72 3 2 9" xfId="17190" xr:uid="{00000000-0005-0000-0000-000054980000}"/>
    <cellStyle name="Normal 72 3 3" xfId="2237" xr:uid="{00000000-0005-0000-0000-000055980000}"/>
    <cellStyle name="Normal 72 3 3 2" xfId="3076" xr:uid="{00000000-0005-0000-0000-000056980000}"/>
    <cellStyle name="Normal 72 3 3 2 2" xfId="4766" xr:uid="{00000000-0005-0000-0000-000057980000}"/>
    <cellStyle name="Normal 72 3 3 2 2 2" xfId="14839" xr:uid="{00000000-0005-0000-0000-000058980000}"/>
    <cellStyle name="Normal 72 3 3 2 2 2 2" xfId="45161" xr:uid="{00000000-0005-0000-0000-000059980000}"/>
    <cellStyle name="Normal 72 3 3 2 2 2 3" xfId="29937" xr:uid="{00000000-0005-0000-0000-00005A980000}"/>
    <cellStyle name="Normal 72 3 3 2 2 3" xfId="9819" xr:uid="{00000000-0005-0000-0000-00005B980000}"/>
    <cellStyle name="Normal 72 3 3 2 2 3 2" xfId="40144" xr:uid="{00000000-0005-0000-0000-00005C980000}"/>
    <cellStyle name="Normal 72 3 3 2 2 3 3" xfId="24920" xr:uid="{00000000-0005-0000-0000-00005D980000}"/>
    <cellStyle name="Normal 72 3 3 2 2 4" xfId="35131" xr:uid="{00000000-0005-0000-0000-00005E980000}"/>
    <cellStyle name="Normal 72 3 3 2 2 5" xfId="19907" xr:uid="{00000000-0005-0000-0000-00005F980000}"/>
    <cellStyle name="Normal 72 3 3 2 3" xfId="6458" xr:uid="{00000000-0005-0000-0000-000060980000}"/>
    <cellStyle name="Normal 72 3 3 2 3 2" xfId="16510" xr:uid="{00000000-0005-0000-0000-000061980000}"/>
    <cellStyle name="Normal 72 3 3 2 3 2 2" xfId="46832" xr:uid="{00000000-0005-0000-0000-000062980000}"/>
    <cellStyle name="Normal 72 3 3 2 3 2 3" xfId="31608" xr:uid="{00000000-0005-0000-0000-000063980000}"/>
    <cellStyle name="Normal 72 3 3 2 3 3" xfId="11490" xr:uid="{00000000-0005-0000-0000-000064980000}"/>
    <cellStyle name="Normal 72 3 3 2 3 3 2" xfId="41815" xr:uid="{00000000-0005-0000-0000-000065980000}"/>
    <cellStyle name="Normal 72 3 3 2 3 3 3" xfId="26591" xr:uid="{00000000-0005-0000-0000-000066980000}"/>
    <cellStyle name="Normal 72 3 3 2 3 4" xfId="36802" xr:uid="{00000000-0005-0000-0000-000067980000}"/>
    <cellStyle name="Normal 72 3 3 2 3 5" xfId="21578" xr:uid="{00000000-0005-0000-0000-000068980000}"/>
    <cellStyle name="Normal 72 3 3 2 4" xfId="13168" xr:uid="{00000000-0005-0000-0000-000069980000}"/>
    <cellStyle name="Normal 72 3 3 2 4 2" xfId="43490" xr:uid="{00000000-0005-0000-0000-00006A980000}"/>
    <cellStyle name="Normal 72 3 3 2 4 3" xfId="28266" xr:uid="{00000000-0005-0000-0000-00006B980000}"/>
    <cellStyle name="Normal 72 3 3 2 5" xfId="8147" xr:uid="{00000000-0005-0000-0000-00006C980000}"/>
    <cellStyle name="Normal 72 3 3 2 5 2" xfId="38473" xr:uid="{00000000-0005-0000-0000-00006D980000}"/>
    <cellStyle name="Normal 72 3 3 2 5 3" xfId="23249" xr:uid="{00000000-0005-0000-0000-00006E980000}"/>
    <cellStyle name="Normal 72 3 3 2 6" xfId="33461" xr:uid="{00000000-0005-0000-0000-00006F980000}"/>
    <cellStyle name="Normal 72 3 3 2 7" xfId="18236" xr:uid="{00000000-0005-0000-0000-000070980000}"/>
    <cellStyle name="Normal 72 3 3 3" xfId="3929" xr:uid="{00000000-0005-0000-0000-000071980000}"/>
    <cellStyle name="Normal 72 3 3 3 2" xfId="14003" xr:uid="{00000000-0005-0000-0000-000072980000}"/>
    <cellStyle name="Normal 72 3 3 3 2 2" xfId="44325" xr:uid="{00000000-0005-0000-0000-000073980000}"/>
    <cellStyle name="Normal 72 3 3 3 2 3" xfId="29101" xr:uid="{00000000-0005-0000-0000-000074980000}"/>
    <cellStyle name="Normal 72 3 3 3 3" xfId="8983" xr:uid="{00000000-0005-0000-0000-000075980000}"/>
    <cellStyle name="Normal 72 3 3 3 3 2" xfId="39308" xr:uid="{00000000-0005-0000-0000-000076980000}"/>
    <cellStyle name="Normal 72 3 3 3 3 3" xfId="24084" xr:uid="{00000000-0005-0000-0000-000077980000}"/>
    <cellStyle name="Normal 72 3 3 3 4" xfId="34295" xr:uid="{00000000-0005-0000-0000-000078980000}"/>
    <cellStyle name="Normal 72 3 3 3 5" xfId="19071" xr:uid="{00000000-0005-0000-0000-000079980000}"/>
    <cellStyle name="Normal 72 3 3 4" xfId="5622" xr:uid="{00000000-0005-0000-0000-00007A980000}"/>
    <cellStyle name="Normal 72 3 3 4 2" xfId="15674" xr:uid="{00000000-0005-0000-0000-00007B980000}"/>
    <cellStyle name="Normal 72 3 3 4 2 2" xfId="45996" xr:uid="{00000000-0005-0000-0000-00007C980000}"/>
    <cellStyle name="Normal 72 3 3 4 2 3" xfId="30772" xr:uid="{00000000-0005-0000-0000-00007D980000}"/>
    <cellStyle name="Normal 72 3 3 4 3" xfId="10654" xr:uid="{00000000-0005-0000-0000-00007E980000}"/>
    <cellStyle name="Normal 72 3 3 4 3 2" xfId="40979" xr:uid="{00000000-0005-0000-0000-00007F980000}"/>
    <cellStyle name="Normal 72 3 3 4 3 3" xfId="25755" xr:uid="{00000000-0005-0000-0000-000080980000}"/>
    <cellStyle name="Normal 72 3 3 4 4" xfId="35966" xr:uid="{00000000-0005-0000-0000-000081980000}"/>
    <cellStyle name="Normal 72 3 3 4 5" xfId="20742" xr:uid="{00000000-0005-0000-0000-000082980000}"/>
    <cellStyle name="Normal 72 3 3 5" xfId="12332" xr:uid="{00000000-0005-0000-0000-000083980000}"/>
    <cellStyle name="Normal 72 3 3 5 2" xfId="42654" xr:uid="{00000000-0005-0000-0000-000084980000}"/>
    <cellStyle name="Normal 72 3 3 5 3" xfId="27430" xr:uid="{00000000-0005-0000-0000-000085980000}"/>
    <cellStyle name="Normal 72 3 3 6" xfId="7311" xr:uid="{00000000-0005-0000-0000-000086980000}"/>
    <cellStyle name="Normal 72 3 3 6 2" xfId="37637" xr:uid="{00000000-0005-0000-0000-000087980000}"/>
    <cellStyle name="Normal 72 3 3 6 3" xfId="22413" xr:uid="{00000000-0005-0000-0000-000088980000}"/>
    <cellStyle name="Normal 72 3 3 7" xfId="32625" xr:uid="{00000000-0005-0000-0000-000089980000}"/>
    <cellStyle name="Normal 72 3 3 8" xfId="17400" xr:uid="{00000000-0005-0000-0000-00008A980000}"/>
    <cellStyle name="Normal 72 3 4" xfId="2658" xr:uid="{00000000-0005-0000-0000-00008B980000}"/>
    <cellStyle name="Normal 72 3 4 2" xfId="4348" xr:uid="{00000000-0005-0000-0000-00008C980000}"/>
    <cellStyle name="Normal 72 3 4 2 2" xfId="14421" xr:uid="{00000000-0005-0000-0000-00008D980000}"/>
    <cellStyle name="Normal 72 3 4 2 2 2" xfId="44743" xr:uid="{00000000-0005-0000-0000-00008E980000}"/>
    <cellStyle name="Normal 72 3 4 2 2 3" xfId="29519" xr:uid="{00000000-0005-0000-0000-00008F980000}"/>
    <cellStyle name="Normal 72 3 4 2 3" xfId="9401" xr:uid="{00000000-0005-0000-0000-000090980000}"/>
    <cellStyle name="Normal 72 3 4 2 3 2" xfId="39726" xr:uid="{00000000-0005-0000-0000-000091980000}"/>
    <cellStyle name="Normal 72 3 4 2 3 3" xfId="24502" xr:uid="{00000000-0005-0000-0000-000092980000}"/>
    <cellStyle name="Normal 72 3 4 2 4" xfId="34713" xr:uid="{00000000-0005-0000-0000-000093980000}"/>
    <cellStyle name="Normal 72 3 4 2 5" xfId="19489" xr:uid="{00000000-0005-0000-0000-000094980000}"/>
    <cellStyle name="Normal 72 3 4 3" xfId="6040" xr:uid="{00000000-0005-0000-0000-000095980000}"/>
    <cellStyle name="Normal 72 3 4 3 2" xfId="16092" xr:uid="{00000000-0005-0000-0000-000096980000}"/>
    <cellStyle name="Normal 72 3 4 3 2 2" xfId="46414" xr:uid="{00000000-0005-0000-0000-000097980000}"/>
    <cellStyle name="Normal 72 3 4 3 2 3" xfId="31190" xr:uid="{00000000-0005-0000-0000-000098980000}"/>
    <cellStyle name="Normal 72 3 4 3 3" xfId="11072" xr:uid="{00000000-0005-0000-0000-000099980000}"/>
    <cellStyle name="Normal 72 3 4 3 3 2" xfId="41397" xr:uid="{00000000-0005-0000-0000-00009A980000}"/>
    <cellStyle name="Normal 72 3 4 3 3 3" xfId="26173" xr:uid="{00000000-0005-0000-0000-00009B980000}"/>
    <cellStyle name="Normal 72 3 4 3 4" xfId="36384" xr:uid="{00000000-0005-0000-0000-00009C980000}"/>
    <cellStyle name="Normal 72 3 4 3 5" xfId="21160" xr:uid="{00000000-0005-0000-0000-00009D980000}"/>
    <cellStyle name="Normal 72 3 4 4" xfId="12750" xr:uid="{00000000-0005-0000-0000-00009E980000}"/>
    <cellStyle name="Normal 72 3 4 4 2" xfId="43072" xr:uid="{00000000-0005-0000-0000-00009F980000}"/>
    <cellStyle name="Normal 72 3 4 4 3" xfId="27848" xr:uid="{00000000-0005-0000-0000-0000A0980000}"/>
    <cellStyle name="Normal 72 3 4 5" xfId="7729" xr:uid="{00000000-0005-0000-0000-0000A1980000}"/>
    <cellStyle name="Normal 72 3 4 5 2" xfId="38055" xr:uid="{00000000-0005-0000-0000-0000A2980000}"/>
    <cellStyle name="Normal 72 3 4 5 3" xfId="22831" xr:uid="{00000000-0005-0000-0000-0000A3980000}"/>
    <cellStyle name="Normal 72 3 4 6" xfId="33043" xr:uid="{00000000-0005-0000-0000-0000A4980000}"/>
    <cellStyle name="Normal 72 3 4 7" xfId="17818" xr:uid="{00000000-0005-0000-0000-0000A5980000}"/>
    <cellStyle name="Normal 72 3 5" xfId="3511" xr:uid="{00000000-0005-0000-0000-0000A6980000}"/>
    <cellStyle name="Normal 72 3 5 2" xfId="13585" xr:uid="{00000000-0005-0000-0000-0000A7980000}"/>
    <cellStyle name="Normal 72 3 5 2 2" xfId="43907" xr:uid="{00000000-0005-0000-0000-0000A8980000}"/>
    <cellStyle name="Normal 72 3 5 2 3" xfId="28683" xr:uid="{00000000-0005-0000-0000-0000A9980000}"/>
    <cellStyle name="Normal 72 3 5 3" xfId="8565" xr:uid="{00000000-0005-0000-0000-0000AA980000}"/>
    <cellStyle name="Normal 72 3 5 3 2" xfId="38890" xr:uid="{00000000-0005-0000-0000-0000AB980000}"/>
    <cellStyle name="Normal 72 3 5 3 3" xfId="23666" xr:uid="{00000000-0005-0000-0000-0000AC980000}"/>
    <cellStyle name="Normal 72 3 5 4" xfId="33877" xr:uid="{00000000-0005-0000-0000-0000AD980000}"/>
    <cellStyle name="Normal 72 3 5 5" xfId="18653" xr:uid="{00000000-0005-0000-0000-0000AE980000}"/>
    <cellStyle name="Normal 72 3 6" xfId="5204" xr:uid="{00000000-0005-0000-0000-0000AF980000}"/>
    <cellStyle name="Normal 72 3 6 2" xfId="15256" xr:uid="{00000000-0005-0000-0000-0000B0980000}"/>
    <cellStyle name="Normal 72 3 6 2 2" xfId="45578" xr:uid="{00000000-0005-0000-0000-0000B1980000}"/>
    <cellStyle name="Normal 72 3 6 2 3" xfId="30354" xr:uid="{00000000-0005-0000-0000-0000B2980000}"/>
    <cellStyle name="Normal 72 3 6 3" xfId="10236" xr:uid="{00000000-0005-0000-0000-0000B3980000}"/>
    <cellStyle name="Normal 72 3 6 3 2" xfId="40561" xr:uid="{00000000-0005-0000-0000-0000B4980000}"/>
    <cellStyle name="Normal 72 3 6 3 3" xfId="25337" xr:uid="{00000000-0005-0000-0000-0000B5980000}"/>
    <cellStyle name="Normal 72 3 6 4" xfId="35548" xr:uid="{00000000-0005-0000-0000-0000B6980000}"/>
    <cellStyle name="Normal 72 3 6 5" xfId="20324" xr:uid="{00000000-0005-0000-0000-0000B7980000}"/>
    <cellStyle name="Normal 72 3 7" xfId="11914" xr:uid="{00000000-0005-0000-0000-0000B8980000}"/>
    <cellStyle name="Normal 72 3 7 2" xfId="42236" xr:uid="{00000000-0005-0000-0000-0000B9980000}"/>
    <cellStyle name="Normal 72 3 7 3" xfId="27012" xr:uid="{00000000-0005-0000-0000-0000BA980000}"/>
    <cellStyle name="Normal 72 3 8" xfId="6893" xr:uid="{00000000-0005-0000-0000-0000BB980000}"/>
    <cellStyle name="Normal 72 3 8 2" xfId="37219" xr:uid="{00000000-0005-0000-0000-0000BC980000}"/>
    <cellStyle name="Normal 72 3 8 3" xfId="21995" xr:uid="{00000000-0005-0000-0000-0000BD980000}"/>
    <cellStyle name="Normal 72 3 9" xfId="32208" xr:uid="{00000000-0005-0000-0000-0000BE980000}"/>
    <cellStyle name="Normal 72 4" xfId="1918" xr:uid="{00000000-0005-0000-0000-0000BF980000}"/>
    <cellStyle name="Normal 72 4 2" xfId="2341" xr:uid="{00000000-0005-0000-0000-0000C0980000}"/>
    <cellStyle name="Normal 72 4 2 2" xfId="3180" xr:uid="{00000000-0005-0000-0000-0000C1980000}"/>
    <cellStyle name="Normal 72 4 2 2 2" xfId="4870" xr:uid="{00000000-0005-0000-0000-0000C2980000}"/>
    <cellStyle name="Normal 72 4 2 2 2 2" xfId="14943" xr:uid="{00000000-0005-0000-0000-0000C3980000}"/>
    <cellStyle name="Normal 72 4 2 2 2 2 2" xfId="45265" xr:uid="{00000000-0005-0000-0000-0000C4980000}"/>
    <cellStyle name="Normal 72 4 2 2 2 2 3" xfId="30041" xr:uid="{00000000-0005-0000-0000-0000C5980000}"/>
    <cellStyle name="Normal 72 4 2 2 2 3" xfId="9923" xr:uid="{00000000-0005-0000-0000-0000C6980000}"/>
    <cellStyle name="Normal 72 4 2 2 2 3 2" xfId="40248" xr:uid="{00000000-0005-0000-0000-0000C7980000}"/>
    <cellStyle name="Normal 72 4 2 2 2 3 3" xfId="25024" xr:uid="{00000000-0005-0000-0000-0000C8980000}"/>
    <cellStyle name="Normal 72 4 2 2 2 4" xfId="35235" xr:uid="{00000000-0005-0000-0000-0000C9980000}"/>
    <cellStyle name="Normal 72 4 2 2 2 5" xfId="20011" xr:uid="{00000000-0005-0000-0000-0000CA980000}"/>
    <cellStyle name="Normal 72 4 2 2 3" xfId="6562" xr:uid="{00000000-0005-0000-0000-0000CB980000}"/>
    <cellStyle name="Normal 72 4 2 2 3 2" xfId="16614" xr:uid="{00000000-0005-0000-0000-0000CC980000}"/>
    <cellStyle name="Normal 72 4 2 2 3 2 2" xfId="46936" xr:uid="{00000000-0005-0000-0000-0000CD980000}"/>
    <cellStyle name="Normal 72 4 2 2 3 2 3" xfId="31712" xr:uid="{00000000-0005-0000-0000-0000CE980000}"/>
    <cellStyle name="Normal 72 4 2 2 3 3" xfId="11594" xr:uid="{00000000-0005-0000-0000-0000CF980000}"/>
    <cellStyle name="Normal 72 4 2 2 3 3 2" xfId="41919" xr:uid="{00000000-0005-0000-0000-0000D0980000}"/>
    <cellStyle name="Normal 72 4 2 2 3 3 3" xfId="26695" xr:uid="{00000000-0005-0000-0000-0000D1980000}"/>
    <cellStyle name="Normal 72 4 2 2 3 4" xfId="36906" xr:uid="{00000000-0005-0000-0000-0000D2980000}"/>
    <cellStyle name="Normal 72 4 2 2 3 5" xfId="21682" xr:uid="{00000000-0005-0000-0000-0000D3980000}"/>
    <cellStyle name="Normal 72 4 2 2 4" xfId="13272" xr:uid="{00000000-0005-0000-0000-0000D4980000}"/>
    <cellStyle name="Normal 72 4 2 2 4 2" xfId="43594" xr:uid="{00000000-0005-0000-0000-0000D5980000}"/>
    <cellStyle name="Normal 72 4 2 2 4 3" xfId="28370" xr:uid="{00000000-0005-0000-0000-0000D6980000}"/>
    <cellStyle name="Normal 72 4 2 2 5" xfId="8251" xr:uid="{00000000-0005-0000-0000-0000D7980000}"/>
    <cellStyle name="Normal 72 4 2 2 5 2" xfId="38577" xr:uid="{00000000-0005-0000-0000-0000D8980000}"/>
    <cellStyle name="Normal 72 4 2 2 5 3" xfId="23353" xr:uid="{00000000-0005-0000-0000-0000D9980000}"/>
    <cellStyle name="Normal 72 4 2 2 6" xfId="33565" xr:uid="{00000000-0005-0000-0000-0000DA980000}"/>
    <cellStyle name="Normal 72 4 2 2 7" xfId="18340" xr:uid="{00000000-0005-0000-0000-0000DB980000}"/>
    <cellStyle name="Normal 72 4 2 3" xfId="4033" xr:uid="{00000000-0005-0000-0000-0000DC980000}"/>
    <cellStyle name="Normal 72 4 2 3 2" xfId="14107" xr:uid="{00000000-0005-0000-0000-0000DD980000}"/>
    <cellStyle name="Normal 72 4 2 3 2 2" xfId="44429" xr:uid="{00000000-0005-0000-0000-0000DE980000}"/>
    <cellStyle name="Normal 72 4 2 3 2 3" xfId="29205" xr:uid="{00000000-0005-0000-0000-0000DF980000}"/>
    <cellStyle name="Normal 72 4 2 3 3" xfId="9087" xr:uid="{00000000-0005-0000-0000-0000E0980000}"/>
    <cellStyle name="Normal 72 4 2 3 3 2" xfId="39412" xr:uid="{00000000-0005-0000-0000-0000E1980000}"/>
    <cellStyle name="Normal 72 4 2 3 3 3" xfId="24188" xr:uid="{00000000-0005-0000-0000-0000E2980000}"/>
    <cellStyle name="Normal 72 4 2 3 4" xfId="34399" xr:uid="{00000000-0005-0000-0000-0000E3980000}"/>
    <cellStyle name="Normal 72 4 2 3 5" xfId="19175" xr:uid="{00000000-0005-0000-0000-0000E4980000}"/>
    <cellStyle name="Normal 72 4 2 4" xfId="5726" xr:uid="{00000000-0005-0000-0000-0000E5980000}"/>
    <cellStyle name="Normal 72 4 2 4 2" xfId="15778" xr:uid="{00000000-0005-0000-0000-0000E6980000}"/>
    <cellStyle name="Normal 72 4 2 4 2 2" xfId="46100" xr:uid="{00000000-0005-0000-0000-0000E7980000}"/>
    <cellStyle name="Normal 72 4 2 4 2 3" xfId="30876" xr:uid="{00000000-0005-0000-0000-0000E8980000}"/>
    <cellStyle name="Normal 72 4 2 4 3" xfId="10758" xr:uid="{00000000-0005-0000-0000-0000E9980000}"/>
    <cellStyle name="Normal 72 4 2 4 3 2" xfId="41083" xr:uid="{00000000-0005-0000-0000-0000EA980000}"/>
    <cellStyle name="Normal 72 4 2 4 3 3" xfId="25859" xr:uid="{00000000-0005-0000-0000-0000EB980000}"/>
    <cellStyle name="Normal 72 4 2 4 4" xfId="36070" xr:uid="{00000000-0005-0000-0000-0000EC980000}"/>
    <cellStyle name="Normal 72 4 2 4 5" xfId="20846" xr:uid="{00000000-0005-0000-0000-0000ED980000}"/>
    <cellStyle name="Normal 72 4 2 5" xfId="12436" xr:uid="{00000000-0005-0000-0000-0000EE980000}"/>
    <cellStyle name="Normal 72 4 2 5 2" xfId="42758" xr:uid="{00000000-0005-0000-0000-0000EF980000}"/>
    <cellStyle name="Normal 72 4 2 5 3" xfId="27534" xr:uid="{00000000-0005-0000-0000-0000F0980000}"/>
    <cellStyle name="Normal 72 4 2 6" xfId="7415" xr:uid="{00000000-0005-0000-0000-0000F1980000}"/>
    <cellStyle name="Normal 72 4 2 6 2" xfId="37741" xr:uid="{00000000-0005-0000-0000-0000F2980000}"/>
    <cellStyle name="Normal 72 4 2 6 3" xfId="22517" xr:uid="{00000000-0005-0000-0000-0000F3980000}"/>
    <cellStyle name="Normal 72 4 2 7" xfId="32729" xr:uid="{00000000-0005-0000-0000-0000F4980000}"/>
    <cellStyle name="Normal 72 4 2 8" xfId="17504" xr:uid="{00000000-0005-0000-0000-0000F5980000}"/>
    <cellStyle name="Normal 72 4 3" xfId="2762" xr:uid="{00000000-0005-0000-0000-0000F6980000}"/>
    <cellStyle name="Normal 72 4 3 2" xfId="4452" xr:uid="{00000000-0005-0000-0000-0000F7980000}"/>
    <cellStyle name="Normal 72 4 3 2 2" xfId="14525" xr:uid="{00000000-0005-0000-0000-0000F8980000}"/>
    <cellStyle name="Normal 72 4 3 2 2 2" xfId="44847" xr:uid="{00000000-0005-0000-0000-0000F9980000}"/>
    <cellStyle name="Normal 72 4 3 2 2 3" xfId="29623" xr:uid="{00000000-0005-0000-0000-0000FA980000}"/>
    <cellStyle name="Normal 72 4 3 2 3" xfId="9505" xr:uid="{00000000-0005-0000-0000-0000FB980000}"/>
    <cellStyle name="Normal 72 4 3 2 3 2" xfId="39830" xr:uid="{00000000-0005-0000-0000-0000FC980000}"/>
    <cellStyle name="Normal 72 4 3 2 3 3" xfId="24606" xr:uid="{00000000-0005-0000-0000-0000FD980000}"/>
    <cellStyle name="Normal 72 4 3 2 4" xfId="34817" xr:uid="{00000000-0005-0000-0000-0000FE980000}"/>
    <cellStyle name="Normal 72 4 3 2 5" xfId="19593" xr:uid="{00000000-0005-0000-0000-0000FF980000}"/>
    <cellStyle name="Normal 72 4 3 3" xfId="6144" xr:uid="{00000000-0005-0000-0000-000000990000}"/>
    <cellStyle name="Normal 72 4 3 3 2" xfId="16196" xr:uid="{00000000-0005-0000-0000-000001990000}"/>
    <cellStyle name="Normal 72 4 3 3 2 2" xfId="46518" xr:uid="{00000000-0005-0000-0000-000002990000}"/>
    <cellStyle name="Normal 72 4 3 3 2 3" xfId="31294" xr:uid="{00000000-0005-0000-0000-000003990000}"/>
    <cellStyle name="Normal 72 4 3 3 3" xfId="11176" xr:uid="{00000000-0005-0000-0000-000004990000}"/>
    <cellStyle name="Normal 72 4 3 3 3 2" xfId="41501" xr:uid="{00000000-0005-0000-0000-000005990000}"/>
    <cellStyle name="Normal 72 4 3 3 3 3" xfId="26277" xr:uid="{00000000-0005-0000-0000-000006990000}"/>
    <cellStyle name="Normal 72 4 3 3 4" xfId="36488" xr:uid="{00000000-0005-0000-0000-000007990000}"/>
    <cellStyle name="Normal 72 4 3 3 5" xfId="21264" xr:uid="{00000000-0005-0000-0000-000008990000}"/>
    <cellStyle name="Normal 72 4 3 4" xfId="12854" xr:uid="{00000000-0005-0000-0000-000009990000}"/>
    <cellStyle name="Normal 72 4 3 4 2" xfId="43176" xr:uid="{00000000-0005-0000-0000-00000A990000}"/>
    <cellStyle name="Normal 72 4 3 4 3" xfId="27952" xr:uid="{00000000-0005-0000-0000-00000B990000}"/>
    <cellStyle name="Normal 72 4 3 5" xfId="7833" xr:uid="{00000000-0005-0000-0000-00000C990000}"/>
    <cellStyle name="Normal 72 4 3 5 2" xfId="38159" xr:uid="{00000000-0005-0000-0000-00000D990000}"/>
    <cellStyle name="Normal 72 4 3 5 3" xfId="22935" xr:uid="{00000000-0005-0000-0000-00000E990000}"/>
    <cellStyle name="Normal 72 4 3 6" xfId="33147" xr:uid="{00000000-0005-0000-0000-00000F990000}"/>
    <cellStyle name="Normal 72 4 3 7" xfId="17922" xr:uid="{00000000-0005-0000-0000-000010990000}"/>
    <cellStyle name="Normal 72 4 4" xfId="3615" xr:uid="{00000000-0005-0000-0000-000011990000}"/>
    <cellStyle name="Normal 72 4 4 2" xfId="13689" xr:uid="{00000000-0005-0000-0000-000012990000}"/>
    <cellStyle name="Normal 72 4 4 2 2" xfId="44011" xr:uid="{00000000-0005-0000-0000-000013990000}"/>
    <cellStyle name="Normal 72 4 4 2 3" xfId="28787" xr:uid="{00000000-0005-0000-0000-000014990000}"/>
    <cellStyle name="Normal 72 4 4 3" xfId="8669" xr:uid="{00000000-0005-0000-0000-000015990000}"/>
    <cellStyle name="Normal 72 4 4 3 2" xfId="38994" xr:uid="{00000000-0005-0000-0000-000016990000}"/>
    <cellStyle name="Normal 72 4 4 3 3" xfId="23770" xr:uid="{00000000-0005-0000-0000-000017990000}"/>
    <cellStyle name="Normal 72 4 4 4" xfId="33981" xr:uid="{00000000-0005-0000-0000-000018990000}"/>
    <cellStyle name="Normal 72 4 4 5" xfId="18757" xr:uid="{00000000-0005-0000-0000-000019990000}"/>
    <cellStyle name="Normal 72 4 5" xfId="5308" xr:uid="{00000000-0005-0000-0000-00001A990000}"/>
    <cellStyle name="Normal 72 4 5 2" xfId="15360" xr:uid="{00000000-0005-0000-0000-00001B990000}"/>
    <cellStyle name="Normal 72 4 5 2 2" xfId="45682" xr:uid="{00000000-0005-0000-0000-00001C990000}"/>
    <cellStyle name="Normal 72 4 5 2 3" xfId="30458" xr:uid="{00000000-0005-0000-0000-00001D990000}"/>
    <cellStyle name="Normal 72 4 5 3" xfId="10340" xr:uid="{00000000-0005-0000-0000-00001E990000}"/>
    <cellStyle name="Normal 72 4 5 3 2" xfId="40665" xr:uid="{00000000-0005-0000-0000-00001F990000}"/>
    <cellStyle name="Normal 72 4 5 3 3" xfId="25441" xr:uid="{00000000-0005-0000-0000-000020990000}"/>
    <cellStyle name="Normal 72 4 5 4" xfId="35652" xr:uid="{00000000-0005-0000-0000-000021990000}"/>
    <cellStyle name="Normal 72 4 5 5" xfId="20428" xr:uid="{00000000-0005-0000-0000-000022990000}"/>
    <cellStyle name="Normal 72 4 6" xfId="12018" xr:uid="{00000000-0005-0000-0000-000023990000}"/>
    <cellStyle name="Normal 72 4 6 2" xfId="42340" xr:uid="{00000000-0005-0000-0000-000024990000}"/>
    <cellStyle name="Normal 72 4 6 3" xfId="27116" xr:uid="{00000000-0005-0000-0000-000025990000}"/>
    <cellStyle name="Normal 72 4 7" xfId="6997" xr:uid="{00000000-0005-0000-0000-000026990000}"/>
    <cellStyle name="Normal 72 4 7 2" xfId="37323" xr:uid="{00000000-0005-0000-0000-000027990000}"/>
    <cellStyle name="Normal 72 4 7 3" xfId="22099" xr:uid="{00000000-0005-0000-0000-000028990000}"/>
    <cellStyle name="Normal 72 4 8" xfId="32311" xr:uid="{00000000-0005-0000-0000-000029990000}"/>
    <cellStyle name="Normal 72 4 9" xfId="17086" xr:uid="{00000000-0005-0000-0000-00002A990000}"/>
    <cellStyle name="Normal 72 5" xfId="2131" xr:uid="{00000000-0005-0000-0000-00002B990000}"/>
    <cellStyle name="Normal 72 5 2" xfId="2972" xr:uid="{00000000-0005-0000-0000-00002C990000}"/>
    <cellStyle name="Normal 72 5 2 2" xfId="4662" xr:uid="{00000000-0005-0000-0000-00002D990000}"/>
    <cellStyle name="Normal 72 5 2 2 2" xfId="14735" xr:uid="{00000000-0005-0000-0000-00002E990000}"/>
    <cellStyle name="Normal 72 5 2 2 2 2" xfId="45057" xr:uid="{00000000-0005-0000-0000-00002F990000}"/>
    <cellStyle name="Normal 72 5 2 2 2 3" xfId="29833" xr:uid="{00000000-0005-0000-0000-000030990000}"/>
    <cellStyle name="Normal 72 5 2 2 3" xfId="9715" xr:uid="{00000000-0005-0000-0000-000031990000}"/>
    <cellStyle name="Normal 72 5 2 2 3 2" xfId="40040" xr:uid="{00000000-0005-0000-0000-000032990000}"/>
    <cellStyle name="Normal 72 5 2 2 3 3" xfId="24816" xr:uid="{00000000-0005-0000-0000-000033990000}"/>
    <cellStyle name="Normal 72 5 2 2 4" xfId="35027" xr:uid="{00000000-0005-0000-0000-000034990000}"/>
    <cellStyle name="Normal 72 5 2 2 5" xfId="19803" xr:uid="{00000000-0005-0000-0000-000035990000}"/>
    <cellStyle name="Normal 72 5 2 3" xfId="6354" xr:uid="{00000000-0005-0000-0000-000036990000}"/>
    <cellStyle name="Normal 72 5 2 3 2" xfId="16406" xr:uid="{00000000-0005-0000-0000-000037990000}"/>
    <cellStyle name="Normal 72 5 2 3 2 2" xfId="46728" xr:uid="{00000000-0005-0000-0000-000038990000}"/>
    <cellStyle name="Normal 72 5 2 3 2 3" xfId="31504" xr:uid="{00000000-0005-0000-0000-000039990000}"/>
    <cellStyle name="Normal 72 5 2 3 3" xfId="11386" xr:uid="{00000000-0005-0000-0000-00003A990000}"/>
    <cellStyle name="Normal 72 5 2 3 3 2" xfId="41711" xr:uid="{00000000-0005-0000-0000-00003B990000}"/>
    <cellStyle name="Normal 72 5 2 3 3 3" xfId="26487" xr:uid="{00000000-0005-0000-0000-00003C990000}"/>
    <cellStyle name="Normal 72 5 2 3 4" xfId="36698" xr:uid="{00000000-0005-0000-0000-00003D990000}"/>
    <cellStyle name="Normal 72 5 2 3 5" xfId="21474" xr:uid="{00000000-0005-0000-0000-00003E990000}"/>
    <cellStyle name="Normal 72 5 2 4" xfId="13064" xr:uid="{00000000-0005-0000-0000-00003F990000}"/>
    <cellStyle name="Normal 72 5 2 4 2" xfId="43386" xr:uid="{00000000-0005-0000-0000-000040990000}"/>
    <cellStyle name="Normal 72 5 2 4 3" xfId="28162" xr:uid="{00000000-0005-0000-0000-000041990000}"/>
    <cellStyle name="Normal 72 5 2 5" xfId="8043" xr:uid="{00000000-0005-0000-0000-000042990000}"/>
    <cellStyle name="Normal 72 5 2 5 2" xfId="38369" xr:uid="{00000000-0005-0000-0000-000043990000}"/>
    <cellStyle name="Normal 72 5 2 5 3" xfId="23145" xr:uid="{00000000-0005-0000-0000-000044990000}"/>
    <cellStyle name="Normal 72 5 2 6" xfId="33357" xr:uid="{00000000-0005-0000-0000-000045990000}"/>
    <cellStyle name="Normal 72 5 2 7" xfId="18132" xr:uid="{00000000-0005-0000-0000-000046990000}"/>
    <cellStyle name="Normal 72 5 3" xfId="3825" xr:uid="{00000000-0005-0000-0000-000047990000}"/>
    <cellStyle name="Normal 72 5 3 2" xfId="13899" xr:uid="{00000000-0005-0000-0000-000048990000}"/>
    <cellStyle name="Normal 72 5 3 2 2" xfId="44221" xr:uid="{00000000-0005-0000-0000-000049990000}"/>
    <cellStyle name="Normal 72 5 3 2 3" xfId="28997" xr:uid="{00000000-0005-0000-0000-00004A990000}"/>
    <cellStyle name="Normal 72 5 3 3" xfId="8879" xr:uid="{00000000-0005-0000-0000-00004B990000}"/>
    <cellStyle name="Normal 72 5 3 3 2" xfId="39204" xr:uid="{00000000-0005-0000-0000-00004C990000}"/>
    <cellStyle name="Normal 72 5 3 3 3" xfId="23980" xr:uid="{00000000-0005-0000-0000-00004D990000}"/>
    <cellStyle name="Normal 72 5 3 4" xfId="34191" xr:uid="{00000000-0005-0000-0000-00004E990000}"/>
    <cellStyle name="Normal 72 5 3 5" xfId="18967" xr:uid="{00000000-0005-0000-0000-00004F990000}"/>
    <cellStyle name="Normal 72 5 4" xfId="5518" xr:uid="{00000000-0005-0000-0000-000050990000}"/>
    <cellStyle name="Normal 72 5 4 2" xfId="15570" xr:uid="{00000000-0005-0000-0000-000051990000}"/>
    <cellStyle name="Normal 72 5 4 2 2" xfId="45892" xr:uid="{00000000-0005-0000-0000-000052990000}"/>
    <cellStyle name="Normal 72 5 4 2 3" xfId="30668" xr:uid="{00000000-0005-0000-0000-000053990000}"/>
    <cellStyle name="Normal 72 5 4 3" xfId="10550" xr:uid="{00000000-0005-0000-0000-000054990000}"/>
    <cellStyle name="Normal 72 5 4 3 2" xfId="40875" xr:uid="{00000000-0005-0000-0000-000055990000}"/>
    <cellStyle name="Normal 72 5 4 3 3" xfId="25651" xr:uid="{00000000-0005-0000-0000-000056990000}"/>
    <cellStyle name="Normal 72 5 4 4" xfId="35862" xr:uid="{00000000-0005-0000-0000-000057990000}"/>
    <cellStyle name="Normal 72 5 4 5" xfId="20638" xr:uid="{00000000-0005-0000-0000-000058990000}"/>
    <cellStyle name="Normal 72 5 5" xfId="12228" xr:uid="{00000000-0005-0000-0000-000059990000}"/>
    <cellStyle name="Normal 72 5 5 2" xfId="42550" xr:uid="{00000000-0005-0000-0000-00005A990000}"/>
    <cellStyle name="Normal 72 5 5 3" xfId="27326" xr:uid="{00000000-0005-0000-0000-00005B990000}"/>
    <cellStyle name="Normal 72 5 6" xfId="7207" xr:uid="{00000000-0005-0000-0000-00005C990000}"/>
    <cellStyle name="Normal 72 5 6 2" xfId="37533" xr:uid="{00000000-0005-0000-0000-00005D990000}"/>
    <cellStyle name="Normal 72 5 6 3" xfId="22309" xr:uid="{00000000-0005-0000-0000-00005E990000}"/>
    <cellStyle name="Normal 72 5 7" xfId="32521" xr:uid="{00000000-0005-0000-0000-00005F990000}"/>
    <cellStyle name="Normal 72 5 8" xfId="17296" xr:uid="{00000000-0005-0000-0000-000060990000}"/>
    <cellStyle name="Normal 72 6" xfId="2552" xr:uid="{00000000-0005-0000-0000-000061990000}"/>
    <cellStyle name="Normal 72 6 2" xfId="4244" xr:uid="{00000000-0005-0000-0000-000062990000}"/>
    <cellStyle name="Normal 72 6 2 2" xfId="14317" xr:uid="{00000000-0005-0000-0000-000063990000}"/>
    <cellStyle name="Normal 72 6 2 2 2" xfId="44639" xr:uid="{00000000-0005-0000-0000-000064990000}"/>
    <cellStyle name="Normal 72 6 2 2 3" xfId="29415" xr:uid="{00000000-0005-0000-0000-000065990000}"/>
    <cellStyle name="Normal 72 6 2 3" xfId="9297" xr:uid="{00000000-0005-0000-0000-000066990000}"/>
    <cellStyle name="Normal 72 6 2 3 2" xfId="39622" xr:uid="{00000000-0005-0000-0000-000067990000}"/>
    <cellStyle name="Normal 72 6 2 3 3" xfId="24398" xr:uid="{00000000-0005-0000-0000-000068990000}"/>
    <cellStyle name="Normal 72 6 2 4" xfId="34609" xr:uid="{00000000-0005-0000-0000-000069990000}"/>
    <cellStyle name="Normal 72 6 2 5" xfId="19385" xr:uid="{00000000-0005-0000-0000-00006A990000}"/>
    <cellStyle name="Normal 72 6 3" xfId="5936" xr:uid="{00000000-0005-0000-0000-00006B990000}"/>
    <cellStyle name="Normal 72 6 3 2" xfId="15988" xr:uid="{00000000-0005-0000-0000-00006C990000}"/>
    <cellStyle name="Normal 72 6 3 2 2" xfId="46310" xr:uid="{00000000-0005-0000-0000-00006D990000}"/>
    <cellStyle name="Normal 72 6 3 2 3" xfId="31086" xr:uid="{00000000-0005-0000-0000-00006E990000}"/>
    <cellStyle name="Normal 72 6 3 3" xfId="10968" xr:uid="{00000000-0005-0000-0000-00006F990000}"/>
    <cellStyle name="Normal 72 6 3 3 2" xfId="41293" xr:uid="{00000000-0005-0000-0000-000070990000}"/>
    <cellStyle name="Normal 72 6 3 3 3" xfId="26069" xr:uid="{00000000-0005-0000-0000-000071990000}"/>
    <cellStyle name="Normal 72 6 3 4" xfId="36280" xr:uid="{00000000-0005-0000-0000-000072990000}"/>
    <cellStyle name="Normal 72 6 3 5" xfId="21056" xr:uid="{00000000-0005-0000-0000-000073990000}"/>
    <cellStyle name="Normal 72 6 4" xfId="12646" xr:uid="{00000000-0005-0000-0000-000074990000}"/>
    <cellStyle name="Normal 72 6 4 2" xfId="42968" xr:uid="{00000000-0005-0000-0000-000075990000}"/>
    <cellStyle name="Normal 72 6 4 3" xfId="27744" xr:uid="{00000000-0005-0000-0000-000076990000}"/>
    <cellStyle name="Normal 72 6 5" xfId="7625" xr:uid="{00000000-0005-0000-0000-000077990000}"/>
    <cellStyle name="Normal 72 6 5 2" xfId="37951" xr:uid="{00000000-0005-0000-0000-000078990000}"/>
    <cellStyle name="Normal 72 6 5 3" xfId="22727" xr:uid="{00000000-0005-0000-0000-000079990000}"/>
    <cellStyle name="Normal 72 6 6" xfId="32939" xr:uid="{00000000-0005-0000-0000-00007A990000}"/>
    <cellStyle name="Normal 72 6 7" xfId="17714" xr:uid="{00000000-0005-0000-0000-00007B990000}"/>
    <cellStyle name="Normal 72 7" xfId="3404" xr:uid="{00000000-0005-0000-0000-00007C990000}"/>
    <cellStyle name="Normal 72 7 2" xfId="13481" xr:uid="{00000000-0005-0000-0000-00007D990000}"/>
    <cellStyle name="Normal 72 7 2 2" xfId="43803" xr:uid="{00000000-0005-0000-0000-00007E990000}"/>
    <cellStyle name="Normal 72 7 2 3" xfId="28579" xr:uid="{00000000-0005-0000-0000-00007F990000}"/>
    <cellStyle name="Normal 72 7 3" xfId="8461" xr:uid="{00000000-0005-0000-0000-000080990000}"/>
    <cellStyle name="Normal 72 7 3 2" xfId="38786" xr:uid="{00000000-0005-0000-0000-000081990000}"/>
    <cellStyle name="Normal 72 7 3 3" xfId="23562" xr:uid="{00000000-0005-0000-0000-000082990000}"/>
    <cellStyle name="Normal 72 7 4" xfId="33773" xr:uid="{00000000-0005-0000-0000-000083990000}"/>
    <cellStyle name="Normal 72 7 5" xfId="18549" xr:uid="{00000000-0005-0000-0000-000084990000}"/>
    <cellStyle name="Normal 72 8" xfId="5098" xr:uid="{00000000-0005-0000-0000-000085990000}"/>
    <cellStyle name="Normal 72 8 2" xfId="15152" xr:uid="{00000000-0005-0000-0000-000086990000}"/>
    <cellStyle name="Normal 72 8 2 2" xfId="45474" xr:uid="{00000000-0005-0000-0000-000087990000}"/>
    <cellStyle name="Normal 72 8 2 3" xfId="30250" xr:uid="{00000000-0005-0000-0000-000088990000}"/>
    <cellStyle name="Normal 72 8 3" xfId="10132" xr:uid="{00000000-0005-0000-0000-000089990000}"/>
    <cellStyle name="Normal 72 8 3 2" xfId="40457" xr:uid="{00000000-0005-0000-0000-00008A990000}"/>
    <cellStyle name="Normal 72 8 3 3" xfId="25233" xr:uid="{00000000-0005-0000-0000-00008B990000}"/>
    <cellStyle name="Normal 72 8 4" xfId="35444" xr:uid="{00000000-0005-0000-0000-00008C990000}"/>
    <cellStyle name="Normal 72 8 5" xfId="20220" xr:uid="{00000000-0005-0000-0000-00008D990000}"/>
    <cellStyle name="Normal 72 9" xfId="11808" xr:uid="{00000000-0005-0000-0000-00008E990000}"/>
    <cellStyle name="Normal 72 9 2" xfId="42132" xr:uid="{00000000-0005-0000-0000-00008F990000}"/>
    <cellStyle name="Normal 72 9 3" xfId="26908" xr:uid="{00000000-0005-0000-0000-000090990000}"/>
    <cellStyle name="Normal 73" xfId="1491" xr:uid="{00000000-0005-0000-0000-000091990000}"/>
    <cellStyle name="Normal 73 10" xfId="6788" xr:uid="{00000000-0005-0000-0000-000092990000}"/>
    <cellStyle name="Normal 73 10 2" xfId="37116" xr:uid="{00000000-0005-0000-0000-000093990000}"/>
    <cellStyle name="Normal 73 10 3" xfId="21892" xr:uid="{00000000-0005-0000-0000-000094990000}"/>
    <cellStyle name="Normal 73 11" xfId="32107" xr:uid="{00000000-0005-0000-0000-000095990000}"/>
    <cellStyle name="Normal 73 12" xfId="16877" xr:uid="{00000000-0005-0000-0000-000096990000}"/>
    <cellStyle name="Normal 73 13" xfId="47318" xr:uid="{00000000-0005-0000-0000-000097990000}"/>
    <cellStyle name="Normal 73 2" xfId="1752" xr:uid="{00000000-0005-0000-0000-000098990000}"/>
    <cellStyle name="Normal 73 2 10" xfId="32158" xr:uid="{00000000-0005-0000-0000-000099990000}"/>
    <cellStyle name="Normal 73 2 11" xfId="16931" xr:uid="{00000000-0005-0000-0000-00009A990000}"/>
    <cellStyle name="Normal 73 2 2" xfId="1860" xr:uid="{00000000-0005-0000-0000-00009B990000}"/>
    <cellStyle name="Normal 73 2 2 10" xfId="17035" xr:uid="{00000000-0005-0000-0000-00009C990000}"/>
    <cellStyle name="Normal 73 2 2 2" xfId="2077" xr:uid="{00000000-0005-0000-0000-00009D990000}"/>
    <cellStyle name="Normal 73 2 2 2 2" xfId="2498" xr:uid="{00000000-0005-0000-0000-00009E990000}"/>
    <cellStyle name="Normal 73 2 2 2 2 2" xfId="3337" xr:uid="{00000000-0005-0000-0000-00009F990000}"/>
    <cellStyle name="Normal 73 2 2 2 2 2 2" xfId="5027" xr:uid="{00000000-0005-0000-0000-0000A0990000}"/>
    <cellStyle name="Normal 73 2 2 2 2 2 2 2" xfId="15100" xr:uid="{00000000-0005-0000-0000-0000A1990000}"/>
    <cellStyle name="Normal 73 2 2 2 2 2 2 2 2" xfId="45422" xr:uid="{00000000-0005-0000-0000-0000A2990000}"/>
    <cellStyle name="Normal 73 2 2 2 2 2 2 2 3" xfId="30198" xr:uid="{00000000-0005-0000-0000-0000A3990000}"/>
    <cellStyle name="Normal 73 2 2 2 2 2 2 3" xfId="10080" xr:uid="{00000000-0005-0000-0000-0000A4990000}"/>
    <cellStyle name="Normal 73 2 2 2 2 2 2 3 2" xfId="40405" xr:uid="{00000000-0005-0000-0000-0000A5990000}"/>
    <cellStyle name="Normal 73 2 2 2 2 2 2 3 3" xfId="25181" xr:uid="{00000000-0005-0000-0000-0000A6990000}"/>
    <cellStyle name="Normal 73 2 2 2 2 2 2 4" xfId="35392" xr:uid="{00000000-0005-0000-0000-0000A7990000}"/>
    <cellStyle name="Normal 73 2 2 2 2 2 2 5" xfId="20168" xr:uid="{00000000-0005-0000-0000-0000A8990000}"/>
    <cellStyle name="Normal 73 2 2 2 2 2 3" xfId="6719" xr:uid="{00000000-0005-0000-0000-0000A9990000}"/>
    <cellStyle name="Normal 73 2 2 2 2 2 3 2" xfId="16771" xr:uid="{00000000-0005-0000-0000-0000AA990000}"/>
    <cellStyle name="Normal 73 2 2 2 2 2 3 2 2" xfId="47093" xr:uid="{00000000-0005-0000-0000-0000AB990000}"/>
    <cellStyle name="Normal 73 2 2 2 2 2 3 2 3" xfId="31869" xr:uid="{00000000-0005-0000-0000-0000AC990000}"/>
    <cellStyle name="Normal 73 2 2 2 2 2 3 3" xfId="11751" xr:uid="{00000000-0005-0000-0000-0000AD990000}"/>
    <cellStyle name="Normal 73 2 2 2 2 2 3 3 2" xfId="42076" xr:uid="{00000000-0005-0000-0000-0000AE990000}"/>
    <cellStyle name="Normal 73 2 2 2 2 2 3 3 3" xfId="26852" xr:uid="{00000000-0005-0000-0000-0000AF990000}"/>
    <cellStyle name="Normal 73 2 2 2 2 2 3 4" xfId="37063" xr:uid="{00000000-0005-0000-0000-0000B0990000}"/>
    <cellStyle name="Normal 73 2 2 2 2 2 3 5" xfId="21839" xr:uid="{00000000-0005-0000-0000-0000B1990000}"/>
    <cellStyle name="Normal 73 2 2 2 2 2 4" xfId="13429" xr:uid="{00000000-0005-0000-0000-0000B2990000}"/>
    <cellStyle name="Normal 73 2 2 2 2 2 4 2" xfId="43751" xr:uid="{00000000-0005-0000-0000-0000B3990000}"/>
    <cellStyle name="Normal 73 2 2 2 2 2 4 3" xfId="28527" xr:uid="{00000000-0005-0000-0000-0000B4990000}"/>
    <cellStyle name="Normal 73 2 2 2 2 2 5" xfId="8408" xr:uid="{00000000-0005-0000-0000-0000B5990000}"/>
    <cellStyle name="Normal 73 2 2 2 2 2 5 2" xfId="38734" xr:uid="{00000000-0005-0000-0000-0000B6990000}"/>
    <cellStyle name="Normal 73 2 2 2 2 2 5 3" xfId="23510" xr:uid="{00000000-0005-0000-0000-0000B7990000}"/>
    <cellStyle name="Normal 73 2 2 2 2 2 6" xfId="33722" xr:uid="{00000000-0005-0000-0000-0000B8990000}"/>
    <cellStyle name="Normal 73 2 2 2 2 2 7" xfId="18497" xr:uid="{00000000-0005-0000-0000-0000B9990000}"/>
    <cellStyle name="Normal 73 2 2 2 2 3" xfId="4190" xr:uid="{00000000-0005-0000-0000-0000BA990000}"/>
    <cellStyle name="Normal 73 2 2 2 2 3 2" xfId="14264" xr:uid="{00000000-0005-0000-0000-0000BB990000}"/>
    <cellStyle name="Normal 73 2 2 2 2 3 2 2" xfId="44586" xr:uid="{00000000-0005-0000-0000-0000BC990000}"/>
    <cellStyle name="Normal 73 2 2 2 2 3 2 3" xfId="29362" xr:uid="{00000000-0005-0000-0000-0000BD990000}"/>
    <cellStyle name="Normal 73 2 2 2 2 3 3" xfId="9244" xr:uid="{00000000-0005-0000-0000-0000BE990000}"/>
    <cellStyle name="Normal 73 2 2 2 2 3 3 2" xfId="39569" xr:uid="{00000000-0005-0000-0000-0000BF990000}"/>
    <cellStyle name="Normal 73 2 2 2 2 3 3 3" xfId="24345" xr:uid="{00000000-0005-0000-0000-0000C0990000}"/>
    <cellStyle name="Normal 73 2 2 2 2 3 4" xfId="34556" xr:uid="{00000000-0005-0000-0000-0000C1990000}"/>
    <cellStyle name="Normal 73 2 2 2 2 3 5" xfId="19332" xr:uid="{00000000-0005-0000-0000-0000C2990000}"/>
    <cellStyle name="Normal 73 2 2 2 2 4" xfId="5883" xr:uid="{00000000-0005-0000-0000-0000C3990000}"/>
    <cellStyle name="Normal 73 2 2 2 2 4 2" xfId="15935" xr:uid="{00000000-0005-0000-0000-0000C4990000}"/>
    <cellStyle name="Normal 73 2 2 2 2 4 2 2" xfId="46257" xr:uid="{00000000-0005-0000-0000-0000C5990000}"/>
    <cellStyle name="Normal 73 2 2 2 2 4 2 3" xfId="31033" xr:uid="{00000000-0005-0000-0000-0000C6990000}"/>
    <cellStyle name="Normal 73 2 2 2 2 4 3" xfId="10915" xr:uid="{00000000-0005-0000-0000-0000C7990000}"/>
    <cellStyle name="Normal 73 2 2 2 2 4 3 2" xfId="41240" xr:uid="{00000000-0005-0000-0000-0000C8990000}"/>
    <cellStyle name="Normal 73 2 2 2 2 4 3 3" xfId="26016" xr:uid="{00000000-0005-0000-0000-0000C9990000}"/>
    <cellStyle name="Normal 73 2 2 2 2 4 4" xfId="36227" xr:uid="{00000000-0005-0000-0000-0000CA990000}"/>
    <cellStyle name="Normal 73 2 2 2 2 4 5" xfId="21003" xr:uid="{00000000-0005-0000-0000-0000CB990000}"/>
    <cellStyle name="Normal 73 2 2 2 2 5" xfId="12593" xr:uid="{00000000-0005-0000-0000-0000CC990000}"/>
    <cellStyle name="Normal 73 2 2 2 2 5 2" xfId="42915" xr:uid="{00000000-0005-0000-0000-0000CD990000}"/>
    <cellStyle name="Normal 73 2 2 2 2 5 3" xfId="27691" xr:uid="{00000000-0005-0000-0000-0000CE990000}"/>
    <cellStyle name="Normal 73 2 2 2 2 6" xfId="7572" xr:uid="{00000000-0005-0000-0000-0000CF990000}"/>
    <cellStyle name="Normal 73 2 2 2 2 6 2" xfId="37898" xr:uid="{00000000-0005-0000-0000-0000D0990000}"/>
    <cellStyle name="Normal 73 2 2 2 2 6 3" xfId="22674" xr:uid="{00000000-0005-0000-0000-0000D1990000}"/>
    <cellStyle name="Normal 73 2 2 2 2 7" xfId="32886" xr:uid="{00000000-0005-0000-0000-0000D2990000}"/>
    <cellStyle name="Normal 73 2 2 2 2 8" xfId="17661" xr:uid="{00000000-0005-0000-0000-0000D3990000}"/>
    <cellStyle name="Normal 73 2 2 2 3" xfId="2919" xr:uid="{00000000-0005-0000-0000-0000D4990000}"/>
    <cellStyle name="Normal 73 2 2 2 3 2" xfId="4609" xr:uid="{00000000-0005-0000-0000-0000D5990000}"/>
    <cellStyle name="Normal 73 2 2 2 3 2 2" xfId="14682" xr:uid="{00000000-0005-0000-0000-0000D6990000}"/>
    <cellStyle name="Normal 73 2 2 2 3 2 2 2" xfId="45004" xr:uid="{00000000-0005-0000-0000-0000D7990000}"/>
    <cellStyle name="Normal 73 2 2 2 3 2 2 3" xfId="29780" xr:uid="{00000000-0005-0000-0000-0000D8990000}"/>
    <cellStyle name="Normal 73 2 2 2 3 2 3" xfId="9662" xr:uid="{00000000-0005-0000-0000-0000D9990000}"/>
    <cellStyle name="Normal 73 2 2 2 3 2 3 2" xfId="39987" xr:uid="{00000000-0005-0000-0000-0000DA990000}"/>
    <cellStyle name="Normal 73 2 2 2 3 2 3 3" xfId="24763" xr:uid="{00000000-0005-0000-0000-0000DB990000}"/>
    <cellStyle name="Normal 73 2 2 2 3 2 4" xfId="34974" xr:uid="{00000000-0005-0000-0000-0000DC990000}"/>
    <cellStyle name="Normal 73 2 2 2 3 2 5" xfId="19750" xr:uid="{00000000-0005-0000-0000-0000DD990000}"/>
    <cellStyle name="Normal 73 2 2 2 3 3" xfId="6301" xr:uid="{00000000-0005-0000-0000-0000DE990000}"/>
    <cellStyle name="Normal 73 2 2 2 3 3 2" xfId="16353" xr:uid="{00000000-0005-0000-0000-0000DF990000}"/>
    <cellStyle name="Normal 73 2 2 2 3 3 2 2" xfId="46675" xr:uid="{00000000-0005-0000-0000-0000E0990000}"/>
    <cellStyle name="Normal 73 2 2 2 3 3 2 3" xfId="31451" xr:uid="{00000000-0005-0000-0000-0000E1990000}"/>
    <cellStyle name="Normal 73 2 2 2 3 3 3" xfId="11333" xr:uid="{00000000-0005-0000-0000-0000E2990000}"/>
    <cellStyle name="Normal 73 2 2 2 3 3 3 2" xfId="41658" xr:uid="{00000000-0005-0000-0000-0000E3990000}"/>
    <cellStyle name="Normal 73 2 2 2 3 3 3 3" xfId="26434" xr:uid="{00000000-0005-0000-0000-0000E4990000}"/>
    <cellStyle name="Normal 73 2 2 2 3 3 4" xfId="36645" xr:uid="{00000000-0005-0000-0000-0000E5990000}"/>
    <cellStyle name="Normal 73 2 2 2 3 3 5" xfId="21421" xr:uid="{00000000-0005-0000-0000-0000E6990000}"/>
    <cellStyle name="Normal 73 2 2 2 3 4" xfId="13011" xr:uid="{00000000-0005-0000-0000-0000E7990000}"/>
    <cellStyle name="Normal 73 2 2 2 3 4 2" xfId="43333" xr:uid="{00000000-0005-0000-0000-0000E8990000}"/>
    <cellStyle name="Normal 73 2 2 2 3 4 3" xfId="28109" xr:uid="{00000000-0005-0000-0000-0000E9990000}"/>
    <cellStyle name="Normal 73 2 2 2 3 5" xfId="7990" xr:uid="{00000000-0005-0000-0000-0000EA990000}"/>
    <cellStyle name="Normal 73 2 2 2 3 5 2" xfId="38316" xr:uid="{00000000-0005-0000-0000-0000EB990000}"/>
    <cellStyle name="Normal 73 2 2 2 3 5 3" xfId="23092" xr:uid="{00000000-0005-0000-0000-0000EC990000}"/>
    <cellStyle name="Normal 73 2 2 2 3 6" xfId="33304" xr:uid="{00000000-0005-0000-0000-0000ED990000}"/>
    <cellStyle name="Normal 73 2 2 2 3 7" xfId="18079" xr:uid="{00000000-0005-0000-0000-0000EE990000}"/>
    <cellStyle name="Normal 73 2 2 2 4" xfId="3772" xr:uid="{00000000-0005-0000-0000-0000EF990000}"/>
    <cellStyle name="Normal 73 2 2 2 4 2" xfId="13846" xr:uid="{00000000-0005-0000-0000-0000F0990000}"/>
    <cellStyle name="Normal 73 2 2 2 4 2 2" xfId="44168" xr:uid="{00000000-0005-0000-0000-0000F1990000}"/>
    <cellStyle name="Normal 73 2 2 2 4 2 3" xfId="28944" xr:uid="{00000000-0005-0000-0000-0000F2990000}"/>
    <cellStyle name="Normal 73 2 2 2 4 3" xfId="8826" xr:uid="{00000000-0005-0000-0000-0000F3990000}"/>
    <cellStyle name="Normal 73 2 2 2 4 3 2" xfId="39151" xr:uid="{00000000-0005-0000-0000-0000F4990000}"/>
    <cellStyle name="Normal 73 2 2 2 4 3 3" xfId="23927" xr:uid="{00000000-0005-0000-0000-0000F5990000}"/>
    <cellStyle name="Normal 73 2 2 2 4 4" xfId="34138" xr:uid="{00000000-0005-0000-0000-0000F6990000}"/>
    <cellStyle name="Normal 73 2 2 2 4 5" xfId="18914" xr:uid="{00000000-0005-0000-0000-0000F7990000}"/>
    <cellStyle name="Normal 73 2 2 2 5" xfId="5465" xr:uid="{00000000-0005-0000-0000-0000F8990000}"/>
    <cellStyle name="Normal 73 2 2 2 5 2" xfId="15517" xr:uid="{00000000-0005-0000-0000-0000F9990000}"/>
    <cellStyle name="Normal 73 2 2 2 5 2 2" xfId="45839" xr:uid="{00000000-0005-0000-0000-0000FA990000}"/>
    <cellStyle name="Normal 73 2 2 2 5 2 3" xfId="30615" xr:uid="{00000000-0005-0000-0000-0000FB990000}"/>
    <cellStyle name="Normal 73 2 2 2 5 3" xfId="10497" xr:uid="{00000000-0005-0000-0000-0000FC990000}"/>
    <cellStyle name="Normal 73 2 2 2 5 3 2" xfId="40822" xr:uid="{00000000-0005-0000-0000-0000FD990000}"/>
    <cellStyle name="Normal 73 2 2 2 5 3 3" xfId="25598" xr:uid="{00000000-0005-0000-0000-0000FE990000}"/>
    <cellStyle name="Normal 73 2 2 2 5 4" xfId="35809" xr:uid="{00000000-0005-0000-0000-0000FF990000}"/>
    <cellStyle name="Normal 73 2 2 2 5 5" xfId="20585" xr:uid="{00000000-0005-0000-0000-0000009A0000}"/>
    <cellStyle name="Normal 73 2 2 2 6" xfId="12175" xr:uid="{00000000-0005-0000-0000-0000019A0000}"/>
    <cellStyle name="Normal 73 2 2 2 6 2" xfId="42497" xr:uid="{00000000-0005-0000-0000-0000029A0000}"/>
    <cellStyle name="Normal 73 2 2 2 6 3" xfId="27273" xr:uid="{00000000-0005-0000-0000-0000039A0000}"/>
    <cellStyle name="Normal 73 2 2 2 7" xfId="7154" xr:uid="{00000000-0005-0000-0000-0000049A0000}"/>
    <cellStyle name="Normal 73 2 2 2 7 2" xfId="37480" xr:uid="{00000000-0005-0000-0000-0000059A0000}"/>
    <cellStyle name="Normal 73 2 2 2 7 3" xfId="22256" xr:uid="{00000000-0005-0000-0000-0000069A0000}"/>
    <cellStyle name="Normal 73 2 2 2 8" xfId="32468" xr:uid="{00000000-0005-0000-0000-0000079A0000}"/>
    <cellStyle name="Normal 73 2 2 2 9" xfId="17243" xr:uid="{00000000-0005-0000-0000-0000089A0000}"/>
    <cellStyle name="Normal 73 2 2 3" xfId="2290" xr:uid="{00000000-0005-0000-0000-0000099A0000}"/>
    <cellStyle name="Normal 73 2 2 3 2" xfId="3129" xr:uid="{00000000-0005-0000-0000-00000A9A0000}"/>
    <cellStyle name="Normal 73 2 2 3 2 2" xfId="4819" xr:uid="{00000000-0005-0000-0000-00000B9A0000}"/>
    <cellStyle name="Normal 73 2 2 3 2 2 2" xfId="14892" xr:uid="{00000000-0005-0000-0000-00000C9A0000}"/>
    <cellStyle name="Normal 73 2 2 3 2 2 2 2" xfId="45214" xr:uid="{00000000-0005-0000-0000-00000D9A0000}"/>
    <cellStyle name="Normal 73 2 2 3 2 2 2 3" xfId="29990" xr:uid="{00000000-0005-0000-0000-00000E9A0000}"/>
    <cellStyle name="Normal 73 2 2 3 2 2 3" xfId="9872" xr:uid="{00000000-0005-0000-0000-00000F9A0000}"/>
    <cellStyle name="Normal 73 2 2 3 2 2 3 2" xfId="40197" xr:uid="{00000000-0005-0000-0000-0000109A0000}"/>
    <cellStyle name="Normal 73 2 2 3 2 2 3 3" xfId="24973" xr:uid="{00000000-0005-0000-0000-0000119A0000}"/>
    <cellStyle name="Normal 73 2 2 3 2 2 4" xfId="35184" xr:uid="{00000000-0005-0000-0000-0000129A0000}"/>
    <cellStyle name="Normal 73 2 2 3 2 2 5" xfId="19960" xr:uid="{00000000-0005-0000-0000-0000139A0000}"/>
    <cellStyle name="Normal 73 2 2 3 2 3" xfId="6511" xr:uid="{00000000-0005-0000-0000-0000149A0000}"/>
    <cellStyle name="Normal 73 2 2 3 2 3 2" xfId="16563" xr:uid="{00000000-0005-0000-0000-0000159A0000}"/>
    <cellStyle name="Normal 73 2 2 3 2 3 2 2" xfId="46885" xr:uid="{00000000-0005-0000-0000-0000169A0000}"/>
    <cellStyle name="Normal 73 2 2 3 2 3 2 3" xfId="31661" xr:uid="{00000000-0005-0000-0000-0000179A0000}"/>
    <cellStyle name="Normal 73 2 2 3 2 3 3" xfId="11543" xr:uid="{00000000-0005-0000-0000-0000189A0000}"/>
    <cellStyle name="Normal 73 2 2 3 2 3 3 2" xfId="41868" xr:uid="{00000000-0005-0000-0000-0000199A0000}"/>
    <cellStyle name="Normal 73 2 2 3 2 3 3 3" xfId="26644" xr:uid="{00000000-0005-0000-0000-00001A9A0000}"/>
    <cellStyle name="Normal 73 2 2 3 2 3 4" xfId="36855" xr:uid="{00000000-0005-0000-0000-00001B9A0000}"/>
    <cellStyle name="Normal 73 2 2 3 2 3 5" xfId="21631" xr:uid="{00000000-0005-0000-0000-00001C9A0000}"/>
    <cellStyle name="Normal 73 2 2 3 2 4" xfId="13221" xr:uid="{00000000-0005-0000-0000-00001D9A0000}"/>
    <cellStyle name="Normal 73 2 2 3 2 4 2" xfId="43543" xr:uid="{00000000-0005-0000-0000-00001E9A0000}"/>
    <cellStyle name="Normal 73 2 2 3 2 4 3" xfId="28319" xr:uid="{00000000-0005-0000-0000-00001F9A0000}"/>
    <cellStyle name="Normal 73 2 2 3 2 5" xfId="8200" xr:uid="{00000000-0005-0000-0000-0000209A0000}"/>
    <cellStyle name="Normal 73 2 2 3 2 5 2" xfId="38526" xr:uid="{00000000-0005-0000-0000-0000219A0000}"/>
    <cellStyle name="Normal 73 2 2 3 2 5 3" xfId="23302" xr:uid="{00000000-0005-0000-0000-0000229A0000}"/>
    <cellStyle name="Normal 73 2 2 3 2 6" xfId="33514" xr:uid="{00000000-0005-0000-0000-0000239A0000}"/>
    <cellStyle name="Normal 73 2 2 3 2 7" xfId="18289" xr:uid="{00000000-0005-0000-0000-0000249A0000}"/>
    <cellStyle name="Normal 73 2 2 3 3" xfId="3982" xr:uid="{00000000-0005-0000-0000-0000259A0000}"/>
    <cellStyle name="Normal 73 2 2 3 3 2" xfId="14056" xr:uid="{00000000-0005-0000-0000-0000269A0000}"/>
    <cellStyle name="Normal 73 2 2 3 3 2 2" xfId="44378" xr:uid="{00000000-0005-0000-0000-0000279A0000}"/>
    <cellStyle name="Normal 73 2 2 3 3 2 3" xfId="29154" xr:uid="{00000000-0005-0000-0000-0000289A0000}"/>
    <cellStyle name="Normal 73 2 2 3 3 3" xfId="9036" xr:uid="{00000000-0005-0000-0000-0000299A0000}"/>
    <cellStyle name="Normal 73 2 2 3 3 3 2" xfId="39361" xr:uid="{00000000-0005-0000-0000-00002A9A0000}"/>
    <cellStyle name="Normal 73 2 2 3 3 3 3" xfId="24137" xr:uid="{00000000-0005-0000-0000-00002B9A0000}"/>
    <cellStyle name="Normal 73 2 2 3 3 4" xfId="34348" xr:uid="{00000000-0005-0000-0000-00002C9A0000}"/>
    <cellStyle name="Normal 73 2 2 3 3 5" xfId="19124" xr:uid="{00000000-0005-0000-0000-00002D9A0000}"/>
    <cellStyle name="Normal 73 2 2 3 4" xfId="5675" xr:uid="{00000000-0005-0000-0000-00002E9A0000}"/>
    <cellStyle name="Normal 73 2 2 3 4 2" xfId="15727" xr:uid="{00000000-0005-0000-0000-00002F9A0000}"/>
    <cellStyle name="Normal 73 2 2 3 4 2 2" xfId="46049" xr:uid="{00000000-0005-0000-0000-0000309A0000}"/>
    <cellStyle name="Normal 73 2 2 3 4 2 3" xfId="30825" xr:uid="{00000000-0005-0000-0000-0000319A0000}"/>
    <cellStyle name="Normal 73 2 2 3 4 3" xfId="10707" xr:uid="{00000000-0005-0000-0000-0000329A0000}"/>
    <cellStyle name="Normal 73 2 2 3 4 3 2" xfId="41032" xr:uid="{00000000-0005-0000-0000-0000339A0000}"/>
    <cellStyle name="Normal 73 2 2 3 4 3 3" xfId="25808" xr:uid="{00000000-0005-0000-0000-0000349A0000}"/>
    <cellStyle name="Normal 73 2 2 3 4 4" xfId="36019" xr:uid="{00000000-0005-0000-0000-0000359A0000}"/>
    <cellStyle name="Normal 73 2 2 3 4 5" xfId="20795" xr:uid="{00000000-0005-0000-0000-0000369A0000}"/>
    <cellStyle name="Normal 73 2 2 3 5" xfId="12385" xr:uid="{00000000-0005-0000-0000-0000379A0000}"/>
    <cellStyle name="Normal 73 2 2 3 5 2" xfId="42707" xr:uid="{00000000-0005-0000-0000-0000389A0000}"/>
    <cellStyle name="Normal 73 2 2 3 5 3" xfId="27483" xr:uid="{00000000-0005-0000-0000-0000399A0000}"/>
    <cellStyle name="Normal 73 2 2 3 6" xfId="7364" xr:uid="{00000000-0005-0000-0000-00003A9A0000}"/>
    <cellStyle name="Normal 73 2 2 3 6 2" xfId="37690" xr:uid="{00000000-0005-0000-0000-00003B9A0000}"/>
    <cellStyle name="Normal 73 2 2 3 6 3" xfId="22466" xr:uid="{00000000-0005-0000-0000-00003C9A0000}"/>
    <cellStyle name="Normal 73 2 2 3 7" xfId="32678" xr:uid="{00000000-0005-0000-0000-00003D9A0000}"/>
    <cellStyle name="Normal 73 2 2 3 8" xfId="17453" xr:uid="{00000000-0005-0000-0000-00003E9A0000}"/>
    <cellStyle name="Normal 73 2 2 4" xfId="2711" xr:uid="{00000000-0005-0000-0000-00003F9A0000}"/>
    <cellStyle name="Normal 73 2 2 4 2" xfId="4401" xr:uid="{00000000-0005-0000-0000-0000409A0000}"/>
    <cellStyle name="Normal 73 2 2 4 2 2" xfId="14474" xr:uid="{00000000-0005-0000-0000-0000419A0000}"/>
    <cellStyle name="Normal 73 2 2 4 2 2 2" xfId="44796" xr:uid="{00000000-0005-0000-0000-0000429A0000}"/>
    <cellStyle name="Normal 73 2 2 4 2 2 3" xfId="29572" xr:uid="{00000000-0005-0000-0000-0000439A0000}"/>
    <cellStyle name="Normal 73 2 2 4 2 3" xfId="9454" xr:uid="{00000000-0005-0000-0000-0000449A0000}"/>
    <cellStyle name="Normal 73 2 2 4 2 3 2" xfId="39779" xr:uid="{00000000-0005-0000-0000-0000459A0000}"/>
    <cellStyle name="Normal 73 2 2 4 2 3 3" xfId="24555" xr:uid="{00000000-0005-0000-0000-0000469A0000}"/>
    <cellStyle name="Normal 73 2 2 4 2 4" xfId="34766" xr:uid="{00000000-0005-0000-0000-0000479A0000}"/>
    <cellStyle name="Normal 73 2 2 4 2 5" xfId="19542" xr:uid="{00000000-0005-0000-0000-0000489A0000}"/>
    <cellStyle name="Normal 73 2 2 4 3" xfId="6093" xr:uid="{00000000-0005-0000-0000-0000499A0000}"/>
    <cellStyle name="Normal 73 2 2 4 3 2" xfId="16145" xr:uid="{00000000-0005-0000-0000-00004A9A0000}"/>
    <cellStyle name="Normal 73 2 2 4 3 2 2" xfId="46467" xr:uid="{00000000-0005-0000-0000-00004B9A0000}"/>
    <cellStyle name="Normal 73 2 2 4 3 2 3" xfId="31243" xr:uid="{00000000-0005-0000-0000-00004C9A0000}"/>
    <cellStyle name="Normal 73 2 2 4 3 3" xfId="11125" xr:uid="{00000000-0005-0000-0000-00004D9A0000}"/>
    <cellStyle name="Normal 73 2 2 4 3 3 2" xfId="41450" xr:uid="{00000000-0005-0000-0000-00004E9A0000}"/>
    <cellStyle name="Normal 73 2 2 4 3 3 3" xfId="26226" xr:uid="{00000000-0005-0000-0000-00004F9A0000}"/>
    <cellStyle name="Normal 73 2 2 4 3 4" xfId="36437" xr:uid="{00000000-0005-0000-0000-0000509A0000}"/>
    <cellStyle name="Normal 73 2 2 4 3 5" xfId="21213" xr:uid="{00000000-0005-0000-0000-0000519A0000}"/>
    <cellStyle name="Normal 73 2 2 4 4" xfId="12803" xr:uid="{00000000-0005-0000-0000-0000529A0000}"/>
    <cellStyle name="Normal 73 2 2 4 4 2" xfId="43125" xr:uid="{00000000-0005-0000-0000-0000539A0000}"/>
    <cellStyle name="Normal 73 2 2 4 4 3" xfId="27901" xr:uid="{00000000-0005-0000-0000-0000549A0000}"/>
    <cellStyle name="Normal 73 2 2 4 5" xfId="7782" xr:uid="{00000000-0005-0000-0000-0000559A0000}"/>
    <cellStyle name="Normal 73 2 2 4 5 2" xfId="38108" xr:uid="{00000000-0005-0000-0000-0000569A0000}"/>
    <cellStyle name="Normal 73 2 2 4 5 3" xfId="22884" xr:uid="{00000000-0005-0000-0000-0000579A0000}"/>
    <cellStyle name="Normal 73 2 2 4 6" xfId="33096" xr:uid="{00000000-0005-0000-0000-0000589A0000}"/>
    <cellStyle name="Normal 73 2 2 4 7" xfId="17871" xr:uid="{00000000-0005-0000-0000-0000599A0000}"/>
    <cellStyle name="Normal 73 2 2 5" xfId="3564" xr:uid="{00000000-0005-0000-0000-00005A9A0000}"/>
    <cellStyle name="Normal 73 2 2 5 2" xfId="13638" xr:uid="{00000000-0005-0000-0000-00005B9A0000}"/>
    <cellStyle name="Normal 73 2 2 5 2 2" xfId="43960" xr:uid="{00000000-0005-0000-0000-00005C9A0000}"/>
    <cellStyle name="Normal 73 2 2 5 2 3" xfId="28736" xr:uid="{00000000-0005-0000-0000-00005D9A0000}"/>
    <cellStyle name="Normal 73 2 2 5 3" xfId="8618" xr:uid="{00000000-0005-0000-0000-00005E9A0000}"/>
    <cellStyle name="Normal 73 2 2 5 3 2" xfId="38943" xr:uid="{00000000-0005-0000-0000-00005F9A0000}"/>
    <cellStyle name="Normal 73 2 2 5 3 3" xfId="23719" xr:uid="{00000000-0005-0000-0000-0000609A0000}"/>
    <cellStyle name="Normal 73 2 2 5 4" xfId="33930" xr:uid="{00000000-0005-0000-0000-0000619A0000}"/>
    <cellStyle name="Normal 73 2 2 5 5" xfId="18706" xr:uid="{00000000-0005-0000-0000-0000629A0000}"/>
    <cellStyle name="Normal 73 2 2 6" xfId="5257" xr:uid="{00000000-0005-0000-0000-0000639A0000}"/>
    <cellStyle name="Normal 73 2 2 6 2" xfId="15309" xr:uid="{00000000-0005-0000-0000-0000649A0000}"/>
    <cellStyle name="Normal 73 2 2 6 2 2" xfId="45631" xr:uid="{00000000-0005-0000-0000-0000659A0000}"/>
    <cellStyle name="Normal 73 2 2 6 2 3" xfId="30407" xr:uid="{00000000-0005-0000-0000-0000669A0000}"/>
    <cellStyle name="Normal 73 2 2 6 3" xfId="10289" xr:uid="{00000000-0005-0000-0000-0000679A0000}"/>
    <cellStyle name="Normal 73 2 2 6 3 2" xfId="40614" xr:uid="{00000000-0005-0000-0000-0000689A0000}"/>
    <cellStyle name="Normal 73 2 2 6 3 3" xfId="25390" xr:uid="{00000000-0005-0000-0000-0000699A0000}"/>
    <cellStyle name="Normal 73 2 2 6 4" xfId="35601" xr:uid="{00000000-0005-0000-0000-00006A9A0000}"/>
    <cellStyle name="Normal 73 2 2 6 5" xfId="20377" xr:uid="{00000000-0005-0000-0000-00006B9A0000}"/>
    <cellStyle name="Normal 73 2 2 7" xfId="11967" xr:uid="{00000000-0005-0000-0000-00006C9A0000}"/>
    <cellStyle name="Normal 73 2 2 7 2" xfId="42289" xr:uid="{00000000-0005-0000-0000-00006D9A0000}"/>
    <cellStyle name="Normal 73 2 2 7 3" xfId="27065" xr:uid="{00000000-0005-0000-0000-00006E9A0000}"/>
    <cellStyle name="Normal 73 2 2 8" xfId="6946" xr:uid="{00000000-0005-0000-0000-00006F9A0000}"/>
    <cellStyle name="Normal 73 2 2 8 2" xfId="37272" xr:uid="{00000000-0005-0000-0000-0000709A0000}"/>
    <cellStyle name="Normal 73 2 2 8 3" xfId="22048" xr:uid="{00000000-0005-0000-0000-0000719A0000}"/>
    <cellStyle name="Normal 73 2 2 9" xfId="32260" xr:uid="{00000000-0005-0000-0000-0000729A0000}"/>
    <cellStyle name="Normal 73 2 3" xfId="1973" xr:uid="{00000000-0005-0000-0000-0000739A0000}"/>
    <cellStyle name="Normal 73 2 3 2" xfId="2394" xr:uid="{00000000-0005-0000-0000-0000749A0000}"/>
    <cellStyle name="Normal 73 2 3 2 2" xfId="3233" xr:uid="{00000000-0005-0000-0000-0000759A0000}"/>
    <cellStyle name="Normal 73 2 3 2 2 2" xfId="4923" xr:uid="{00000000-0005-0000-0000-0000769A0000}"/>
    <cellStyle name="Normal 73 2 3 2 2 2 2" xfId="14996" xr:uid="{00000000-0005-0000-0000-0000779A0000}"/>
    <cellStyle name="Normal 73 2 3 2 2 2 2 2" xfId="45318" xr:uid="{00000000-0005-0000-0000-0000789A0000}"/>
    <cellStyle name="Normal 73 2 3 2 2 2 2 3" xfId="30094" xr:uid="{00000000-0005-0000-0000-0000799A0000}"/>
    <cellStyle name="Normal 73 2 3 2 2 2 3" xfId="9976" xr:uid="{00000000-0005-0000-0000-00007A9A0000}"/>
    <cellStyle name="Normal 73 2 3 2 2 2 3 2" xfId="40301" xr:uid="{00000000-0005-0000-0000-00007B9A0000}"/>
    <cellStyle name="Normal 73 2 3 2 2 2 3 3" xfId="25077" xr:uid="{00000000-0005-0000-0000-00007C9A0000}"/>
    <cellStyle name="Normal 73 2 3 2 2 2 4" xfId="35288" xr:uid="{00000000-0005-0000-0000-00007D9A0000}"/>
    <cellStyle name="Normal 73 2 3 2 2 2 5" xfId="20064" xr:uid="{00000000-0005-0000-0000-00007E9A0000}"/>
    <cellStyle name="Normal 73 2 3 2 2 3" xfId="6615" xr:uid="{00000000-0005-0000-0000-00007F9A0000}"/>
    <cellStyle name="Normal 73 2 3 2 2 3 2" xfId="16667" xr:uid="{00000000-0005-0000-0000-0000809A0000}"/>
    <cellStyle name="Normal 73 2 3 2 2 3 2 2" xfId="46989" xr:uid="{00000000-0005-0000-0000-0000819A0000}"/>
    <cellStyle name="Normal 73 2 3 2 2 3 2 3" xfId="31765" xr:uid="{00000000-0005-0000-0000-0000829A0000}"/>
    <cellStyle name="Normal 73 2 3 2 2 3 3" xfId="11647" xr:uid="{00000000-0005-0000-0000-0000839A0000}"/>
    <cellStyle name="Normal 73 2 3 2 2 3 3 2" xfId="41972" xr:uid="{00000000-0005-0000-0000-0000849A0000}"/>
    <cellStyle name="Normal 73 2 3 2 2 3 3 3" xfId="26748" xr:uid="{00000000-0005-0000-0000-0000859A0000}"/>
    <cellStyle name="Normal 73 2 3 2 2 3 4" xfId="36959" xr:uid="{00000000-0005-0000-0000-0000869A0000}"/>
    <cellStyle name="Normal 73 2 3 2 2 3 5" xfId="21735" xr:uid="{00000000-0005-0000-0000-0000879A0000}"/>
    <cellStyle name="Normal 73 2 3 2 2 4" xfId="13325" xr:uid="{00000000-0005-0000-0000-0000889A0000}"/>
    <cellStyle name="Normal 73 2 3 2 2 4 2" xfId="43647" xr:uid="{00000000-0005-0000-0000-0000899A0000}"/>
    <cellStyle name="Normal 73 2 3 2 2 4 3" xfId="28423" xr:uid="{00000000-0005-0000-0000-00008A9A0000}"/>
    <cellStyle name="Normal 73 2 3 2 2 5" xfId="8304" xr:uid="{00000000-0005-0000-0000-00008B9A0000}"/>
    <cellStyle name="Normal 73 2 3 2 2 5 2" xfId="38630" xr:uid="{00000000-0005-0000-0000-00008C9A0000}"/>
    <cellStyle name="Normal 73 2 3 2 2 5 3" xfId="23406" xr:uid="{00000000-0005-0000-0000-00008D9A0000}"/>
    <cellStyle name="Normal 73 2 3 2 2 6" xfId="33618" xr:uid="{00000000-0005-0000-0000-00008E9A0000}"/>
    <cellStyle name="Normal 73 2 3 2 2 7" xfId="18393" xr:uid="{00000000-0005-0000-0000-00008F9A0000}"/>
    <cellStyle name="Normal 73 2 3 2 3" xfId="4086" xr:uid="{00000000-0005-0000-0000-0000909A0000}"/>
    <cellStyle name="Normal 73 2 3 2 3 2" xfId="14160" xr:uid="{00000000-0005-0000-0000-0000919A0000}"/>
    <cellStyle name="Normal 73 2 3 2 3 2 2" xfId="44482" xr:uid="{00000000-0005-0000-0000-0000929A0000}"/>
    <cellStyle name="Normal 73 2 3 2 3 2 3" xfId="29258" xr:uid="{00000000-0005-0000-0000-0000939A0000}"/>
    <cellStyle name="Normal 73 2 3 2 3 3" xfId="9140" xr:uid="{00000000-0005-0000-0000-0000949A0000}"/>
    <cellStyle name="Normal 73 2 3 2 3 3 2" xfId="39465" xr:uid="{00000000-0005-0000-0000-0000959A0000}"/>
    <cellStyle name="Normal 73 2 3 2 3 3 3" xfId="24241" xr:uid="{00000000-0005-0000-0000-0000969A0000}"/>
    <cellStyle name="Normal 73 2 3 2 3 4" xfId="34452" xr:uid="{00000000-0005-0000-0000-0000979A0000}"/>
    <cellStyle name="Normal 73 2 3 2 3 5" xfId="19228" xr:uid="{00000000-0005-0000-0000-0000989A0000}"/>
    <cellStyle name="Normal 73 2 3 2 4" xfId="5779" xr:uid="{00000000-0005-0000-0000-0000999A0000}"/>
    <cellStyle name="Normal 73 2 3 2 4 2" xfId="15831" xr:uid="{00000000-0005-0000-0000-00009A9A0000}"/>
    <cellStyle name="Normal 73 2 3 2 4 2 2" xfId="46153" xr:uid="{00000000-0005-0000-0000-00009B9A0000}"/>
    <cellStyle name="Normal 73 2 3 2 4 2 3" xfId="30929" xr:uid="{00000000-0005-0000-0000-00009C9A0000}"/>
    <cellStyle name="Normal 73 2 3 2 4 3" xfId="10811" xr:uid="{00000000-0005-0000-0000-00009D9A0000}"/>
    <cellStyle name="Normal 73 2 3 2 4 3 2" xfId="41136" xr:uid="{00000000-0005-0000-0000-00009E9A0000}"/>
    <cellStyle name="Normal 73 2 3 2 4 3 3" xfId="25912" xr:uid="{00000000-0005-0000-0000-00009F9A0000}"/>
    <cellStyle name="Normal 73 2 3 2 4 4" xfId="36123" xr:uid="{00000000-0005-0000-0000-0000A09A0000}"/>
    <cellStyle name="Normal 73 2 3 2 4 5" xfId="20899" xr:uid="{00000000-0005-0000-0000-0000A19A0000}"/>
    <cellStyle name="Normal 73 2 3 2 5" xfId="12489" xr:uid="{00000000-0005-0000-0000-0000A29A0000}"/>
    <cellStyle name="Normal 73 2 3 2 5 2" xfId="42811" xr:uid="{00000000-0005-0000-0000-0000A39A0000}"/>
    <cellStyle name="Normal 73 2 3 2 5 3" xfId="27587" xr:uid="{00000000-0005-0000-0000-0000A49A0000}"/>
    <cellStyle name="Normal 73 2 3 2 6" xfId="7468" xr:uid="{00000000-0005-0000-0000-0000A59A0000}"/>
    <cellStyle name="Normal 73 2 3 2 6 2" xfId="37794" xr:uid="{00000000-0005-0000-0000-0000A69A0000}"/>
    <cellStyle name="Normal 73 2 3 2 6 3" xfId="22570" xr:uid="{00000000-0005-0000-0000-0000A79A0000}"/>
    <cellStyle name="Normal 73 2 3 2 7" xfId="32782" xr:uid="{00000000-0005-0000-0000-0000A89A0000}"/>
    <cellStyle name="Normal 73 2 3 2 8" xfId="17557" xr:uid="{00000000-0005-0000-0000-0000A99A0000}"/>
    <cellStyle name="Normal 73 2 3 3" xfId="2815" xr:uid="{00000000-0005-0000-0000-0000AA9A0000}"/>
    <cellStyle name="Normal 73 2 3 3 2" xfId="4505" xr:uid="{00000000-0005-0000-0000-0000AB9A0000}"/>
    <cellStyle name="Normal 73 2 3 3 2 2" xfId="14578" xr:uid="{00000000-0005-0000-0000-0000AC9A0000}"/>
    <cellStyle name="Normal 73 2 3 3 2 2 2" xfId="44900" xr:uid="{00000000-0005-0000-0000-0000AD9A0000}"/>
    <cellStyle name="Normal 73 2 3 3 2 2 3" xfId="29676" xr:uid="{00000000-0005-0000-0000-0000AE9A0000}"/>
    <cellStyle name="Normal 73 2 3 3 2 3" xfId="9558" xr:uid="{00000000-0005-0000-0000-0000AF9A0000}"/>
    <cellStyle name="Normal 73 2 3 3 2 3 2" xfId="39883" xr:uid="{00000000-0005-0000-0000-0000B09A0000}"/>
    <cellStyle name="Normal 73 2 3 3 2 3 3" xfId="24659" xr:uid="{00000000-0005-0000-0000-0000B19A0000}"/>
    <cellStyle name="Normal 73 2 3 3 2 4" xfId="34870" xr:uid="{00000000-0005-0000-0000-0000B29A0000}"/>
    <cellStyle name="Normal 73 2 3 3 2 5" xfId="19646" xr:uid="{00000000-0005-0000-0000-0000B39A0000}"/>
    <cellStyle name="Normal 73 2 3 3 3" xfId="6197" xr:uid="{00000000-0005-0000-0000-0000B49A0000}"/>
    <cellStyle name="Normal 73 2 3 3 3 2" xfId="16249" xr:uid="{00000000-0005-0000-0000-0000B59A0000}"/>
    <cellStyle name="Normal 73 2 3 3 3 2 2" xfId="46571" xr:uid="{00000000-0005-0000-0000-0000B69A0000}"/>
    <cellStyle name="Normal 73 2 3 3 3 2 3" xfId="31347" xr:uid="{00000000-0005-0000-0000-0000B79A0000}"/>
    <cellStyle name="Normal 73 2 3 3 3 3" xfId="11229" xr:uid="{00000000-0005-0000-0000-0000B89A0000}"/>
    <cellStyle name="Normal 73 2 3 3 3 3 2" xfId="41554" xr:uid="{00000000-0005-0000-0000-0000B99A0000}"/>
    <cellStyle name="Normal 73 2 3 3 3 3 3" xfId="26330" xr:uid="{00000000-0005-0000-0000-0000BA9A0000}"/>
    <cellStyle name="Normal 73 2 3 3 3 4" xfId="36541" xr:uid="{00000000-0005-0000-0000-0000BB9A0000}"/>
    <cellStyle name="Normal 73 2 3 3 3 5" xfId="21317" xr:uid="{00000000-0005-0000-0000-0000BC9A0000}"/>
    <cellStyle name="Normal 73 2 3 3 4" xfId="12907" xr:uid="{00000000-0005-0000-0000-0000BD9A0000}"/>
    <cellStyle name="Normal 73 2 3 3 4 2" xfId="43229" xr:uid="{00000000-0005-0000-0000-0000BE9A0000}"/>
    <cellStyle name="Normal 73 2 3 3 4 3" xfId="28005" xr:uid="{00000000-0005-0000-0000-0000BF9A0000}"/>
    <cellStyle name="Normal 73 2 3 3 5" xfId="7886" xr:uid="{00000000-0005-0000-0000-0000C09A0000}"/>
    <cellStyle name="Normal 73 2 3 3 5 2" xfId="38212" xr:uid="{00000000-0005-0000-0000-0000C19A0000}"/>
    <cellStyle name="Normal 73 2 3 3 5 3" xfId="22988" xr:uid="{00000000-0005-0000-0000-0000C29A0000}"/>
    <cellStyle name="Normal 73 2 3 3 6" xfId="33200" xr:uid="{00000000-0005-0000-0000-0000C39A0000}"/>
    <cellStyle name="Normal 73 2 3 3 7" xfId="17975" xr:uid="{00000000-0005-0000-0000-0000C49A0000}"/>
    <cellStyle name="Normal 73 2 3 4" xfId="3668" xr:uid="{00000000-0005-0000-0000-0000C59A0000}"/>
    <cellStyle name="Normal 73 2 3 4 2" xfId="13742" xr:uid="{00000000-0005-0000-0000-0000C69A0000}"/>
    <cellStyle name="Normal 73 2 3 4 2 2" xfId="44064" xr:uid="{00000000-0005-0000-0000-0000C79A0000}"/>
    <cellStyle name="Normal 73 2 3 4 2 3" xfId="28840" xr:uid="{00000000-0005-0000-0000-0000C89A0000}"/>
    <cellStyle name="Normal 73 2 3 4 3" xfId="8722" xr:uid="{00000000-0005-0000-0000-0000C99A0000}"/>
    <cellStyle name="Normal 73 2 3 4 3 2" xfId="39047" xr:uid="{00000000-0005-0000-0000-0000CA9A0000}"/>
    <cellStyle name="Normal 73 2 3 4 3 3" xfId="23823" xr:uid="{00000000-0005-0000-0000-0000CB9A0000}"/>
    <cellStyle name="Normal 73 2 3 4 4" xfId="34034" xr:uid="{00000000-0005-0000-0000-0000CC9A0000}"/>
    <cellStyle name="Normal 73 2 3 4 5" xfId="18810" xr:uid="{00000000-0005-0000-0000-0000CD9A0000}"/>
    <cellStyle name="Normal 73 2 3 5" xfId="5361" xr:uid="{00000000-0005-0000-0000-0000CE9A0000}"/>
    <cellStyle name="Normal 73 2 3 5 2" xfId="15413" xr:uid="{00000000-0005-0000-0000-0000CF9A0000}"/>
    <cellStyle name="Normal 73 2 3 5 2 2" xfId="45735" xr:uid="{00000000-0005-0000-0000-0000D09A0000}"/>
    <cellStyle name="Normal 73 2 3 5 2 3" xfId="30511" xr:uid="{00000000-0005-0000-0000-0000D19A0000}"/>
    <cellStyle name="Normal 73 2 3 5 3" xfId="10393" xr:uid="{00000000-0005-0000-0000-0000D29A0000}"/>
    <cellStyle name="Normal 73 2 3 5 3 2" xfId="40718" xr:uid="{00000000-0005-0000-0000-0000D39A0000}"/>
    <cellStyle name="Normal 73 2 3 5 3 3" xfId="25494" xr:uid="{00000000-0005-0000-0000-0000D49A0000}"/>
    <cellStyle name="Normal 73 2 3 5 4" xfId="35705" xr:uid="{00000000-0005-0000-0000-0000D59A0000}"/>
    <cellStyle name="Normal 73 2 3 5 5" xfId="20481" xr:uid="{00000000-0005-0000-0000-0000D69A0000}"/>
    <cellStyle name="Normal 73 2 3 6" xfId="12071" xr:uid="{00000000-0005-0000-0000-0000D79A0000}"/>
    <cellStyle name="Normal 73 2 3 6 2" xfId="42393" xr:uid="{00000000-0005-0000-0000-0000D89A0000}"/>
    <cellStyle name="Normal 73 2 3 6 3" xfId="27169" xr:uid="{00000000-0005-0000-0000-0000D99A0000}"/>
    <cellStyle name="Normal 73 2 3 7" xfId="7050" xr:uid="{00000000-0005-0000-0000-0000DA9A0000}"/>
    <cellStyle name="Normal 73 2 3 7 2" xfId="37376" xr:uid="{00000000-0005-0000-0000-0000DB9A0000}"/>
    <cellStyle name="Normal 73 2 3 7 3" xfId="22152" xr:uid="{00000000-0005-0000-0000-0000DC9A0000}"/>
    <cellStyle name="Normal 73 2 3 8" xfId="32364" xr:uid="{00000000-0005-0000-0000-0000DD9A0000}"/>
    <cellStyle name="Normal 73 2 3 9" xfId="17139" xr:uid="{00000000-0005-0000-0000-0000DE9A0000}"/>
    <cellStyle name="Normal 73 2 4" xfId="2186" xr:uid="{00000000-0005-0000-0000-0000DF9A0000}"/>
    <cellStyle name="Normal 73 2 4 2" xfId="3025" xr:uid="{00000000-0005-0000-0000-0000E09A0000}"/>
    <cellStyle name="Normal 73 2 4 2 2" xfId="4715" xr:uid="{00000000-0005-0000-0000-0000E19A0000}"/>
    <cellStyle name="Normal 73 2 4 2 2 2" xfId="14788" xr:uid="{00000000-0005-0000-0000-0000E29A0000}"/>
    <cellStyle name="Normal 73 2 4 2 2 2 2" xfId="45110" xr:uid="{00000000-0005-0000-0000-0000E39A0000}"/>
    <cellStyle name="Normal 73 2 4 2 2 2 3" xfId="29886" xr:uid="{00000000-0005-0000-0000-0000E49A0000}"/>
    <cellStyle name="Normal 73 2 4 2 2 3" xfId="9768" xr:uid="{00000000-0005-0000-0000-0000E59A0000}"/>
    <cellStyle name="Normal 73 2 4 2 2 3 2" xfId="40093" xr:uid="{00000000-0005-0000-0000-0000E69A0000}"/>
    <cellStyle name="Normal 73 2 4 2 2 3 3" xfId="24869" xr:uid="{00000000-0005-0000-0000-0000E79A0000}"/>
    <cellStyle name="Normal 73 2 4 2 2 4" xfId="35080" xr:uid="{00000000-0005-0000-0000-0000E89A0000}"/>
    <cellStyle name="Normal 73 2 4 2 2 5" xfId="19856" xr:uid="{00000000-0005-0000-0000-0000E99A0000}"/>
    <cellStyle name="Normal 73 2 4 2 3" xfId="6407" xr:uid="{00000000-0005-0000-0000-0000EA9A0000}"/>
    <cellStyle name="Normal 73 2 4 2 3 2" xfId="16459" xr:uid="{00000000-0005-0000-0000-0000EB9A0000}"/>
    <cellStyle name="Normal 73 2 4 2 3 2 2" xfId="46781" xr:uid="{00000000-0005-0000-0000-0000EC9A0000}"/>
    <cellStyle name="Normal 73 2 4 2 3 2 3" xfId="31557" xr:uid="{00000000-0005-0000-0000-0000ED9A0000}"/>
    <cellStyle name="Normal 73 2 4 2 3 3" xfId="11439" xr:uid="{00000000-0005-0000-0000-0000EE9A0000}"/>
    <cellStyle name="Normal 73 2 4 2 3 3 2" xfId="41764" xr:uid="{00000000-0005-0000-0000-0000EF9A0000}"/>
    <cellStyle name="Normal 73 2 4 2 3 3 3" xfId="26540" xr:uid="{00000000-0005-0000-0000-0000F09A0000}"/>
    <cellStyle name="Normal 73 2 4 2 3 4" xfId="36751" xr:uid="{00000000-0005-0000-0000-0000F19A0000}"/>
    <cellStyle name="Normal 73 2 4 2 3 5" xfId="21527" xr:uid="{00000000-0005-0000-0000-0000F29A0000}"/>
    <cellStyle name="Normal 73 2 4 2 4" xfId="13117" xr:uid="{00000000-0005-0000-0000-0000F39A0000}"/>
    <cellStyle name="Normal 73 2 4 2 4 2" xfId="43439" xr:uid="{00000000-0005-0000-0000-0000F49A0000}"/>
    <cellStyle name="Normal 73 2 4 2 4 3" xfId="28215" xr:uid="{00000000-0005-0000-0000-0000F59A0000}"/>
    <cellStyle name="Normal 73 2 4 2 5" xfId="8096" xr:uid="{00000000-0005-0000-0000-0000F69A0000}"/>
    <cellStyle name="Normal 73 2 4 2 5 2" xfId="38422" xr:uid="{00000000-0005-0000-0000-0000F79A0000}"/>
    <cellStyle name="Normal 73 2 4 2 5 3" xfId="23198" xr:uid="{00000000-0005-0000-0000-0000F89A0000}"/>
    <cellStyle name="Normal 73 2 4 2 6" xfId="33410" xr:uid="{00000000-0005-0000-0000-0000F99A0000}"/>
    <cellStyle name="Normal 73 2 4 2 7" xfId="18185" xr:uid="{00000000-0005-0000-0000-0000FA9A0000}"/>
    <cellStyle name="Normal 73 2 4 3" xfId="3878" xr:uid="{00000000-0005-0000-0000-0000FB9A0000}"/>
    <cellStyle name="Normal 73 2 4 3 2" xfId="13952" xr:uid="{00000000-0005-0000-0000-0000FC9A0000}"/>
    <cellStyle name="Normal 73 2 4 3 2 2" xfId="44274" xr:uid="{00000000-0005-0000-0000-0000FD9A0000}"/>
    <cellStyle name="Normal 73 2 4 3 2 3" xfId="29050" xr:uid="{00000000-0005-0000-0000-0000FE9A0000}"/>
    <cellStyle name="Normal 73 2 4 3 3" xfId="8932" xr:uid="{00000000-0005-0000-0000-0000FF9A0000}"/>
    <cellStyle name="Normal 73 2 4 3 3 2" xfId="39257" xr:uid="{00000000-0005-0000-0000-0000009B0000}"/>
    <cellStyle name="Normal 73 2 4 3 3 3" xfId="24033" xr:uid="{00000000-0005-0000-0000-0000019B0000}"/>
    <cellStyle name="Normal 73 2 4 3 4" xfId="34244" xr:uid="{00000000-0005-0000-0000-0000029B0000}"/>
    <cellStyle name="Normal 73 2 4 3 5" xfId="19020" xr:uid="{00000000-0005-0000-0000-0000039B0000}"/>
    <cellStyle name="Normal 73 2 4 4" xfId="5571" xr:uid="{00000000-0005-0000-0000-0000049B0000}"/>
    <cellStyle name="Normal 73 2 4 4 2" xfId="15623" xr:uid="{00000000-0005-0000-0000-0000059B0000}"/>
    <cellStyle name="Normal 73 2 4 4 2 2" xfId="45945" xr:uid="{00000000-0005-0000-0000-0000069B0000}"/>
    <cellStyle name="Normal 73 2 4 4 2 3" xfId="30721" xr:uid="{00000000-0005-0000-0000-0000079B0000}"/>
    <cellStyle name="Normal 73 2 4 4 3" xfId="10603" xr:uid="{00000000-0005-0000-0000-0000089B0000}"/>
    <cellStyle name="Normal 73 2 4 4 3 2" xfId="40928" xr:uid="{00000000-0005-0000-0000-0000099B0000}"/>
    <cellStyle name="Normal 73 2 4 4 3 3" xfId="25704" xr:uid="{00000000-0005-0000-0000-00000A9B0000}"/>
    <cellStyle name="Normal 73 2 4 4 4" xfId="35915" xr:uid="{00000000-0005-0000-0000-00000B9B0000}"/>
    <cellStyle name="Normal 73 2 4 4 5" xfId="20691" xr:uid="{00000000-0005-0000-0000-00000C9B0000}"/>
    <cellStyle name="Normal 73 2 4 5" xfId="12281" xr:uid="{00000000-0005-0000-0000-00000D9B0000}"/>
    <cellStyle name="Normal 73 2 4 5 2" xfId="42603" xr:uid="{00000000-0005-0000-0000-00000E9B0000}"/>
    <cellStyle name="Normal 73 2 4 5 3" xfId="27379" xr:uid="{00000000-0005-0000-0000-00000F9B0000}"/>
    <cellStyle name="Normal 73 2 4 6" xfId="7260" xr:uid="{00000000-0005-0000-0000-0000109B0000}"/>
    <cellStyle name="Normal 73 2 4 6 2" xfId="37586" xr:uid="{00000000-0005-0000-0000-0000119B0000}"/>
    <cellStyle name="Normal 73 2 4 6 3" xfId="22362" xr:uid="{00000000-0005-0000-0000-0000129B0000}"/>
    <cellStyle name="Normal 73 2 4 7" xfId="32574" xr:uid="{00000000-0005-0000-0000-0000139B0000}"/>
    <cellStyle name="Normal 73 2 4 8" xfId="17349" xr:uid="{00000000-0005-0000-0000-0000149B0000}"/>
    <cellStyle name="Normal 73 2 5" xfId="2607" xr:uid="{00000000-0005-0000-0000-0000159B0000}"/>
    <cellStyle name="Normal 73 2 5 2" xfId="4297" xr:uid="{00000000-0005-0000-0000-0000169B0000}"/>
    <cellStyle name="Normal 73 2 5 2 2" xfId="14370" xr:uid="{00000000-0005-0000-0000-0000179B0000}"/>
    <cellStyle name="Normal 73 2 5 2 2 2" xfId="44692" xr:uid="{00000000-0005-0000-0000-0000189B0000}"/>
    <cellStyle name="Normal 73 2 5 2 2 3" xfId="29468" xr:uid="{00000000-0005-0000-0000-0000199B0000}"/>
    <cellStyle name="Normal 73 2 5 2 3" xfId="9350" xr:uid="{00000000-0005-0000-0000-00001A9B0000}"/>
    <cellStyle name="Normal 73 2 5 2 3 2" xfId="39675" xr:uid="{00000000-0005-0000-0000-00001B9B0000}"/>
    <cellStyle name="Normal 73 2 5 2 3 3" xfId="24451" xr:uid="{00000000-0005-0000-0000-00001C9B0000}"/>
    <cellStyle name="Normal 73 2 5 2 4" xfId="34662" xr:uid="{00000000-0005-0000-0000-00001D9B0000}"/>
    <cellStyle name="Normal 73 2 5 2 5" xfId="19438" xr:uid="{00000000-0005-0000-0000-00001E9B0000}"/>
    <cellStyle name="Normal 73 2 5 3" xfId="5989" xr:uid="{00000000-0005-0000-0000-00001F9B0000}"/>
    <cellStyle name="Normal 73 2 5 3 2" xfId="16041" xr:uid="{00000000-0005-0000-0000-0000209B0000}"/>
    <cellStyle name="Normal 73 2 5 3 2 2" xfId="46363" xr:uid="{00000000-0005-0000-0000-0000219B0000}"/>
    <cellStyle name="Normal 73 2 5 3 2 3" xfId="31139" xr:uid="{00000000-0005-0000-0000-0000229B0000}"/>
    <cellStyle name="Normal 73 2 5 3 3" xfId="11021" xr:uid="{00000000-0005-0000-0000-0000239B0000}"/>
    <cellStyle name="Normal 73 2 5 3 3 2" xfId="41346" xr:uid="{00000000-0005-0000-0000-0000249B0000}"/>
    <cellStyle name="Normal 73 2 5 3 3 3" xfId="26122" xr:uid="{00000000-0005-0000-0000-0000259B0000}"/>
    <cellStyle name="Normal 73 2 5 3 4" xfId="36333" xr:uid="{00000000-0005-0000-0000-0000269B0000}"/>
    <cellStyle name="Normal 73 2 5 3 5" xfId="21109" xr:uid="{00000000-0005-0000-0000-0000279B0000}"/>
    <cellStyle name="Normal 73 2 5 4" xfId="12699" xr:uid="{00000000-0005-0000-0000-0000289B0000}"/>
    <cellStyle name="Normal 73 2 5 4 2" xfId="43021" xr:uid="{00000000-0005-0000-0000-0000299B0000}"/>
    <cellStyle name="Normal 73 2 5 4 3" xfId="27797" xr:uid="{00000000-0005-0000-0000-00002A9B0000}"/>
    <cellStyle name="Normal 73 2 5 5" xfId="7678" xr:uid="{00000000-0005-0000-0000-00002B9B0000}"/>
    <cellStyle name="Normal 73 2 5 5 2" xfId="38004" xr:uid="{00000000-0005-0000-0000-00002C9B0000}"/>
    <cellStyle name="Normal 73 2 5 5 3" xfId="22780" xr:uid="{00000000-0005-0000-0000-00002D9B0000}"/>
    <cellStyle name="Normal 73 2 5 6" xfId="32992" xr:uid="{00000000-0005-0000-0000-00002E9B0000}"/>
    <cellStyle name="Normal 73 2 5 7" xfId="17767" xr:uid="{00000000-0005-0000-0000-00002F9B0000}"/>
    <cellStyle name="Normal 73 2 6" xfId="3460" xr:uid="{00000000-0005-0000-0000-0000309B0000}"/>
    <cellStyle name="Normal 73 2 6 2" xfId="13534" xr:uid="{00000000-0005-0000-0000-0000319B0000}"/>
    <cellStyle name="Normal 73 2 6 2 2" xfId="43856" xr:uid="{00000000-0005-0000-0000-0000329B0000}"/>
    <cellStyle name="Normal 73 2 6 2 3" xfId="28632" xr:uid="{00000000-0005-0000-0000-0000339B0000}"/>
    <cellStyle name="Normal 73 2 6 3" xfId="8514" xr:uid="{00000000-0005-0000-0000-0000349B0000}"/>
    <cellStyle name="Normal 73 2 6 3 2" xfId="38839" xr:uid="{00000000-0005-0000-0000-0000359B0000}"/>
    <cellStyle name="Normal 73 2 6 3 3" xfId="23615" xr:uid="{00000000-0005-0000-0000-0000369B0000}"/>
    <cellStyle name="Normal 73 2 6 4" xfId="33826" xr:uid="{00000000-0005-0000-0000-0000379B0000}"/>
    <cellStyle name="Normal 73 2 6 5" xfId="18602" xr:uid="{00000000-0005-0000-0000-0000389B0000}"/>
    <cellStyle name="Normal 73 2 7" xfId="5153" xr:uid="{00000000-0005-0000-0000-0000399B0000}"/>
    <cellStyle name="Normal 73 2 7 2" xfId="15205" xr:uid="{00000000-0005-0000-0000-00003A9B0000}"/>
    <cellStyle name="Normal 73 2 7 2 2" xfId="45527" xr:uid="{00000000-0005-0000-0000-00003B9B0000}"/>
    <cellStyle name="Normal 73 2 7 2 3" xfId="30303" xr:uid="{00000000-0005-0000-0000-00003C9B0000}"/>
    <cellStyle name="Normal 73 2 7 3" xfId="10185" xr:uid="{00000000-0005-0000-0000-00003D9B0000}"/>
    <cellStyle name="Normal 73 2 7 3 2" xfId="40510" xr:uid="{00000000-0005-0000-0000-00003E9B0000}"/>
    <cellStyle name="Normal 73 2 7 3 3" xfId="25286" xr:uid="{00000000-0005-0000-0000-00003F9B0000}"/>
    <cellStyle name="Normal 73 2 7 4" xfId="35497" xr:uid="{00000000-0005-0000-0000-0000409B0000}"/>
    <cellStyle name="Normal 73 2 7 5" xfId="20273" xr:uid="{00000000-0005-0000-0000-0000419B0000}"/>
    <cellStyle name="Normal 73 2 8" xfId="11863" xr:uid="{00000000-0005-0000-0000-0000429B0000}"/>
    <cellStyle name="Normal 73 2 8 2" xfId="42185" xr:uid="{00000000-0005-0000-0000-0000439B0000}"/>
    <cellStyle name="Normal 73 2 8 3" xfId="26961" xr:uid="{00000000-0005-0000-0000-0000449B0000}"/>
    <cellStyle name="Normal 73 2 9" xfId="6842" xr:uid="{00000000-0005-0000-0000-0000459B0000}"/>
    <cellStyle name="Normal 73 2 9 2" xfId="37168" xr:uid="{00000000-0005-0000-0000-0000469B0000}"/>
    <cellStyle name="Normal 73 2 9 3" xfId="21944" xr:uid="{00000000-0005-0000-0000-0000479B0000}"/>
    <cellStyle name="Normal 73 3" xfId="1806" xr:uid="{00000000-0005-0000-0000-0000489B0000}"/>
    <cellStyle name="Normal 73 3 10" xfId="16983" xr:uid="{00000000-0005-0000-0000-0000499B0000}"/>
    <cellStyle name="Normal 73 3 2" xfId="2025" xr:uid="{00000000-0005-0000-0000-00004A9B0000}"/>
    <cellStyle name="Normal 73 3 2 2" xfId="2446" xr:uid="{00000000-0005-0000-0000-00004B9B0000}"/>
    <cellStyle name="Normal 73 3 2 2 2" xfId="3285" xr:uid="{00000000-0005-0000-0000-00004C9B0000}"/>
    <cellStyle name="Normal 73 3 2 2 2 2" xfId="4975" xr:uid="{00000000-0005-0000-0000-00004D9B0000}"/>
    <cellStyle name="Normal 73 3 2 2 2 2 2" xfId="15048" xr:uid="{00000000-0005-0000-0000-00004E9B0000}"/>
    <cellStyle name="Normal 73 3 2 2 2 2 2 2" xfId="45370" xr:uid="{00000000-0005-0000-0000-00004F9B0000}"/>
    <cellStyle name="Normal 73 3 2 2 2 2 2 3" xfId="30146" xr:uid="{00000000-0005-0000-0000-0000509B0000}"/>
    <cellStyle name="Normal 73 3 2 2 2 2 3" xfId="10028" xr:uid="{00000000-0005-0000-0000-0000519B0000}"/>
    <cellStyle name="Normal 73 3 2 2 2 2 3 2" xfId="40353" xr:uid="{00000000-0005-0000-0000-0000529B0000}"/>
    <cellStyle name="Normal 73 3 2 2 2 2 3 3" xfId="25129" xr:uid="{00000000-0005-0000-0000-0000539B0000}"/>
    <cellStyle name="Normal 73 3 2 2 2 2 4" xfId="35340" xr:uid="{00000000-0005-0000-0000-0000549B0000}"/>
    <cellStyle name="Normal 73 3 2 2 2 2 5" xfId="20116" xr:uid="{00000000-0005-0000-0000-0000559B0000}"/>
    <cellStyle name="Normal 73 3 2 2 2 3" xfId="6667" xr:uid="{00000000-0005-0000-0000-0000569B0000}"/>
    <cellStyle name="Normal 73 3 2 2 2 3 2" xfId="16719" xr:uid="{00000000-0005-0000-0000-0000579B0000}"/>
    <cellStyle name="Normal 73 3 2 2 2 3 2 2" xfId="47041" xr:uid="{00000000-0005-0000-0000-0000589B0000}"/>
    <cellStyle name="Normal 73 3 2 2 2 3 2 3" xfId="31817" xr:uid="{00000000-0005-0000-0000-0000599B0000}"/>
    <cellStyle name="Normal 73 3 2 2 2 3 3" xfId="11699" xr:uid="{00000000-0005-0000-0000-00005A9B0000}"/>
    <cellStyle name="Normal 73 3 2 2 2 3 3 2" xfId="42024" xr:uid="{00000000-0005-0000-0000-00005B9B0000}"/>
    <cellStyle name="Normal 73 3 2 2 2 3 3 3" xfId="26800" xr:uid="{00000000-0005-0000-0000-00005C9B0000}"/>
    <cellStyle name="Normal 73 3 2 2 2 3 4" xfId="37011" xr:uid="{00000000-0005-0000-0000-00005D9B0000}"/>
    <cellStyle name="Normal 73 3 2 2 2 3 5" xfId="21787" xr:uid="{00000000-0005-0000-0000-00005E9B0000}"/>
    <cellStyle name="Normal 73 3 2 2 2 4" xfId="13377" xr:uid="{00000000-0005-0000-0000-00005F9B0000}"/>
    <cellStyle name="Normal 73 3 2 2 2 4 2" xfId="43699" xr:uid="{00000000-0005-0000-0000-0000609B0000}"/>
    <cellStyle name="Normal 73 3 2 2 2 4 3" xfId="28475" xr:uid="{00000000-0005-0000-0000-0000619B0000}"/>
    <cellStyle name="Normal 73 3 2 2 2 5" xfId="8356" xr:uid="{00000000-0005-0000-0000-0000629B0000}"/>
    <cellStyle name="Normal 73 3 2 2 2 5 2" xfId="38682" xr:uid="{00000000-0005-0000-0000-0000639B0000}"/>
    <cellStyle name="Normal 73 3 2 2 2 5 3" xfId="23458" xr:uid="{00000000-0005-0000-0000-0000649B0000}"/>
    <cellStyle name="Normal 73 3 2 2 2 6" xfId="33670" xr:uid="{00000000-0005-0000-0000-0000659B0000}"/>
    <cellStyle name="Normal 73 3 2 2 2 7" xfId="18445" xr:uid="{00000000-0005-0000-0000-0000669B0000}"/>
    <cellStyle name="Normal 73 3 2 2 3" xfId="4138" xr:uid="{00000000-0005-0000-0000-0000679B0000}"/>
    <cellStyle name="Normal 73 3 2 2 3 2" xfId="14212" xr:uid="{00000000-0005-0000-0000-0000689B0000}"/>
    <cellStyle name="Normal 73 3 2 2 3 2 2" xfId="44534" xr:uid="{00000000-0005-0000-0000-0000699B0000}"/>
    <cellStyle name="Normal 73 3 2 2 3 2 3" xfId="29310" xr:uid="{00000000-0005-0000-0000-00006A9B0000}"/>
    <cellStyle name="Normal 73 3 2 2 3 3" xfId="9192" xr:uid="{00000000-0005-0000-0000-00006B9B0000}"/>
    <cellStyle name="Normal 73 3 2 2 3 3 2" xfId="39517" xr:uid="{00000000-0005-0000-0000-00006C9B0000}"/>
    <cellStyle name="Normal 73 3 2 2 3 3 3" xfId="24293" xr:uid="{00000000-0005-0000-0000-00006D9B0000}"/>
    <cellStyle name="Normal 73 3 2 2 3 4" xfId="34504" xr:uid="{00000000-0005-0000-0000-00006E9B0000}"/>
    <cellStyle name="Normal 73 3 2 2 3 5" xfId="19280" xr:uid="{00000000-0005-0000-0000-00006F9B0000}"/>
    <cellStyle name="Normal 73 3 2 2 4" xfId="5831" xr:uid="{00000000-0005-0000-0000-0000709B0000}"/>
    <cellStyle name="Normal 73 3 2 2 4 2" xfId="15883" xr:uid="{00000000-0005-0000-0000-0000719B0000}"/>
    <cellStyle name="Normal 73 3 2 2 4 2 2" xfId="46205" xr:uid="{00000000-0005-0000-0000-0000729B0000}"/>
    <cellStyle name="Normal 73 3 2 2 4 2 3" xfId="30981" xr:uid="{00000000-0005-0000-0000-0000739B0000}"/>
    <cellStyle name="Normal 73 3 2 2 4 3" xfId="10863" xr:uid="{00000000-0005-0000-0000-0000749B0000}"/>
    <cellStyle name="Normal 73 3 2 2 4 3 2" xfId="41188" xr:uid="{00000000-0005-0000-0000-0000759B0000}"/>
    <cellStyle name="Normal 73 3 2 2 4 3 3" xfId="25964" xr:uid="{00000000-0005-0000-0000-0000769B0000}"/>
    <cellStyle name="Normal 73 3 2 2 4 4" xfId="36175" xr:uid="{00000000-0005-0000-0000-0000779B0000}"/>
    <cellStyle name="Normal 73 3 2 2 4 5" xfId="20951" xr:uid="{00000000-0005-0000-0000-0000789B0000}"/>
    <cellStyle name="Normal 73 3 2 2 5" xfId="12541" xr:uid="{00000000-0005-0000-0000-0000799B0000}"/>
    <cellStyle name="Normal 73 3 2 2 5 2" xfId="42863" xr:uid="{00000000-0005-0000-0000-00007A9B0000}"/>
    <cellStyle name="Normal 73 3 2 2 5 3" xfId="27639" xr:uid="{00000000-0005-0000-0000-00007B9B0000}"/>
    <cellStyle name="Normal 73 3 2 2 6" xfId="7520" xr:uid="{00000000-0005-0000-0000-00007C9B0000}"/>
    <cellStyle name="Normal 73 3 2 2 6 2" xfId="37846" xr:uid="{00000000-0005-0000-0000-00007D9B0000}"/>
    <cellStyle name="Normal 73 3 2 2 6 3" xfId="22622" xr:uid="{00000000-0005-0000-0000-00007E9B0000}"/>
    <cellStyle name="Normal 73 3 2 2 7" xfId="32834" xr:uid="{00000000-0005-0000-0000-00007F9B0000}"/>
    <cellStyle name="Normal 73 3 2 2 8" xfId="17609" xr:uid="{00000000-0005-0000-0000-0000809B0000}"/>
    <cellStyle name="Normal 73 3 2 3" xfId="2867" xr:uid="{00000000-0005-0000-0000-0000819B0000}"/>
    <cellStyle name="Normal 73 3 2 3 2" xfId="4557" xr:uid="{00000000-0005-0000-0000-0000829B0000}"/>
    <cellStyle name="Normal 73 3 2 3 2 2" xfId="14630" xr:uid="{00000000-0005-0000-0000-0000839B0000}"/>
    <cellStyle name="Normal 73 3 2 3 2 2 2" xfId="44952" xr:uid="{00000000-0005-0000-0000-0000849B0000}"/>
    <cellStyle name="Normal 73 3 2 3 2 2 3" xfId="29728" xr:uid="{00000000-0005-0000-0000-0000859B0000}"/>
    <cellStyle name="Normal 73 3 2 3 2 3" xfId="9610" xr:uid="{00000000-0005-0000-0000-0000869B0000}"/>
    <cellStyle name="Normal 73 3 2 3 2 3 2" xfId="39935" xr:uid="{00000000-0005-0000-0000-0000879B0000}"/>
    <cellStyle name="Normal 73 3 2 3 2 3 3" xfId="24711" xr:uid="{00000000-0005-0000-0000-0000889B0000}"/>
    <cellStyle name="Normal 73 3 2 3 2 4" xfId="34922" xr:uid="{00000000-0005-0000-0000-0000899B0000}"/>
    <cellStyle name="Normal 73 3 2 3 2 5" xfId="19698" xr:uid="{00000000-0005-0000-0000-00008A9B0000}"/>
    <cellStyle name="Normal 73 3 2 3 3" xfId="6249" xr:uid="{00000000-0005-0000-0000-00008B9B0000}"/>
    <cellStyle name="Normal 73 3 2 3 3 2" xfId="16301" xr:uid="{00000000-0005-0000-0000-00008C9B0000}"/>
    <cellStyle name="Normal 73 3 2 3 3 2 2" xfId="46623" xr:uid="{00000000-0005-0000-0000-00008D9B0000}"/>
    <cellStyle name="Normal 73 3 2 3 3 2 3" xfId="31399" xr:uid="{00000000-0005-0000-0000-00008E9B0000}"/>
    <cellStyle name="Normal 73 3 2 3 3 3" xfId="11281" xr:uid="{00000000-0005-0000-0000-00008F9B0000}"/>
    <cellStyle name="Normal 73 3 2 3 3 3 2" xfId="41606" xr:uid="{00000000-0005-0000-0000-0000909B0000}"/>
    <cellStyle name="Normal 73 3 2 3 3 3 3" xfId="26382" xr:uid="{00000000-0005-0000-0000-0000919B0000}"/>
    <cellStyle name="Normal 73 3 2 3 3 4" xfId="36593" xr:uid="{00000000-0005-0000-0000-0000929B0000}"/>
    <cellStyle name="Normal 73 3 2 3 3 5" xfId="21369" xr:uid="{00000000-0005-0000-0000-0000939B0000}"/>
    <cellStyle name="Normal 73 3 2 3 4" xfId="12959" xr:uid="{00000000-0005-0000-0000-0000949B0000}"/>
    <cellStyle name="Normal 73 3 2 3 4 2" xfId="43281" xr:uid="{00000000-0005-0000-0000-0000959B0000}"/>
    <cellStyle name="Normal 73 3 2 3 4 3" xfId="28057" xr:uid="{00000000-0005-0000-0000-0000969B0000}"/>
    <cellStyle name="Normal 73 3 2 3 5" xfId="7938" xr:uid="{00000000-0005-0000-0000-0000979B0000}"/>
    <cellStyle name="Normal 73 3 2 3 5 2" xfId="38264" xr:uid="{00000000-0005-0000-0000-0000989B0000}"/>
    <cellStyle name="Normal 73 3 2 3 5 3" xfId="23040" xr:uid="{00000000-0005-0000-0000-0000999B0000}"/>
    <cellStyle name="Normal 73 3 2 3 6" xfId="33252" xr:uid="{00000000-0005-0000-0000-00009A9B0000}"/>
    <cellStyle name="Normal 73 3 2 3 7" xfId="18027" xr:uid="{00000000-0005-0000-0000-00009B9B0000}"/>
    <cellStyle name="Normal 73 3 2 4" xfId="3720" xr:uid="{00000000-0005-0000-0000-00009C9B0000}"/>
    <cellStyle name="Normal 73 3 2 4 2" xfId="13794" xr:uid="{00000000-0005-0000-0000-00009D9B0000}"/>
    <cellStyle name="Normal 73 3 2 4 2 2" xfId="44116" xr:uid="{00000000-0005-0000-0000-00009E9B0000}"/>
    <cellStyle name="Normal 73 3 2 4 2 3" xfId="28892" xr:uid="{00000000-0005-0000-0000-00009F9B0000}"/>
    <cellStyle name="Normal 73 3 2 4 3" xfId="8774" xr:uid="{00000000-0005-0000-0000-0000A09B0000}"/>
    <cellStyle name="Normal 73 3 2 4 3 2" xfId="39099" xr:uid="{00000000-0005-0000-0000-0000A19B0000}"/>
    <cellStyle name="Normal 73 3 2 4 3 3" xfId="23875" xr:uid="{00000000-0005-0000-0000-0000A29B0000}"/>
    <cellStyle name="Normal 73 3 2 4 4" xfId="34086" xr:uid="{00000000-0005-0000-0000-0000A39B0000}"/>
    <cellStyle name="Normal 73 3 2 4 5" xfId="18862" xr:uid="{00000000-0005-0000-0000-0000A49B0000}"/>
    <cellStyle name="Normal 73 3 2 5" xfId="5413" xr:uid="{00000000-0005-0000-0000-0000A59B0000}"/>
    <cellStyle name="Normal 73 3 2 5 2" xfId="15465" xr:uid="{00000000-0005-0000-0000-0000A69B0000}"/>
    <cellStyle name="Normal 73 3 2 5 2 2" xfId="45787" xr:uid="{00000000-0005-0000-0000-0000A79B0000}"/>
    <cellStyle name="Normal 73 3 2 5 2 3" xfId="30563" xr:uid="{00000000-0005-0000-0000-0000A89B0000}"/>
    <cellStyle name="Normal 73 3 2 5 3" xfId="10445" xr:uid="{00000000-0005-0000-0000-0000A99B0000}"/>
    <cellStyle name="Normal 73 3 2 5 3 2" xfId="40770" xr:uid="{00000000-0005-0000-0000-0000AA9B0000}"/>
    <cellStyle name="Normal 73 3 2 5 3 3" xfId="25546" xr:uid="{00000000-0005-0000-0000-0000AB9B0000}"/>
    <cellStyle name="Normal 73 3 2 5 4" xfId="35757" xr:uid="{00000000-0005-0000-0000-0000AC9B0000}"/>
    <cellStyle name="Normal 73 3 2 5 5" xfId="20533" xr:uid="{00000000-0005-0000-0000-0000AD9B0000}"/>
    <cellStyle name="Normal 73 3 2 6" xfId="12123" xr:uid="{00000000-0005-0000-0000-0000AE9B0000}"/>
    <cellStyle name="Normal 73 3 2 6 2" xfId="42445" xr:uid="{00000000-0005-0000-0000-0000AF9B0000}"/>
    <cellStyle name="Normal 73 3 2 6 3" xfId="27221" xr:uid="{00000000-0005-0000-0000-0000B09B0000}"/>
    <cellStyle name="Normal 73 3 2 7" xfId="7102" xr:uid="{00000000-0005-0000-0000-0000B19B0000}"/>
    <cellStyle name="Normal 73 3 2 7 2" xfId="37428" xr:uid="{00000000-0005-0000-0000-0000B29B0000}"/>
    <cellStyle name="Normal 73 3 2 7 3" xfId="22204" xr:uid="{00000000-0005-0000-0000-0000B39B0000}"/>
    <cellStyle name="Normal 73 3 2 8" xfId="32416" xr:uid="{00000000-0005-0000-0000-0000B49B0000}"/>
    <cellStyle name="Normal 73 3 2 9" xfId="17191" xr:uid="{00000000-0005-0000-0000-0000B59B0000}"/>
    <cellStyle name="Normal 73 3 3" xfId="2238" xr:uid="{00000000-0005-0000-0000-0000B69B0000}"/>
    <cellStyle name="Normal 73 3 3 2" xfId="3077" xr:uid="{00000000-0005-0000-0000-0000B79B0000}"/>
    <cellStyle name="Normal 73 3 3 2 2" xfId="4767" xr:uid="{00000000-0005-0000-0000-0000B89B0000}"/>
    <cellStyle name="Normal 73 3 3 2 2 2" xfId="14840" xr:uid="{00000000-0005-0000-0000-0000B99B0000}"/>
    <cellStyle name="Normal 73 3 3 2 2 2 2" xfId="45162" xr:uid="{00000000-0005-0000-0000-0000BA9B0000}"/>
    <cellStyle name="Normal 73 3 3 2 2 2 3" xfId="29938" xr:uid="{00000000-0005-0000-0000-0000BB9B0000}"/>
    <cellStyle name="Normal 73 3 3 2 2 3" xfId="9820" xr:uid="{00000000-0005-0000-0000-0000BC9B0000}"/>
    <cellStyle name="Normal 73 3 3 2 2 3 2" xfId="40145" xr:uid="{00000000-0005-0000-0000-0000BD9B0000}"/>
    <cellStyle name="Normal 73 3 3 2 2 3 3" xfId="24921" xr:uid="{00000000-0005-0000-0000-0000BE9B0000}"/>
    <cellStyle name="Normal 73 3 3 2 2 4" xfId="35132" xr:uid="{00000000-0005-0000-0000-0000BF9B0000}"/>
    <cellStyle name="Normal 73 3 3 2 2 5" xfId="19908" xr:uid="{00000000-0005-0000-0000-0000C09B0000}"/>
    <cellStyle name="Normal 73 3 3 2 3" xfId="6459" xr:uid="{00000000-0005-0000-0000-0000C19B0000}"/>
    <cellStyle name="Normal 73 3 3 2 3 2" xfId="16511" xr:uid="{00000000-0005-0000-0000-0000C29B0000}"/>
    <cellStyle name="Normal 73 3 3 2 3 2 2" xfId="46833" xr:uid="{00000000-0005-0000-0000-0000C39B0000}"/>
    <cellStyle name="Normal 73 3 3 2 3 2 3" xfId="31609" xr:uid="{00000000-0005-0000-0000-0000C49B0000}"/>
    <cellStyle name="Normal 73 3 3 2 3 3" xfId="11491" xr:uid="{00000000-0005-0000-0000-0000C59B0000}"/>
    <cellStyle name="Normal 73 3 3 2 3 3 2" xfId="41816" xr:uid="{00000000-0005-0000-0000-0000C69B0000}"/>
    <cellStyle name="Normal 73 3 3 2 3 3 3" xfId="26592" xr:uid="{00000000-0005-0000-0000-0000C79B0000}"/>
    <cellStyle name="Normal 73 3 3 2 3 4" xfId="36803" xr:uid="{00000000-0005-0000-0000-0000C89B0000}"/>
    <cellStyle name="Normal 73 3 3 2 3 5" xfId="21579" xr:uid="{00000000-0005-0000-0000-0000C99B0000}"/>
    <cellStyle name="Normal 73 3 3 2 4" xfId="13169" xr:uid="{00000000-0005-0000-0000-0000CA9B0000}"/>
    <cellStyle name="Normal 73 3 3 2 4 2" xfId="43491" xr:uid="{00000000-0005-0000-0000-0000CB9B0000}"/>
    <cellStyle name="Normal 73 3 3 2 4 3" xfId="28267" xr:uid="{00000000-0005-0000-0000-0000CC9B0000}"/>
    <cellStyle name="Normal 73 3 3 2 5" xfId="8148" xr:uid="{00000000-0005-0000-0000-0000CD9B0000}"/>
    <cellStyle name="Normal 73 3 3 2 5 2" xfId="38474" xr:uid="{00000000-0005-0000-0000-0000CE9B0000}"/>
    <cellStyle name="Normal 73 3 3 2 5 3" xfId="23250" xr:uid="{00000000-0005-0000-0000-0000CF9B0000}"/>
    <cellStyle name="Normal 73 3 3 2 6" xfId="33462" xr:uid="{00000000-0005-0000-0000-0000D09B0000}"/>
    <cellStyle name="Normal 73 3 3 2 7" xfId="18237" xr:uid="{00000000-0005-0000-0000-0000D19B0000}"/>
    <cellStyle name="Normal 73 3 3 3" xfId="3930" xr:uid="{00000000-0005-0000-0000-0000D29B0000}"/>
    <cellStyle name="Normal 73 3 3 3 2" xfId="14004" xr:uid="{00000000-0005-0000-0000-0000D39B0000}"/>
    <cellStyle name="Normal 73 3 3 3 2 2" xfId="44326" xr:uid="{00000000-0005-0000-0000-0000D49B0000}"/>
    <cellStyle name="Normal 73 3 3 3 2 3" xfId="29102" xr:uid="{00000000-0005-0000-0000-0000D59B0000}"/>
    <cellStyle name="Normal 73 3 3 3 3" xfId="8984" xr:uid="{00000000-0005-0000-0000-0000D69B0000}"/>
    <cellStyle name="Normal 73 3 3 3 3 2" xfId="39309" xr:uid="{00000000-0005-0000-0000-0000D79B0000}"/>
    <cellStyle name="Normal 73 3 3 3 3 3" xfId="24085" xr:uid="{00000000-0005-0000-0000-0000D89B0000}"/>
    <cellStyle name="Normal 73 3 3 3 4" xfId="34296" xr:uid="{00000000-0005-0000-0000-0000D99B0000}"/>
    <cellStyle name="Normal 73 3 3 3 5" xfId="19072" xr:uid="{00000000-0005-0000-0000-0000DA9B0000}"/>
    <cellStyle name="Normal 73 3 3 4" xfId="5623" xr:uid="{00000000-0005-0000-0000-0000DB9B0000}"/>
    <cellStyle name="Normal 73 3 3 4 2" xfId="15675" xr:uid="{00000000-0005-0000-0000-0000DC9B0000}"/>
    <cellStyle name="Normal 73 3 3 4 2 2" xfId="45997" xr:uid="{00000000-0005-0000-0000-0000DD9B0000}"/>
    <cellStyle name="Normal 73 3 3 4 2 3" xfId="30773" xr:uid="{00000000-0005-0000-0000-0000DE9B0000}"/>
    <cellStyle name="Normal 73 3 3 4 3" xfId="10655" xr:uid="{00000000-0005-0000-0000-0000DF9B0000}"/>
    <cellStyle name="Normal 73 3 3 4 3 2" xfId="40980" xr:uid="{00000000-0005-0000-0000-0000E09B0000}"/>
    <cellStyle name="Normal 73 3 3 4 3 3" xfId="25756" xr:uid="{00000000-0005-0000-0000-0000E19B0000}"/>
    <cellStyle name="Normal 73 3 3 4 4" xfId="35967" xr:uid="{00000000-0005-0000-0000-0000E29B0000}"/>
    <cellStyle name="Normal 73 3 3 4 5" xfId="20743" xr:uid="{00000000-0005-0000-0000-0000E39B0000}"/>
    <cellStyle name="Normal 73 3 3 5" xfId="12333" xr:uid="{00000000-0005-0000-0000-0000E49B0000}"/>
    <cellStyle name="Normal 73 3 3 5 2" xfId="42655" xr:uid="{00000000-0005-0000-0000-0000E59B0000}"/>
    <cellStyle name="Normal 73 3 3 5 3" xfId="27431" xr:uid="{00000000-0005-0000-0000-0000E69B0000}"/>
    <cellStyle name="Normal 73 3 3 6" xfId="7312" xr:uid="{00000000-0005-0000-0000-0000E79B0000}"/>
    <cellStyle name="Normal 73 3 3 6 2" xfId="37638" xr:uid="{00000000-0005-0000-0000-0000E89B0000}"/>
    <cellStyle name="Normal 73 3 3 6 3" xfId="22414" xr:uid="{00000000-0005-0000-0000-0000E99B0000}"/>
    <cellStyle name="Normal 73 3 3 7" xfId="32626" xr:uid="{00000000-0005-0000-0000-0000EA9B0000}"/>
    <cellStyle name="Normal 73 3 3 8" xfId="17401" xr:uid="{00000000-0005-0000-0000-0000EB9B0000}"/>
    <cellStyle name="Normal 73 3 4" xfId="2659" xr:uid="{00000000-0005-0000-0000-0000EC9B0000}"/>
    <cellStyle name="Normal 73 3 4 2" xfId="4349" xr:uid="{00000000-0005-0000-0000-0000ED9B0000}"/>
    <cellStyle name="Normal 73 3 4 2 2" xfId="14422" xr:uid="{00000000-0005-0000-0000-0000EE9B0000}"/>
    <cellStyle name="Normal 73 3 4 2 2 2" xfId="44744" xr:uid="{00000000-0005-0000-0000-0000EF9B0000}"/>
    <cellStyle name="Normal 73 3 4 2 2 3" xfId="29520" xr:uid="{00000000-0005-0000-0000-0000F09B0000}"/>
    <cellStyle name="Normal 73 3 4 2 3" xfId="9402" xr:uid="{00000000-0005-0000-0000-0000F19B0000}"/>
    <cellStyle name="Normal 73 3 4 2 3 2" xfId="39727" xr:uid="{00000000-0005-0000-0000-0000F29B0000}"/>
    <cellStyle name="Normal 73 3 4 2 3 3" xfId="24503" xr:uid="{00000000-0005-0000-0000-0000F39B0000}"/>
    <cellStyle name="Normal 73 3 4 2 4" xfId="34714" xr:uid="{00000000-0005-0000-0000-0000F49B0000}"/>
    <cellStyle name="Normal 73 3 4 2 5" xfId="19490" xr:uid="{00000000-0005-0000-0000-0000F59B0000}"/>
    <cellStyle name="Normal 73 3 4 3" xfId="6041" xr:uid="{00000000-0005-0000-0000-0000F69B0000}"/>
    <cellStyle name="Normal 73 3 4 3 2" xfId="16093" xr:uid="{00000000-0005-0000-0000-0000F79B0000}"/>
    <cellStyle name="Normal 73 3 4 3 2 2" xfId="46415" xr:uid="{00000000-0005-0000-0000-0000F89B0000}"/>
    <cellStyle name="Normal 73 3 4 3 2 3" xfId="31191" xr:uid="{00000000-0005-0000-0000-0000F99B0000}"/>
    <cellStyle name="Normal 73 3 4 3 3" xfId="11073" xr:uid="{00000000-0005-0000-0000-0000FA9B0000}"/>
    <cellStyle name="Normal 73 3 4 3 3 2" xfId="41398" xr:uid="{00000000-0005-0000-0000-0000FB9B0000}"/>
    <cellStyle name="Normal 73 3 4 3 3 3" xfId="26174" xr:uid="{00000000-0005-0000-0000-0000FC9B0000}"/>
    <cellStyle name="Normal 73 3 4 3 4" xfId="36385" xr:uid="{00000000-0005-0000-0000-0000FD9B0000}"/>
    <cellStyle name="Normal 73 3 4 3 5" xfId="21161" xr:uid="{00000000-0005-0000-0000-0000FE9B0000}"/>
    <cellStyle name="Normal 73 3 4 4" xfId="12751" xr:uid="{00000000-0005-0000-0000-0000FF9B0000}"/>
    <cellStyle name="Normal 73 3 4 4 2" xfId="43073" xr:uid="{00000000-0005-0000-0000-0000009C0000}"/>
    <cellStyle name="Normal 73 3 4 4 3" xfId="27849" xr:uid="{00000000-0005-0000-0000-0000019C0000}"/>
    <cellStyle name="Normal 73 3 4 5" xfId="7730" xr:uid="{00000000-0005-0000-0000-0000029C0000}"/>
    <cellStyle name="Normal 73 3 4 5 2" xfId="38056" xr:uid="{00000000-0005-0000-0000-0000039C0000}"/>
    <cellStyle name="Normal 73 3 4 5 3" xfId="22832" xr:uid="{00000000-0005-0000-0000-0000049C0000}"/>
    <cellStyle name="Normal 73 3 4 6" xfId="33044" xr:uid="{00000000-0005-0000-0000-0000059C0000}"/>
    <cellStyle name="Normal 73 3 4 7" xfId="17819" xr:uid="{00000000-0005-0000-0000-0000069C0000}"/>
    <cellStyle name="Normal 73 3 5" xfId="3512" xr:uid="{00000000-0005-0000-0000-0000079C0000}"/>
    <cellStyle name="Normal 73 3 5 2" xfId="13586" xr:uid="{00000000-0005-0000-0000-0000089C0000}"/>
    <cellStyle name="Normal 73 3 5 2 2" xfId="43908" xr:uid="{00000000-0005-0000-0000-0000099C0000}"/>
    <cellStyle name="Normal 73 3 5 2 3" xfId="28684" xr:uid="{00000000-0005-0000-0000-00000A9C0000}"/>
    <cellStyle name="Normal 73 3 5 3" xfId="8566" xr:uid="{00000000-0005-0000-0000-00000B9C0000}"/>
    <cellStyle name="Normal 73 3 5 3 2" xfId="38891" xr:uid="{00000000-0005-0000-0000-00000C9C0000}"/>
    <cellStyle name="Normal 73 3 5 3 3" xfId="23667" xr:uid="{00000000-0005-0000-0000-00000D9C0000}"/>
    <cellStyle name="Normal 73 3 5 4" xfId="33878" xr:uid="{00000000-0005-0000-0000-00000E9C0000}"/>
    <cellStyle name="Normal 73 3 5 5" xfId="18654" xr:uid="{00000000-0005-0000-0000-00000F9C0000}"/>
    <cellStyle name="Normal 73 3 6" xfId="5205" xr:uid="{00000000-0005-0000-0000-0000109C0000}"/>
    <cellStyle name="Normal 73 3 6 2" xfId="15257" xr:uid="{00000000-0005-0000-0000-0000119C0000}"/>
    <cellStyle name="Normal 73 3 6 2 2" xfId="45579" xr:uid="{00000000-0005-0000-0000-0000129C0000}"/>
    <cellStyle name="Normal 73 3 6 2 3" xfId="30355" xr:uid="{00000000-0005-0000-0000-0000139C0000}"/>
    <cellStyle name="Normal 73 3 6 3" xfId="10237" xr:uid="{00000000-0005-0000-0000-0000149C0000}"/>
    <cellStyle name="Normal 73 3 6 3 2" xfId="40562" xr:uid="{00000000-0005-0000-0000-0000159C0000}"/>
    <cellStyle name="Normal 73 3 6 3 3" xfId="25338" xr:uid="{00000000-0005-0000-0000-0000169C0000}"/>
    <cellStyle name="Normal 73 3 6 4" xfId="35549" xr:uid="{00000000-0005-0000-0000-0000179C0000}"/>
    <cellStyle name="Normal 73 3 6 5" xfId="20325" xr:uid="{00000000-0005-0000-0000-0000189C0000}"/>
    <cellStyle name="Normal 73 3 7" xfId="11915" xr:uid="{00000000-0005-0000-0000-0000199C0000}"/>
    <cellStyle name="Normal 73 3 7 2" xfId="42237" xr:uid="{00000000-0005-0000-0000-00001A9C0000}"/>
    <cellStyle name="Normal 73 3 7 3" xfId="27013" xr:uid="{00000000-0005-0000-0000-00001B9C0000}"/>
    <cellStyle name="Normal 73 3 8" xfId="6894" xr:uid="{00000000-0005-0000-0000-00001C9C0000}"/>
    <cellStyle name="Normal 73 3 8 2" xfId="37220" xr:uid="{00000000-0005-0000-0000-00001D9C0000}"/>
    <cellStyle name="Normal 73 3 8 3" xfId="21996" xr:uid="{00000000-0005-0000-0000-00001E9C0000}"/>
    <cellStyle name="Normal 73 3 9" xfId="32209" xr:uid="{00000000-0005-0000-0000-00001F9C0000}"/>
    <cellStyle name="Normal 73 4" xfId="1919" xr:uid="{00000000-0005-0000-0000-0000209C0000}"/>
    <cellStyle name="Normal 73 4 2" xfId="2342" xr:uid="{00000000-0005-0000-0000-0000219C0000}"/>
    <cellStyle name="Normal 73 4 2 2" xfId="3181" xr:uid="{00000000-0005-0000-0000-0000229C0000}"/>
    <cellStyle name="Normal 73 4 2 2 2" xfId="4871" xr:uid="{00000000-0005-0000-0000-0000239C0000}"/>
    <cellStyle name="Normal 73 4 2 2 2 2" xfId="14944" xr:uid="{00000000-0005-0000-0000-0000249C0000}"/>
    <cellStyle name="Normal 73 4 2 2 2 2 2" xfId="45266" xr:uid="{00000000-0005-0000-0000-0000259C0000}"/>
    <cellStyle name="Normal 73 4 2 2 2 2 3" xfId="30042" xr:uid="{00000000-0005-0000-0000-0000269C0000}"/>
    <cellStyle name="Normal 73 4 2 2 2 3" xfId="9924" xr:uid="{00000000-0005-0000-0000-0000279C0000}"/>
    <cellStyle name="Normal 73 4 2 2 2 3 2" xfId="40249" xr:uid="{00000000-0005-0000-0000-0000289C0000}"/>
    <cellStyle name="Normal 73 4 2 2 2 3 3" xfId="25025" xr:uid="{00000000-0005-0000-0000-0000299C0000}"/>
    <cellStyle name="Normal 73 4 2 2 2 4" xfId="35236" xr:uid="{00000000-0005-0000-0000-00002A9C0000}"/>
    <cellStyle name="Normal 73 4 2 2 2 5" xfId="20012" xr:uid="{00000000-0005-0000-0000-00002B9C0000}"/>
    <cellStyle name="Normal 73 4 2 2 3" xfId="6563" xr:uid="{00000000-0005-0000-0000-00002C9C0000}"/>
    <cellStyle name="Normal 73 4 2 2 3 2" xfId="16615" xr:uid="{00000000-0005-0000-0000-00002D9C0000}"/>
    <cellStyle name="Normal 73 4 2 2 3 2 2" xfId="46937" xr:uid="{00000000-0005-0000-0000-00002E9C0000}"/>
    <cellStyle name="Normal 73 4 2 2 3 2 3" xfId="31713" xr:uid="{00000000-0005-0000-0000-00002F9C0000}"/>
    <cellStyle name="Normal 73 4 2 2 3 3" xfId="11595" xr:uid="{00000000-0005-0000-0000-0000309C0000}"/>
    <cellStyle name="Normal 73 4 2 2 3 3 2" xfId="41920" xr:uid="{00000000-0005-0000-0000-0000319C0000}"/>
    <cellStyle name="Normal 73 4 2 2 3 3 3" xfId="26696" xr:uid="{00000000-0005-0000-0000-0000329C0000}"/>
    <cellStyle name="Normal 73 4 2 2 3 4" xfId="36907" xr:uid="{00000000-0005-0000-0000-0000339C0000}"/>
    <cellStyle name="Normal 73 4 2 2 3 5" xfId="21683" xr:uid="{00000000-0005-0000-0000-0000349C0000}"/>
    <cellStyle name="Normal 73 4 2 2 4" xfId="13273" xr:uid="{00000000-0005-0000-0000-0000359C0000}"/>
    <cellStyle name="Normal 73 4 2 2 4 2" xfId="43595" xr:uid="{00000000-0005-0000-0000-0000369C0000}"/>
    <cellStyle name="Normal 73 4 2 2 4 3" xfId="28371" xr:uid="{00000000-0005-0000-0000-0000379C0000}"/>
    <cellStyle name="Normal 73 4 2 2 5" xfId="8252" xr:uid="{00000000-0005-0000-0000-0000389C0000}"/>
    <cellStyle name="Normal 73 4 2 2 5 2" xfId="38578" xr:uid="{00000000-0005-0000-0000-0000399C0000}"/>
    <cellStyle name="Normal 73 4 2 2 5 3" xfId="23354" xr:uid="{00000000-0005-0000-0000-00003A9C0000}"/>
    <cellStyle name="Normal 73 4 2 2 6" xfId="33566" xr:uid="{00000000-0005-0000-0000-00003B9C0000}"/>
    <cellStyle name="Normal 73 4 2 2 7" xfId="18341" xr:uid="{00000000-0005-0000-0000-00003C9C0000}"/>
    <cellStyle name="Normal 73 4 2 3" xfId="4034" xr:uid="{00000000-0005-0000-0000-00003D9C0000}"/>
    <cellStyle name="Normal 73 4 2 3 2" xfId="14108" xr:uid="{00000000-0005-0000-0000-00003E9C0000}"/>
    <cellStyle name="Normal 73 4 2 3 2 2" xfId="44430" xr:uid="{00000000-0005-0000-0000-00003F9C0000}"/>
    <cellStyle name="Normal 73 4 2 3 2 3" xfId="29206" xr:uid="{00000000-0005-0000-0000-0000409C0000}"/>
    <cellStyle name="Normal 73 4 2 3 3" xfId="9088" xr:uid="{00000000-0005-0000-0000-0000419C0000}"/>
    <cellStyle name="Normal 73 4 2 3 3 2" xfId="39413" xr:uid="{00000000-0005-0000-0000-0000429C0000}"/>
    <cellStyle name="Normal 73 4 2 3 3 3" xfId="24189" xr:uid="{00000000-0005-0000-0000-0000439C0000}"/>
    <cellStyle name="Normal 73 4 2 3 4" xfId="34400" xr:uid="{00000000-0005-0000-0000-0000449C0000}"/>
    <cellStyle name="Normal 73 4 2 3 5" xfId="19176" xr:uid="{00000000-0005-0000-0000-0000459C0000}"/>
    <cellStyle name="Normal 73 4 2 4" xfId="5727" xr:uid="{00000000-0005-0000-0000-0000469C0000}"/>
    <cellStyle name="Normal 73 4 2 4 2" xfId="15779" xr:uid="{00000000-0005-0000-0000-0000479C0000}"/>
    <cellStyle name="Normal 73 4 2 4 2 2" xfId="46101" xr:uid="{00000000-0005-0000-0000-0000489C0000}"/>
    <cellStyle name="Normal 73 4 2 4 2 3" xfId="30877" xr:uid="{00000000-0005-0000-0000-0000499C0000}"/>
    <cellStyle name="Normal 73 4 2 4 3" xfId="10759" xr:uid="{00000000-0005-0000-0000-00004A9C0000}"/>
    <cellStyle name="Normal 73 4 2 4 3 2" xfId="41084" xr:uid="{00000000-0005-0000-0000-00004B9C0000}"/>
    <cellStyle name="Normal 73 4 2 4 3 3" xfId="25860" xr:uid="{00000000-0005-0000-0000-00004C9C0000}"/>
    <cellStyle name="Normal 73 4 2 4 4" xfId="36071" xr:uid="{00000000-0005-0000-0000-00004D9C0000}"/>
    <cellStyle name="Normal 73 4 2 4 5" xfId="20847" xr:uid="{00000000-0005-0000-0000-00004E9C0000}"/>
    <cellStyle name="Normal 73 4 2 5" xfId="12437" xr:uid="{00000000-0005-0000-0000-00004F9C0000}"/>
    <cellStyle name="Normal 73 4 2 5 2" xfId="42759" xr:uid="{00000000-0005-0000-0000-0000509C0000}"/>
    <cellStyle name="Normal 73 4 2 5 3" xfId="27535" xr:uid="{00000000-0005-0000-0000-0000519C0000}"/>
    <cellStyle name="Normal 73 4 2 6" xfId="7416" xr:uid="{00000000-0005-0000-0000-0000529C0000}"/>
    <cellStyle name="Normal 73 4 2 6 2" xfId="37742" xr:uid="{00000000-0005-0000-0000-0000539C0000}"/>
    <cellStyle name="Normal 73 4 2 6 3" xfId="22518" xr:uid="{00000000-0005-0000-0000-0000549C0000}"/>
    <cellStyle name="Normal 73 4 2 7" xfId="32730" xr:uid="{00000000-0005-0000-0000-0000559C0000}"/>
    <cellStyle name="Normal 73 4 2 8" xfId="17505" xr:uid="{00000000-0005-0000-0000-0000569C0000}"/>
    <cellStyle name="Normal 73 4 3" xfId="2763" xr:uid="{00000000-0005-0000-0000-0000579C0000}"/>
    <cellStyle name="Normal 73 4 3 2" xfId="4453" xr:uid="{00000000-0005-0000-0000-0000589C0000}"/>
    <cellStyle name="Normal 73 4 3 2 2" xfId="14526" xr:uid="{00000000-0005-0000-0000-0000599C0000}"/>
    <cellStyle name="Normal 73 4 3 2 2 2" xfId="44848" xr:uid="{00000000-0005-0000-0000-00005A9C0000}"/>
    <cellStyle name="Normal 73 4 3 2 2 3" xfId="29624" xr:uid="{00000000-0005-0000-0000-00005B9C0000}"/>
    <cellStyle name="Normal 73 4 3 2 3" xfId="9506" xr:uid="{00000000-0005-0000-0000-00005C9C0000}"/>
    <cellStyle name="Normal 73 4 3 2 3 2" xfId="39831" xr:uid="{00000000-0005-0000-0000-00005D9C0000}"/>
    <cellStyle name="Normal 73 4 3 2 3 3" xfId="24607" xr:uid="{00000000-0005-0000-0000-00005E9C0000}"/>
    <cellStyle name="Normal 73 4 3 2 4" xfId="34818" xr:uid="{00000000-0005-0000-0000-00005F9C0000}"/>
    <cellStyle name="Normal 73 4 3 2 5" xfId="19594" xr:uid="{00000000-0005-0000-0000-0000609C0000}"/>
    <cellStyle name="Normal 73 4 3 3" xfId="6145" xr:uid="{00000000-0005-0000-0000-0000619C0000}"/>
    <cellStyle name="Normal 73 4 3 3 2" xfId="16197" xr:uid="{00000000-0005-0000-0000-0000629C0000}"/>
    <cellStyle name="Normal 73 4 3 3 2 2" xfId="46519" xr:uid="{00000000-0005-0000-0000-0000639C0000}"/>
    <cellStyle name="Normal 73 4 3 3 2 3" xfId="31295" xr:uid="{00000000-0005-0000-0000-0000649C0000}"/>
    <cellStyle name="Normal 73 4 3 3 3" xfId="11177" xr:uid="{00000000-0005-0000-0000-0000659C0000}"/>
    <cellStyle name="Normal 73 4 3 3 3 2" xfId="41502" xr:uid="{00000000-0005-0000-0000-0000669C0000}"/>
    <cellStyle name="Normal 73 4 3 3 3 3" xfId="26278" xr:uid="{00000000-0005-0000-0000-0000679C0000}"/>
    <cellStyle name="Normal 73 4 3 3 4" xfId="36489" xr:uid="{00000000-0005-0000-0000-0000689C0000}"/>
    <cellStyle name="Normal 73 4 3 3 5" xfId="21265" xr:uid="{00000000-0005-0000-0000-0000699C0000}"/>
    <cellStyle name="Normal 73 4 3 4" xfId="12855" xr:uid="{00000000-0005-0000-0000-00006A9C0000}"/>
    <cellStyle name="Normal 73 4 3 4 2" xfId="43177" xr:uid="{00000000-0005-0000-0000-00006B9C0000}"/>
    <cellStyle name="Normal 73 4 3 4 3" xfId="27953" xr:uid="{00000000-0005-0000-0000-00006C9C0000}"/>
    <cellStyle name="Normal 73 4 3 5" xfId="7834" xr:uid="{00000000-0005-0000-0000-00006D9C0000}"/>
    <cellStyle name="Normal 73 4 3 5 2" xfId="38160" xr:uid="{00000000-0005-0000-0000-00006E9C0000}"/>
    <cellStyle name="Normal 73 4 3 5 3" xfId="22936" xr:uid="{00000000-0005-0000-0000-00006F9C0000}"/>
    <cellStyle name="Normal 73 4 3 6" xfId="33148" xr:uid="{00000000-0005-0000-0000-0000709C0000}"/>
    <cellStyle name="Normal 73 4 3 7" xfId="17923" xr:uid="{00000000-0005-0000-0000-0000719C0000}"/>
    <cellStyle name="Normal 73 4 4" xfId="3616" xr:uid="{00000000-0005-0000-0000-0000729C0000}"/>
    <cellStyle name="Normal 73 4 4 2" xfId="13690" xr:uid="{00000000-0005-0000-0000-0000739C0000}"/>
    <cellStyle name="Normal 73 4 4 2 2" xfId="44012" xr:uid="{00000000-0005-0000-0000-0000749C0000}"/>
    <cellStyle name="Normal 73 4 4 2 3" xfId="28788" xr:uid="{00000000-0005-0000-0000-0000759C0000}"/>
    <cellStyle name="Normal 73 4 4 3" xfId="8670" xr:uid="{00000000-0005-0000-0000-0000769C0000}"/>
    <cellStyle name="Normal 73 4 4 3 2" xfId="38995" xr:uid="{00000000-0005-0000-0000-0000779C0000}"/>
    <cellStyle name="Normal 73 4 4 3 3" xfId="23771" xr:uid="{00000000-0005-0000-0000-0000789C0000}"/>
    <cellStyle name="Normal 73 4 4 4" xfId="33982" xr:uid="{00000000-0005-0000-0000-0000799C0000}"/>
    <cellStyle name="Normal 73 4 4 5" xfId="18758" xr:uid="{00000000-0005-0000-0000-00007A9C0000}"/>
    <cellStyle name="Normal 73 4 5" xfId="5309" xr:uid="{00000000-0005-0000-0000-00007B9C0000}"/>
    <cellStyle name="Normal 73 4 5 2" xfId="15361" xr:uid="{00000000-0005-0000-0000-00007C9C0000}"/>
    <cellStyle name="Normal 73 4 5 2 2" xfId="45683" xr:uid="{00000000-0005-0000-0000-00007D9C0000}"/>
    <cellStyle name="Normal 73 4 5 2 3" xfId="30459" xr:uid="{00000000-0005-0000-0000-00007E9C0000}"/>
    <cellStyle name="Normal 73 4 5 3" xfId="10341" xr:uid="{00000000-0005-0000-0000-00007F9C0000}"/>
    <cellStyle name="Normal 73 4 5 3 2" xfId="40666" xr:uid="{00000000-0005-0000-0000-0000809C0000}"/>
    <cellStyle name="Normal 73 4 5 3 3" xfId="25442" xr:uid="{00000000-0005-0000-0000-0000819C0000}"/>
    <cellStyle name="Normal 73 4 5 4" xfId="35653" xr:uid="{00000000-0005-0000-0000-0000829C0000}"/>
    <cellStyle name="Normal 73 4 5 5" xfId="20429" xr:uid="{00000000-0005-0000-0000-0000839C0000}"/>
    <cellStyle name="Normal 73 4 6" xfId="12019" xr:uid="{00000000-0005-0000-0000-0000849C0000}"/>
    <cellStyle name="Normal 73 4 6 2" xfId="42341" xr:uid="{00000000-0005-0000-0000-0000859C0000}"/>
    <cellStyle name="Normal 73 4 6 3" xfId="27117" xr:uid="{00000000-0005-0000-0000-0000869C0000}"/>
    <cellStyle name="Normal 73 4 7" xfId="6998" xr:uid="{00000000-0005-0000-0000-0000879C0000}"/>
    <cellStyle name="Normal 73 4 7 2" xfId="37324" xr:uid="{00000000-0005-0000-0000-0000889C0000}"/>
    <cellStyle name="Normal 73 4 7 3" xfId="22100" xr:uid="{00000000-0005-0000-0000-0000899C0000}"/>
    <cellStyle name="Normal 73 4 8" xfId="32312" xr:uid="{00000000-0005-0000-0000-00008A9C0000}"/>
    <cellStyle name="Normal 73 4 9" xfId="17087" xr:uid="{00000000-0005-0000-0000-00008B9C0000}"/>
    <cellStyle name="Normal 73 5" xfId="2132" xr:uid="{00000000-0005-0000-0000-00008C9C0000}"/>
    <cellStyle name="Normal 73 5 2" xfId="2973" xr:uid="{00000000-0005-0000-0000-00008D9C0000}"/>
    <cellStyle name="Normal 73 5 2 2" xfId="4663" xr:uid="{00000000-0005-0000-0000-00008E9C0000}"/>
    <cellStyle name="Normal 73 5 2 2 2" xfId="14736" xr:uid="{00000000-0005-0000-0000-00008F9C0000}"/>
    <cellStyle name="Normal 73 5 2 2 2 2" xfId="45058" xr:uid="{00000000-0005-0000-0000-0000909C0000}"/>
    <cellStyle name="Normal 73 5 2 2 2 3" xfId="29834" xr:uid="{00000000-0005-0000-0000-0000919C0000}"/>
    <cellStyle name="Normal 73 5 2 2 3" xfId="9716" xr:uid="{00000000-0005-0000-0000-0000929C0000}"/>
    <cellStyle name="Normal 73 5 2 2 3 2" xfId="40041" xr:uid="{00000000-0005-0000-0000-0000939C0000}"/>
    <cellStyle name="Normal 73 5 2 2 3 3" xfId="24817" xr:uid="{00000000-0005-0000-0000-0000949C0000}"/>
    <cellStyle name="Normal 73 5 2 2 4" xfId="35028" xr:uid="{00000000-0005-0000-0000-0000959C0000}"/>
    <cellStyle name="Normal 73 5 2 2 5" xfId="19804" xr:uid="{00000000-0005-0000-0000-0000969C0000}"/>
    <cellStyle name="Normal 73 5 2 3" xfId="6355" xr:uid="{00000000-0005-0000-0000-0000979C0000}"/>
    <cellStyle name="Normal 73 5 2 3 2" xfId="16407" xr:uid="{00000000-0005-0000-0000-0000989C0000}"/>
    <cellStyle name="Normal 73 5 2 3 2 2" xfId="46729" xr:uid="{00000000-0005-0000-0000-0000999C0000}"/>
    <cellStyle name="Normal 73 5 2 3 2 3" xfId="31505" xr:uid="{00000000-0005-0000-0000-00009A9C0000}"/>
    <cellStyle name="Normal 73 5 2 3 3" xfId="11387" xr:uid="{00000000-0005-0000-0000-00009B9C0000}"/>
    <cellStyle name="Normal 73 5 2 3 3 2" xfId="41712" xr:uid="{00000000-0005-0000-0000-00009C9C0000}"/>
    <cellStyle name="Normal 73 5 2 3 3 3" xfId="26488" xr:uid="{00000000-0005-0000-0000-00009D9C0000}"/>
    <cellStyle name="Normal 73 5 2 3 4" xfId="36699" xr:uid="{00000000-0005-0000-0000-00009E9C0000}"/>
    <cellStyle name="Normal 73 5 2 3 5" xfId="21475" xr:uid="{00000000-0005-0000-0000-00009F9C0000}"/>
    <cellStyle name="Normal 73 5 2 4" xfId="13065" xr:uid="{00000000-0005-0000-0000-0000A09C0000}"/>
    <cellStyle name="Normal 73 5 2 4 2" xfId="43387" xr:uid="{00000000-0005-0000-0000-0000A19C0000}"/>
    <cellStyle name="Normal 73 5 2 4 3" xfId="28163" xr:uid="{00000000-0005-0000-0000-0000A29C0000}"/>
    <cellStyle name="Normal 73 5 2 5" xfId="8044" xr:uid="{00000000-0005-0000-0000-0000A39C0000}"/>
    <cellStyle name="Normal 73 5 2 5 2" xfId="38370" xr:uid="{00000000-0005-0000-0000-0000A49C0000}"/>
    <cellStyle name="Normal 73 5 2 5 3" xfId="23146" xr:uid="{00000000-0005-0000-0000-0000A59C0000}"/>
    <cellStyle name="Normal 73 5 2 6" xfId="33358" xr:uid="{00000000-0005-0000-0000-0000A69C0000}"/>
    <cellStyle name="Normal 73 5 2 7" xfId="18133" xr:uid="{00000000-0005-0000-0000-0000A79C0000}"/>
    <cellStyle name="Normal 73 5 3" xfId="3826" xr:uid="{00000000-0005-0000-0000-0000A89C0000}"/>
    <cellStyle name="Normal 73 5 3 2" xfId="13900" xr:uid="{00000000-0005-0000-0000-0000A99C0000}"/>
    <cellStyle name="Normal 73 5 3 2 2" xfId="44222" xr:uid="{00000000-0005-0000-0000-0000AA9C0000}"/>
    <cellStyle name="Normal 73 5 3 2 3" xfId="28998" xr:uid="{00000000-0005-0000-0000-0000AB9C0000}"/>
    <cellStyle name="Normal 73 5 3 3" xfId="8880" xr:uid="{00000000-0005-0000-0000-0000AC9C0000}"/>
    <cellStyle name="Normal 73 5 3 3 2" xfId="39205" xr:uid="{00000000-0005-0000-0000-0000AD9C0000}"/>
    <cellStyle name="Normal 73 5 3 3 3" xfId="23981" xr:uid="{00000000-0005-0000-0000-0000AE9C0000}"/>
    <cellStyle name="Normal 73 5 3 4" xfId="34192" xr:uid="{00000000-0005-0000-0000-0000AF9C0000}"/>
    <cellStyle name="Normal 73 5 3 5" xfId="18968" xr:uid="{00000000-0005-0000-0000-0000B09C0000}"/>
    <cellStyle name="Normal 73 5 4" xfId="5519" xr:uid="{00000000-0005-0000-0000-0000B19C0000}"/>
    <cellStyle name="Normal 73 5 4 2" xfId="15571" xr:uid="{00000000-0005-0000-0000-0000B29C0000}"/>
    <cellStyle name="Normal 73 5 4 2 2" xfId="45893" xr:uid="{00000000-0005-0000-0000-0000B39C0000}"/>
    <cellStyle name="Normal 73 5 4 2 3" xfId="30669" xr:uid="{00000000-0005-0000-0000-0000B49C0000}"/>
    <cellStyle name="Normal 73 5 4 3" xfId="10551" xr:uid="{00000000-0005-0000-0000-0000B59C0000}"/>
    <cellStyle name="Normal 73 5 4 3 2" xfId="40876" xr:uid="{00000000-0005-0000-0000-0000B69C0000}"/>
    <cellStyle name="Normal 73 5 4 3 3" xfId="25652" xr:uid="{00000000-0005-0000-0000-0000B79C0000}"/>
    <cellStyle name="Normal 73 5 4 4" xfId="35863" xr:uid="{00000000-0005-0000-0000-0000B89C0000}"/>
    <cellStyle name="Normal 73 5 4 5" xfId="20639" xr:uid="{00000000-0005-0000-0000-0000B99C0000}"/>
    <cellStyle name="Normal 73 5 5" xfId="12229" xr:uid="{00000000-0005-0000-0000-0000BA9C0000}"/>
    <cellStyle name="Normal 73 5 5 2" xfId="42551" xr:uid="{00000000-0005-0000-0000-0000BB9C0000}"/>
    <cellStyle name="Normal 73 5 5 3" xfId="27327" xr:uid="{00000000-0005-0000-0000-0000BC9C0000}"/>
    <cellStyle name="Normal 73 5 6" xfId="7208" xr:uid="{00000000-0005-0000-0000-0000BD9C0000}"/>
    <cellStyle name="Normal 73 5 6 2" xfId="37534" xr:uid="{00000000-0005-0000-0000-0000BE9C0000}"/>
    <cellStyle name="Normal 73 5 6 3" xfId="22310" xr:uid="{00000000-0005-0000-0000-0000BF9C0000}"/>
    <cellStyle name="Normal 73 5 7" xfId="32522" xr:uid="{00000000-0005-0000-0000-0000C09C0000}"/>
    <cellStyle name="Normal 73 5 8" xfId="17297" xr:uid="{00000000-0005-0000-0000-0000C19C0000}"/>
    <cellStyle name="Normal 73 6" xfId="2553" xr:uid="{00000000-0005-0000-0000-0000C29C0000}"/>
    <cellStyle name="Normal 73 6 2" xfId="4245" xr:uid="{00000000-0005-0000-0000-0000C39C0000}"/>
    <cellStyle name="Normal 73 6 2 2" xfId="14318" xr:uid="{00000000-0005-0000-0000-0000C49C0000}"/>
    <cellStyle name="Normal 73 6 2 2 2" xfId="44640" xr:uid="{00000000-0005-0000-0000-0000C59C0000}"/>
    <cellStyle name="Normal 73 6 2 2 3" xfId="29416" xr:uid="{00000000-0005-0000-0000-0000C69C0000}"/>
    <cellStyle name="Normal 73 6 2 3" xfId="9298" xr:uid="{00000000-0005-0000-0000-0000C79C0000}"/>
    <cellStyle name="Normal 73 6 2 3 2" xfId="39623" xr:uid="{00000000-0005-0000-0000-0000C89C0000}"/>
    <cellStyle name="Normal 73 6 2 3 3" xfId="24399" xr:uid="{00000000-0005-0000-0000-0000C99C0000}"/>
    <cellStyle name="Normal 73 6 2 4" xfId="34610" xr:uid="{00000000-0005-0000-0000-0000CA9C0000}"/>
    <cellStyle name="Normal 73 6 2 5" xfId="19386" xr:uid="{00000000-0005-0000-0000-0000CB9C0000}"/>
    <cellStyle name="Normal 73 6 3" xfId="5937" xr:uid="{00000000-0005-0000-0000-0000CC9C0000}"/>
    <cellStyle name="Normal 73 6 3 2" xfId="15989" xr:uid="{00000000-0005-0000-0000-0000CD9C0000}"/>
    <cellStyle name="Normal 73 6 3 2 2" xfId="46311" xr:uid="{00000000-0005-0000-0000-0000CE9C0000}"/>
    <cellStyle name="Normal 73 6 3 2 3" xfId="31087" xr:uid="{00000000-0005-0000-0000-0000CF9C0000}"/>
    <cellStyle name="Normal 73 6 3 3" xfId="10969" xr:uid="{00000000-0005-0000-0000-0000D09C0000}"/>
    <cellStyle name="Normal 73 6 3 3 2" xfId="41294" xr:uid="{00000000-0005-0000-0000-0000D19C0000}"/>
    <cellStyle name="Normal 73 6 3 3 3" xfId="26070" xr:uid="{00000000-0005-0000-0000-0000D29C0000}"/>
    <cellStyle name="Normal 73 6 3 4" xfId="36281" xr:uid="{00000000-0005-0000-0000-0000D39C0000}"/>
    <cellStyle name="Normal 73 6 3 5" xfId="21057" xr:uid="{00000000-0005-0000-0000-0000D49C0000}"/>
    <cellStyle name="Normal 73 6 4" xfId="12647" xr:uid="{00000000-0005-0000-0000-0000D59C0000}"/>
    <cellStyle name="Normal 73 6 4 2" xfId="42969" xr:uid="{00000000-0005-0000-0000-0000D69C0000}"/>
    <cellStyle name="Normal 73 6 4 3" xfId="27745" xr:uid="{00000000-0005-0000-0000-0000D79C0000}"/>
    <cellStyle name="Normal 73 6 5" xfId="7626" xr:uid="{00000000-0005-0000-0000-0000D89C0000}"/>
    <cellStyle name="Normal 73 6 5 2" xfId="37952" xr:uid="{00000000-0005-0000-0000-0000D99C0000}"/>
    <cellStyle name="Normal 73 6 5 3" xfId="22728" xr:uid="{00000000-0005-0000-0000-0000DA9C0000}"/>
    <cellStyle name="Normal 73 6 6" xfId="32940" xr:uid="{00000000-0005-0000-0000-0000DB9C0000}"/>
    <cellStyle name="Normal 73 6 7" xfId="17715" xr:uid="{00000000-0005-0000-0000-0000DC9C0000}"/>
    <cellStyle name="Normal 73 7" xfId="3405" xr:uid="{00000000-0005-0000-0000-0000DD9C0000}"/>
    <cellStyle name="Normal 73 7 2" xfId="13482" xr:uid="{00000000-0005-0000-0000-0000DE9C0000}"/>
    <cellStyle name="Normal 73 7 2 2" xfId="43804" xr:uid="{00000000-0005-0000-0000-0000DF9C0000}"/>
    <cellStyle name="Normal 73 7 2 3" xfId="28580" xr:uid="{00000000-0005-0000-0000-0000E09C0000}"/>
    <cellStyle name="Normal 73 7 3" xfId="8462" xr:uid="{00000000-0005-0000-0000-0000E19C0000}"/>
    <cellStyle name="Normal 73 7 3 2" xfId="38787" xr:uid="{00000000-0005-0000-0000-0000E29C0000}"/>
    <cellStyle name="Normal 73 7 3 3" xfId="23563" xr:uid="{00000000-0005-0000-0000-0000E39C0000}"/>
    <cellStyle name="Normal 73 7 4" xfId="33774" xr:uid="{00000000-0005-0000-0000-0000E49C0000}"/>
    <cellStyle name="Normal 73 7 5" xfId="18550" xr:uid="{00000000-0005-0000-0000-0000E59C0000}"/>
    <cellStyle name="Normal 73 8" xfId="5099" xr:uid="{00000000-0005-0000-0000-0000E69C0000}"/>
    <cellStyle name="Normal 73 8 2" xfId="15153" xr:uid="{00000000-0005-0000-0000-0000E79C0000}"/>
    <cellStyle name="Normal 73 8 2 2" xfId="45475" xr:uid="{00000000-0005-0000-0000-0000E89C0000}"/>
    <cellStyle name="Normal 73 8 2 3" xfId="30251" xr:uid="{00000000-0005-0000-0000-0000E99C0000}"/>
    <cellStyle name="Normal 73 8 3" xfId="10133" xr:uid="{00000000-0005-0000-0000-0000EA9C0000}"/>
    <cellStyle name="Normal 73 8 3 2" xfId="40458" xr:uid="{00000000-0005-0000-0000-0000EB9C0000}"/>
    <cellStyle name="Normal 73 8 3 3" xfId="25234" xr:uid="{00000000-0005-0000-0000-0000EC9C0000}"/>
    <cellStyle name="Normal 73 8 4" xfId="35445" xr:uid="{00000000-0005-0000-0000-0000ED9C0000}"/>
    <cellStyle name="Normal 73 8 5" xfId="20221" xr:uid="{00000000-0005-0000-0000-0000EE9C0000}"/>
    <cellStyle name="Normal 73 9" xfId="11809" xr:uid="{00000000-0005-0000-0000-0000EF9C0000}"/>
    <cellStyle name="Normal 73 9 2" xfId="42133" xr:uid="{00000000-0005-0000-0000-0000F09C0000}"/>
    <cellStyle name="Normal 73 9 3" xfId="26909" xr:uid="{00000000-0005-0000-0000-0000F19C0000}"/>
    <cellStyle name="Normal 74" xfId="1492" xr:uid="{00000000-0005-0000-0000-0000F29C0000}"/>
    <cellStyle name="Normal 74 10" xfId="6789" xr:uid="{00000000-0005-0000-0000-0000F39C0000}"/>
    <cellStyle name="Normal 74 10 2" xfId="37117" xr:uid="{00000000-0005-0000-0000-0000F49C0000}"/>
    <cellStyle name="Normal 74 10 3" xfId="21893" xr:uid="{00000000-0005-0000-0000-0000F59C0000}"/>
    <cellStyle name="Normal 74 11" xfId="32108" xr:uid="{00000000-0005-0000-0000-0000F69C0000}"/>
    <cellStyle name="Normal 74 12" xfId="16878" xr:uid="{00000000-0005-0000-0000-0000F79C0000}"/>
    <cellStyle name="Normal 74 13" xfId="47319" xr:uid="{00000000-0005-0000-0000-0000F89C0000}"/>
    <cellStyle name="Normal 74 2" xfId="1753" xr:uid="{00000000-0005-0000-0000-0000F99C0000}"/>
    <cellStyle name="Normal 74 2 10" xfId="32159" xr:uid="{00000000-0005-0000-0000-0000FA9C0000}"/>
    <cellStyle name="Normal 74 2 11" xfId="16932" xr:uid="{00000000-0005-0000-0000-0000FB9C0000}"/>
    <cellStyle name="Normal 74 2 2" xfId="1861" xr:uid="{00000000-0005-0000-0000-0000FC9C0000}"/>
    <cellStyle name="Normal 74 2 2 10" xfId="17036" xr:uid="{00000000-0005-0000-0000-0000FD9C0000}"/>
    <cellStyle name="Normal 74 2 2 2" xfId="2078" xr:uid="{00000000-0005-0000-0000-0000FE9C0000}"/>
    <cellStyle name="Normal 74 2 2 2 2" xfId="2499" xr:uid="{00000000-0005-0000-0000-0000FF9C0000}"/>
    <cellStyle name="Normal 74 2 2 2 2 2" xfId="3338" xr:uid="{00000000-0005-0000-0000-0000009D0000}"/>
    <cellStyle name="Normal 74 2 2 2 2 2 2" xfId="5028" xr:uid="{00000000-0005-0000-0000-0000019D0000}"/>
    <cellStyle name="Normal 74 2 2 2 2 2 2 2" xfId="15101" xr:uid="{00000000-0005-0000-0000-0000029D0000}"/>
    <cellStyle name="Normal 74 2 2 2 2 2 2 2 2" xfId="45423" xr:uid="{00000000-0005-0000-0000-0000039D0000}"/>
    <cellStyle name="Normal 74 2 2 2 2 2 2 2 3" xfId="30199" xr:uid="{00000000-0005-0000-0000-0000049D0000}"/>
    <cellStyle name="Normal 74 2 2 2 2 2 2 3" xfId="10081" xr:uid="{00000000-0005-0000-0000-0000059D0000}"/>
    <cellStyle name="Normal 74 2 2 2 2 2 2 3 2" xfId="40406" xr:uid="{00000000-0005-0000-0000-0000069D0000}"/>
    <cellStyle name="Normal 74 2 2 2 2 2 2 3 3" xfId="25182" xr:uid="{00000000-0005-0000-0000-0000079D0000}"/>
    <cellStyle name="Normal 74 2 2 2 2 2 2 4" xfId="35393" xr:uid="{00000000-0005-0000-0000-0000089D0000}"/>
    <cellStyle name="Normal 74 2 2 2 2 2 2 5" xfId="20169" xr:uid="{00000000-0005-0000-0000-0000099D0000}"/>
    <cellStyle name="Normal 74 2 2 2 2 2 3" xfId="6720" xr:uid="{00000000-0005-0000-0000-00000A9D0000}"/>
    <cellStyle name="Normal 74 2 2 2 2 2 3 2" xfId="16772" xr:uid="{00000000-0005-0000-0000-00000B9D0000}"/>
    <cellStyle name="Normal 74 2 2 2 2 2 3 2 2" xfId="47094" xr:uid="{00000000-0005-0000-0000-00000C9D0000}"/>
    <cellStyle name="Normal 74 2 2 2 2 2 3 2 3" xfId="31870" xr:uid="{00000000-0005-0000-0000-00000D9D0000}"/>
    <cellStyle name="Normal 74 2 2 2 2 2 3 3" xfId="11752" xr:uid="{00000000-0005-0000-0000-00000E9D0000}"/>
    <cellStyle name="Normal 74 2 2 2 2 2 3 3 2" xfId="42077" xr:uid="{00000000-0005-0000-0000-00000F9D0000}"/>
    <cellStyle name="Normal 74 2 2 2 2 2 3 3 3" xfId="26853" xr:uid="{00000000-0005-0000-0000-0000109D0000}"/>
    <cellStyle name="Normal 74 2 2 2 2 2 3 4" xfId="37064" xr:uid="{00000000-0005-0000-0000-0000119D0000}"/>
    <cellStyle name="Normal 74 2 2 2 2 2 3 5" xfId="21840" xr:uid="{00000000-0005-0000-0000-0000129D0000}"/>
    <cellStyle name="Normal 74 2 2 2 2 2 4" xfId="13430" xr:uid="{00000000-0005-0000-0000-0000139D0000}"/>
    <cellStyle name="Normal 74 2 2 2 2 2 4 2" xfId="43752" xr:uid="{00000000-0005-0000-0000-0000149D0000}"/>
    <cellStyle name="Normal 74 2 2 2 2 2 4 3" xfId="28528" xr:uid="{00000000-0005-0000-0000-0000159D0000}"/>
    <cellStyle name="Normal 74 2 2 2 2 2 5" xfId="8409" xr:uid="{00000000-0005-0000-0000-0000169D0000}"/>
    <cellStyle name="Normal 74 2 2 2 2 2 5 2" xfId="38735" xr:uid="{00000000-0005-0000-0000-0000179D0000}"/>
    <cellStyle name="Normal 74 2 2 2 2 2 5 3" xfId="23511" xr:uid="{00000000-0005-0000-0000-0000189D0000}"/>
    <cellStyle name="Normal 74 2 2 2 2 2 6" xfId="33723" xr:uid="{00000000-0005-0000-0000-0000199D0000}"/>
    <cellStyle name="Normal 74 2 2 2 2 2 7" xfId="18498" xr:uid="{00000000-0005-0000-0000-00001A9D0000}"/>
    <cellStyle name="Normal 74 2 2 2 2 3" xfId="4191" xr:uid="{00000000-0005-0000-0000-00001B9D0000}"/>
    <cellStyle name="Normal 74 2 2 2 2 3 2" xfId="14265" xr:uid="{00000000-0005-0000-0000-00001C9D0000}"/>
    <cellStyle name="Normal 74 2 2 2 2 3 2 2" xfId="44587" xr:uid="{00000000-0005-0000-0000-00001D9D0000}"/>
    <cellStyle name="Normal 74 2 2 2 2 3 2 3" xfId="29363" xr:uid="{00000000-0005-0000-0000-00001E9D0000}"/>
    <cellStyle name="Normal 74 2 2 2 2 3 3" xfId="9245" xr:uid="{00000000-0005-0000-0000-00001F9D0000}"/>
    <cellStyle name="Normal 74 2 2 2 2 3 3 2" xfId="39570" xr:uid="{00000000-0005-0000-0000-0000209D0000}"/>
    <cellStyle name="Normal 74 2 2 2 2 3 3 3" xfId="24346" xr:uid="{00000000-0005-0000-0000-0000219D0000}"/>
    <cellStyle name="Normal 74 2 2 2 2 3 4" xfId="34557" xr:uid="{00000000-0005-0000-0000-0000229D0000}"/>
    <cellStyle name="Normal 74 2 2 2 2 3 5" xfId="19333" xr:uid="{00000000-0005-0000-0000-0000239D0000}"/>
    <cellStyle name="Normal 74 2 2 2 2 4" xfId="5884" xr:uid="{00000000-0005-0000-0000-0000249D0000}"/>
    <cellStyle name="Normal 74 2 2 2 2 4 2" xfId="15936" xr:uid="{00000000-0005-0000-0000-0000259D0000}"/>
    <cellStyle name="Normal 74 2 2 2 2 4 2 2" xfId="46258" xr:uid="{00000000-0005-0000-0000-0000269D0000}"/>
    <cellStyle name="Normal 74 2 2 2 2 4 2 3" xfId="31034" xr:uid="{00000000-0005-0000-0000-0000279D0000}"/>
    <cellStyle name="Normal 74 2 2 2 2 4 3" xfId="10916" xr:uid="{00000000-0005-0000-0000-0000289D0000}"/>
    <cellStyle name="Normal 74 2 2 2 2 4 3 2" xfId="41241" xr:uid="{00000000-0005-0000-0000-0000299D0000}"/>
    <cellStyle name="Normal 74 2 2 2 2 4 3 3" xfId="26017" xr:uid="{00000000-0005-0000-0000-00002A9D0000}"/>
    <cellStyle name="Normal 74 2 2 2 2 4 4" xfId="36228" xr:uid="{00000000-0005-0000-0000-00002B9D0000}"/>
    <cellStyle name="Normal 74 2 2 2 2 4 5" xfId="21004" xr:uid="{00000000-0005-0000-0000-00002C9D0000}"/>
    <cellStyle name="Normal 74 2 2 2 2 5" xfId="12594" xr:uid="{00000000-0005-0000-0000-00002D9D0000}"/>
    <cellStyle name="Normal 74 2 2 2 2 5 2" xfId="42916" xr:uid="{00000000-0005-0000-0000-00002E9D0000}"/>
    <cellStyle name="Normal 74 2 2 2 2 5 3" xfId="27692" xr:uid="{00000000-0005-0000-0000-00002F9D0000}"/>
    <cellStyle name="Normal 74 2 2 2 2 6" xfId="7573" xr:uid="{00000000-0005-0000-0000-0000309D0000}"/>
    <cellStyle name="Normal 74 2 2 2 2 6 2" xfId="37899" xr:uid="{00000000-0005-0000-0000-0000319D0000}"/>
    <cellStyle name="Normal 74 2 2 2 2 6 3" xfId="22675" xr:uid="{00000000-0005-0000-0000-0000329D0000}"/>
    <cellStyle name="Normal 74 2 2 2 2 7" xfId="32887" xr:uid="{00000000-0005-0000-0000-0000339D0000}"/>
    <cellStyle name="Normal 74 2 2 2 2 8" xfId="17662" xr:uid="{00000000-0005-0000-0000-0000349D0000}"/>
    <cellStyle name="Normal 74 2 2 2 3" xfId="2920" xr:uid="{00000000-0005-0000-0000-0000359D0000}"/>
    <cellStyle name="Normal 74 2 2 2 3 2" xfId="4610" xr:uid="{00000000-0005-0000-0000-0000369D0000}"/>
    <cellStyle name="Normal 74 2 2 2 3 2 2" xfId="14683" xr:uid="{00000000-0005-0000-0000-0000379D0000}"/>
    <cellStyle name="Normal 74 2 2 2 3 2 2 2" xfId="45005" xr:uid="{00000000-0005-0000-0000-0000389D0000}"/>
    <cellStyle name="Normal 74 2 2 2 3 2 2 3" xfId="29781" xr:uid="{00000000-0005-0000-0000-0000399D0000}"/>
    <cellStyle name="Normal 74 2 2 2 3 2 3" xfId="9663" xr:uid="{00000000-0005-0000-0000-00003A9D0000}"/>
    <cellStyle name="Normal 74 2 2 2 3 2 3 2" xfId="39988" xr:uid="{00000000-0005-0000-0000-00003B9D0000}"/>
    <cellStyle name="Normal 74 2 2 2 3 2 3 3" xfId="24764" xr:uid="{00000000-0005-0000-0000-00003C9D0000}"/>
    <cellStyle name="Normal 74 2 2 2 3 2 4" xfId="34975" xr:uid="{00000000-0005-0000-0000-00003D9D0000}"/>
    <cellStyle name="Normal 74 2 2 2 3 2 5" xfId="19751" xr:uid="{00000000-0005-0000-0000-00003E9D0000}"/>
    <cellStyle name="Normal 74 2 2 2 3 3" xfId="6302" xr:uid="{00000000-0005-0000-0000-00003F9D0000}"/>
    <cellStyle name="Normal 74 2 2 2 3 3 2" xfId="16354" xr:uid="{00000000-0005-0000-0000-0000409D0000}"/>
    <cellStyle name="Normal 74 2 2 2 3 3 2 2" xfId="46676" xr:uid="{00000000-0005-0000-0000-0000419D0000}"/>
    <cellStyle name="Normal 74 2 2 2 3 3 2 3" xfId="31452" xr:uid="{00000000-0005-0000-0000-0000429D0000}"/>
    <cellStyle name="Normal 74 2 2 2 3 3 3" xfId="11334" xr:uid="{00000000-0005-0000-0000-0000439D0000}"/>
    <cellStyle name="Normal 74 2 2 2 3 3 3 2" xfId="41659" xr:uid="{00000000-0005-0000-0000-0000449D0000}"/>
    <cellStyle name="Normal 74 2 2 2 3 3 3 3" xfId="26435" xr:uid="{00000000-0005-0000-0000-0000459D0000}"/>
    <cellStyle name="Normal 74 2 2 2 3 3 4" xfId="36646" xr:uid="{00000000-0005-0000-0000-0000469D0000}"/>
    <cellStyle name="Normal 74 2 2 2 3 3 5" xfId="21422" xr:uid="{00000000-0005-0000-0000-0000479D0000}"/>
    <cellStyle name="Normal 74 2 2 2 3 4" xfId="13012" xr:uid="{00000000-0005-0000-0000-0000489D0000}"/>
    <cellStyle name="Normal 74 2 2 2 3 4 2" xfId="43334" xr:uid="{00000000-0005-0000-0000-0000499D0000}"/>
    <cellStyle name="Normal 74 2 2 2 3 4 3" xfId="28110" xr:uid="{00000000-0005-0000-0000-00004A9D0000}"/>
    <cellStyle name="Normal 74 2 2 2 3 5" xfId="7991" xr:uid="{00000000-0005-0000-0000-00004B9D0000}"/>
    <cellStyle name="Normal 74 2 2 2 3 5 2" xfId="38317" xr:uid="{00000000-0005-0000-0000-00004C9D0000}"/>
    <cellStyle name="Normal 74 2 2 2 3 5 3" xfId="23093" xr:uid="{00000000-0005-0000-0000-00004D9D0000}"/>
    <cellStyle name="Normal 74 2 2 2 3 6" xfId="33305" xr:uid="{00000000-0005-0000-0000-00004E9D0000}"/>
    <cellStyle name="Normal 74 2 2 2 3 7" xfId="18080" xr:uid="{00000000-0005-0000-0000-00004F9D0000}"/>
    <cellStyle name="Normal 74 2 2 2 4" xfId="3773" xr:uid="{00000000-0005-0000-0000-0000509D0000}"/>
    <cellStyle name="Normal 74 2 2 2 4 2" xfId="13847" xr:uid="{00000000-0005-0000-0000-0000519D0000}"/>
    <cellStyle name="Normal 74 2 2 2 4 2 2" xfId="44169" xr:uid="{00000000-0005-0000-0000-0000529D0000}"/>
    <cellStyle name="Normal 74 2 2 2 4 2 3" xfId="28945" xr:uid="{00000000-0005-0000-0000-0000539D0000}"/>
    <cellStyle name="Normal 74 2 2 2 4 3" xfId="8827" xr:uid="{00000000-0005-0000-0000-0000549D0000}"/>
    <cellStyle name="Normal 74 2 2 2 4 3 2" xfId="39152" xr:uid="{00000000-0005-0000-0000-0000559D0000}"/>
    <cellStyle name="Normal 74 2 2 2 4 3 3" xfId="23928" xr:uid="{00000000-0005-0000-0000-0000569D0000}"/>
    <cellStyle name="Normal 74 2 2 2 4 4" xfId="34139" xr:uid="{00000000-0005-0000-0000-0000579D0000}"/>
    <cellStyle name="Normal 74 2 2 2 4 5" xfId="18915" xr:uid="{00000000-0005-0000-0000-0000589D0000}"/>
    <cellStyle name="Normal 74 2 2 2 5" xfId="5466" xr:uid="{00000000-0005-0000-0000-0000599D0000}"/>
    <cellStyle name="Normal 74 2 2 2 5 2" xfId="15518" xr:uid="{00000000-0005-0000-0000-00005A9D0000}"/>
    <cellStyle name="Normal 74 2 2 2 5 2 2" xfId="45840" xr:uid="{00000000-0005-0000-0000-00005B9D0000}"/>
    <cellStyle name="Normal 74 2 2 2 5 2 3" xfId="30616" xr:uid="{00000000-0005-0000-0000-00005C9D0000}"/>
    <cellStyle name="Normal 74 2 2 2 5 3" xfId="10498" xr:uid="{00000000-0005-0000-0000-00005D9D0000}"/>
    <cellStyle name="Normal 74 2 2 2 5 3 2" xfId="40823" xr:uid="{00000000-0005-0000-0000-00005E9D0000}"/>
    <cellStyle name="Normal 74 2 2 2 5 3 3" xfId="25599" xr:uid="{00000000-0005-0000-0000-00005F9D0000}"/>
    <cellStyle name="Normal 74 2 2 2 5 4" xfId="35810" xr:uid="{00000000-0005-0000-0000-0000609D0000}"/>
    <cellStyle name="Normal 74 2 2 2 5 5" xfId="20586" xr:uid="{00000000-0005-0000-0000-0000619D0000}"/>
    <cellStyle name="Normal 74 2 2 2 6" xfId="12176" xr:uid="{00000000-0005-0000-0000-0000629D0000}"/>
    <cellStyle name="Normal 74 2 2 2 6 2" xfId="42498" xr:uid="{00000000-0005-0000-0000-0000639D0000}"/>
    <cellStyle name="Normal 74 2 2 2 6 3" xfId="27274" xr:uid="{00000000-0005-0000-0000-0000649D0000}"/>
    <cellStyle name="Normal 74 2 2 2 7" xfId="7155" xr:uid="{00000000-0005-0000-0000-0000659D0000}"/>
    <cellStyle name="Normal 74 2 2 2 7 2" xfId="37481" xr:uid="{00000000-0005-0000-0000-0000669D0000}"/>
    <cellStyle name="Normal 74 2 2 2 7 3" xfId="22257" xr:uid="{00000000-0005-0000-0000-0000679D0000}"/>
    <cellStyle name="Normal 74 2 2 2 8" xfId="32469" xr:uid="{00000000-0005-0000-0000-0000689D0000}"/>
    <cellStyle name="Normal 74 2 2 2 9" xfId="17244" xr:uid="{00000000-0005-0000-0000-0000699D0000}"/>
    <cellStyle name="Normal 74 2 2 3" xfId="2291" xr:uid="{00000000-0005-0000-0000-00006A9D0000}"/>
    <cellStyle name="Normal 74 2 2 3 2" xfId="3130" xr:uid="{00000000-0005-0000-0000-00006B9D0000}"/>
    <cellStyle name="Normal 74 2 2 3 2 2" xfId="4820" xr:uid="{00000000-0005-0000-0000-00006C9D0000}"/>
    <cellStyle name="Normal 74 2 2 3 2 2 2" xfId="14893" xr:uid="{00000000-0005-0000-0000-00006D9D0000}"/>
    <cellStyle name="Normal 74 2 2 3 2 2 2 2" xfId="45215" xr:uid="{00000000-0005-0000-0000-00006E9D0000}"/>
    <cellStyle name="Normal 74 2 2 3 2 2 2 3" xfId="29991" xr:uid="{00000000-0005-0000-0000-00006F9D0000}"/>
    <cellStyle name="Normal 74 2 2 3 2 2 3" xfId="9873" xr:uid="{00000000-0005-0000-0000-0000709D0000}"/>
    <cellStyle name="Normal 74 2 2 3 2 2 3 2" xfId="40198" xr:uid="{00000000-0005-0000-0000-0000719D0000}"/>
    <cellStyle name="Normal 74 2 2 3 2 2 3 3" xfId="24974" xr:uid="{00000000-0005-0000-0000-0000729D0000}"/>
    <cellStyle name="Normal 74 2 2 3 2 2 4" xfId="35185" xr:uid="{00000000-0005-0000-0000-0000739D0000}"/>
    <cellStyle name="Normal 74 2 2 3 2 2 5" xfId="19961" xr:uid="{00000000-0005-0000-0000-0000749D0000}"/>
    <cellStyle name="Normal 74 2 2 3 2 3" xfId="6512" xr:uid="{00000000-0005-0000-0000-0000759D0000}"/>
    <cellStyle name="Normal 74 2 2 3 2 3 2" xfId="16564" xr:uid="{00000000-0005-0000-0000-0000769D0000}"/>
    <cellStyle name="Normal 74 2 2 3 2 3 2 2" xfId="46886" xr:uid="{00000000-0005-0000-0000-0000779D0000}"/>
    <cellStyle name="Normal 74 2 2 3 2 3 2 3" xfId="31662" xr:uid="{00000000-0005-0000-0000-0000789D0000}"/>
    <cellStyle name="Normal 74 2 2 3 2 3 3" xfId="11544" xr:uid="{00000000-0005-0000-0000-0000799D0000}"/>
    <cellStyle name="Normal 74 2 2 3 2 3 3 2" xfId="41869" xr:uid="{00000000-0005-0000-0000-00007A9D0000}"/>
    <cellStyle name="Normal 74 2 2 3 2 3 3 3" xfId="26645" xr:uid="{00000000-0005-0000-0000-00007B9D0000}"/>
    <cellStyle name="Normal 74 2 2 3 2 3 4" xfId="36856" xr:uid="{00000000-0005-0000-0000-00007C9D0000}"/>
    <cellStyle name="Normal 74 2 2 3 2 3 5" xfId="21632" xr:uid="{00000000-0005-0000-0000-00007D9D0000}"/>
    <cellStyle name="Normal 74 2 2 3 2 4" xfId="13222" xr:uid="{00000000-0005-0000-0000-00007E9D0000}"/>
    <cellStyle name="Normal 74 2 2 3 2 4 2" xfId="43544" xr:uid="{00000000-0005-0000-0000-00007F9D0000}"/>
    <cellStyle name="Normal 74 2 2 3 2 4 3" xfId="28320" xr:uid="{00000000-0005-0000-0000-0000809D0000}"/>
    <cellStyle name="Normal 74 2 2 3 2 5" xfId="8201" xr:uid="{00000000-0005-0000-0000-0000819D0000}"/>
    <cellStyle name="Normal 74 2 2 3 2 5 2" xfId="38527" xr:uid="{00000000-0005-0000-0000-0000829D0000}"/>
    <cellStyle name="Normal 74 2 2 3 2 5 3" xfId="23303" xr:uid="{00000000-0005-0000-0000-0000839D0000}"/>
    <cellStyle name="Normal 74 2 2 3 2 6" xfId="33515" xr:uid="{00000000-0005-0000-0000-0000849D0000}"/>
    <cellStyle name="Normal 74 2 2 3 2 7" xfId="18290" xr:uid="{00000000-0005-0000-0000-0000859D0000}"/>
    <cellStyle name="Normal 74 2 2 3 3" xfId="3983" xr:uid="{00000000-0005-0000-0000-0000869D0000}"/>
    <cellStyle name="Normal 74 2 2 3 3 2" xfId="14057" xr:uid="{00000000-0005-0000-0000-0000879D0000}"/>
    <cellStyle name="Normal 74 2 2 3 3 2 2" xfId="44379" xr:uid="{00000000-0005-0000-0000-0000889D0000}"/>
    <cellStyle name="Normal 74 2 2 3 3 2 3" xfId="29155" xr:uid="{00000000-0005-0000-0000-0000899D0000}"/>
    <cellStyle name="Normal 74 2 2 3 3 3" xfId="9037" xr:uid="{00000000-0005-0000-0000-00008A9D0000}"/>
    <cellStyle name="Normal 74 2 2 3 3 3 2" xfId="39362" xr:uid="{00000000-0005-0000-0000-00008B9D0000}"/>
    <cellStyle name="Normal 74 2 2 3 3 3 3" xfId="24138" xr:uid="{00000000-0005-0000-0000-00008C9D0000}"/>
    <cellStyle name="Normal 74 2 2 3 3 4" xfId="34349" xr:uid="{00000000-0005-0000-0000-00008D9D0000}"/>
    <cellStyle name="Normal 74 2 2 3 3 5" xfId="19125" xr:uid="{00000000-0005-0000-0000-00008E9D0000}"/>
    <cellStyle name="Normal 74 2 2 3 4" xfId="5676" xr:uid="{00000000-0005-0000-0000-00008F9D0000}"/>
    <cellStyle name="Normal 74 2 2 3 4 2" xfId="15728" xr:uid="{00000000-0005-0000-0000-0000909D0000}"/>
    <cellStyle name="Normal 74 2 2 3 4 2 2" xfId="46050" xr:uid="{00000000-0005-0000-0000-0000919D0000}"/>
    <cellStyle name="Normal 74 2 2 3 4 2 3" xfId="30826" xr:uid="{00000000-0005-0000-0000-0000929D0000}"/>
    <cellStyle name="Normal 74 2 2 3 4 3" xfId="10708" xr:uid="{00000000-0005-0000-0000-0000939D0000}"/>
    <cellStyle name="Normal 74 2 2 3 4 3 2" xfId="41033" xr:uid="{00000000-0005-0000-0000-0000949D0000}"/>
    <cellStyle name="Normal 74 2 2 3 4 3 3" xfId="25809" xr:uid="{00000000-0005-0000-0000-0000959D0000}"/>
    <cellStyle name="Normal 74 2 2 3 4 4" xfId="36020" xr:uid="{00000000-0005-0000-0000-0000969D0000}"/>
    <cellStyle name="Normal 74 2 2 3 4 5" xfId="20796" xr:uid="{00000000-0005-0000-0000-0000979D0000}"/>
    <cellStyle name="Normal 74 2 2 3 5" xfId="12386" xr:uid="{00000000-0005-0000-0000-0000989D0000}"/>
    <cellStyle name="Normal 74 2 2 3 5 2" xfId="42708" xr:uid="{00000000-0005-0000-0000-0000999D0000}"/>
    <cellStyle name="Normal 74 2 2 3 5 3" xfId="27484" xr:uid="{00000000-0005-0000-0000-00009A9D0000}"/>
    <cellStyle name="Normal 74 2 2 3 6" xfId="7365" xr:uid="{00000000-0005-0000-0000-00009B9D0000}"/>
    <cellStyle name="Normal 74 2 2 3 6 2" xfId="37691" xr:uid="{00000000-0005-0000-0000-00009C9D0000}"/>
    <cellStyle name="Normal 74 2 2 3 6 3" xfId="22467" xr:uid="{00000000-0005-0000-0000-00009D9D0000}"/>
    <cellStyle name="Normal 74 2 2 3 7" xfId="32679" xr:uid="{00000000-0005-0000-0000-00009E9D0000}"/>
    <cellStyle name="Normal 74 2 2 3 8" xfId="17454" xr:uid="{00000000-0005-0000-0000-00009F9D0000}"/>
    <cellStyle name="Normal 74 2 2 4" xfId="2712" xr:uid="{00000000-0005-0000-0000-0000A09D0000}"/>
    <cellStyle name="Normal 74 2 2 4 2" xfId="4402" xr:uid="{00000000-0005-0000-0000-0000A19D0000}"/>
    <cellStyle name="Normal 74 2 2 4 2 2" xfId="14475" xr:uid="{00000000-0005-0000-0000-0000A29D0000}"/>
    <cellStyle name="Normal 74 2 2 4 2 2 2" xfId="44797" xr:uid="{00000000-0005-0000-0000-0000A39D0000}"/>
    <cellStyle name="Normal 74 2 2 4 2 2 3" xfId="29573" xr:uid="{00000000-0005-0000-0000-0000A49D0000}"/>
    <cellStyle name="Normal 74 2 2 4 2 3" xfId="9455" xr:uid="{00000000-0005-0000-0000-0000A59D0000}"/>
    <cellStyle name="Normal 74 2 2 4 2 3 2" xfId="39780" xr:uid="{00000000-0005-0000-0000-0000A69D0000}"/>
    <cellStyle name="Normal 74 2 2 4 2 3 3" xfId="24556" xr:uid="{00000000-0005-0000-0000-0000A79D0000}"/>
    <cellStyle name="Normal 74 2 2 4 2 4" xfId="34767" xr:uid="{00000000-0005-0000-0000-0000A89D0000}"/>
    <cellStyle name="Normal 74 2 2 4 2 5" xfId="19543" xr:uid="{00000000-0005-0000-0000-0000A99D0000}"/>
    <cellStyle name="Normal 74 2 2 4 3" xfId="6094" xr:uid="{00000000-0005-0000-0000-0000AA9D0000}"/>
    <cellStyle name="Normal 74 2 2 4 3 2" xfId="16146" xr:uid="{00000000-0005-0000-0000-0000AB9D0000}"/>
    <cellStyle name="Normal 74 2 2 4 3 2 2" xfId="46468" xr:uid="{00000000-0005-0000-0000-0000AC9D0000}"/>
    <cellStyle name="Normal 74 2 2 4 3 2 3" xfId="31244" xr:uid="{00000000-0005-0000-0000-0000AD9D0000}"/>
    <cellStyle name="Normal 74 2 2 4 3 3" xfId="11126" xr:uid="{00000000-0005-0000-0000-0000AE9D0000}"/>
    <cellStyle name="Normal 74 2 2 4 3 3 2" xfId="41451" xr:uid="{00000000-0005-0000-0000-0000AF9D0000}"/>
    <cellStyle name="Normal 74 2 2 4 3 3 3" xfId="26227" xr:uid="{00000000-0005-0000-0000-0000B09D0000}"/>
    <cellStyle name="Normal 74 2 2 4 3 4" xfId="36438" xr:uid="{00000000-0005-0000-0000-0000B19D0000}"/>
    <cellStyle name="Normal 74 2 2 4 3 5" xfId="21214" xr:uid="{00000000-0005-0000-0000-0000B29D0000}"/>
    <cellStyle name="Normal 74 2 2 4 4" xfId="12804" xr:uid="{00000000-0005-0000-0000-0000B39D0000}"/>
    <cellStyle name="Normal 74 2 2 4 4 2" xfId="43126" xr:uid="{00000000-0005-0000-0000-0000B49D0000}"/>
    <cellStyle name="Normal 74 2 2 4 4 3" xfId="27902" xr:uid="{00000000-0005-0000-0000-0000B59D0000}"/>
    <cellStyle name="Normal 74 2 2 4 5" xfId="7783" xr:uid="{00000000-0005-0000-0000-0000B69D0000}"/>
    <cellStyle name="Normal 74 2 2 4 5 2" xfId="38109" xr:uid="{00000000-0005-0000-0000-0000B79D0000}"/>
    <cellStyle name="Normal 74 2 2 4 5 3" xfId="22885" xr:uid="{00000000-0005-0000-0000-0000B89D0000}"/>
    <cellStyle name="Normal 74 2 2 4 6" xfId="33097" xr:uid="{00000000-0005-0000-0000-0000B99D0000}"/>
    <cellStyle name="Normal 74 2 2 4 7" xfId="17872" xr:uid="{00000000-0005-0000-0000-0000BA9D0000}"/>
    <cellStyle name="Normal 74 2 2 5" xfId="3565" xr:uid="{00000000-0005-0000-0000-0000BB9D0000}"/>
    <cellStyle name="Normal 74 2 2 5 2" xfId="13639" xr:uid="{00000000-0005-0000-0000-0000BC9D0000}"/>
    <cellStyle name="Normal 74 2 2 5 2 2" xfId="43961" xr:uid="{00000000-0005-0000-0000-0000BD9D0000}"/>
    <cellStyle name="Normal 74 2 2 5 2 3" xfId="28737" xr:uid="{00000000-0005-0000-0000-0000BE9D0000}"/>
    <cellStyle name="Normal 74 2 2 5 3" xfId="8619" xr:uid="{00000000-0005-0000-0000-0000BF9D0000}"/>
    <cellStyle name="Normal 74 2 2 5 3 2" xfId="38944" xr:uid="{00000000-0005-0000-0000-0000C09D0000}"/>
    <cellStyle name="Normal 74 2 2 5 3 3" xfId="23720" xr:uid="{00000000-0005-0000-0000-0000C19D0000}"/>
    <cellStyle name="Normal 74 2 2 5 4" xfId="33931" xr:uid="{00000000-0005-0000-0000-0000C29D0000}"/>
    <cellStyle name="Normal 74 2 2 5 5" xfId="18707" xr:uid="{00000000-0005-0000-0000-0000C39D0000}"/>
    <cellStyle name="Normal 74 2 2 6" xfId="5258" xr:uid="{00000000-0005-0000-0000-0000C49D0000}"/>
    <cellStyle name="Normal 74 2 2 6 2" xfId="15310" xr:uid="{00000000-0005-0000-0000-0000C59D0000}"/>
    <cellStyle name="Normal 74 2 2 6 2 2" xfId="45632" xr:uid="{00000000-0005-0000-0000-0000C69D0000}"/>
    <cellStyle name="Normal 74 2 2 6 2 3" xfId="30408" xr:uid="{00000000-0005-0000-0000-0000C79D0000}"/>
    <cellStyle name="Normal 74 2 2 6 3" xfId="10290" xr:uid="{00000000-0005-0000-0000-0000C89D0000}"/>
    <cellStyle name="Normal 74 2 2 6 3 2" xfId="40615" xr:uid="{00000000-0005-0000-0000-0000C99D0000}"/>
    <cellStyle name="Normal 74 2 2 6 3 3" xfId="25391" xr:uid="{00000000-0005-0000-0000-0000CA9D0000}"/>
    <cellStyle name="Normal 74 2 2 6 4" xfId="35602" xr:uid="{00000000-0005-0000-0000-0000CB9D0000}"/>
    <cellStyle name="Normal 74 2 2 6 5" xfId="20378" xr:uid="{00000000-0005-0000-0000-0000CC9D0000}"/>
    <cellStyle name="Normal 74 2 2 7" xfId="11968" xr:uid="{00000000-0005-0000-0000-0000CD9D0000}"/>
    <cellStyle name="Normal 74 2 2 7 2" xfId="42290" xr:uid="{00000000-0005-0000-0000-0000CE9D0000}"/>
    <cellStyle name="Normal 74 2 2 7 3" xfId="27066" xr:uid="{00000000-0005-0000-0000-0000CF9D0000}"/>
    <cellStyle name="Normal 74 2 2 8" xfId="6947" xr:uid="{00000000-0005-0000-0000-0000D09D0000}"/>
    <cellStyle name="Normal 74 2 2 8 2" xfId="37273" xr:uid="{00000000-0005-0000-0000-0000D19D0000}"/>
    <cellStyle name="Normal 74 2 2 8 3" xfId="22049" xr:uid="{00000000-0005-0000-0000-0000D29D0000}"/>
    <cellStyle name="Normal 74 2 2 9" xfId="32261" xr:uid="{00000000-0005-0000-0000-0000D39D0000}"/>
    <cellStyle name="Normal 74 2 3" xfId="1974" xr:uid="{00000000-0005-0000-0000-0000D49D0000}"/>
    <cellStyle name="Normal 74 2 3 2" xfId="2395" xr:uid="{00000000-0005-0000-0000-0000D59D0000}"/>
    <cellStyle name="Normal 74 2 3 2 2" xfId="3234" xr:uid="{00000000-0005-0000-0000-0000D69D0000}"/>
    <cellStyle name="Normal 74 2 3 2 2 2" xfId="4924" xr:uid="{00000000-0005-0000-0000-0000D79D0000}"/>
    <cellStyle name="Normal 74 2 3 2 2 2 2" xfId="14997" xr:uid="{00000000-0005-0000-0000-0000D89D0000}"/>
    <cellStyle name="Normal 74 2 3 2 2 2 2 2" xfId="45319" xr:uid="{00000000-0005-0000-0000-0000D99D0000}"/>
    <cellStyle name="Normal 74 2 3 2 2 2 2 3" xfId="30095" xr:uid="{00000000-0005-0000-0000-0000DA9D0000}"/>
    <cellStyle name="Normal 74 2 3 2 2 2 3" xfId="9977" xr:uid="{00000000-0005-0000-0000-0000DB9D0000}"/>
    <cellStyle name="Normal 74 2 3 2 2 2 3 2" xfId="40302" xr:uid="{00000000-0005-0000-0000-0000DC9D0000}"/>
    <cellStyle name="Normal 74 2 3 2 2 2 3 3" xfId="25078" xr:uid="{00000000-0005-0000-0000-0000DD9D0000}"/>
    <cellStyle name="Normal 74 2 3 2 2 2 4" xfId="35289" xr:uid="{00000000-0005-0000-0000-0000DE9D0000}"/>
    <cellStyle name="Normal 74 2 3 2 2 2 5" xfId="20065" xr:uid="{00000000-0005-0000-0000-0000DF9D0000}"/>
    <cellStyle name="Normal 74 2 3 2 2 3" xfId="6616" xr:uid="{00000000-0005-0000-0000-0000E09D0000}"/>
    <cellStyle name="Normal 74 2 3 2 2 3 2" xfId="16668" xr:uid="{00000000-0005-0000-0000-0000E19D0000}"/>
    <cellStyle name="Normal 74 2 3 2 2 3 2 2" xfId="46990" xr:uid="{00000000-0005-0000-0000-0000E29D0000}"/>
    <cellStyle name="Normal 74 2 3 2 2 3 2 3" xfId="31766" xr:uid="{00000000-0005-0000-0000-0000E39D0000}"/>
    <cellStyle name="Normal 74 2 3 2 2 3 3" xfId="11648" xr:uid="{00000000-0005-0000-0000-0000E49D0000}"/>
    <cellStyle name="Normal 74 2 3 2 2 3 3 2" xfId="41973" xr:uid="{00000000-0005-0000-0000-0000E59D0000}"/>
    <cellStyle name="Normal 74 2 3 2 2 3 3 3" xfId="26749" xr:uid="{00000000-0005-0000-0000-0000E69D0000}"/>
    <cellStyle name="Normal 74 2 3 2 2 3 4" xfId="36960" xr:uid="{00000000-0005-0000-0000-0000E79D0000}"/>
    <cellStyle name="Normal 74 2 3 2 2 3 5" xfId="21736" xr:uid="{00000000-0005-0000-0000-0000E89D0000}"/>
    <cellStyle name="Normal 74 2 3 2 2 4" xfId="13326" xr:uid="{00000000-0005-0000-0000-0000E99D0000}"/>
    <cellStyle name="Normal 74 2 3 2 2 4 2" xfId="43648" xr:uid="{00000000-0005-0000-0000-0000EA9D0000}"/>
    <cellStyle name="Normal 74 2 3 2 2 4 3" xfId="28424" xr:uid="{00000000-0005-0000-0000-0000EB9D0000}"/>
    <cellStyle name="Normal 74 2 3 2 2 5" xfId="8305" xr:uid="{00000000-0005-0000-0000-0000EC9D0000}"/>
    <cellStyle name="Normal 74 2 3 2 2 5 2" xfId="38631" xr:uid="{00000000-0005-0000-0000-0000ED9D0000}"/>
    <cellStyle name="Normal 74 2 3 2 2 5 3" xfId="23407" xr:uid="{00000000-0005-0000-0000-0000EE9D0000}"/>
    <cellStyle name="Normal 74 2 3 2 2 6" xfId="33619" xr:uid="{00000000-0005-0000-0000-0000EF9D0000}"/>
    <cellStyle name="Normal 74 2 3 2 2 7" xfId="18394" xr:uid="{00000000-0005-0000-0000-0000F09D0000}"/>
    <cellStyle name="Normal 74 2 3 2 3" xfId="4087" xr:uid="{00000000-0005-0000-0000-0000F19D0000}"/>
    <cellStyle name="Normal 74 2 3 2 3 2" xfId="14161" xr:uid="{00000000-0005-0000-0000-0000F29D0000}"/>
    <cellStyle name="Normal 74 2 3 2 3 2 2" xfId="44483" xr:uid="{00000000-0005-0000-0000-0000F39D0000}"/>
    <cellStyle name="Normal 74 2 3 2 3 2 3" xfId="29259" xr:uid="{00000000-0005-0000-0000-0000F49D0000}"/>
    <cellStyle name="Normal 74 2 3 2 3 3" xfId="9141" xr:uid="{00000000-0005-0000-0000-0000F59D0000}"/>
    <cellStyle name="Normal 74 2 3 2 3 3 2" xfId="39466" xr:uid="{00000000-0005-0000-0000-0000F69D0000}"/>
    <cellStyle name="Normal 74 2 3 2 3 3 3" xfId="24242" xr:uid="{00000000-0005-0000-0000-0000F79D0000}"/>
    <cellStyle name="Normal 74 2 3 2 3 4" xfId="34453" xr:uid="{00000000-0005-0000-0000-0000F89D0000}"/>
    <cellStyle name="Normal 74 2 3 2 3 5" xfId="19229" xr:uid="{00000000-0005-0000-0000-0000F99D0000}"/>
    <cellStyle name="Normal 74 2 3 2 4" xfId="5780" xr:uid="{00000000-0005-0000-0000-0000FA9D0000}"/>
    <cellStyle name="Normal 74 2 3 2 4 2" xfId="15832" xr:uid="{00000000-0005-0000-0000-0000FB9D0000}"/>
    <cellStyle name="Normal 74 2 3 2 4 2 2" xfId="46154" xr:uid="{00000000-0005-0000-0000-0000FC9D0000}"/>
    <cellStyle name="Normal 74 2 3 2 4 2 3" xfId="30930" xr:uid="{00000000-0005-0000-0000-0000FD9D0000}"/>
    <cellStyle name="Normal 74 2 3 2 4 3" xfId="10812" xr:uid="{00000000-0005-0000-0000-0000FE9D0000}"/>
    <cellStyle name="Normal 74 2 3 2 4 3 2" xfId="41137" xr:uid="{00000000-0005-0000-0000-0000FF9D0000}"/>
    <cellStyle name="Normal 74 2 3 2 4 3 3" xfId="25913" xr:uid="{00000000-0005-0000-0000-0000009E0000}"/>
    <cellStyle name="Normal 74 2 3 2 4 4" xfId="36124" xr:uid="{00000000-0005-0000-0000-0000019E0000}"/>
    <cellStyle name="Normal 74 2 3 2 4 5" xfId="20900" xr:uid="{00000000-0005-0000-0000-0000029E0000}"/>
    <cellStyle name="Normal 74 2 3 2 5" xfId="12490" xr:uid="{00000000-0005-0000-0000-0000039E0000}"/>
    <cellStyle name="Normal 74 2 3 2 5 2" xfId="42812" xr:uid="{00000000-0005-0000-0000-0000049E0000}"/>
    <cellStyle name="Normal 74 2 3 2 5 3" xfId="27588" xr:uid="{00000000-0005-0000-0000-0000059E0000}"/>
    <cellStyle name="Normal 74 2 3 2 6" xfId="7469" xr:uid="{00000000-0005-0000-0000-0000069E0000}"/>
    <cellStyle name="Normal 74 2 3 2 6 2" xfId="37795" xr:uid="{00000000-0005-0000-0000-0000079E0000}"/>
    <cellStyle name="Normal 74 2 3 2 6 3" xfId="22571" xr:uid="{00000000-0005-0000-0000-0000089E0000}"/>
    <cellStyle name="Normal 74 2 3 2 7" xfId="32783" xr:uid="{00000000-0005-0000-0000-0000099E0000}"/>
    <cellStyle name="Normal 74 2 3 2 8" xfId="17558" xr:uid="{00000000-0005-0000-0000-00000A9E0000}"/>
    <cellStyle name="Normal 74 2 3 3" xfId="2816" xr:uid="{00000000-0005-0000-0000-00000B9E0000}"/>
    <cellStyle name="Normal 74 2 3 3 2" xfId="4506" xr:uid="{00000000-0005-0000-0000-00000C9E0000}"/>
    <cellStyle name="Normal 74 2 3 3 2 2" xfId="14579" xr:uid="{00000000-0005-0000-0000-00000D9E0000}"/>
    <cellStyle name="Normal 74 2 3 3 2 2 2" xfId="44901" xr:uid="{00000000-0005-0000-0000-00000E9E0000}"/>
    <cellStyle name="Normal 74 2 3 3 2 2 3" xfId="29677" xr:uid="{00000000-0005-0000-0000-00000F9E0000}"/>
    <cellStyle name="Normal 74 2 3 3 2 3" xfId="9559" xr:uid="{00000000-0005-0000-0000-0000109E0000}"/>
    <cellStyle name="Normal 74 2 3 3 2 3 2" xfId="39884" xr:uid="{00000000-0005-0000-0000-0000119E0000}"/>
    <cellStyle name="Normal 74 2 3 3 2 3 3" xfId="24660" xr:uid="{00000000-0005-0000-0000-0000129E0000}"/>
    <cellStyle name="Normal 74 2 3 3 2 4" xfId="34871" xr:uid="{00000000-0005-0000-0000-0000139E0000}"/>
    <cellStyle name="Normal 74 2 3 3 2 5" xfId="19647" xr:uid="{00000000-0005-0000-0000-0000149E0000}"/>
    <cellStyle name="Normal 74 2 3 3 3" xfId="6198" xr:uid="{00000000-0005-0000-0000-0000159E0000}"/>
    <cellStyle name="Normal 74 2 3 3 3 2" xfId="16250" xr:uid="{00000000-0005-0000-0000-0000169E0000}"/>
    <cellStyle name="Normal 74 2 3 3 3 2 2" xfId="46572" xr:uid="{00000000-0005-0000-0000-0000179E0000}"/>
    <cellStyle name="Normal 74 2 3 3 3 2 3" xfId="31348" xr:uid="{00000000-0005-0000-0000-0000189E0000}"/>
    <cellStyle name="Normal 74 2 3 3 3 3" xfId="11230" xr:uid="{00000000-0005-0000-0000-0000199E0000}"/>
    <cellStyle name="Normal 74 2 3 3 3 3 2" xfId="41555" xr:uid="{00000000-0005-0000-0000-00001A9E0000}"/>
    <cellStyle name="Normal 74 2 3 3 3 3 3" xfId="26331" xr:uid="{00000000-0005-0000-0000-00001B9E0000}"/>
    <cellStyle name="Normal 74 2 3 3 3 4" xfId="36542" xr:uid="{00000000-0005-0000-0000-00001C9E0000}"/>
    <cellStyle name="Normal 74 2 3 3 3 5" xfId="21318" xr:uid="{00000000-0005-0000-0000-00001D9E0000}"/>
    <cellStyle name="Normal 74 2 3 3 4" xfId="12908" xr:uid="{00000000-0005-0000-0000-00001E9E0000}"/>
    <cellStyle name="Normal 74 2 3 3 4 2" xfId="43230" xr:uid="{00000000-0005-0000-0000-00001F9E0000}"/>
    <cellStyle name="Normal 74 2 3 3 4 3" xfId="28006" xr:uid="{00000000-0005-0000-0000-0000209E0000}"/>
    <cellStyle name="Normal 74 2 3 3 5" xfId="7887" xr:uid="{00000000-0005-0000-0000-0000219E0000}"/>
    <cellStyle name="Normal 74 2 3 3 5 2" xfId="38213" xr:uid="{00000000-0005-0000-0000-0000229E0000}"/>
    <cellStyle name="Normal 74 2 3 3 5 3" xfId="22989" xr:uid="{00000000-0005-0000-0000-0000239E0000}"/>
    <cellStyle name="Normal 74 2 3 3 6" xfId="33201" xr:uid="{00000000-0005-0000-0000-0000249E0000}"/>
    <cellStyle name="Normal 74 2 3 3 7" xfId="17976" xr:uid="{00000000-0005-0000-0000-0000259E0000}"/>
    <cellStyle name="Normal 74 2 3 4" xfId="3669" xr:uid="{00000000-0005-0000-0000-0000269E0000}"/>
    <cellStyle name="Normal 74 2 3 4 2" xfId="13743" xr:uid="{00000000-0005-0000-0000-0000279E0000}"/>
    <cellStyle name="Normal 74 2 3 4 2 2" xfId="44065" xr:uid="{00000000-0005-0000-0000-0000289E0000}"/>
    <cellStyle name="Normal 74 2 3 4 2 3" xfId="28841" xr:uid="{00000000-0005-0000-0000-0000299E0000}"/>
    <cellStyle name="Normal 74 2 3 4 3" xfId="8723" xr:uid="{00000000-0005-0000-0000-00002A9E0000}"/>
    <cellStyle name="Normal 74 2 3 4 3 2" xfId="39048" xr:uid="{00000000-0005-0000-0000-00002B9E0000}"/>
    <cellStyle name="Normal 74 2 3 4 3 3" xfId="23824" xr:uid="{00000000-0005-0000-0000-00002C9E0000}"/>
    <cellStyle name="Normal 74 2 3 4 4" xfId="34035" xr:uid="{00000000-0005-0000-0000-00002D9E0000}"/>
    <cellStyle name="Normal 74 2 3 4 5" xfId="18811" xr:uid="{00000000-0005-0000-0000-00002E9E0000}"/>
    <cellStyle name="Normal 74 2 3 5" xfId="5362" xr:uid="{00000000-0005-0000-0000-00002F9E0000}"/>
    <cellStyle name="Normal 74 2 3 5 2" xfId="15414" xr:uid="{00000000-0005-0000-0000-0000309E0000}"/>
    <cellStyle name="Normal 74 2 3 5 2 2" xfId="45736" xr:uid="{00000000-0005-0000-0000-0000319E0000}"/>
    <cellStyle name="Normal 74 2 3 5 2 3" xfId="30512" xr:uid="{00000000-0005-0000-0000-0000329E0000}"/>
    <cellStyle name="Normal 74 2 3 5 3" xfId="10394" xr:uid="{00000000-0005-0000-0000-0000339E0000}"/>
    <cellStyle name="Normal 74 2 3 5 3 2" xfId="40719" xr:uid="{00000000-0005-0000-0000-0000349E0000}"/>
    <cellStyle name="Normal 74 2 3 5 3 3" xfId="25495" xr:uid="{00000000-0005-0000-0000-0000359E0000}"/>
    <cellStyle name="Normal 74 2 3 5 4" xfId="35706" xr:uid="{00000000-0005-0000-0000-0000369E0000}"/>
    <cellStyle name="Normal 74 2 3 5 5" xfId="20482" xr:uid="{00000000-0005-0000-0000-0000379E0000}"/>
    <cellStyle name="Normal 74 2 3 6" xfId="12072" xr:uid="{00000000-0005-0000-0000-0000389E0000}"/>
    <cellStyle name="Normal 74 2 3 6 2" xfId="42394" xr:uid="{00000000-0005-0000-0000-0000399E0000}"/>
    <cellStyle name="Normal 74 2 3 6 3" xfId="27170" xr:uid="{00000000-0005-0000-0000-00003A9E0000}"/>
    <cellStyle name="Normal 74 2 3 7" xfId="7051" xr:uid="{00000000-0005-0000-0000-00003B9E0000}"/>
    <cellStyle name="Normal 74 2 3 7 2" xfId="37377" xr:uid="{00000000-0005-0000-0000-00003C9E0000}"/>
    <cellStyle name="Normal 74 2 3 7 3" xfId="22153" xr:uid="{00000000-0005-0000-0000-00003D9E0000}"/>
    <cellStyle name="Normal 74 2 3 8" xfId="32365" xr:uid="{00000000-0005-0000-0000-00003E9E0000}"/>
    <cellStyle name="Normal 74 2 3 9" xfId="17140" xr:uid="{00000000-0005-0000-0000-00003F9E0000}"/>
    <cellStyle name="Normal 74 2 4" xfId="2187" xr:uid="{00000000-0005-0000-0000-0000409E0000}"/>
    <cellStyle name="Normal 74 2 4 2" xfId="3026" xr:uid="{00000000-0005-0000-0000-0000419E0000}"/>
    <cellStyle name="Normal 74 2 4 2 2" xfId="4716" xr:uid="{00000000-0005-0000-0000-0000429E0000}"/>
    <cellStyle name="Normal 74 2 4 2 2 2" xfId="14789" xr:uid="{00000000-0005-0000-0000-0000439E0000}"/>
    <cellStyle name="Normal 74 2 4 2 2 2 2" xfId="45111" xr:uid="{00000000-0005-0000-0000-0000449E0000}"/>
    <cellStyle name="Normal 74 2 4 2 2 2 3" xfId="29887" xr:uid="{00000000-0005-0000-0000-0000459E0000}"/>
    <cellStyle name="Normal 74 2 4 2 2 3" xfId="9769" xr:uid="{00000000-0005-0000-0000-0000469E0000}"/>
    <cellStyle name="Normal 74 2 4 2 2 3 2" xfId="40094" xr:uid="{00000000-0005-0000-0000-0000479E0000}"/>
    <cellStyle name="Normal 74 2 4 2 2 3 3" xfId="24870" xr:uid="{00000000-0005-0000-0000-0000489E0000}"/>
    <cellStyle name="Normal 74 2 4 2 2 4" xfId="35081" xr:uid="{00000000-0005-0000-0000-0000499E0000}"/>
    <cellStyle name="Normal 74 2 4 2 2 5" xfId="19857" xr:uid="{00000000-0005-0000-0000-00004A9E0000}"/>
    <cellStyle name="Normal 74 2 4 2 3" xfId="6408" xr:uid="{00000000-0005-0000-0000-00004B9E0000}"/>
    <cellStyle name="Normal 74 2 4 2 3 2" xfId="16460" xr:uid="{00000000-0005-0000-0000-00004C9E0000}"/>
    <cellStyle name="Normal 74 2 4 2 3 2 2" xfId="46782" xr:uid="{00000000-0005-0000-0000-00004D9E0000}"/>
    <cellStyle name="Normal 74 2 4 2 3 2 3" xfId="31558" xr:uid="{00000000-0005-0000-0000-00004E9E0000}"/>
    <cellStyle name="Normal 74 2 4 2 3 3" xfId="11440" xr:uid="{00000000-0005-0000-0000-00004F9E0000}"/>
    <cellStyle name="Normal 74 2 4 2 3 3 2" xfId="41765" xr:uid="{00000000-0005-0000-0000-0000509E0000}"/>
    <cellStyle name="Normal 74 2 4 2 3 3 3" xfId="26541" xr:uid="{00000000-0005-0000-0000-0000519E0000}"/>
    <cellStyle name="Normal 74 2 4 2 3 4" xfId="36752" xr:uid="{00000000-0005-0000-0000-0000529E0000}"/>
    <cellStyle name="Normal 74 2 4 2 3 5" xfId="21528" xr:uid="{00000000-0005-0000-0000-0000539E0000}"/>
    <cellStyle name="Normal 74 2 4 2 4" xfId="13118" xr:uid="{00000000-0005-0000-0000-0000549E0000}"/>
    <cellStyle name="Normal 74 2 4 2 4 2" xfId="43440" xr:uid="{00000000-0005-0000-0000-0000559E0000}"/>
    <cellStyle name="Normal 74 2 4 2 4 3" xfId="28216" xr:uid="{00000000-0005-0000-0000-0000569E0000}"/>
    <cellStyle name="Normal 74 2 4 2 5" xfId="8097" xr:uid="{00000000-0005-0000-0000-0000579E0000}"/>
    <cellStyle name="Normal 74 2 4 2 5 2" xfId="38423" xr:uid="{00000000-0005-0000-0000-0000589E0000}"/>
    <cellStyle name="Normal 74 2 4 2 5 3" xfId="23199" xr:uid="{00000000-0005-0000-0000-0000599E0000}"/>
    <cellStyle name="Normal 74 2 4 2 6" xfId="33411" xr:uid="{00000000-0005-0000-0000-00005A9E0000}"/>
    <cellStyle name="Normal 74 2 4 2 7" xfId="18186" xr:uid="{00000000-0005-0000-0000-00005B9E0000}"/>
    <cellStyle name="Normal 74 2 4 3" xfId="3879" xr:uid="{00000000-0005-0000-0000-00005C9E0000}"/>
    <cellStyle name="Normal 74 2 4 3 2" xfId="13953" xr:uid="{00000000-0005-0000-0000-00005D9E0000}"/>
    <cellStyle name="Normal 74 2 4 3 2 2" xfId="44275" xr:uid="{00000000-0005-0000-0000-00005E9E0000}"/>
    <cellStyle name="Normal 74 2 4 3 2 3" xfId="29051" xr:uid="{00000000-0005-0000-0000-00005F9E0000}"/>
    <cellStyle name="Normal 74 2 4 3 3" xfId="8933" xr:uid="{00000000-0005-0000-0000-0000609E0000}"/>
    <cellStyle name="Normal 74 2 4 3 3 2" xfId="39258" xr:uid="{00000000-0005-0000-0000-0000619E0000}"/>
    <cellStyle name="Normal 74 2 4 3 3 3" xfId="24034" xr:uid="{00000000-0005-0000-0000-0000629E0000}"/>
    <cellStyle name="Normal 74 2 4 3 4" xfId="34245" xr:uid="{00000000-0005-0000-0000-0000639E0000}"/>
    <cellStyle name="Normal 74 2 4 3 5" xfId="19021" xr:uid="{00000000-0005-0000-0000-0000649E0000}"/>
    <cellStyle name="Normal 74 2 4 4" xfId="5572" xr:uid="{00000000-0005-0000-0000-0000659E0000}"/>
    <cellStyle name="Normal 74 2 4 4 2" xfId="15624" xr:uid="{00000000-0005-0000-0000-0000669E0000}"/>
    <cellStyle name="Normal 74 2 4 4 2 2" xfId="45946" xr:uid="{00000000-0005-0000-0000-0000679E0000}"/>
    <cellStyle name="Normal 74 2 4 4 2 3" xfId="30722" xr:uid="{00000000-0005-0000-0000-0000689E0000}"/>
    <cellStyle name="Normal 74 2 4 4 3" xfId="10604" xr:uid="{00000000-0005-0000-0000-0000699E0000}"/>
    <cellStyle name="Normal 74 2 4 4 3 2" xfId="40929" xr:uid="{00000000-0005-0000-0000-00006A9E0000}"/>
    <cellStyle name="Normal 74 2 4 4 3 3" xfId="25705" xr:uid="{00000000-0005-0000-0000-00006B9E0000}"/>
    <cellStyle name="Normal 74 2 4 4 4" xfId="35916" xr:uid="{00000000-0005-0000-0000-00006C9E0000}"/>
    <cellStyle name="Normal 74 2 4 4 5" xfId="20692" xr:uid="{00000000-0005-0000-0000-00006D9E0000}"/>
    <cellStyle name="Normal 74 2 4 5" xfId="12282" xr:uid="{00000000-0005-0000-0000-00006E9E0000}"/>
    <cellStyle name="Normal 74 2 4 5 2" xfId="42604" xr:uid="{00000000-0005-0000-0000-00006F9E0000}"/>
    <cellStyle name="Normal 74 2 4 5 3" xfId="27380" xr:uid="{00000000-0005-0000-0000-0000709E0000}"/>
    <cellStyle name="Normal 74 2 4 6" xfId="7261" xr:uid="{00000000-0005-0000-0000-0000719E0000}"/>
    <cellStyle name="Normal 74 2 4 6 2" xfId="37587" xr:uid="{00000000-0005-0000-0000-0000729E0000}"/>
    <cellStyle name="Normal 74 2 4 6 3" xfId="22363" xr:uid="{00000000-0005-0000-0000-0000739E0000}"/>
    <cellStyle name="Normal 74 2 4 7" xfId="32575" xr:uid="{00000000-0005-0000-0000-0000749E0000}"/>
    <cellStyle name="Normal 74 2 4 8" xfId="17350" xr:uid="{00000000-0005-0000-0000-0000759E0000}"/>
    <cellStyle name="Normal 74 2 5" xfId="2608" xr:uid="{00000000-0005-0000-0000-0000769E0000}"/>
    <cellStyle name="Normal 74 2 5 2" xfId="4298" xr:uid="{00000000-0005-0000-0000-0000779E0000}"/>
    <cellStyle name="Normal 74 2 5 2 2" xfId="14371" xr:uid="{00000000-0005-0000-0000-0000789E0000}"/>
    <cellStyle name="Normal 74 2 5 2 2 2" xfId="44693" xr:uid="{00000000-0005-0000-0000-0000799E0000}"/>
    <cellStyle name="Normal 74 2 5 2 2 3" xfId="29469" xr:uid="{00000000-0005-0000-0000-00007A9E0000}"/>
    <cellStyle name="Normal 74 2 5 2 3" xfId="9351" xr:uid="{00000000-0005-0000-0000-00007B9E0000}"/>
    <cellStyle name="Normal 74 2 5 2 3 2" xfId="39676" xr:uid="{00000000-0005-0000-0000-00007C9E0000}"/>
    <cellStyle name="Normal 74 2 5 2 3 3" xfId="24452" xr:uid="{00000000-0005-0000-0000-00007D9E0000}"/>
    <cellStyle name="Normal 74 2 5 2 4" xfId="34663" xr:uid="{00000000-0005-0000-0000-00007E9E0000}"/>
    <cellStyle name="Normal 74 2 5 2 5" xfId="19439" xr:uid="{00000000-0005-0000-0000-00007F9E0000}"/>
    <cellStyle name="Normal 74 2 5 3" xfId="5990" xr:uid="{00000000-0005-0000-0000-0000809E0000}"/>
    <cellStyle name="Normal 74 2 5 3 2" xfId="16042" xr:uid="{00000000-0005-0000-0000-0000819E0000}"/>
    <cellStyle name="Normal 74 2 5 3 2 2" xfId="46364" xr:uid="{00000000-0005-0000-0000-0000829E0000}"/>
    <cellStyle name="Normal 74 2 5 3 2 3" xfId="31140" xr:uid="{00000000-0005-0000-0000-0000839E0000}"/>
    <cellStyle name="Normal 74 2 5 3 3" xfId="11022" xr:uid="{00000000-0005-0000-0000-0000849E0000}"/>
    <cellStyle name="Normal 74 2 5 3 3 2" xfId="41347" xr:uid="{00000000-0005-0000-0000-0000859E0000}"/>
    <cellStyle name="Normal 74 2 5 3 3 3" xfId="26123" xr:uid="{00000000-0005-0000-0000-0000869E0000}"/>
    <cellStyle name="Normal 74 2 5 3 4" xfId="36334" xr:uid="{00000000-0005-0000-0000-0000879E0000}"/>
    <cellStyle name="Normal 74 2 5 3 5" xfId="21110" xr:uid="{00000000-0005-0000-0000-0000889E0000}"/>
    <cellStyle name="Normal 74 2 5 4" xfId="12700" xr:uid="{00000000-0005-0000-0000-0000899E0000}"/>
    <cellStyle name="Normal 74 2 5 4 2" xfId="43022" xr:uid="{00000000-0005-0000-0000-00008A9E0000}"/>
    <cellStyle name="Normal 74 2 5 4 3" xfId="27798" xr:uid="{00000000-0005-0000-0000-00008B9E0000}"/>
    <cellStyle name="Normal 74 2 5 5" xfId="7679" xr:uid="{00000000-0005-0000-0000-00008C9E0000}"/>
    <cellStyle name="Normal 74 2 5 5 2" xfId="38005" xr:uid="{00000000-0005-0000-0000-00008D9E0000}"/>
    <cellStyle name="Normal 74 2 5 5 3" xfId="22781" xr:uid="{00000000-0005-0000-0000-00008E9E0000}"/>
    <cellStyle name="Normal 74 2 5 6" xfId="32993" xr:uid="{00000000-0005-0000-0000-00008F9E0000}"/>
    <cellStyle name="Normal 74 2 5 7" xfId="17768" xr:uid="{00000000-0005-0000-0000-0000909E0000}"/>
    <cellStyle name="Normal 74 2 6" xfId="3461" xr:uid="{00000000-0005-0000-0000-0000919E0000}"/>
    <cellStyle name="Normal 74 2 6 2" xfId="13535" xr:uid="{00000000-0005-0000-0000-0000929E0000}"/>
    <cellStyle name="Normal 74 2 6 2 2" xfId="43857" xr:uid="{00000000-0005-0000-0000-0000939E0000}"/>
    <cellStyle name="Normal 74 2 6 2 3" xfId="28633" xr:uid="{00000000-0005-0000-0000-0000949E0000}"/>
    <cellStyle name="Normal 74 2 6 3" xfId="8515" xr:uid="{00000000-0005-0000-0000-0000959E0000}"/>
    <cellStyle name="Normal 74 2 6 3 2" xfId="38840" xr:uid="{00000000-0005-0000-0000-0000969E0000}"/>
    <cellStyle name="Normal 74 2 6 3 3" xfId="23616" xr:uid="{00000000-0005-0000-0000-0000979E0000}"/>
    <cellStyle name="Normal 74 2 6 4" xfId="33827" xr:uid="{00000000-0005-0000-0000-0000989E0000}"/>
    <cellStyle name="Normal 74 2 6 5" xfId="18603" xr:uid="{00000000-0005-0000-0000-0000999E0000}"/>
    <cellStyle name="Normal 74 2 7" xfId="5154" xr:uid="{00000000-0005-0000-0000-00009A9E0000}"/>
    <cellStyle name="Normal 74 2 7 2" xfId="15206" xr:uid="{00000000-0005-0000-0000-00009B9E0000}"/>
    <cellStyle name="Normal 74 2 7 2 2" xfId="45528" xr:uid="{00000000-0005-0000-0000-00009C9E0000}"/>
    <cellStyle name="Normal 74 2 7 2 3" xfId="30304" xr:uid="{00000000-0005-0000-0000-00009D9E0000}"/>
    <cellStyle name="Normal 74 2 7 3" xfId="10186" xr:uid="{00000000-0005-0000-0000-00009E9E0000}"/>
    <cellStyle name="Normal 74 2 7 3 2" xfId="40511" xr:uid="{00000000-0005-0000-0000-00009F9E0000}"/>
    <cellStyle name="Normal 74 2 7 3 3" xfId="25287" xr:uid="{00000000-0005-0000-0000-0000A09E0000}"/>
    <cellStyle name="Normal 74 2 7 4" xfId="35498" xr:uid="{00000000-0005-0000-0000-0000A19E0000}"/>
    <cellStyle name="Normal 74 2 7 5" xfId="20274" xr:uid="{00000000-0005-0000-0000-0000A29E0000}"/>
    <cellStyle name="Normal 74 2 8" xfId="11864" xr:uid="{00000000-0005-0000-0000-0000A39E0000}"/>
    <cellStyle name="Normal 74 2 8 2" xfId="42186" xr:uid="{00000000-0005-0000-0000-0000A49E0000}"/>
    <cellStyle name="Normal 74 2 8 3" xfId="26962" xr:uid="{00000000-0005-0000-0000-0000A59E0000}"/>
    <cellStyle name="Normal 74 2 9" xfId="6843" xr:uid="{00000000-0005-0000-0000-0000A69E0000}"/>
    <cellStyle name="Normal 74 2 9 2" xfId="37169" xr:uid="{00000000-0005-0000-0000-0000A79E0000}"/>
    <cellStyle name="Normal 74 2 9 3" xfId="21945" xr:uid="{00000000-0005-0000-0000-0000A89E0000}"/>
    <cellStyle name="Normal 74 3" xfId="1807" xr:uid="{00000000-0005-0000-0000-0000A99E0000}"/>
    <cellStyle name="Normal 74 3 10" xfId="16984" xr:uid="{00000000-0005-0000-0000-0000AA9E0000}"/>
    <cellStyle name="Normal 74 3 2" xfId="2026" xr:uid="{00000000-0005-0000-0000-0000AB9E0000}"/>
    <cellStyle name="Normal 74 3 2 2" xfId="2447" xr:uid="{00000000-0005-0000-0000-0000AC9E0000}"/>
    <cellStyle name="Normal 74 3 2 2 2" xfId="3286" xr:uid="{00000000-0005-0000-0000-0000AD9E0000}"/>
    <cellStyle name="Normal 74 3 2 2 2 2" xfId="4976" xr:uid="{00000000-0005-0000-0000-0000AE9E0000}"/>
    <cellStyle name="Normal 74 3 2 2 2 2 2" xfId="15049" xr:uid="{00000000-0005-0000-0000-0000AF9E0000}"/>
    <cellStyle name="Normal 74 3 2 2 2 2 2 2" xfId="45371" xr:uid="{00000000-0005-0000-0000-0000B09E0000}"/>
    <cellStyle name="Normal 74 3 2 2 2 2 2 3" xfId="30147" xr:uid="{00000000-0005-0000-0000-0000B19E0000}"/>
    <cellStyle name="Normal 74 3 2 2 2 2 3" xfId="10029" xr:uid="{00000000-0005-0000-0000-0000B29E0000}"/>
    <cellStyle name="Normal 74 3 2 2 2 2 3 2" xfId="40354" xr:uid="{00000000-0005-0000-0000-0000B39E0000}"/>
    <cellStyle name="Normal 74 3 2 2 2 2 3 3" xfId="25130" xr:uid="{00000000-0005-0000-0000-0000B49E0000}"/>
    <cellStyle name="Normal 74 3 2 2 2 2 4" xfId="35341" xr:uid="{00000000-0005-0000-0000-0000B59E0000}"/>
    <cellStyle name="Normal 74 3 2 2 2 2 5" xfId="20117" xr:uid="{00000000-0005-0000-0000-0000B69E0000}"/>
    <cellStyle name="Normal 74 3 2 2 2 3" xfId="6668" xr:uid="{00000000-0005-0000-0000-0000B79E0000}"/>
    <cellStyle name="Normal 74 3 2 2 2 3 2" xfId="16720" xr:uid="{00000000-0005-0000-0000-0000B89E0000}"/>
    <cellStyle name="Normal 74 3 2 2 2 3 2 2" xfId="47042" xr:uid="{00000000-0005-0000-0000-0000B99E0000}"/>
    <cellStyle name="Normal 74 3 2 2 2 3 2 3" xfId="31818" xr:uid="{00000000-0005-0000-0000-0000BA9E0000}"/>
    <cellStyle name="Normal 74 3 2 2 2 3 3" xfId="11700" xr:uid="{00000000-0005-0000-0000-0000BB9E0000}"/>
    <cellStyle name="Normal 74 3 2 2 2 3 3 2" xfId="42025" xr:uid="{00000000-0005-0000-0000-0000BC9E0000}"/>
    <cellStyle name="Normal 74 3 2 2 2 3 3 3" xfId="26801" xr:uid="{00000000-0005-0000-0000-0000BD9E0000}"/>
    <cellStyle name="Normal 74 3 2 2 2 3 4" xfId="37012" xr:uid="{00000000-0005-0000-0000-0000BE9E0000}"/>
    <cellStyle name="Normal 74 3 2 2 2 3 5" xfId="21788" xr:uid="{00000000-0005-0000-0000-0000BF9E0000}"/>
    <cellStyle name="Normal 74 3 2 2 2 4" xfId="13378" xr:uid="{00000000-0005-0000-0000-0000C09E0000}"/>
    <cellStyle name="Normal 74 3 2 2 2 4 2" xfId="43700" xr:uid="{00000000-0005-0000-0000-0000C19E0000}"/>
    <cellStyle name="Normal 74 3 2 2 2 4 3" xfId="28476" xr:uid="{00000000-0005-0000-0000-0000C29E0000}"/>
    <cellStyle name="Normal 74 3 2 2 2 5" xfId="8357" xr:uid="{00000000-0005-0000-0000-0000C39E0000}"/>
    <cellStyle name="Normal 74 3 2 2 2 5 2" xfId="38683" xr:uid="{00000000-0005-0000-0000-0000C49E0000}"/>
    <cellStyle name="Normal 74 3 2 2 2 5 3" xfId="23459" xr:uid="{00000000-0005-0000-0000-0000C59E0000}"/>
    <cellStyle name="Normal 74 3 2 2 2 6" xfId="33671" xr:uid="{00000000-0005-0000-0000-0000C69E0000}"/>
    <cellStyle name="Normal 74 3 2 2 2 7" xfId="18446" xr:uid="{00000000-0005-0000-0000-0000C79E0000}"/>
    <cellStyle name="Normal 74 3 2 2 3" xfId="4139" xr:uid="{00000000-0005-0000-0000-0000C89E0000}"/>
    <cellStyle name="Normal 74 3 2 2 3 2" xfId="14213" xr:uid="{00000000-0005-0000-0000-0000C99E0000}"/>
    <cellStyle name="Normal 74 3 2 2 3 2 2" xfId="44535" xr:uid="{00000000-0005-0000-0000-0000CA9E0000}"/>
    <cellStyle name="Normal 74 3 2 2 3 2 3" xfId="29311" xr:uid="{00000000-0005-0000-0000-0000CB9E0000}"/>
    <cellStyle name="Normal 74 3 2 2 3 3" xfId="9193" xr:uid="{00000000-0005-0000-0000-0000CC9E0000}"/>
    <cellStyle name="Normal 74 3 2 2 3 3 2" xfId="39518" xr:uid="{00000000-0005-0000-0000-0000CD9E0000}"/>
    <cellStyle name="Normal 74 3 2 2 3 3 3" xfId="24294" xr:uid="{00000000-0005-0000-0000-0000CE9E0000}"/>
    <cellStyle name="Normal 74 3 2 2 3 4" xfId="34505" xr:uid="{00000000-0005-0000-0000-0000CF9E0000}"/>
    <cellStyle name="Normal 74 3 2 2 3 5" xfId="19281" xr:uid="{00000000-0005-0000-0000-0000D09E0000}"/>
    <cellStyle name="Normal 74 3 2 2 4" xfId="5832" xr:uid="{00000000-0005-0000-0000-0000D19E0000}"/>
    <cellStyle name="Normal 74 3 2 2 4 2" xfId="15884" xr:uid="{00000000-0005-0000-0000-0000D29E0000}"/>
    <cellStyle name="Normal 74 3 2 2 4 2 2" xfId="46206" xr:uid="{00000000-0005-0000-0000-0000D39E0000}"/>
    <cellStyle name="Normal 74 3 2 2 4 2 3" xfId="30982" xr:uid="{00000000-0005-0000-0000-0000D49E0000}"/>
    <cellStyle name="Normal 74 3 2 2 4 3" xfId="10864" xr:uid="{00000000-0005-0000-0000-0000D59E0000}"/>
    <cellStyle name="Normal 74 3 2 2 4 3 2" xfId="41189" xr:uid="{00000000-0005-0000-0000-0000D69E0000}"/>
    <cellStyle name="Normal 74 3 2 2 4 3 3" xfId="25965" xr:uid="{00000000-0005-0000-0000-0000D79E0000}"/>
    <cellStyle name="Normal 74 3 2 2 4 4" xfId="36176" xr:uid="{00000000-0005-0000-0000-0000D89E0000}"/>
    <cellStyle name="Normal 74 3 2 2 4 5" xfId="20952" xr:uid="{00000000-0005-0000-0000-0000D99E0000}"/>
    <cellStyle name="Normal 74 3 2 2 5" xfId="12542" xr:uid="{00000000-0005-0000-0000-0000DA9E0000}"/>
    <cellStyle name="Normal 74 3 2 2 5 2" xfId="42864" xr:uid="{00000000-0005-0000-0000-0000DB9E0000}"/>
    <cellStyle name="Normal 74 3 2 2 5 3" xfId="27640" xr:uid="{00000000-0005-0000-0000-0000DC9E0000}"/>
    <cellStyle name="Normal 74 3 2 2 6" xfId="7521" xr:uid="{00000000-0005-0000-0000-0000DD9E0000}"/>
    <cellStyle name="Normal 74 3 2 2 6 2" xfId="37847" xr:uid="{00000000-0005-0000-0000-0000DE9E0000}"/>
    <cellStyle name="Normal 74 3 2 2 6 3" xfId="22623" xr:uid="{00000000-0005-0000-0000-0000DF9E0000}"/>
    <cellStyle name="Normal 74 3 2 2 7" xfId="32835" xr:uid="{00000000-0005-0000-0000-0000E09E0000}"/>
    <cellStyle name="Normal 74 3 2 2 8" xfId="17610" xr:uid="{00000000-0005-0000-0000-0000E19E0000}"/>
    <cellStyle name="Normal 74 3 2 3" xfId="2868" xr:uid="{00000000-0005-0000-0000-0000E29E0000}"/>
    <cellStyle name="Normal 74 3 2 3 2" xfId="4558" xr:uid="{00000000-0005-0000-0000-0000E39E0000}"/>
    <cellStyle name="Normal 74 3 2 3 2 2" xfId="14631" xr:uid="{00000000-0005-0000-0000-0000E49E0000}"/>
    <cellStyle name="Normal 74 3 2 3 2 2 2" xfId="44953" xr:uid="{00000000-0005-0000-0000-0000E59E0000}"/>
    <cellStyle name="Normal 74 3 2 3 2 2 3" xfId="29729" xr:uid="{00000000-0005-0000-0000-0000E69E0000}"/>
    <cellStyle name="Normal 74 3 2 3 2 3" xfId="9611" xr:uid="{00000000-0005-0000-0000-0000E79E0000}"/>
    <cellStyle name="Normal 74 3 2 3 2 3 2" xfId="39936" xr:uid="{00000000-0005-0000-0000-0000E89E0000}"/>
    <cellStyle name="Normal 74 3 2 3 2 3 3" xfId="24712" xr:uid="{00000000-0005-0000-0000-0000E99E0000}"/>
    <cellStyle name="Normal 74 3 2 3 2 4" xfId="34923" xr:uid="{00000000-0005-0000-0000-0000EA9E0000}"/>
    <cellStyle name="Normal 74 3 2 3 2 5" xfId="19699" xr:uid="{00000000-0005-0000-0000-0000EB9E0000}"/>
    <cellStyle name="Normal 74 3 2 3 3" xfId="6250" xr:uid="{00000000-0005-0000-0000-0000EC9E0000}"/>
    <cellStyle name="Normal 74 3 2 3 3 2" xfId="16302" xr:uid="{00000000-0005-0000-0000-0000ED9E0000}"/>
    <cellStyle name="Normal 74 3 2 3 3 2 2" xfId="46624" xr:uid="{00000000-0005-0000-0000-0000EE9E0000}"/>
    <cellStyle name="Normal 74 3 2 3 3 2 3" xfId="31400" xr:uid="{00000000-0005-0000-0000-0000EF9E0000}"/>
    <cellStyle name="Normal 74 3 2 3 3 3" xfId="11282" xr:uid="{00000000-0005-0000-0000-0000F09E0000}"/>
    <cellStyle name="Normal 74 3 2 3 3 3 2" xfId="41607" xr:uid="{00000000-0005-0000-0000-0000F19E0000}"/>
    <cellStyle name="Normal 74 3 2 3 3 3 3" xfId="26383" xr:uid="{00000000-0005-0000-0000-0000F29E0000}"/>
    <cellStyle name="Normal 74 3 2 3 3 4" xfId="36594" xr:uid="{00000000-0005-0000-0000-0000F39E0000}"/>
    <cellStyle name="Normal 74 3 2 3 3 5" xfId="21370" xr:uid="{00000000-0005-0000-0000-0000F49E0000}"/>
    <cellStyle name="Normal 74 3 2 3 4" xfId="12960" xr:uid="{00000000-0005-0000-0000-0000F59E0000}"/>
    <cellStyle name="Normal 74 3 2 3 4 2" xfId="43282" xr:uid="{00000000-0005-0000-0000-0000F69E0000}"/>
    <cellStyle name="Normal 74 3 2 3 4 3" xfId="28058" xr:uid="{00000000-0005-0000-0000-0000F79E0000}"/>
    <cellStyle name="Normal 74 3 2 3 5" xfId="7939" xr:uid="{00000000-0005-0000-0000-0000F89E0000}"/>
    <cellStyle name="Normal 74 3 2 3 5 2" xfId="38265" xr:uid="{00000000-0005-0000-0000-0000F99E0000}"/>
    <cellStyle name="Normal 74 3 2 3 5 3" xfId="23041" xr:uid="{00000000-0005-0000-0000-0000FA9E0000}"/>
    <cellStyle name="Normal 74 3 2 3 6" xfId="33253" xr:uid="{00000000-0005-0000-0000-0000FB9E0000}"/>
    <cellStyle name="Normal 74 3 2 3 7" xfId="18028" xr:uid="{00000000-0005-0000-0000-0000FC9E0000}"/>
    <cellStyle name="Normal 74 3 2 4" xfId="3721" xr:uid="{00000000-0005-0000-0000-0000FD9E0000}"/>
    <cellStyle name="Normal 74 3 2 4 2" xfId="13795" xr:uid="{00000000-0005-0000-0000-0000FE9E0000}"/>
    <cellStyle name="Normal 74 3 2 4 2 2" xfId="44117" xr:uid="{00000000-0005-0000-0000-0000FF9E0000}"/>
    <cellStyle name="Normal 74 3 2 4 2 3" xfId="28893" xr:uid="{00000000-0005-0000-0000-0000009F0000}"/>
    <cellStyle name="Normal 74 3 2 4 3" xfId="8775" xr:uid="{00000000-0005-0000-0000-0000019F0000}"/>
    <cellStyle name="Normal 74 3 2 4 3 2" xfId="39100" xr:uid="{00000000-0005-0000-0000-0000029F0000}"/>
    <cellStyle name="Normal 74 3 2 4 3 3" xfId="23876" xr:uid="{00000000-0005-0000-0000-0000039F0000}"/>
    <cellStyle name="Normal 74 3 2 4 4" xfId="34087" xr:uid="{00000000-0005-0000-0000-0000049F0000}"/>
    <cellStyle name="Normal 74 3 2 4 5" xfId="18863" xr:uid="{00000000-0005-0000-0000-0000059F0000}"/>
    <cellStyle name="Normal 74 3 2 5" xfId="5414" xr:uid="{00000000-0005-0000-0000-0000069F0000}"/>
    <cellStyle name="Normal 74 3 2 5 2" xfId="15466" xr:uid="{00000000-0005-0000-0000-0000079F0000}"/>
    <cellStyle name="Normal 74 3 2 5 2 2" xfId="45788" xr:uid="{00000000-0005-0000-0000-0000089F0000}"/>
    <cellStyle name="Normal 74 3 2 5 2 3" xfId="30564" xr:uid="{00000000-0005-0000-0000-0000099F0000}"/>
    <cellStyle name="Normal 74 3 2 5 3" xfId="10446" xr:uid="{00000000-0005-0000-0000-00000A9F0000}"/>
    <cellStyle name="Normal 74 3 2 5 3 2" xfId="40771" xr:uid="{00000000-0005-0000-0000-00000B9F0000}"/>
    <cellStyle name="Normal 74 3 2 5 3 3" xfId="25547" xr:uid="{00000000-0005-0000-0000-00000C9F0000}"/>
    <cellStyle name="Normal 74 3 2 5 4" xfId="35758" xr:uid="{00000000-0005-0000-0000-00000D9F0000}"/>
    <cellStyle name="Normal 74 3 2 5 5" xfId="20534" xr:uid="{00000000-0005-0000-0000-00000E9F0000}"/>
    <cellStyle name="Normal 74 3 2 6" xfId="12124" xr:uid="{00000000-0005-0000-0000-00000F9F0000}"/>
    <cellStyle name="Normal 74 3 2 6 2" xfId="42446" xr:uid="{00000000-0005-0000-0000-0000109F0000}"/>
    <cellStyle name="Normal 74 3 2 6 3" xfId="27222" xr:uid="{00000000-0005-0000-0000-0000119F0000}"/>
    <cellStyle name="Normal 74 3 2 7" xfId="7103" xr:uid="{00000000-0005-0000-0000-0000129F0000}"/>
    <cellStyle name="Normal 74 3 2 7 2" xfId="37429" xr:uid="{00000000-0005-0000-0000-0000139F0000}"/>
    <cellStyle name="Normal 74 3 2 7 3" xfId="22205" xr:uid="{00000000-0005-0000-0000-0000149F0000}"/>
    <cellStyle name="Normal 74 3 2 8" xfId="32417" xr:uid="{00000000-0005-0000-0000-0000159F0000}"/>
    <cellStyle name="Normal 74 3 2 9" xfId="17192" xr:uid="{00000000-0005-0000-0000-0000169F0000}"/>
    <cellStyle name="Normal 74 3 3" xfId="2239" xr:uid="{00000000-0005-0000-0000-0000179F0000}"/>
    <cellStyle name="Normal 74 3 3 2" xfId="3078" xr:uid="{00000000-0005-0000-0000-0000189F0000}"/>
    <cellStyle name="Normal 74 3 3 2 2" xfId="4768" xr:uid="{00000000-0005-0000-0000-0000199F0000}"/>
    <cellStyle name="Normal 74 3 3 2 2 2" xfId="14841" xr:uid="{00000000-0005-0000-0000-00001A9F0000}"/>
    <cellStyle name="Normal 74 3 3 2 2 2 2" xfId="45163" xr:uid="{00000000-0005-0000-0000-00001B9F0000}"/>
    <cellStyle name="Normal 74 3 3 2 2 2 3" xfId="29939" xr:uid="{00000000-0005-0000-0000-00001C9F0000}"/>
    <cellStyle name="Normal 74 3 3 2 2 3" xfId="9821" xr:uid="{00000000-0005-0000-0000-00001D9F0000}"/>
    <cellStyle name="Normal 74 3 3 2 2 3 2" xfId="40146" xr:uid="{00000000-0005-0000-0000-00001E9F0000}"/>
    <cellStyle name="Normal 74 3 3 2 2 3 3" xfId="24922" xr:uid="{00000000-0005-0000-0000-00001F9F0000}"/>
    <cellStyle name="Normal 74 3 3 2 2 4" xfId="35133" xr:uid="{00000000-0005-0000-0000-0000209F0000}"/>
    <cellStyle name="Normal 74 3 3 2 2 5" xfId="19909" xr:uid="{00000000-0005-0000-0000-0000219F0000}"/>
    <cellStyle name="Normal 74 3 3 2 3" xfId="6460" xr:uid="{00000000-0005-0000-0000-0000229F0000}"/>
    <cellStyle name="Normal 74 3 3 2 3 2" xfId="16512" xr:uid="{00000000-0005-0000-0000-0000239F0000}"/>
    <cellStyle name="Normal 74 3 3 2 3 2 2" xfId="46834" xr:uid="{00000000-0005-0000-0000-0000249F0000}"/>
    <cellStyle name="Normal 74 3 3 2 3 2 3" xfId="31610" xr:uid="{00000000-0005-0000-0000-0000259F0000}"/>
    <cellStyle name="Normal 74 3 3 2 3 3" xfId="11492" xr:uid="{00000000-0005-0000-0000-0000269F0000}"/>
    <cellStyle name="Normal 74 3 3 2 3 3 2" xfId="41817" xr:uid="{00000000-0005-0000-0000-0000279F0000}"/>
    <cellStyle name="Normal 74 3 3 2 3 3 3" xfId="26593" xr:uid="{00000000-0005-0000-0000-0000289F0000}"/>
    <cellStyle name="Normal 74 3 3 2 3 4" xfId="36804" xr:uid="{00000000-0005-0000-0000-0000299F0000}"/>
    <cellStyle name="Normal 74 3 3 2 3 5" xfId="21580" xr:uid="{00000000-0005-0000-0000-00002A9F0000}"/>
    <cellStyle name="Normal 74 3 3 2 4" xfId="13170" xr:uid="{00000000-0005-0000-0000-00002B9F0000}"/>
    <cellStyle name="Normal 74 3 3 2 4 2" xfId="43492" xr:uid="{00000000-0005-0000-0000-00002C9F0000}"/>
    <cellStyle name="Normal 74 3 3 2 4 3" xfId="28268" xr:uid="{00000000-0005-0000-0000-00002D9F0000}"/>
    <cellStyle name="Normal 74 3 3 2 5" xfId="8149" xr:uid="{00000000-0005-0000-0000-00002E9F0000}"/>
    <cellStyle name="Normal 74 3 3 2 5 2" xfId="38475" xr:uid="{00000000-0005-0000-0000-00002F9F0000}"/>
    <cellStyle name="Normal 74 3 3 2 5 3" xfId="23251" xr:uid="{00000000-0005-0000-0000-0000309F0000}"/>
    <cellStyle name="Normal 74 3 3 2 6" xfId="33463" xr:uid="{00000000-0005-0000-0000-0000319F0000}"/>
    <cellStyle name="Normal 74 3 3 2 7" xfId="18238" xr:uid="{00000000-0005-0000-0000-0000329F0000}"/>
    <cellStyle name="Normal 74 3 3 3" xfId="3931" xr:uid="{00000000-0005-0000-0000-0000339F0000}"/>
    <cellStyle name="Normal 74 3 3 3 2" xfId="14005" xr:uid="{00000000-0005-0000-0000-0000349F0000}"/>
    <cellStyle name="Normal 74 3 3 3 2 2" xfId="44327" xr:uid="{00000000-0005-0000-0000-0000359F0000}"/>
    <cellStyle name="Normal 74 3 3 3 2 3" xfId="29103" xr:uid="{00000000-0005-0000-0000-0000369F0000}"/>
    <cellStyle name="Normal 74 3 3 3 3" xfId="8985" xr:uid="{00000000-0005-0000-0000-0000379F0000}"/>
    <cellStyle name="Normal 74 3 3 3 3 2" xfId="39310" xr:uid="{00000000-0005-0000-0000-0000389F0000}"/>
    <cellStyle name="Normal 74 3 3 3 3 3" xfId="24086" xr:uid="{00000000-0005-0000-0000-0000399F0000}"/>
    <cellStyle name="Normal 74 3 3 3 4" xfId="34297" xr:uid="{00000000-0005-0000-0000-00003A9F0000}"/>
    <cellStyle name="Normal 74 3 3 3 5" xfId="19073" xr:uid="{00000000-0005-0000-0000-00003B9F0000}"/>
    <cellStyle name="Normal 74 3 3 4" xfId="5624" xr:uid="{00000000-0005-0000-0000-00003C9F0000}"/>
    <cellStyle name="Normal 74 3 3 4 2" xfId="15676" xr:uid="{00000000-0005-0000-0000-00003D9F0000}"/>
    <cellStyle name="Normal 74 3 3 4 2 2" xfId="45998" xr:uid="{00000000-0005-0000-0000-00003E9F0000}"/>
    <cellStyle name="Normal 74 3 3 4 2 3" xfId="30774" xr:uid="{00000000-0005-0000-0000-00003F9F0000}"/>
    <cellStyle name="Normal 74 3 3 4 3" xfId="10656" xr:uid="{00000000-0005-0000-0000-0000409F0000}"/>
    <cellStyle name="Normal 74 3 3 4 3 2" xfId="40981" xr:uid="{00000000-0005-0000-0000-0000419F0000}"/>
    <cellStyle name="Normal 74 3 3 4 3 3" xfId="25757" xr:uid="{00000000-0005-0000-0000-0000429F0000}"/>
    <cellStyle name="Normal 74 3 3 4 4" xfId="35968" xr:uid="{00000000-0005-0000-0000-0000439F0000}"/>
    <cellStyle name="Normal 74 3 3 4 5" xfId="20744" xr:uid="{00000000-0005-0000-0000-0000449F0000}"/>
    <cellStyle name="Normal 74 3 3 5" xfId="12334" xr:uid="{00000000-0005-0000-0000-0000459F0000}"/>
    <cellStyle name="Normal 74 3 3 5 2" xfId="42656" xr:uid="{00000000-0005-0000-0000-0000469F0000}"/>
    <cellStyle name="Normal 74 3 3 5 3" xfId="27432" xr:uid="{00000000-0005-0000-0000-0000479F0000}"/>
    <cellStyle name="Normal 74 3 3 6" xfId="7313" xr:uid="{00000000-0005-0000-0000-0000489F0000}"/>
    <cellStyle name="Normal 74 3 3 6 2" xfId="37639" xr:uid="{00000000-0005-0000-0000-0000499F0000}"/>
    <cellStyle name="Normal 74 3 3 6 3" xfId="22415" xr:uid="{00000000-0005-0000-0000-00004A9F0000}"/>
    <cellStyle name="Normal 74 3 3 7" xfId="32627" xr:uid="{00000000-0005-0000-0000-00004B9F0000}"/>
    <cellStyle name="Normal 74 3 3 8" xfId="17402" xr:uid="{00000000-0005-0000-0000-00004C9F0000}"/>
    <cellStyle name="Normal 74 3 4" xfId="2660" xr:uid="{00000000-0005-0000-0000-00004D9F0000}"/>
    <cellStyle name="Normal 74 3 4 2" xfId="4350" xr:uid="{00000000-0005-0000-0000-00004E9F0000}"/>
    <cellStyle name="Normal 74 3 4 2 2" xfId="14423" xr:uid="{00000000-0005-0000-0000-00004F9F0000}"/>
    <cellStyle name="Normal 74 3 4 2 2 2" xfId="44745" xr:uid="{00000000-0005-0000-0000-0000509F0000}"/>
    <cellStyle name="Normal 74 3 4 2 2 3" xfId="29521" xr:uid="{00000000-0005-0000-0000-0000519F0000}"/>
    <cellStyle name="Normal 74 3 4 2 3" xfId="9403" xr:uid="{00000000-0005-0000-0000-0000529F0000}"/>
    <cellStyle name="Normal 74 3 4 2 3 2" xfId="39728" xr:uid="{00000000-0005-0000-0000-0000539F0000}"/>
    <cellStyle name="Normal 74 3 4 2 3 3" xfId="24504" xr:uid="{00000000-0005-0000-0000-0000549F0000}"/>
    <cellStyle name="Normal 74 3 4 2 4" xfId="34715" xr:uid="{00000000-0005-0000-0000-0000559F0000}"/>
    <cellStyle name="Normal 74 3 4 2 5" xfId="19491" xr:uid="{00000000-0005-0000-0000-0000569F0000}"/>
    <cellStyle name="Normal 74 3 4 3" xfId="6042" xr:uid="{00000000-0005-0000-0000-0000579F0000}"/>
    <cellStyle name="Normal 74 3 4 3 2" xfId="16094" xr:uid="{00000000-0005-0000-0000-0000589F0000}"/>
    <cellStyle name="Normal 74 3 4 3 2 2" xfId="46416" xr:uid="{00000000-0005-0000-0000-0000599F0000}"/>
    <cellStyle name="Normal 74 3 4 3 2 3" xfId="31192" xr:uid="{00000000-0005-0000-0000-00005A9F0000}"/>
    <cellStyle name="Normal 74 3 4 3 3" xfId="11074" xr:uid="{00000000-0005-0000-0000-00005B9F0000}"/>
    <cellStyle name="Normal 74 3 4 3 3 2" xfId="41399" xr:uid="{00000000-0005-0000-0000-00005C9F0000}"/>
    <cellStyle name="Normal 74 3 4 3 3 3" xfId="26175" xr:uid="{00000000-0005-0000-0000-00005D9F0000}"/>
    <cellStyle name="Normal 74 3 4 3 4" xfId="36386" xr:uid="{00000000-0005-0000-0000-00005E9F0000}"/>
    <cellStyle name="Normal 74 3 4 3 5" xfId="21162" xr:uid="{00000000-0005-0000-0000-00005F9F0000}"/>
    <cellStyle name="Normal 74 3 4 4" xfId="12752" xr:uid="{00000000-0005-0000-0000-0000609F0000}"/>
    <cellStyle name="Normal 74 3 4 4 2" xfId="43074" xr:uid="{00000000-0005-0000-0000-0000619F0000}"/>
    <cellStyle name="Normal 74 3 4 4 3" xfId="27850" xr:uid="{00000000-0005-0000-0000-0000629F0000}"/>
    <cellStyle name="Normal 74 3 4 5" xfId="7731" xr:uid="{00000000-0005-0000-0000-0000639F0000}"/>
    <cellStyle name="Normal 74 3 4 5 2" xfId="38057" xr:uid="{00000000-0005-0000-0000-0000649F0000}"/>
    <cellStyle name="Normal 74 3 4 5 3" xfId="22833" xr:uid="{00000000-0005-0000-0000-0000659F0000}"/>
    <cellStyle name="Normal 74 3 4 6" xfId="33045" xr:uid="{00000000-0005-0000-0000-0000669F0000}"/>
    <cellStyle name="Normal 74 3 4 7" xfId="17820" xr:uid="{00000000-0005-0000-0000-0000679F0000}"/>
    <cellStyle name="Normal 74 3 5" xfId="3513" xr:uid="{00000000-0005-0000-0000-0000689F0000}"/>
    <cellStyle name="Normal 74 3 5 2" xfId="13587" xr:uid="{00000000-0005-0000-0000-0000699F0000}"/>
    <cellStyle name="Normal 74 3 5 2 2" xfId="43909" xr:uid="{00000000-0005-0000-0000-00006A9F0000}"/>
    <cellStyle name="Normal 74 3 5 2 3" xfId="28685" xr:uid="{00000000-0005-0000-0000-00006B9F0000}"/>
    <cellStyle name="Normal 74 3 5 3" xfId="8567" xr:uid="{00000000-0005-0000-0000-00006C9F0000}"/>
    <cellStyle name="Normal 74 3 5 3 2" xfId="38892" xr:uid="{00000000-0005-0000-0000-00006D9F0000}"/>
    <cellStyle name="Normal 74 3 5 3 3" xfId="23668" xr:uid="{00000000-0005-0000-0000-00006E9F0000}"/>
    <cellStyle name="Normal 74 3 5 4" xfId="33879" xr:uid="{00000000-0005-0000-0000-00006F9F0000}"/>
    <cellStyle name="Normal 74 3 5 5" xfId="18655" xr:uid="{00000000-0005-0000-0000-0000709F0000}"/>
    <cellStyle name="Normal 74 3 6" xfId="5206" xr:uid="{00000000-0005-0000-0000-0000719F0000}"/>
    <cellStyle name="Normal 74 3 6 2" xfId="15258" xr:uid="{00000000-0005-0000-0000-0000729F0000}"/>
    <cellStyle name="Normal 74 3 6 2 2" xfId="45580" xr:uid="{00000000-0005-0000-0000-0000739F0000}"/>
    <cellStyle name="Normal 74 3 6 2 3" xfId="30356" xr:uid="{00000000-0005-0000-0000-0000749F0000}"/>
    <cellStyle name="Normal 74 3 6 3" xfId="10238" xr:uid="{00000000-0005-0000-0000-0000759F0000}"/>
    <cellStyle name="Normal 74 3 6 3 2" xfId="40563" xr:uid="{00000000-0005-0000-0000-0000769F0000}"/>
    <cellStyle name="Normal 74 3 6 3 3" xfId="25339" xr:uid="{00000000-0005-0000-0000-0000779F0000}"/>
    <cellStyle name="Normal 74 3 6 4" xfId="35550" xr:uid="{00000000-0005-0000-0000-0000789F0000}"/>
    <cellStyle name="Normal 74 3 6 5" xfId="20326" xr:uid="{00000000-0005-0000-0000-0000799F0000}"/>
    <cellStyle name="Normal 74 3 7" xfId="11916" xr:uid="{00000000-0005-0000-0000-00007A9F0000}"/>
    <cellStyle name="Normal 74 3 7 2" xfId="42238" xr:uid="{00000000-0005-0000-0000-00007B9F0000}"/>
    <cellStyle name="Normal 74 3 7 3" xfId="27014" xr:uid="{00000000-0005-0000-0000-00007C9F0000}"/>
    <cellStyle name="Normal 74 3 8" xfId="6895" xr:uid="{00000000-0005-0000-0000-00007D9F0000}"/>
    <cellStyle name="Normal 74 3 8 2" xfId="37221" xr:uid="{00000000-0005-0000-0000-00007E9F0000}"/>
    <cellStyle name="Normal 74 3 8 3" xfId="21997" xr:uid="{00000000-0005-0000-0000-00007F9F0000}"/>
    <cellStyle name="Normal 74 3 9" xfId="32210" xr:uid="{00000000-0005-0000-0000-0000809F0000}"/>
    <cellStyle name="Normal 74 4" xfId="1920" xr:uid="{00000000-0005-0000-0000-0000819F0000}"/>
    <cellStyle name="Normal 74 4 2" xfId="2343" xr:uid="{00000000-0005-0000-0000-0000829F0000}"/>
    <cellStyle name="Normal 74 4 2 2" xfId="3182" xr:uid="{00000000-0005-0000-0000-0000839F0000}"/>
    <cellStyle name="Normal 74 4 2 2 2" xfId="4872" xr:uid="{00000000-0005-0000-0000-0000849F0000}"/>
    <cellStyle name="Normal 74 4 2 2 2 2" xfId="14945" xr:uid="{00000000-0005-0000-0000-0000859F0000}"/>
    <cellStyle name="Normal 74 4 2 2 2 2 2" xfId="45267" xr:uid="{00000000-0005-0000-0000-0000869F0000}"/>
    <cellStyle name="Normal 74 4 2 2 2 2 3" xfId="30043" xr:uid="{00000000-0005-0000-0000-0000879F0000}"/>
    <cellStyle name="Normal 74 4 2 2 2 3" xfId="9925" xr:uid="{00000000-0005-0000-0000-0000889F0000}"/>
    <cellStyle name="Normal 74 4 2 2 2 3 2" xfId="40250" xr:uid="{00000000-0005-0000-0000-0000899F0000}"/>
    <cellStyle name="Normal 74 4 2 2 2 3 3" xfId="25026" xr:uid="{00000000-0005-0000-0000-00008A9F0000}"/>
    <cellStyle name="Normal 74 4 2 2 2 4" xfId="35237" xr:uid="{00000000-0005-0000-0000-00008B9F0000}"/>
    <cellStyle name="Normal 74 4 2 2 2 5" xfId="20013" xr:uid="{00000000-0005-0000-0000-00008C9F0000}"/>
    <cellStyle name="Normal 74 4 2 2 3" xfId="6564" xr:uid="{00000000-0005-0000-0000-00008D9F0000}"/>
    <cellStyle name="Normal 74 4 2 2 3 2" xfId="16616" xr:uid="{00000000-0005-0000-0000-00008E9F0000}"/>
    <cellStyle name="Normal 74 4 2 2 3 2 2" xfId="46938" xr:uid="{00000000-0005-0000-0000-00008F9F0000}"/>
    <cellStyle name="Normal 74 4 2 2 3 2 3" xfId="31714" xr:uid="{00000000-0005-0000-0000-0000909F0000}"/>
    <cellStyle name="Normal 74 4 2 2 3 3" xfId="11596" xr:uid="{00000000-0005-0000-0000-0000919F0000}"/>
    <cellStyle name="Normal 74 4 2 2 3 3 2" xfId="41921" xr:uid="{00000000-0005-0000-0000-0000929F0000}"/>
    <cellStyle name="Normal 74 4 2 2 3 3 3" xfId="26697" xr:uid="{00000000-0005-0000-0000-0000939F0000}"/>
    <cellStyle name="Normal 74 4 2 2 3 4" xfId="36908" xr:uid="{00000000-0005-0000-0000-0000949F0000}"/>
    <cellStyle name="Normal 74 4 2 2 3 5" xfId="21684" xr:uid="{00000000-0005-0000-0000-0000959F0000}"/>
    <cellStyle name="Normal 74 4 2 2 4" xfId="13274" xr:uid="{00000000-0005-0000-0000-0000969F0000}"/>
    <cellStyle name="Normal 74 4 2 2 4 2" xfId="43596" xr:uid="{00000000-0005-0000-0000-0000979F0000}"/>
    <cellStyle name="Normal 74 4 2 2 4 3" xfId="28372" xr:uid="{00000000-0005-0000-0000-0000989F0000}"/>
    <cellStyle name="Normal 74 4 2 2 5" xfId="8253" xr:uid="{00000000-0005-0000-0000-0000999F0000}"/>
    <cellStyle name="Normal 74 4 2 2 5 2" xfId="38579" xr:uid="{00000000-0005-0000-0000-00009A9F0000}"/>
    <cellStyle name="Normal 74 4 2 2 5 3" xfId="23355" xr:uid="{00000000-0005-0000-0000-00009B9F0000}"/>
    <cellStyle name="Normal 74 4 2 2 6" xfId="33567" xr:uid="{00000000-0005-0000-0000-00009C9F0000}"/>
    <cellStyle name="Normal 74 4 2 2 7" xfId="18342" xr:uid="{00000000-0005-0000-0000-00009D9F0000}"/>
    <cellStyle name="Normal 74 4 2 3" xfId="4035" xr:uid="{00000000-0005-0000-0000-00009E9F0000}"/>
    <cellStyle name="Normal 74 4 2 3 2" xfId="14109" xr:uid="{00000000-0005-0000-0000-00009F9F0000}"/>
    <cellStyle name="Normal 74 4 2 3 2 2" xfId="44431" xr:uid="{00000000-0005-0000-0000-0000A09F0000}"/>
    <cellStyle name="Normal 74 4 2 3 2 3" xfId="29207" xr:uid="{00000000-0005-0000-0000-0000A19F0000}"/>
    <cellStyle name="Normal 74 4 2 3 3" xfId="9089" xr:uid="{00000000-0005-0000-0000-0000A29F0000}"/>
    <cellStyle name="Normal 74 4 2 3 3 2" xfId="39414" xr:uid="{00000000-0005-0000-0000-0000A39F0000}"/>
    <cellStyle name="Normal 74 4 2 3 3 3" xfId="24190" xr:uid="{00000000-0005-0000-0000-0000A49F0000}"/>
    <cellStyle name="Normal 74 4 2 3 4" xfId="34401" xr:uid="{00000000-0005-0000-0000-0000A59F0000}"/>
    <cellStyle name="Normal 74 4 2 3 5" xfId="19177" xr:uid="{00000000-0005-0000-0000-0000A69F0000}"/>
    <cellStyle name="Normal 74 4 2 4" xfId="5728" xr:uid="{00000000-0005-0000-0000-0000A79F0000}"/>
    <cellStyle name="Normal 74 4 2 4 2" xfId="15780" xr:uid="{00000000-0005-0000-0000-0000A89F0000}"/>
    <cellStyle name="Normal 74 4 2 4 2 2" xfId="46102" xr:uid="{00000000-0005-0000-0000-0000A99F0000}"/>
    <cellStyle name="Normal 74 4 2 4 2 3" xfId="30878" xr:uid="{00000000-0005-0000-0000-0000AA9F0000}"/>
    <cellStyle name="Normal 74 4 2 4 3" xfId="10760" xr:uid="{00000000-0005-0000-0000-0000AB9F0000}"/>
    <cellStyle name="Normal 74 4 2 4 3 2" xfId="41085" xr:uid="{00000000-0005-0000-0000-0000AC9F0000}"/>
    <cellStyle name="Normal 74 4 2 4 3 3" xfId="25861" xr:uid="{00000000-0005-0000-0000-0000AD9F0000}"/>
    <cellStyle name="Normal 74 4 2 4 4" xfId="36072" xr:uid="{00000000-0005-0000-0000-0000AE9F0000}"/>
    <cellStyle name="Normal 74 4 2 4 5" xfId="20848" xr:uid="{00000000-0005-0000-0000-0000AF9F0000}"/>
    <cellStyle name="Normal 74 4 2 5" xfId="12438" xr:uid="{00000000-0005-0000-0000-0000B09F0000}"/>
    <cellStyle name="Normal 74 4 2 5 2" xfId="42760" xr:uid="{00000000-0005-0000-0000-0000B19F0000}"/>
    <cellStyle name="Normal 74 4 2 5 3" xfId="27536" xr:uid="{00000000-0005-0000-0000-0000B29F0000}"/>
    <cellStyle name="Normal 74 4 2 6" xfId="7417" xr:uid="{00000000-0005-0000-0000-0000B39F0000}"/>
    <cellStyle name="Normal 74 4 2 6 2" xfId="37743" xr:uid="{00000000-0005-0000-0000-0000B49F0000}"/>
    <cellStyle name="Normal 74 4 2 6 3" xfId="22519" xr:uid="{00000000-0005-0000-0000-0000B59F0000}"/>
    <cellStyle name="Normal 74 4 2 7" xfId="32731" xr:uid="{00000000-0005-0000-0000-0000B69F0000}"/>
    <cellStyle name="Normal 74 4 2 8" xfId="17506" xr:uid="{00000000-0005-0000-0000-0000B79F0000}"/>
    <cellStyle name="Normal 74 4 3" xfId="2764" xr:uid="{00000000-0005-0000-0000-0000B89F0000}"/>
    <cellStyle name="Normal 74 4 3 2" xfId="4454" xr:uid="{00000000-0005-0000-0000-0000B99F0000}"/>
    <cellStyle name="Normal 74 4 3 2 2" xfId="14527" xr:uid="{00000000-0005-0000-0000-0000BA9F0000}"/>
    <cellStyle name="Normal 74 4 3 2 2 2" xfId="44849" xr:uid="{00000000-0005-0000-0000-0000BB9F0000}"/>
    <cellStyle name="Normal 74 4 3 2 2 3" xfId="29625" xr:uid="{00000000-0005-0000-0000-0000BC9F0000}"/>
    <cellStyle name="Normal 74 4 3 2 3" xfId="9507" xr:uid="{00000000-0005-0000-0000-0000BD9F0000}"/>
    <cellStyle name="Normal 74 4 3 2 3 2" xfId="39832" xr:uid="{00000000-0005-0000-0000-0000BE9F0000}"/>
    <cellStyle name="Normal 74 4 3 2 3 3" xfId="24608" xr:uid="{00000000-0005-0000-0000-0000BF9F0000}"/>
    <cellStyle name="Normal 74 4 3 2 4" xfId="34819" xr:uid="{00000000-0005-0000-0000-0000C09F0000}"/>
    <cellStyle name="Normal 74 4 3 2 5" xfId="19595" xr:uid="{00000000-0005-0000-0000-0000C19F0000}"/>
    <cellStyle name="Normal 74 4 3 3" xfId="6146" xr:uid="{00000000-0005-0000-0000-0000C29F0000}"/>
    <cellStyle name="Normal 74 4 3 3 2" xfId="16198" xr:uid="{00000000-0005-0000-0000-0000C39F0000}"/>
    <cellStyle name="Normal 74 4 3 3 2 2" xfId="46520" xr:uid="{00000000-0005-0000-0000-0000C49F0000}"/>
    <cellStyle name="Normal 74 4 3 3 2 3" xfId="31296" xr:uid="{00000000-0005-0000-0000-0000C59F0000}"/>
    <cellStyle name="Normal 74 4 3 3 3" xfId="11178" xr:uid="{00000000-0005-0000-0000-0000C69F0000}"/>
    <cellStyle name="Normal 74 4 3 3 3 2" xfId="41503" xr:uid="{00000000-0005-0000-0000-0000C79F0000}"/>
    <cellStyle name="Normal 74 4 3 3 3 3" xfId="26279" xr:uid="{00000000-0005-0000-0000-0000C89F0000}"/>
    <cellStyle name="Normal 74 4 3 3 4" xfId="36490" xr:uid="{00000000-0005-0000-0000-0000C99F0000}"/>
    <cellStyle name="Normal 74 4 3 3 5" xfId="21266" xr:uid="{00000000-0005-0000-0000-0000CA9F0000}"/>
    <cellStyle name="Normal 74 4 3 4" xfId="12856" xr:uid="{00000000-0005-0000-0000-0000CB9F0000}"/>
    <cellStyle name="Normal 74 4 3 4 2" xfId="43178" xr:uid="{00000000-0005-0000-0000-0000CC9F0000}"/>
    <cellStyle name="Normal 74 4 3 4 3" xfId="27954" xr:uid="{00000000-0005-0000-0000-0000CD9F0000}"/>
    <cellStyle name="Normal 74 4 3 5" xfId="7835" xr:uid="{00000000-0005-0000-0000-0000CE9F0000}"/>
    <cellStyle name="Normal 74 4 3 5 2" xfId="38161" xr:uid="{00000000-0005-0000-0000-0000CF9F0000}"/>
    <cellStyle name="Normal 74 4 3 5 3" xfId="22937" xr:uid="{00000000-0005-0000-0000-0000D09F0000}"/>
    <cellStyle name="Normal 74 4 3 6" xfId="33149" xr:uid="{00000000-0005-0000-0000-0000D19F0000}"/>
    <cellStyle name="Normal 74 4 3 7" xfId="17924" xr:uid="{00000000-0005-0000-0000-0000D29F0000}"/>
    <cellStyle name="Normal 74 4 4" xfId="3617" xr:uid="{00000000-0005-0000-0000-0000D39F0000}"/>
    <cellStyle name="Normal 74 4 4 2" xfId="13691" xr:uid="{00000000-0005-0000-0000-0000D49F0000}"/>
    <cellStyle name="Normal 74 4 4 2 2" xfId="44013" xr:uid="{00000000-0005-0000-0000-0000D59F0000}"/>
    <cellStyle name="Normal 74 4 4 2 3" xfId="28789" xr:uid="{00000000-0005-0000-0000-0000D69F0000}"/>
    <cellStyle name="Normal 74 4 4 3" xfId="8671" xr:uid="{00000000-0005-0000-0000-0000D79F0000}"/>
    <cellStyle name="Normal 74 4 4 3 2" xfId="38996" xr:uid="{00000000-0005-0000-0000-0000D89F0000}"/>
    <cellStyle name="Normal 74 4 4 3 3" xfId="23772" xr:uid="{00000000-0005-0000-0000-0000D99F0000}"/>
    <cellStyle name="Normal 74 4 4 4" xfId="33983" xr:uid="{00000000-0005-0000-0000-0000DA9F0000}"/>
    <cellStyle name="Normal 74 4 4 5" xfId="18759" xr:uid="{00000000-0005-0000-0000-0000DB9F0000}"/>
    <cellStyle name="Normal 74 4 5" xfId="5310" xr:uid="{00000000-0005-0000-0000-0000DC9F0000}"/>
    <cellStyle name="Normal 74 4 5 2" xfId="15362" xr:uid="{00000000-0005-0000-0000-0000DD9F0000}"/>
    <cellStyle name="Normal 74 4 5 2 2" xfId="45684" xr:uid="{00000000-0005-0000-0000-0000DE9F0000}"/>
    <cellStyle name="Normal 74 4 5 2 3" xfId="30460" xr:uid="{00000000-0005-0000-0000-0000DF9F0000}"/>
    <cellStyle name="Normal 74 4 5 3" xfId="10342" xr:uid="{00000000-0005-0000-0000-0000E09F0000}"/>
    <cellStyle name="Normal 74 4 5 3 2" xfId="40667" xr:uid="{00000000-0005-0000-0000-0000E19F0000}"/>
    <cellStyle name="Normal 74 4 5 3 3" xfId="25443" xr:uid="{00000000-0005-0000-0000-0000E29F0000}"/>
    <cellStyle name="Normal 74 4 5 4" xfId="35654" xr:uid="{00000000-0005-0000-0000-0000E39F0000}"/>
    <cellStyle name="Normal 74 4 5 5" xfId="20430" xr:uid="{00000000-0005-0000-0000-0000E49F0000}"/>
    <cellStyle name="Normal 74 4 6" xfId="12020" xr:uid="{00000000-0005-0000-0000-0000E59F0000}"/>
    <cellStyle name="Normal 74 4 6 2" xfId="42342" xr:uid="{00000000-0005-0000-0000-0000E69F0000}"/>
    <cellStyle name="Normal 74 4 6 3" xfId="27118" xr:uid="{00000000-0005-0000-0000-0000E79F0000}"/>
    <cellStyle name="Normal 74 4 7" xfId="6999" xr:uid="{00000000-0005-0000-0000-0000E89F0000}"/>
    <cellStyle name="Normal 74 4 7 2" xfId="37325" xr:uid="{00000000-0005-0000-0000-0000E99F0000}"/>
    <cellStyle name="Normal 74 4 7 3" xfId="22101" xr:uid="{00000000-0005-0000-0000-0000EA9F0000}"/>
    <cellStyle name="Normal 74 4 8" xfId="32313" xr:uid="{00000000-0005-0000-0000-0000EB9F0000}"/>
    <cellStyle name="Normal 74 4 9" xfId="17088" xr:uid="{00000000-0005-0000-0000-0000EC9F0000}"/>
    <cellStyle name="Normal 74 5" xfId="2133" xr:uid="{00000000-0005-0000-0000-0000ED9F0000}"/>
    <cellStyle name="Normal 74 5 2" xfId="2974" xr:uid="{00000000-0005-0000-0000-0000EE9F0000}"/>
    <cellStyle name="Normal 74 5 2 2" xfId="4664" xr:uid="{00000000-0005-0000-0000-0000EF9F0000}"/>
    <cellStyle name="Normal 74 5 2 2 2" xfId="14737" xr:uid="{00000000-0005-0000-0000-0000F09F0000}"/>
    <cellStyle name="Normal 74 5 2 2 2 2" xfId="45059" xr:uid="{00000000-0005-0000-0000-0000F19F0000}"/>
    <cellStyle name="Normal 74 5 2 2 2 3" xfId="29835" xr:uid="{00000000-0005-0000-0000-0000F29F0000}"/>
    <cellStyle name="Normal 74 5 2 2 3" xfId="9717" xr:uid="{00000000-0005-0000-0000-0000F39F0000}"/>
    <cellStyle name="Normal 74 5 2 2 3 2" xfId="40042" xr:uid="{00000000-0005-0000-0000-0000F49F0000}"/>
    <cellStyle name="Normal 74 5 2 2 3 3" xfId="24818" xr:uid="{00000000-0005-0000-0000-0000F59F0000}"/>
    <cellStyle name="Normal 74 5 2 2 4" xfId="35029" xr:uid="{00000000-0005-0000-0000-0000F69F0000}"/>
    <cellStyle name="Normal 74 5 2 2 5" xfId="19805" xr:uid="{00000000-0005-0000-0000-0000F79F0000}"/>
    <cellStyle name="Normal 74 5 2 3" xfId="6356" xr:uid="{00000000-0005-0000-0000-0000F89F0000}"/>
    <cellStyle name="Normal 74 5 2 3 2" xfId="16408" xr:uid="{00000000-0005-0000-0000-0000F99F0000}"/>
    <cellStyle name="Normal 74 5 2 3 2 2" xfId="46730" xr:uid="{00000000-0005-0000-0000-0000FA9F0000}"/>
    <cellStyle name="Normal 74 5 2 3 2 3" xfId="31506" xr:uid="{00000000-0005-0000-0000-0000FB9F0000}"/>
    <cellStyle name="Normal 74 5 2 3 3" xfId="11388" xr:uid="{00000000-0005-0000-0000-0000FC9F0000}"/>
    <cellStyle name="Normal 74 5 2 3 3 2" xfId="41713" xr:uid="{00000000-0005-0000-0000-0000FD9F0000}"/>
    <cellStyle name="Normal 74 5 2 3 3 3" xfId="26489" xr:uid="{00000000-0005-0000-0000-0000FE9F0000}"/>
    <cellStyle name="Normal 74 5 2 3 4" xfId="36700" xr:uid="{00000000-0005-0000-0000-0000FF9F0000}"/>
    <cellStyle name="Normal 74 5 2 3 5" xfId="21476" xr:uid="{00000000-0005-0000-0000-000000A00000}"/>
    <cellStyle name="Normal 74 5 2 4" xfId="13066" xr:uid="{00000000-0005-0000-0000-000001A00000}"/>
    <cellStyle name="Normal 74 5 2 4 2" xfId="43388" xr:uid="{00000000-0005-0000-0000-000002A00000}"/>
    <cellStyle name="Normal 74 5 2 4 3" xfId="28164" xr:uid="{00000000-0005-0000-0000-000003A00000}"/>
    <cellStyle name="Normal 74 5 2 5" xfId="8045" xr:uid="{00000000-0005-0000-0000-000004A00000}"/>
    <cellStyle name="Normal 74 5 2 5 2" xfId="38371" xr:uid="{00000000-0005-0000-0000-000005A00000}"/>
    <cellStyle name="Normal 74 5 2 5 3" xfId="23147" xr:uid="{00000000-0005-0000-0000-000006A00000}"/>
    <cellStyle name="Normal 74 5 2 6" xfId="33359" xr:uid="{00000000-0005-0000-0000-000007A00000}"/>
    <cellStyle name="Normal 74 5 2 7" xfId="18134" xr:uid="{00000000-0005-0000-0000-000008A00000}"/>
    <cellStyle name="Normal 74 5 3" xfId="3827" xr:uid="{00000000-0005-0000-0000-000009A00000}"/>
    <cellStyle name="Normal 74 5 3 2" xfId="13901" xr:uid="{00000000-0005-0000-0000-00000AA00000}"/>
    <cellStyle name="Normal 74 5 3 2 2" xfId="44223" xr:uid="{00000000-0005-0000-0000-00000BA00000}"/>
    <cellStyle name="Normal 74 5 3 2 3" xfId="28999" xr:uid="{00000000-0005-0000-0000-00000CA00000}"/>
    <cellStyle name="Normal 74 5 3 3" xfId="8881" xr:uid="{00000000-0005-0000-0000-00000DA00000}"/>
    <cellStyle name="Normal 74 5 3 3 2" xfId="39206" xr:uid="{00000000-0005-0000-0000-00000EA00000}"/>
    <cellStyle name="Normal 74 5 3 3 3" xfId="23982" xr:uid="{00000000-0005-0000-0000-00000FA00000}"/>
    <cellStyle name="Normal 74 5 3 4" xfId="34193" xr:uid="{00000000-0005-0000-0000-000010A00000}"/>
    <cellStyle name="Normal 74 5 3 5" xfId="18969" xr:uid="{00000000-0005-0000-0000-000011A00000}"/>
    <cellStyle name="Normal 74 5 4" xfId="5520" xr:uid="{00000000-0005-0000-0000-000012A00000}"/>
    <cellStyle name="Normal 74 5 4 2" xfId="15572" xr:uid="{00000000-0005-0000-0000-000013A00000}"/>
    <cellStyle name="Normal 74 5 4 2 2" xfId="45894" xr:uid="{00000000-0005-0000-0000-000014A00000}"/>
    <cellStyle name="Normal 74 5 4 2 3" xfId="30670" xr:uid="{00000000-0005-0000-0000-000015A00000}"/>
    <cellStyle name="Normal 74 5 4 3" xfId="10552" xr:uid="{00000000-0005-0000-0000-000016A00000}"/>
    <cellStyle name="Normal 74 5 4 3 2" xfId="40877" xr:uid="{00000000-0005-0000-0000-000017A00000}"/>
    <cellStyle name="Normal 74 5 4 3 3" xfId="25653" xr:uid="{00000000-0005-0000-0000-000018A00000}"/>
    <cellStyle name="Normal 74 5 4 4" xfId="35864" xr:uid="{00000000-0005-0000-0000-000019A00000}"/>
    <cellStyle name="Normal 74 5 4 5" xfId="20640" xr:uid="{00000000-0005-0000-0000-00001AA00000}"/>
    <cellStyle name="Normal 74 5 5" xfId="12230" xr:uid="{00000000-0005-0000-0000-00001BA00000}"/>
    <cellStyle name="Normal 74 5 5 2" xfId="42552" xr:uid="{00000000-0005-0000-0000-00001CA00000}"/>
    <cellStyle name="Normal 74 5 5 3" xfId="27328" xr:uid="{00000000-0005-0000-0000-00001DA00000}"/>
    <cellStyle name="Normal 74 5 6" xfId="7209" xr:uid="{00000000-0005-0000-0000-00001EA00000}"/>
    <cellStyle name="Normal 74 5 6 2" xfId="37535" xr:uid="{00000000-0005-0000-0000-00001FA00000}"/>
    <cellStyle name="Normal 74 5 6 3" xfId="22311" xr:uid="{00000000-0005-0000-0000-000020A00000}"/>
    <cellStyle name="Normal 74 5 7" xfId="32523" xr:uid="{00000000-0005-0000-0000-000021A00000}"/>
    <cellStyle name="Normal 74 5 8" xfId="17298" xr:uid="{00000000-0005-0000-0000-000022A00000}"/>
    <cellStyle name="Normal 74 6" xfId="2554" xr:uid="{00000000-0005-0000-0000-000023A00000}"/>
    <cellStyle name="Normal 74 6 2" xfId="4246" xr:uid="{00000000-0005-0000-0000-000024A00000}"/>
    <cellStyle name="Normal 74 6 2 2" xfId="14319" xr:uid="{00000000-0005-0000-0000-000025A00000}"/>
    <cellStyle name="Normal 74 6 2 2 2" xfId="44641" xr:uid="{00000000-0005-0000-0000-000026A00000}"/>
    <cellStyle name="Normal 74 6 2 2 3" xfId="29417" xr:uid="{00000000-0005-0000-0000-000027A00000}"/>
    <cellStyle name="Normal 74 6 2 3" xfId="9299" xr:uid="{00000000-0005-0000-0000-000028A00000}"/>
    <cellStyle name="Normal 74 6 2 3 2" xfId="39624" xr:uid="{00000000-0005-0000-0000-000029A00000}"/>
    <cellStyle name="Normal 74 6 2 3 3" xfId="24400" xr:uid="{00000000-0005-0000-0000-00002AA00000}"/>
    <cellStyle name="Normal 74 6 2 4" xfId="34611" xr:uid="{00000000-0005-0000-0000-00002BA00000}"/>
    <cellStyle name="Normal 74 6 2 5" xfId="19387" xr:uid="{00000000-0005-0000-0000-00002CA00000}"/>
    <cellStyle name="Normal 74 6 3" xfId="5938" xr:uid="{00000000-0005-0000-0000-00002DA00000}"/>
    <cellStyle name="Normal 74 6 3 2" xfId="15990" xr:uid="{00000000-0005-0000-0000-00002EA00000}"/>
    <cellStyle name="Normal 74 6 3 2 2" xfId="46312" xr:uid="{00000000-0005-0000-0000-00002FA00000}"/>
    <cellStyle name="Normal 74 6 3 2 3" xfId="31088" xr:uid="{00000000-0005-0000-0000-000030A00000}"/>
    <cellStyle name="Normal 74 6 3 3" xfId="10970" xr:uid="{00000000-0005-0000-0000-000031A00000}"/>
    <cellStyle name="Normal 74 6 3 3 2" xfId="41295" xr:uid="{00000000-0005-0000-0000-000032A00000}"/>
    <cellStyle name="Normal 74 6 3 3 3" xfId="26071" xr:uid="{00000000-0005-0000-0000-000033A00000}"/>
    <cellStyle name="Normal 74 6 3 4" xfId="36282" xr:uid="{00000000-0005-0000-0000-000034A00000}"/>
    <cellStyle name="Normal 74 6 3 5" xfId="21058" xr:uid="{00000000-0005-0000-0000-000035A00000}"/>
    <cellStyle name="Normal 74 6 4" xfId="12648" xr:uid="{00000000-0005-0000-0000-000036A00000}"/>
    <cellStyle name="Normal 74 6 4 2" xfId="42970" xr:uid="{00000000-0005-0000-0000-000037A00000}"/>
    <cellStyle name="Normal 74 6 4 3" xfId="27746" xr:uid="{00000000-0005-0000-0000-000038A00000}"/>
    <cellStyle name="Normal 74 6 5" xfId="7627" xr:uid="{00000000-0005-0000-0000-000039A00000}"/>
    <cellStyle name="Normal 74 6 5 2" xfId="37953" xr:uid="{00000000-0005-0000-0000-00003AA00000}"/>
    <cellStyle name="Normal 74 6 5 3" xfId="22729" xr:uid="{00000000-0005-0000-0000-00003BA00000}"/>
    <cellStyle name="Normal 74 6 6" xfId="32941" xr:uid="{00000000-0005-0000-0000-00003CA00000}"/>
    <cellStyle name="Normal 74 6 7" xfId="17716" xr:uid="{00000000-0005-0000-0000-00003DA00000}"/>
    <cellStyle name="Normal 74 7" xfId="3406" xr:uid="{00000000-0005-0000-0000-00003EA00000}"/>
    <cellStyle name="Normal 74 7 2" xfId="13483" xr:uid="{00000000-0005-0000-0000-00003FA00000}"/>
    <cellStyle name="Normal 74 7 2 2" xfId="43805" xr:uid="{00000000-0005-0000-0000-000040A00000}"/>
    <cellStyle name="Normal 74 7 2 3" xfId="28581" xr:uid="{00000000-0005-0000-0000-000041A00000}"/>
    <cellStyle name="Normal 74 7 3" xfId="8463" xr:uid="{00000000-0005-0000-0000-000042A00000}"/>
    <cellStyle name="Normal 74 7 3 2" xfId="38788" xr:uid="{00000000-0005-0000-0000-000043A00000}"/>
    <cellStyle name="Normal 74 7 3 3" xfId="23564" xr:uid="{00000000-0005-0000-0000-000044A00000}"/>
    <cellStyle name="Normal 74 7 4" xfId="33775" xr:uid="{00000000-0005-0000-0000-000045A00000}"/>
    <cellStyle name="Normal 74 7 5" xfId="18551" xr:uid="{00000000-0005-0000-0000-000046A00000}"/>
    <cellStyle name="Normal 74 8" xfId="5100" xr:uid="{00000000-0005-0000-0000-000047A00000}"/>
    <cellStyle name="Normal 74 8 2" xfId="15154" xr:uid="{00000000-0005-0000-0000-000048A00000}"/>
    <cellStyle name="Normal 74 8 2 2" xfId="45476" xr:uid="{00000000-0005-0000-0000-000049A00000}"/>
    <cellStyle name="Normal 74 8 2 3" xfId="30252" xr:uid="{00000000-0005-0000-0000-00004AA00000}"/>
    <cellStyle name="Normal 74 8 3" xfId="10134" xr:uid="{00000000-0005-0000-0000-00004BA00000}"/>
    <cellStyle name="Normal 74 8 3 2" xfId="40459" xr:uid="{00000000-0005-0000-0000-00004CA00000}"/>
    <cellStyle name="Normal 74 8 3 3" xfId="25235" xr:uid="{00000000-0005-0000-0000-00004DA00000}"/>
    <cellStyle name="Normal 74 8 4" xfId="35446" xr:uid="{00000000-0005-0000-0000-00004EA00000}"/>
    <cellStyle name="Normal 74 8 5" xfId="20222" xr:uid="{00000000-0005-0000-0000-00004FA00000}"/>
    <cellStyle name="Normal 74 9" xfId="11810" xr:uid="{00000000-0005-0000-0000-000050A00000}"/>
    <cellStyle name="Normal 74 9 2" xfId="42134" xr:uid="{00000000-0005-0000-0000-000051A00000}"/>
    <cellStyle name="Normal 74 9 3" xfId="26910" xr:uid="{00000000-0005-0000-0000-000052A00000}"/>
    <cellStyle name="Normal 75" xfId="1493" xr:uid="{00000000-0005-0000-0000-000053A00000}"/>
    <cellStyle name="Normal 76" xfId="1494" xr:uid="{00000000-0005-0000-0000-000054A00000}"/>
    <cellStyle name="Normal 76 10" xfId="6790" xr:uid="{00000000-0005-0000-0000-000055A00000}"/>
    <cellStyle name="Normal 76 10 2" xfId="37118" xr:uid="{00000000-0005-0000-0000-000056A00000}"/>
    <cellStyle name="Normal 76 10 3" xfId="21894" xr:uid="{00000000-0005-0000-0000-000057A00000}"/>
    <cellStyle name="Normal 76 11" xfId="32109" xr:uid="{00000000-0005-0000-0000-000058A00000}"/>
    <cellStyle name="Normal 76 12" xfId="16879" xr:uid="{00000000-0005-0000-0000-000059A00000}"/>
    <cellStyle name="Normal 76 13" xfId="47320" xr:uid="{00000000-0005-0000-0000-00005AA00000}"/>
    <cellStyle name="Normal 76 2" xfId="1754" xr:uid="{00000000-0005-0000-0000-00005BA00000}"/>
    <cellStyle name="Normal 76 2 10" xfId="32160" xr:uid="{00000000-0005-0000-0000-00005CA00000}"/>
    <cellStyle name="Normal 76 2 11" xfId="16933" xr:uid="{00000000-0005-0000-0000-00005DA00000}"/>
    <cellStyle name="Normal 76 2 2" xfId="1862" xr:uid="{00000000-0005-0000-0000-00005EA00000}"/>
    <cellStyle name="Normal 76 2 2 10" xfId="17037" xr:uid="{00000000-0005-0000-0000-00005FA00000}"/>
    <cellStyle name="Normal 76 2 2 2" xfId="2079" xr:uid="{00000000-0005-0000-0000-000060A00000}"/>
    <cellStyle name="Normal 76 2 2 2 2" xfId="2500" xr:uid="{00000000-0005-0000-0000-000061A00000}"/>
    <cellStyle name="Normal 76 2 2 2 2 2" xfId="3339" xr:uid="{00000000-0005-0000-0000-000062A00000}"/>
    <cellStyle name="Normal 76 2 2 2 2 2 2" xfId="5029" xr:uid="{00000000-0005-0000-0000-000063A00000}"/>
    <cellStyle name="Normal 76 2 2 2 2 2 2 2" xfId="15102" xr:uid="{00000000-0005-0000-0000-000064A00000}"/>
    <cellStyle name="Normal 76 2 2 2 2 2 2 2 2" xfId="45424" xr:uid="{00000000-0005-0000-0000-000065A00000}"/>
    <cellStyle name="Normal 76 2 2 2 2 2 2 2 3" xfId="30200" xr:uid="{00000000-0005-0000-0000-000066A00000}"/>
    <cellStyle name="Normal 76 2 2 2 2 2 2 3" xfId="10082" xr:uid="{00000000-0005-0000-0000-000067A00000}"/>
    <cellStyle name="Normal 76 2 2 2 2 2 2 3 2" xfId="40407" xr:uid="{00000000-0005-0000-0000-000068A00000}"/>
    <cellStyle name="Normal 76 2 2 2 2 2 2 3 3" xfId="25183" xr:uid="{00000000-0005-0000-0000-000069A00000}"/>
    <cellStyle name="Normal 76 2 2 2 2 2 2 4" xfId="35394" xr:uid="{00000000-0005-0000-0000-00006AA00000}"/>
    <cellStyle name="Normal 76 2 2 2 2 2 2 5" xfId="20170" xr:uid="{00000000-0005-0000-0000-00006BA00000}"/>
    <cellStyle name="Normal 76 2 2 2 2 2 3" xfId="6721" xr:uid="{00000000-0005-0000-0000-00006CA00000}"/>
    <cellStyle name="Normal 76 2 2 2 2 2 3 2" xfId="16773" xr:uid="{00000000-0005-0000-0000-00006DA00000}"/>
    <cellStyle name="Normal 76 2 2 2 2 2 3 2 2" xfId="47095" xr:uid="{00000000-0005-0000-0000-00006EA00000}"/>
    <cellStyle name="Normal 76 2 2 2 2 2 3 2 3" xfId="31871" xr:uid="{00000000-0005-0000-0000-00006FA00000}"/>
    <cellStyle name="Normal 76 2 2 2 2 2 3 3" xfId="11753" xr:uid="{00000000-0005-0000-0000-000070A00000}"/>
    <cellStyle name="Normal 76 2 2 2 2 2 3 3 2" xfId="42078" xr:uid="{00000000-0005-0000-0000-000071A00000}"/>
    <cellStyle name="Normal 76 2 2 2 2 2 3 3 3" xfId="26854" xr:uid="{00000000-0005-0000-0000-000072A00000}"/>
    <cellStyle name="Normal 76 2 2 2 2 2 3 4" xfId="37065" xr:uid="{00000000-0005-0000-0000-000073A00000}"/>
    <cellStyle name="Normal 76 2 2 2 2 2 3 5" xfId="21841" xr:uid="{00000000-0005-0000-0000-000074A00000}"/>
    <cellStyle name="Normal 76 2 2 2 2 2 4" xfId="13431" xr:uid="{00000000-0005-0000-0000-000075A00000}"/>
    <cellStyle name="Normal 76 2 2 2 2 2 4 2" xfId="43753" xr:uid="{00000000-0005-0000-0000-000076A00000}"/>
    <cellStyle name="Normal 76 2 2 2 2 2 4 3" xfId="28529" xr:uid="{00000000-0005-0000-0000-000077A00000}"/>
    <cellStyle name="Normal 76 2 2 2 2 2 5" xfId="8410" xr:uid="{00000000-0005-0000-0000-000078A00000}"/>
    <cellStyle name="Normal 76 2 2 2 2 2 5 2" xfId="38736" xr:uid="{00000000-0005-0000-0000-000079A00000}"/>
    <cellStyle name="Normal 76 2 2 2 2 2 5 3" xfId="23512" xr:uid="{00000000-0005-0000-0000-00007AA00000}"/>
    <cellStyle name="Normal 76 2 2 2 2 2 6" xfId="33724" xr:uid="{00000000-0005-0000-0000-00007BA00000}"/>
    <cellStyle name="Normal 76 2 2 2 2 2 7" xfId="18499" xr:uid="{00000000-0005-0000-0000-00007CA00000}"/>
    <cellStyle name="Normal 76 2 2 2 2 3" xfId="4192" xr:uid="{00000000-0005-0000-0000-00007DA00000}"/>
    <cellStyle name="Normal 76 2 2 2 2 3 2" xfId="14266" xr:uid="{00000000-0005-0000-0000-00007EA00000}"/>
    <cellStyle name="Normal 76 2 2 2 2 3 2 2" xfId="44588" xr:uid="{00000000-0005-0000-0000-00007FA00000}"/>
    <cellStyle name="Normal 76 2 2 2 2 3 2 3" xfId="29364" xr:uid="{00000000-0005-0000-0000-000080A00000}"/>
    <cellStyle name="Normal 76 2 2 2 2 3 3" xfId="9246" xr:uid="{00000000-0005-0000-0000-000081A00000}"/>
    <cellStyle name="Normal 76 2 2 2 2 3 3 2" xfId="39571" xr:uid="{00000000-0005-0000-0000-000082A00000}"/>
    <cellStyle name="Normal 76 2 2 2 2 3 3 3" xfId="24347" xr:uid="{00000000-0005-0000-0000-000083A00000}"/>
    <cellStyle name="Normal 76 2 2 2 2 3 4" xfId="34558" xr:uid="{00000000-0005-0000-0000-000084A00000}"/>
    <cellStyle name="Normal 76 2 2 2 2 3 5" xfId="19334" xr:uid="{00000000-0005-0000-0000-000085A00000}"/>
    <cellStyle name="Normal 76 2 2 2 2 4" xfId="5885" xr:uid="{00000000-0005-0000-0000-000086A00000}"/>
    <cellStyle name="Normal 76 2 2 2 2 4 2" xfId="15937" xr:uid="{00000000-0005-0000-0000-000087A00000}"/>
    <cellStyle name="Normal 76 2 2 2 2 4 2 2" xfId="46259" xr:uid="{00000000-0005-0000-0000-000088A00000}"/>
    <cellStyle name="Normal 76 2 2 2 2 4 2 3" xfId="31035" xr:uid="{00000000-0005-0000-0000-000089A00000}"/>
    <cellStyle name="Normal 76 2 2 2 2 4 3" xfId="10917" xr:uid="{00000000-0005-0000-0000-00008AA00000}"/>
    <cellStyle name="Normal 76 2 2 2 2 4 3 2" xfId="41242" xr:uid="{00000000-0005-0000-0000-00008BA00000}"/>
    <cellStyle name="Normal 76 2 2 2 2 4 3 3" xfId="26018" xr:uid="{00000000-0005-0000-0000-00008CA00000}"/>
    <cellStyle name="Normal 76 2 2 2 2 4 4" xfId="36229" xr:uid="{00000000-0005-0000-0000-00008DA00000}"/>
    <cellStyle name="Normal 76 2 2 2 2 4 5" xfId="21005" xr:uid="{00000000-0005-0000-0000-00008EA00000}"/>
    <cellStyle name="Normal 76 2 2 2 2 5" xfId="12595" xr:uid="{00000000-0005-0000-0000-00008FA00000}"/>
    <cellStyle name="Normal 76 2 2 2 2 5 2" xfId="42917" xr:uid="{00000000-0005-0000-0000-000090A00000}"/>
    <cellStyle name="Normal 76 2 2 2 2 5 3" xfId="27693" xr:uid="{00000000-0005-0000-0000-000091A00000}"/>
    <cellStyle name="Normal 76 2 2 2 2 6" xfId="7574" xr:uid="{00000000-0005-0000-0000-000092A00000}"/>
    <cellStyle name="Normal 76 2 2 2 2 6 2" xfId="37900" xr:uid="{00000000-0005-0000-0000-000093A00000}"/>
    <cellStyle name="Normal 76 2 2 2 2 6 3" xfId="22676" xr:uid="{00000000-0005-0000-0000-000094A00000}"/>
    <cellStyle name="Normal 76 2 2 2 2 7" xfId="32888" xr:uid="{00000000-0005-0000-0000-000095A00000}"/>
    <cellStyle name="Normal 76 2 2 2 2 8" xfId="17663" xr:uid="{00000000-0005-0000-0000-000096A00000}"/>
    <cellStyle name="Normal 76 2 2 2 3" xfId="2921" xr:uid="{00000000-0005-0000-0000-000097A00000}"/>
    <cellStyle name="Normal 76 2 2 2 3 2" xfId="4611" xr:uid="{00000000-0005-0000-0000-000098A00000}"/>
    <cellStyle name="Normal 76 2 2 2 3 2 2" xfId="14684" xr:uid="{00000000-0005-0000-0000-000099A00000}"/>
    <cellStyle name="Normal 76 2 2 2 3 2 2 2" xfId="45006" xr:uid="{00000000-0005-0000-0000-00009AA00000}"/>
    <cellStyle name="Normal 76 2 2 2 3 2 2 3" xfId="29782" xr:uid="{00000000-0005-0000-0000-00009BA00000}"/>
    <cellStyle name="Normal 76 2 2 2 3 2 3" xfId="9664" xr:uid="{00000000-0005-0000-0000-00009CA00000}"/>
    <cellStyle name="Normal 76 2 2 2 3 2 3 2" xfId="39989" xr:uid="{00000000-0005-0000-0000-00009DA00000}"/>
    <cellStyle name="Normal 76 2 2 2 3 2 3 3" xfId="24765" xr:uid="{00000000-0005-0000-0000-00009EA00000}"/>
    <cellStyle name="Normal 76 2 2 2 3 2 4" xfId="34976" xr:uid="{00000000-0005-0000-0000-00009FA00000}"/>
    <cellStyle name="Normal 76 2 2 2 3 2 5" xfId="19752" xr:uid="{00000000-0005-0000-0000-0000A0A00000}"/>
    <cellStyle name="Normal 76 2 2 2 3 3" xfId="6303" xr:uid="{00000000-0005-0000-0000-0000A1A00000}"/>
    <cellStyle name="Normal 76 2 2 2 3 3 2" xfId="16355" xr:uid="{00000000-0005-0000-0000-0000A2A00000}"/>
    <cellStyle name="Normal 76 2 2 2 3 3 2 2" xfId="46677" xr:uid="{00000000-0005-0000-0000-0000A3A00000}"/>
    <cellStyle name="Normal 76 2 2 2 3 3 2 3" xfId="31453" xr:uid="{00000000-0005-0000-0000-0000A4A00000}"/>
    <cellStyle name="Normal 76 2 2 2 3 3 3" xfId="11335" xr:uid="{00000000-0005-0000-0000-0000A5A00000}"/>
    <cellStyle name="Normal 76 2 2 2 3 3 3 2" xfId="41660" xr:uid="{00000000-0005-0000-0000-0000A6A00000}"/>
    <cellStyle name="Normal 76 2 2 2 3 3 3 3" xfId="26436" xr:uid="{00000000-0005-0000-0000-0000A7A00000}"/>
    <cellStyle name="Normal 76 2 2 2 3 3 4" xfId="36647" xr:uid="{00000000-0005-0000-0000-0000A8A00000}"/>
    <cellStyle name="Normal 76 2 2 2 3 3 5" xfId="21423" xr:uid="{00000000-0005-0000-0000-0000A9A00000}"/>
    <cellStyle name="Normal 76 2 2 2 3 4" xfId="13013" xr:uid="{00000000-0005-0000-0000-0000AAA00000}"/>
    <cellStyle name="Normal 76 2 2 2 3 4 2" xfId="43335" xr:uid="{00000000-0005-0000-0000-0000ABA00000}"/>
    <cellStyle name="Normal 76 2 2 2 3 4 3" xfId="28111" xr:uid="{00000000-0005-0000-0000-0000ACA00000}"/>
    <cellStyle name="Normal 76 2 2 2 3 5" xfId="7992" xr:uid="{00000000-0005-0000-0000-0000ADA00000}"/>
    <cellStyle name="Normal 76 2 2 2 3 5 2" xfId="38318" xr:uid="{00000000-0005-0000-0000-0000AEA00000}"/>
    <cellStyle name="Normal 76 2 2 2 3 5 3" xfId="23094" xr:uid="{00000000-0005-0000-0000-0000AFA00000}"/>
    <cellStyle name="Normal 76 2 2 2 3 6" xfId="33306" xr:uid="{00000000-0005-0000-0000-0000B0A00000}"/>
    <cellStyle name="Normal 76 2 2 2 3 7" xfId="18081" xr:uid="{00000000-0005-0000-0000-0000B1A00000}"/>
    <cellStyle name="Normal 76 2 2 2 4" xfId="3774" xr:uid="{00000000-0005-0000-0000-0000B2A00000}"/>
    <cellStyle name="Normal 76 2 2 2 4 2" xfId="13848" xr:uid="{00000000-0005-0000-0000-0000B3A00000}"/>
    <cellStyle name="Normal 76 2 2 2 4 2 2" xfId="44170" xr:uid="{00000000-0005-0000-0000-0000B4A00000}"/>
    <cellStyle name="Normal 76 2 2 2 4 2 3" xfId="28946" xr:uid="{00000000-0005-0000-0000-0000B5A00000}"/>
    <cellStyle name="Normal 76 2 2 2 4 3" xfId="8828" xr:uid="{00000000-0005-0000-0000-0000B6A00000}"/>
    <cellStyle name="Normal 76 2 2 2 4 3 2" xfId="39153" xr:uid="{00000000-0005-0000-0000-0000B7A00000}"/>
    <cellStyle name="Normal 76 2 2 2 4 3 3" xfId="23929" xr:uid="{00000000-0005-0000-0000-0000B8A00000}"/>
    <cellStyle name="Normal 76 2 2 2 4 4" xfId="34140" xr:uid="{00000000-0005-0000-0000-0000B9A00000}"/>
    <cellStyle name="Normal 76 2 2 2 4 5" xfId="18916" xr:uid="{00000000-0005-0000-0000-0000BAA00000}"/>
    <cellStyle name="Normal 76 2 2 2 5" xfId="5467" xr:uid="{00000000-0005-0000-0000-0000BBA00000}"/>
    <cellStyle name="Normal 76 2 2 2 5 2" xfId="15519" xr:uid="{00000000-0005-0000-0000-0000BCA00000}"/>
    <cellStyle name="Normal 76 2 2 2 5 2 2" xfId="45841" xr:uid="{00000000-0005-0000-0000-0000BDA00000}"/>
    <cellStyle name="Normal 76 2 2 2 5 2 3" xfId="30617" xr:uid="{00000000-0005-0000-0000-0000BEA00000}"/>
    <cellStyle name="Normal 76 2 2 2 5 3" xfId="10499" xr:uid="{00000000-0005-0000-0000-0000BFA00000}"/>
    <cellStyle name="Normal 76 2 2 2 5 3 2" xfId="40824" xr:uid="{00000000-0005-0000-0000-0000C0A00000}"/>
    <cellStyle name="Normal 76 2 2 2 5 3 3" xfId="25600" xr:uid="{00000000-0005-0000-0000-0000C1A00000}"/>
    <cellStyle name="Normal 76 2 2 2 5 4" xfId="35811" xr:uid="{00000000-0005-0000-0000-0000C2A00000}"/>
    <cellStyle name="Normal 76 2 2 2 5 5" xfId="20587" xr:uid="{00000000-0005-0000-0000-0000C3A00000}"/>
    <cellStyle name="Normal 76 2 2 2 6" xfId="12177" xr:uid="{00000000-0005-0000-0000-0000C4A00000}"/>
    <cellStyle name="Normal 76 2 2 2 6 2" xfId="42499" xr:uid="{00000000-0005-0000-0000-0000C5A00000}"/>
    <cellStyle name="Normal 76 2 2 2 6 3" xfId="27275" xr:uid="{00000000-0005-0000-0000-0000C6A00000}"/>
    <cellStyle name="Normal 76 2 2 2 7" xfId="7156" xr:uid="{00000000-0005-0000-0000-0000C7A00000}"/>
    <cellStyle name="Normal 76 2 2 2 7 2" xfId="37482" xr:uid="{00000000-0005-0000-0000-0000C8A00000}"/>
    <cellStyle name="Normal 76 2 2 2 7 3" xfId="22258" xr:uid="{00000000-0005-0000-0000-0000C9A00000}"/>
    <cellStyle name="Normal 76 2 2 2 8" xfId="32470" xr:uid="{00000000-0005-0000-0000-0000CAA00000}"/>
    <cellStyle name="Normal 76 2 2 2 9" xfId="17245" xr:uid="{00000000-0005-0000-0000-0000CBA00000}"/>
    <cellStyle name="Normal 76 2 2 3" xfId="2292" xr:uid="{00000000-0005-0000-0000-0000CCA00000}"/>
    <cellStyle name="Normal 76 2 2 3 2" xfId="3131" xr:uid="{00000000-0005-0000-0000-0000CDA00000}"/>
    <cellStyle name="Normal 76 2 2 3 2 2" xfId="4821" xr:uid="{00000000-0005-0000-0000-0000CEA00000}"/>
    <cellStyle name="Normal 76 2 2 3 2 2 2" xfId="14894" xr:uid="{00000000-0005-0000-0000-0000CFA00000}"/>
    <cellStyle name="Normal 76 2 2 3 2 2 2 2" xfId="45216" xr:uid="{00000000-0005-0000-0000-0000D0A00000}"/>
    <cellStyle name="Normal 76 2 2 3 2 2 2 3" xfId="29992" xr:uid="{00000000-0005-0000-0000-0000D1A00000}"/>
    <cellStyle name="Normal 76 2 2 3 2 2 3" xfId="9874" xr:uid="{00000000-0005-0000-0000-0000D2A00000}"/>
    <cellStyle name="Normal 76 2 2 3 2 2 3 2" xfId="40199" xr:uid="{00000000-0005-0000-0000-0000D3A00000}"/>
    <cellStyle name="Normal 76 2 2 3 2 2 3 3" xfId="24975" xr:uid="{00000000-0005-0000-0000-0000D4A00000}"/>
    <cellStyle name="Normal 76 2 2 3 2 2 4" xfId="35186" xr:uid="{00000000-0005-0000-0000-0000D5A00000}"/>
    <cellStyle name="Normal 76 2 2 3 2 2 5" xfId="19962" xr:uid="{00000000-0005-0000-0000-0000D6A00000}"/>
    <cellStyle name="Normal 76 2 2 3 2 3" xfId="6513" xr:uid="{00000000-0005-0000-0000-0000D7A00000}"/>
    <cellStyle name="Normal 76 2 2 3 2 3 2" xfId="16565" xr:uid="{00000000-0005-0000-0000-0000D8A00000}"/>
    <cellStyle name="Normal 76 2 2 3 2 3 2 2" xfId="46887" xr:uid="{00000000-0005-0000-0000-0000D9A00000}"/>
    <cellStyle name="Normal 76 2 2 3 2 3 2 3" xfId="31663" xr:uid="{00000000-0005-0000-0000-0000DAA00000}"/>
    <cellStyle name="Normal 76 2 2 3 2 3 3" xfId="11545" xr:uid="{00000000-0005-0000-0000-0000DBA00000}"/>
    <cellStyle name="Normal 76 2 2 3 2 3 3 2" xfId="41870" xr:uid="{00000000-0005-0000-0000-0000DCA00000}"/>
    <cellStyle name="Normal 76 2 2 3 2 3 3 3" xfId="26646" xr:uid="{00000000-0005-0000-0000-0000DDA00000}"/>
    <cellStyle name="Normal 76 2 2 3 2 3 4" xfId="36857" xr:uid="{00000000-0005-0000-0000-0000DEA00000}"/>
    <cellStyle name="Normal 76 2 2 3 2 3 5" xfId="21633" xr:uid="{00000000-0005-0000-0000-0000DFA00000}"/>
    <cellStyle name="Normal 76 2 2 3 2 4" xfId="13223" xr:uid="{00000000-0005-0000-0000-0000E0A00000}"/>
    <cellStyle name="Normal 76 2 2 3 2 4 2" xfId="43545" xr:uid="{00000000-0005-0000-0000-0000E1A00000}"/>
    <cellStyle name="Normal 76 2 2 3 2 4 3" xfId="28321" xr:uid="{00000000-0005-0000-0000-0000E2A00000}"/>
    <cellStyle name="Normal 76 2 2 3 2 5" xfId="8202" xr:uid="{00000000-0005-0000-0000-0000E3A00000}"/>
    <cellStyle name="Normal 76 2 2 3 2 5 2" xfId="38528" xr:uid="{00000000-0005-0000-0000-0000E4A00000}"/>
    <cellStyle name="Normal 76 2 2 3 2 5 3" xfId="23304" xr:uid="{00000000-0005-0000-0000-0000E5A00000}"/>
    <cellStyle name="Normal 76 2 2 3 2 6" xfId="33516" xr:uid="{00000000-0005-0000-0000-0000E6A00000}"/>
    <cellStyle name="Normal 76 2 2 3 2 7" xfId="18291" xr:uid="{00000000-0005-0000-0000-0000E7A00000}"/>
    <cellStyle name="Normal 76 2 2 3 3" xfId="3984" xr:uid="{00000000-0005-0000-0000-0000E8A00000}"/>
    <cellStyle name="Normal 76 2 2 3 3 2" xfId="14058" xr:uid="{00000000-0005-0000-0000-0000E9A00000}"/>
    <cellStyle name="Normal 76 2 2 3 3 2 2" xfId="44380" xr:uid="{00000000-0005-0000-0000-0000EAA00000}"/>
    <cellStyle name="Normal 76 2 2 3 3 2 3" xfId="29156" xr:uid="{00000000-0005-0000-0000-0000EBA00000}"/>
    <cellStyle name="Normal 76 2 2 3 3 3" xfId="9038" xr:uid="{00000000-0005-0000-0000-0000ECA00000}"/>
    <cellStyle name="Normal 76 2 2 3 3 3 2" xfId="39363" xr:uid="{00000000-0005-0000-0000-0000EDA00000}"/>
    <cellStyle name="Normal 76 2 2 3 3 3 3" xfId="24139" xr:uid="{00000000-0005-0000-0000-0000EEA00000}"/>
    <cellStyle name="Normal 76 2 2 3 3 4" xfId="34350" xr:uid="{00000000-0005-0000-0000-0000EFA00000}"/>
    <cellStyle name="Normal 76 2 2 3 3 5" xfId="19126" xr:uid="{00000000-0005-0000-0000-0000F0A00000}"/>
    <cellStyle name="Normal 76 2 2 3 4" xfId="5677" xr:uid="{00000000-0005-0000-0000-0000F1A00000}"/>
    <cellStyle name="Normal 76 2 2 3 4 2" xfId="15729" xr:uid="{00000000-0005-0000-0000-0000F2A00000}"/>
    <cellStyle name="Normal 76 2 2 3 4 2 2" xfId="46051" xr:uid="{00000000-0005-0000-0000-0000F3A00000}"/>
    <cellStyle name="Normal 76 2 2 3 4 2 3" xfId="30827" xr:uid="{00000000-0005-0000-0000-0000F4A00000}"/>
    <cellStyle name="Normal 76 2 2 3 4 3" xfId="10709" xr:uid="{00000000-0005-0000-0000-0000F5A00000}"/>
    <cellStyle name="Normal 76 2 2 3 4 3 2" xfId="41034" xr:uid="{00000000-0005-0000-0000-0000F6A00000}"/>
    <cellStyle name="Normal 76 2 2 3 4 3 3" xfId="25810" xr:uid="{00000000-0005-0000-0000-0000F7A00000}"/>
    <cellStyle name="Normal 76 2 2 3 4 4" xfId="36021" xr:uid="{00000000-0005-0000-0000-0000F8A00000}"/>
    <cellStyle name="Normal 76 2 2 3 4 5" xfId="20797" xr:uid="{00000000-0005-0000-0000-0000F9A00000}"/>
    <cellStyle name="Normal 76 2 2 3 5" xfId="12387" xr:uid="{00000000-0005-0000-0000-0000FAA00000}"/>
    <cellStyle name="Normal 76 2 2 3 5 2" xfId="42709" xr:uid="{00000000-0005-0000-0000-0000FBA00000}"/>
    <cellStyle name="Normal 76 2 2 3 5 3" xfId="27485" xr:uid="{00000000-0005-0000-0000-0000FCA00000}"/>
    <cellStyle name="Normal 76 2 2 3 6" xfId="7366" xr:uid="{00000000-0005-0000-0000-0000FDA00000}"/>
    <cellStyle name="Normal 76 2 2 3 6 2" xfId="37692" xr:uid="{00000000-0005-0000-0000-0000FEA00000}"/>
    <cellStyle name="Normal 76 2 2 3 6 3" xfId="22468" xr:uid="{00000000-0005-0000-0000-0000FFA00000}"/>
    <cellStyle name="Normal 76 2 2 3 7" xfId="32680" xr:uid="{00000000-0005-0000-0000-000000A10000}"/>
    <cellStyle name="Normal 76 2 2 3 8" xfId="17455" xr:uid="{00000000-0005-0000-0000-000001A10000}"/>
    <cellStyle name="Normal 76 2 2 4" xfId="2713" xr:uid="{00000000-0005-0000-0000-000002A10000}"/>
    <cellStyle name="Normal 76 2 2 4 2" xfId="4403" xr:uid="{00000000-0005-0000-0000-000003A10000}"/>
    <cellStyle name="Normal 76 2 2 4 2 2" xfId="14476" xr:uid="{00000000-0005-0000-0000-000004A10000}"/>
    <cellStyle name="Normal 76 2 2 4 2 2 2" xfId="44798" xr:uid="{00000000-0005-0000-0000-000005A10000}"/>
    <cellStyle name="Normal 76 2 2 4 2 2 3" xfId="29574" xr:uid="{00000000-0005-0000-0000-000006A10000}"/>
    <cellStyle name="Normal 76 2 2 4 2 3" xfId="9456" xr:uid="{00000000-0005-0000-0000-000007A10000}"/>
    <cellStyle name="Normal 76 2 2 4 2 3 2" xfId="39781" xr:uid="{00000000-0005-0000-0000-000008A10000}"/>
    <cellStyle name="Normal 76 2 2 4 2 3 3" xfId="24557" xr:uid="{00000000-0005-0000-0000-000009A10000}"/>
    <cellStyle name="Normal 76 2 2 4 2 4" xfId="34768" xr:uid="{00000000-0005-0000-0000-00000AA10000}"/>
    <cellStyle name="Normal 76 2 2 4 2 5" xfId="19544" xr:uid="{00000000-0005-0000-0000-00000BA10000}"/>
    <cellStyle name="Normal 76 2 2 4 3" xfId="6095" xr:uid="{00000000-0005-0000-0000-00000CA10000}"/>
    <cellStyle name="Normal 76 2 2 4 3 2" xfId="16147" xr:uid="{00000000-0005-0000-0000-00000DA10000}"/>
    <cellStyle name="Normal 76 2 2 4 3 2 2" xfId="46469" xr:uid="{00000000-0005-0000-0000-00000EA10000}"/>
    <cellStyle name="Normal 76 2 2 4 3 2 3" xfId="31245" xr:uid="{00000000-0005-0000-0000-00000FA10000}"/>
    <cellStyle name="Normal 76 2 2 4 3 3" xfId="11127" xr:uid="{00000000-0005-0000-0000-000010A10000}"/>
    <cellStyle name="Normal 76 2 2 4 3 3 2" xfId="41452" xr:uid="{00000000-0005-0000-0000-000011A10000}"/>
    <cellStyle name="Normal 76 2 2 4 3 3 3" xfId="26228" xr:uid="{00000000-0005-0000-0000-000012A10000}"/>
    <cellStyle name="Normal 76 2 2 4 3 4" xfId="36439" xr:uid="{00000000-0005-0000-0000-000013A10000}"/>
    <cellStyle name="Normal 76 2 2 4 3 5" xfId="21215" xr:uid="{00000000-0005-0000-0000-000014A10000}"/>
    <cellStyle name="Normal 76 2 2 4 4" xfId="12805" xr:uid="{00000000-0005-0000-0000-000015A10000}"/>
    <cellStyle name="Normal 76 2 2 4 4 2" xfId="43127" xr:uid="{00000000-0005-0000-0000-000016A10000}"/>
    <cellStyle name="Normal 76 2 2 4 4 3" xfId="27903" xr:uid="{00000000-0005-0000-0000-000017A10000}"/>
    <cellStyle name="Normal 76 2 2 4 5" xfId="7784" xr:uid="{00000000-0005-0000-0000-000018A10000}"/>
    <cellStyle name="Normal 76 2 2 4 5 2" xfId="38110" xr:uid="{00000000-0005-0000-0000-000019A10000}"/>
    <cellStyle name="Normal 76 2 2 4 5 3" xfId="22886" xr:uid="{00000000-0005-0000-0000-00001AA10000}"/>
    <cellStyle name="Normal 76 2 2 4 6" xfId="33098" xr:uid="{00000000-0005-0000-0000-00001BA10000}"/>
    <cellStyle name="Normal 76 2 2 4 7" xfId="17873" xr:uid="{00000000-0005-0000-0000-00001CA10000}"/>
    <cellStyle name="Normal 76 2 2 5" xfId="3566" xr:uid="{00000000-0005-0000-0000-00001DA10000}"/>
    <cellStyle name="Normal 76 2 2 5 2" xfId="13640" xr:uid="{00000000-0005-0000-0000-00001EA10000}"/>
    <cellStyle name="Normal 76 2 2 5 2 2" xfId="43962" xr:uid="{00000000-0005-0000-0000-00001FA10000}"/>
    <cellStyle name="Normal 76 2 2 5 2 3" xfId="28738" xr:uid="{00000000-0005-0000-0000-000020A10000}"/>
    <cellStyle name="Normal 76 2 2 5 3" xfId="8620" xr:uid="{00000000-0005-0000-0000-000021A10000}"/>
    <cellStyle name="Normal 76 2 2 5 3 2" xfId="38945" xr:uid="{00000000-0005-0000-0000-000022A10000}"/>
    <cellStyle name="Normal 76 2 2 5 3 3" xfId="23721" xr:uid="{00000000-0005-0000-0000-000023A10000}"/>
    <cellStyle name="Normal 76 2 2 5 4" xfId="33932" xr:uid="{00000000-0005-0000-0000-000024A10000}"/>
    <cellStyle name="Normal 76 2 2 5 5" xfId="18708" xr:uid="{00000000-0005-0000-0000-000025A10000}"/>
    <cellStyle name="Normal 76 2 2 6" xfId="5259" xr:uid="{00000000-0005-0000-0000-000026A10000}"/>
    <cellStyle name="Normal 76 2 2 6 2" xfId="15311" xr:uid="{00000000-0005-0000-0000-000027A10000}"/>
    <cellStyle name="Normal 76 2 2 6 2 2" xfId="45633" xr:uid="{00000000-0005-0000-0000-000028A10000}"/>
    <cellStyle name="Normal 76 2 2 6 2 3" xfId="30409" xr:uid="{00000000-0005-0000-0000-000029A10000}"/>
    <cellStyle name="Normal 76 2 2 6 3" xfId="10291" xr:uid="{00000000-0005-0000-0000-00002AA10000}"/>
    <cellStyle name="Normal 76 2 2 6 3 2" xfId="40616" xr:uid="{00000000-0005-0000-0000-00002BA10000}"/>
    <cellStyle name="Normal 76 2 2 6 3 3" xfId="25392" xr:uid="{00000000-0005-0000-0000-00002CA10000}"/>
    <cellStyle name="Normal 76 2 2 6 4" xfId="35603" xr:uid="{00000000-0005-0000-0000-00002DA10000}"/>
    <cellStyle name="Normal 76 2 2 6 5" xfId="20379" xr:uid="{00000000-0005-0000-0000-00002EA10000}"/>
    <cellStyle name="Normal 76 2 2 7" xfId="11969" xr:uid="{00000000-0005-0000-0000-00002FA10000}"/>
    <cellStyle name="Normal 76 2 2 7 2" xfId="42291" xr:uid="{00000000-0005-0000-0000-000030A10000}"/>
    <cellStyle name="Normal 76 2 2 7 3" xfId="27067" xr:uid="{00000000-0005-0000-0000-000031A10000}"/>
    <cellStyle name="Normal 76 2 2 8" xfId="6948" xr:uid="{00000000-0005-0000-0000-000032A10000}"/>
    <cellStyle name="Normal 76 2 2 8 2" xfId="37274" xr:uid="{00000000-0005-0000-0000-000033A10000}"/>
    <cellStyle name="Normal 76 2 2 8 3" xfId="22050" xr:uid="{00000000-0005-0000-0000-000034A10000}"/>
    <cellStyle name="Normal 76 2 2 9" xfId="32262" xr:uid="{00000000-0005-0000-0000-000035A10000}"/>
    <cellStyle name="Normal 76 2 3" xfId="1975" xr:uid="{00000000-0005-0000-0000-000036A10000}"/>
    <cellStyle name="Normal 76 2 3 2" xfId="2396" xr:uid="{00000000-0005-0000-0000-000037A10000}"/>
    <cellStyle name="Normal 76 2 3 2 2" xfId="3235" xr:uid="{00000000-0005-0000-0000-000038A10000}"/>
    <cellStyle name="Normal 76 2 3 2 2 2" xfId="4925" xr:uid="{00000000-0005-0000-0000-000039A10000}"/>
    <cellStyle name="Normal 76 2 3 2 2 2 2" xfId="14998" xr:uid="{00000000-0005-0000-0000-00003AA10000}"/>
    <cellStyle name="Normal 76 2 3 2 2 2 2 2" xfId="45320" xr:uid="{00000000-0005-0000-0000-00003BA10000}"/>
    <cellStyle name="Normal 76 2 3 2 2 2 2 3" xfId="30096" xr:uid="{00000000-0005-0000-0000-00003CA10000}"/>
    <cellStyle name="Normal 76 2 3 2 2 2 3" xfId="9978" xr:uid="{00000000-0005-0000-0000-00003DA10000}"/>
    <cellStyle name="Normal 76 2 3 2 2 2 3 2" xfId="40303" xr:uid="{00000000-0005-0000-0000-00003EA10000}"/>
    <cellStyle name="Normal 76 2 3 2 2 2 3 3" xfId="25079" xr:uid="{00000000-0005-0000-0000-00003FA10000}"/>
    <cellStyle name="Normal 76 2 3 2 2 2 4" xfId="35290" xr:uid="{00000000-0005-0000-0000-000040A10000}"/>
    <cellStyle name="Normal 76 2 3 2 2 2 5" xfId="20066" xr:uid="{00000000-0005-0000-0000-000041A10000}"/>
    <cellStyle name="Normal 76 2 3 2 2 3" xfId="6617" xr:uid="{00000000-0005-0000-0000-000042A10000}"/>
    <cellStyle name="Normal 76 2 3 2 2 3 2" xfId="16669" xr:uid="{00000000-0005-0000-0000-000043A10000}"/>
    <cellStyle name="Normal 76 2 3 2 2 3 2 2" xfId="46991" xr:uid="{00000000-0005-0000-0000-000044A10000}"/>
    <cellStyle name="Normal 76 2 3 2 2 3 2 3" xfId="31767" xr:uid="{00000000-0005-0000-0000-000045A10000}"/>
    <cellStyle name="Normal 76 2 3 2 2 3 3" xfId="11649" xr:uid="{00000000-0005-0000-0000-000046A10000}"/>
    <cellStyle name="Normal 76 2 3 2 2 3 3 2" xfId="41974" xr:uid="{00000000-0005-0000-0000-000047A10000}"/>
    <cellStyle name="Normal 76 2 3 2 2 3 3 3" xfId="26750" xr:uid="{00000000-0005-0000-0000-000048A10000}"/>
    <cellStyle name="Normal 76 2 3 2 2 3 4" xfId="36961" xr:uid="{00000000-0005-0000-0000-000049A10000}"/>
    <cellStyle name="Normal 76 2 3 2 2 3 5" xfId="21737" xr:uid="{00000000-0005-0000-0000-00004AA10000}"/>
    <cellStyle name="Normal 76 2 3 2 2 4" xfId="13327" xr:uid="{00000000-0005-0000-0000-00004BA10000}"/>
    <cellStyle name="Normal 76 2 3 2 2 4 2" xfId="43649" xr:uid="{00000000-0005-0000-0000-00004CA10000}"/>
    <cellStyle name="Normal 76 2 3 2 2 4 3" xfId="28425" xr:uid="{00000000-0005-0000-0000-00004DA10000}"/>
    <cellStyle name="Normal 76 2 3 2 2 5" xfId="8306" xr:uid="{00000000-0005-0000-0000-00004EA10000}"/>
    <cellStyle name="Normal 76 2 3 2 2 5 2" xfId="38632" xr:uid="{00000000-0005-0000-0000-00004FA10000}"/>
    <cellStyle name="Normal 76 2 3 2 2 5 3" xfId="23408" xr:uid="{00000000-0005-0000-0000-000050A10000}"/>
    <cellStyle name="Normal 76 2 3 2 2 6" xfId="33620" xr:uid="{00000000-0005-0000-0000-000051A10000}"/>
    <cellStyle name="Normal 76 2 3 2 2 7" xfId="18395" xr:uid="{00000000-0005-0000-0000-000052A10000}"/>
    <cellStyle name="Normal 76 2 3 2 3" xfId="4088" xr:uid="{00000000-0005-0000-0000-000053A10000}"/>
    <cellStyle name="Normal 76 2 3 2 3 2" xfId="14162" xr:uid="{00000000-0005-0000-0000-000054A10000}"/>
    <cellStyle name="Normal 76 2 3 2 3 2 2" xfId="44484" xr:uid="{00000000-0005-0000-0000-000055A10000}"/>
    <cellStyle name="Normal 76 2 3 2 3 2 3" xfId="29260" xr:uid="{00000000-0005-0000-0000-000056A10000}"/>
    <cellStyle name="Normal 76 2 3 2 3 3" xfId="9142" xr:uid="{00000000-0005-0000-0000-000057A10000}"/>
    <cellStyle name="Normal 76 2 3 2 3 3 2" xfId="39467" xr:uid="{00000000-0005-0000-0000-000058A10000}"/>
    <cellStyle name="Normal 76 2 3 2 3 3 3" xfId="24243" xr:uid="{00000000-0005-0000-0000-000059A10000}"/>
    <cellStyle name="Normal 76 2 3 2 3 4" xfId="34454" xr:uid="{00000000-0005-0000-0000-00005AA10000}"/>
    <cellStyle name="Normal 76 2 3 2 3 5" xfId="19230" xr:uid="{00000000-0005-0000-0000-00005BA10000}"/>
    <cellStyle name="Normal 76 2 3 2 4" xfId="5781" xr:uid="{00000000-0005-0000-0000-00005CA10000}"/>
    <cellStyle name="Normal 76 2 3 2 4 2" xfId="15833" xr:uid="{00000000-0005-0000-0000-00005DA10000}"/>
    <cellStyle name="Normal 76 2 3 2 4 2 2" xfId="46155" xr:uid="{00000000-0005-0000-0000-00005EA10000}"/>
    <cellStyle name="Normal 76 2 3 2 4 2 3" xfId="30931" xr:uid="{00000000-0005-0000-0000-00005FA10000}"/>
    <cellStyle name="Normal 76 2 3 2 4 3" xfId="10813" xr:uid="{00000000-0005-0000-0000-000060A10000}"/>
    <cellStyle name="Normal 76 2 3 2 4 3 2" xfId="41138" xr:uid="{00000000-0005-0000-0000-000061A10000}"/>
    <cellStyle name="Normal 76 2 3 2 4 3 3" xfId="25914" xr:uid="{00000000-0005-0000-0000-000062A10000}"/>
    <cellStyle name="Normal 76 2 3 2 4 4" xfId="36125" xr:uid="{00000000-0005-0000-0000-000063A10000}"/>
    <cellStyle name="Normal 76 2 3 2 4 5" xfId="20901" xr:uid="{00000000-0005-0000-0000-000064A10000}"/>
    <cellStyle name="Normal 76 2 3 2 5" xfId="12491" xr:uid="{00000000-0005-0000-0000-000065A10000}"/>
    <cellStyle name="Normal 76 2 3 2 5 2" xfId="42813" xr:uid="{00000000-0005-0000-0000-000066A10000}"/>
    <cellStyle name="Normal 76 2 3 2 5 3" xfId="27589" xr:uid="{00000000-0005-0000-0000-000067A10000}"/>
    <cellStyle name="Normal 76 2 3 2 6" xfId="7470" xr:uid="{00000000-0005-0000-0000-000068A10000}"/>
    <cellStyle name="Normal 76 2 3 2 6 2" xfId="37796" xr:uid="{00000000-0005-0000-0000-000069A10000}"/>
    <cellStyle name="Normal 76 2 3 2 6 3" xfId="22572" xr:uid="{00000000-0005-0000-0000-00006AA10000}"/>
    <cellStyle name="Normal 76 2 3 2 7" xfId="32784" xr:uid="{00000000-0005-0000-0000-00006BA10000}"/>
    <cellStyle name="Normal 76 2 3 2 8" xfId="17559" xr:uid="{00000000-0005-0000-0000-00006CA10000}"/>
    <cellStyle name="Normal 76 2 3 3" xfId="2817" xr:uid="{00000000-0005-0000-0000-00006DA10000}"/>
    <cellStyle name="Normal 76 2 3 3 2" xfId="4507" xr:uid="{00000000-0005-0000-0000-00006EA10000}"/>
    <cellStyle name="Normal 76 2 3 3 2 2" xfId="14580" xr:uid="{00000000-0005-0000-0000-00006FA10000}"/>
    <cellStyle name="Normal 76 2 3 3 2 2 2" xfId="44902" xr:uid="{00000000-0005-0000-0000-000070A10000}"/>
    <cellStyle name="Normal 76 2 3 3 2 2 3" xfId="29678" xr:uid="{00000000-0005-0000-0000-000071A10000}"/>
    <cellStyle name="Normal 76 2 3 3 2 3" xfId="9560" xr:uid="{00000000-0005-0000-0000-000072A10000}"/>
    <cellStyle name="Normal 76 2 3 3 2 3 2" xfId="39885" xr:uid="{00000000-0005-0000-0000-000073A10000}"/>
    <cellStyle name="Normal 76 2 3 3 2 3 3" xfId="24661" xr:uid="{00000000-0005-0000-0000-000074A10000}"/>
    <cellStyle name="Normal 76 2 3 3 2 4" xfId="34872" xr:uid="{00000000-0005-0000-0000-000075A10000}"/>
    <cellStyle name="Normal 76 2 3 3 2 5" xfId="19648" xr:uid="{00000000-0005-0000-0000-000076A10000}"/>
    <cellStyle name="Normal 76 2 3 3 3" xfId="6199" xr:uid="{00000000-0005-0000-0000-000077A10000}"/>
    <cellStyle name="Normal 76 2 3 3 3 2" xfId="16251" xr:uid="{00000000-0005-0000-0000-000078A10000}"/>
    <cellStyle name="Normal 76 2 3 3 3 2 2" xfId="46573" xr:uid="{00000000-0005-0000-0000-000079A10000}"/>
    <cellStyle name="Normal 76 2 3 3 3 2 3" xfId="31349" xr:uid="{00000000-0005-0000-0000-00007AA10000}"/>
    <cellStyle name="Normal 76 2 3 3 3 3" xfId="11231" xr:uid="{00000000-0005-0000-0000-00007BA10000}"/>
    <cellStyle name="Normal 76 2 3 3 3 3 2" xfId="41556" xr:uid="{00000000-0005-0000-0000-00007CA10000}"/>
    <cellStyle name="Normal 76 2 3 3 3 3 3" xfId="26332" xr:uid="{00000000-0005-0000-0000-00007DA10000}"/>
    <cellStyle name="Normal 76 2 3 3 3 4" xfId="36543" xr:uid="{00000000-0005-0000-0000-00007EA10000}"/>
    <cellStyle name="Normal 76 2 3 3 3 5" xfId="21319" xr:uid="{00000000-0005-0000-0000-00007FA10000}"/>
    <cellStyle name="Normal 76 2 3 3 4" xfId="12909" xr:uid="{00000000-0005-0000-0000-000080A10000}"/>
    <cellStyle name="Normal 76 2 3 3 4 2" xfId="43231" xr:uid="{00000000-0005-0000-0000-000081A10000}"/>
    <cellStyle name="Normal 76 2 3 3 4 3" xfId="28007" xr:uid="{00000000-0005-0000-0000-000082A10000}"/>
    <cellStyle name="Normal 76 2 3 3 5" xfId="7888" xr:uid="{00000000-0005-0000-0000-000083A10000}"/>
    <cellStyle name="Normal 76 2 3 3 5 2" xfId="38214" xr:uid="{00000000-0005-0000-0000-000084A10000}"/>
    <cellStyle name="Normal 76 2 3 3 5 3" xfId="22990" xr:uid="{00000000-0005-0000-0000-000085A10000}"/>
    <cellStyle name="Normal 76 2 3 3 6" xfId="33202" xr:uid="{00000000-0005-0000-0000-000086A10000}"/>
    <cellStyle name="Normal 76 2 3 3 7" xfId="17977" xr:uid="{00000000-0005-0000-0000-000087A10000}"/>
    <cellStyle name="Normal 76 2 3 4" xfId="3670" xr:uid="{00000000-0005-0000-0000-000088A10000}"/>
    <cellStyle name="Normal 76 2 3 4 2" xfId="13744" xr:uid="{00000000-0005-0000-0000-000089A10000}"/>
    <cellStyle name="Normal 76 2 3 4 2 2" xfId="44066" xr:uid="{00000000-0005-0000-0000-00008AA10000}"/>
    <cellStyle name="Normal 76 2 3 4 2 3" xfId="28842" xr:uid="{00000000-0005-0000-0000-00008BA10000}"/>
    <cellStyle name="Normal 76 2 3 4 3" xfId="8724" xr:uid="{00000000-0005-0000-0000-00008CA10000}"/>
    <cellStyle name="Normal 76 2 3 4 3 2" xfId="39049" xr:uid="{00000000-0005-0000-0000-00008DA10000}"/>
    <cellStyle name="Normal 76 2 3 4 3 3" xfId="23825" xr:uid="{00000000-0005-0000-0000-00008EA10000}"/>
    <cellStyle name="Normal 76 2 3 4 4" xfId="34036" xr:uid="{00000000-0005-0000-0000-00008FA10000}"/>
    <cellStyle name="Normal 76 2 3 4 5" xfId="18812" xr:uid="{00000000-0005-0000-0000-000090A10000}"/>
    <cellStyle name="Normal 76 2 3 5" xfId="5363" xr:uid="{00000000-0005-0000-0000-000091A10000}"/>
    <cellStyle name="Normal 76 2 3 5 2" xfId="15415" xr:uid="{00000000-0005-0000-0000-000092A10000}"/>
    <cellStyle name="Normal 76 2 3 5 2 2" xfId="45737" xr:uid="{00000000-0005-0000-0000-000093A10000}"/>
    <cellStyle name="Normal 76 2 3 5 2 3" xfId="30513" xr:uid="{00000000-0005-0000-0000-000094A10000}"/>
    <cellStyle name="Normal 76 2 3 5 3" xfId="10395" xr:uid="{00000000-0005-0000-0000-000095A10000}"/>
    <cellStyle name="Normal 76 2 3 5 3 2" xfId="40720" xr:uid="{00000000-0005-0000-0000-000096A10000}"/>
    <cellStyle name="Normal 76 2 3 5 3 3" xfId="25496" xr:uid="{00000000-0005-0000-0000-000097A10000}"/>
    <cellStyle name="Normal 76 2 3 5 4" xfId="35707" xr:uid="{00000000-0005-0000-0000-000098A10000}"/>
    <cellStyle name="Normal 76 2 3 5 5" xfId="20483" xr:uid="{00000000-0005-0000-0000-000099A10000}"/>
    <cellStyle name="Normal 76 2 3 6" xfId="12073" xr:uid="{00000000-0005-0000-0000-00009AA10000}"/>
    <cellStyle name="Normal 76 2 3 6 2" xfId="42395" xr:uid="{00000000-0005-0000-0000-00009BA10000}"/>
    <cellStyle name="Normal 76 2 3 6 3" xfId="27171" xr:uid="{00000000-0005-0000-0000-00009CA10000}"/>
    <cellStyle name="Normal 76 2 3 7" xfId="7052" xr:uid="{00000000-0005-0000-0000-00009DA10000}"/>
    <cellStyle name="Normal 76 2 3 7 2" xfId="37378" xr:uid="{00000000-0005-0000-0000-00009EA10000}"/>
    <cellStyle name="Normal 76 2 3 7 3" xfId="22154" xr:uid="{00000000-0005-0000-0000-00009FA10000}"/>
    <cellStyle name="Normal 76 2 3 8" xfId="32366" xr:uid="{00000000-0005-0000-0000-0000A0A10000}"/>
    <cellStyle name="Normal 76 2 3 9" xfId="17141" xr:uid="{00000000-0005-0000-0000-0000A1A10000}"/>
    <cellStyle name="Normal 76 2 4" xfId="2188" xr:uid="{00000000-0005-0000-0000-0000A2A10000}"/>
    <cellStyle name="Normal 76 2 4 2" xfId="3027" xr:uid="{00000000-0005-0000-0000-0000A3A10000}"/>
    <cellStyle name="Normal 76 2 4 2 2" xfId="4717" xr:uid="{00000000-0005-0000-0000-0000A4A10000}"/>
    <cellStyle name="Normal 76 2 4 2 2 2" xfId="14790" xr:uid="{00000000-0005-0000-0000-0000A5A10000}"/>
    <cellStyle name="Normal 76 2 4 2 2 2 2" xfId="45112" xr:uid="{00000000-0005-0000-0000-0000A6A10000}"/>
    <cellStyle name="Normal 76 2 4 2 2 2 3" xfId="29888" xr:uid="{00000000-0005-0000-0000-0000A7A10000}"/>
    <cellStyle name="Normal 76 2 4 2 2 3" xfId="9770" xr:uid="{00000000-0005-0000-0000-0000A8A10000}"/>
    <cellStyle name="Normal 76 2 4 2 2 3 2" xfId="40095" xr:uid="{00000000-0005-0000-0000-0000A9A10000}"/>
    <cellStyle name="Normal 76 2 4 2 2 3 3" xfId="24871" xr:uid="{00000000-0005-0000-0000-0000AAA10000}"/>
    <cellStyle name="Normal 76 2 4 2 2 4" xfId="35082" xr:uid="{00000000-0005-0000-0000-0000ABA10000}"/>
    <cellStyle name="Normal 76 2 4 2 2 5" xfId="19858" xr:uid="{00000000-0005-0000-0000-0000ACA10000}"/>
    <cellStyle name="Normal 76 2 4 2 3" xfId="6409" xr:uid="{00000000-0005-0000-0000-0000ADA10000}"/>
    <cellStyle name="Normal 76 2 4 2 3 2" xfId="16461" xr:uid="{00000000-0005-0000-0000-0000AEA10000}"/>
    <cellStyle name="Normal 76 2 4 2 3 2 2" xfId="46783" xr:uid="{00000000-0005-0000-0000-0000AFA10000}"/>
    <cellStyle name="Normal 76 2 4 2 3 2 3" xfId="31559" xr:uid="{00000000-0005-0000-0000-0000B0A10000}"/>
    <cellStyle name="Normal 76 2 4 2 3 3" xfId="11441" xr:uid="{00000000-0005-0000-0000-0000B1A10000}"/>
    <cellStyle name="Normal 76 2 4 2 3 3 2" xfId="41766" xr:uid="{00000000-0005-0000-0000-0000B2A10000}"/>
    <cellStyle name="Normal 76 2 4 2 3 3 3" xfId="26542" xr:uid="{00000000-0005-0000-0000-0000B3A10000}"/>
    <cellStyle name="Normal 76 2 4 2 3 4" xfId="36753" xr:uid="{00000000-0005-0000-0000-0000B4A10000}"/>
    <cellStyle name="Normal 76 2 4 2 3 5" xfId="21529" xr:uid="{00000000-0005-0000-0000-0000B5A10000}"/>
    <cellStyle name="Normal 76 2 4 2 4" xfId="13119" xr:uid="{00000000-0005-0000-0000-0000B6A10000}"/>
    <cellStyle name="Normal 76 2 4 2 4 2" xfId="43441" xr:uid="{00000000-0005-0000-0000-0000B7A10000}"/>
    <cellStyle name="Normal 76 2 4 2 4 3" xfId="28217" xr:uid="{00000000-0005-0000-0000-0000B8A10000}"/>
    <cellStyle name="Normal 76 2 4 2 5" xfId="8098" xr:uid="{00000000-0005-0000-0000-0000B9A10000}"/>
    <cellStyle name="Normal 76 2 4 2 5 2" xfId="38424" xr:uid="{00000000-0005-0000-0000-0000BAA10000}"/>
    <cellStyle name="Normal 76 2 4 2 5 3" xfId="23200" xr:uid="{00000000-0005-0000-0000-0000BBA10000}"/>
    <cellStyle name="Normal 76 2 4 2 6" xfId="33412" xr:uid="{00000000-0005-0000-0000-0000BCA10000}"/>
    <cellStyle name="Normal 76 2 4 2 7" xfId="18187" xr:uid="{00000000-0005-0000-0000-0000BDA10000}"/>
    <cellStyle name="Normal 76 2 4 3" xfId="3880" xr:uid="{00000000-0005-0000-0000-0000BEA10000}"/>
    <cellStyle name="Normal 76 2 4 3 2" xfId="13954" xr:uid="{00000000-0005-0000-0000-0000BFA10000}"/>
    <cellStyle name="Normal 76 2 4 3 2 2" xfId="44276" xr:uid="{00000000-0005-0000-0000-0000C0A10000}"/>
    <cellStyle name="Normal 76 2 4 3 2 3" xfId="29052" xr:uid="{00000000-0005-0000-0000-0000C1A10000}"/>
    <cellStyle name="Normal 76 2 4 3 3" xfId="8934" xr:uid="{00000000-0005-0000-0000-0000C2A10000}"/>
    <cellStyle name="Normal 76 2 4 3 3 2" xfId="39259" xr:uid="{00000000-0005-0000-0000-0000C3A10000}"/>
    <cellStyle name="Normal 76 2 4 3 3 3" xfId="24035" xr:uid="{00000000-0005-0000-0000-0000C4A10000}"/>
    <cellStyle name="Normal 76 2 4 3 4" xfId="34246" xr:uid="{00000000-0005-0000-0000-0000C5A10000}"/>
    <cellStyle name="Normal 76 2 4 3 5" xfId="19022" xr:uid="{00000000-0005-0000-0000-0000C6A10000}"/>
    <cellStyle name="Normal 76 2 4 4" xfId="5573" xr:uid="{00000000-0005-0000-0000-0000C7A10000}"/>
    <cellStyle name="Normal 76 2 4 4 2" xfId="15625" xr:uid="{00000000-0005-0000-0000-0000C8A10000}"/>
    <cellStyle name="Normal 76 2 4 4 2 2" xfId="45947" xr:uid="{00000000-0005-0000-0000-0000C9A10000}"/>
    <cellStyle name="Normal 76 2 4 4 2 3" xfId="30723" xr:uid="{00000000-0005-0000-0000-0000CAA10000}"/>
    <cellStyle name="Normal 76 2 4 4 3" xfId="10605" xr:uid="{00000000-0005-0000-0000-0000CBA10000}"/>
    <cellStyle name="Normal 76 2 4 4 3 2" xfId="40930" xr:uid="{00000000-0005-0000-0000-0000CCA10000}"/>
    <cellStyle name="Normal 76 2 4 4 3 3" xfId="25706" xr:uid="{00000000-0005-0000-0000-0000CDA10000}"/>
    <cellStyle name="Normal 76 2 4 4 4" xfId="35917" xr:uid="{00000000-0005-0000-0000-0000CEA10000}"/>
    <cellStyle name="Normal 76 2 4 4 5" xfId="20693" xr:uid="{00000000-0005-0000-0000-0000CFA10000}"/>
    <cellStyle name="Normal 76 2 4 5" xfId="12283" xr:uid="{00000000-0005-0000-0000-0000D0A10000}"/>
    <cellStyle name="Normal 76 2 4 5 2" xfId="42605" xr:uid="{00000000-0005-0000-0000-0000D1A10000}"/>
    <cellStyle name="Normal 76 2 4 5 3" xfId="27381" xr:uid="{00000000-0005-0000-0000-0000D2A10000}"/>
    <cellStyle name="Normal 76 2 4 6" xfId="7262" xr:uid="{00000000-0005-0000-0000-0000D3A10000}"/>
    <cellStyle name="Normal 76 2 4 6 2" xfId="37588" xr:uid="{00000000-0005-0000-0000-0000D4A10000}"/>
    <cellStyle name="Normal 76 2 4 6 3" xfId="22364" xr:uid="{00000000-0005-0000-0000-0000D5A10000}"/>
    <cellStyle name="Normal 76 2 4 7" xfId="32576" xr:uid="{00000000-0005-0000-0000-0000D6A10000}"/>
    <cellStyle name="Normal 76 2 4 8" xfId="17351" xr:uid="{00000000-0005-0000-0000-0000D7A10000}"/>
    <cellStyle name="Normal 76 2 5" xfId="2609" xr:uid="{00000000-0005-0000-0000-0000D8A10000}"/>
    <cellStyle name="Normal 76 2 5 2" xfId="4299" xr:uid="{00000000-0005-0000-0000-0000D9A10000}"/>
    <cellStyle name="Normal 76 2 5 2 2" xfId="14372" xr:uid="{00000000-0005-0000-0000-0000DAA10000}"/>
    <cellStyle name="Normal 76 2 5 2 2 2" xfId="44694" xr:uid="{00000000-0005-0000-0000-0000DBA10000}"/>
    <cellStyle name="Normal 76 2 5 2 2 3" xfId="29470" xr:uid="{00000000-0005-0000-0000-0000DCA10000}"/>
    <cellStyle name="Normal 76 2 5 2 3" xfId="9352" xr:uid="{00000000-0005-0000-0000-0000DDA10000}"/>
    <cellStyle name="Normal 76 2 5 2 3 2" xfId="39677" xr:uid="{00000000-0005-0000-0000-0000DEA10000}"/>
    <cellStyle name="Normal 76 2 5 2 3 3" xfId="24453" xr:uid="{00000000-0005-0000-0000-0000DFA10000}"/>
    <cellStyle name="Normal 76 2 5 2 4" xfId="34664" xr:uid="{00000000-0005-0000-0000-0000E0A10000}"/>
    <cellStyle name="Normal 76 2 5 2 5" xfId="19440" xr:uid="{00000000-0005-0000-0000-0000E1A10000}"/>
    <cellStyle name="Normal 76 2 5 3" xfId="5991" xr:uid="{00000000-0005-0000-0000-0000E2A10000}"/>
    <cellStyle name="Normal 76 2 5 3 2" xfId="16043" xr:uid="{00000000-0005-0000-0000-0000E3A10000}"/>
    <cellStyle name="Normal 76 2 5 3 2 2" xfId="46365" xr:uid="{00000000-0005-0000-0000-0000E4A10000}"/>
    <cellStyle name="Normal 76 2 5 3 2 3" xfId="31141" xr:uid="{00000000-0005-0000-0000-0000E5A10000}"/>
    <cellStyle name="Normal 76 2 5 3 3" xfId="11023" xr:uid="{00000000-0005-0000-0000-0000E6A10000}"/>
    <cellStyle name="Normal 76 2 5 3 3 2" xfId="41348" xr:uid="{00000000-0005-0000-0000-0000E7A10000}"/>
    <cellStyle name="Normal 76 2 5 3 3 3" xfId="26124" xr:uid="{00000000-0005-0000-0000-0000E8A10000}"/>
    <cellStyle name="Normal 76 2 5 3 4" xfId="36335" xr:uid="{00000000-0005-0000-0000-0000E9A10000}"/>
    <cellStyle name="Normal 76 2 5 3 5" xfId="21111" xr:uid="{00000000-0005-0000-0000-0000EAA10000}"/>
    <cellStyle name="Normal 76 2 5 4" xfId="12701" xr:uid="{00000000-0005-0000-0000-0000EBA10000}"/>
    <cellStyle name="Normal 76 2 5 4 2" xfId="43023" xr:uid="{00000000-0005-0000-0000-0000ECA10000}"/>
    <cellStyle name="Normal 76 2 5 4 3" xfId="27799" xr:uid="{00000000-0005-0000-0000-0000EDA10000}"/>
    <cellStyle name="Normal 76 2 5 5" xfId="7680" xr:uid="{00000000-0005-0000-0000-0000EEA10000}"/>
    <cellStyle name="Normal 76 2 5 5 2" xfId="38006" xr:uid="{00000000-0005-0000-0000-0000EFA10000}"/>
    <cellStyle name="Normal 76 2 5 5 3" xfId="22782" xr:uid="{00000000-0005-0000-0000-0000F0A10000}"/>
    <cellStyle name="Normal 76 2 5 6" xfId="32994" xr:uid="{00000000-0005-0000-0000-0000F1A10000}"/>
    <cellStyle name="Normal 76 2 5 7" xfId="17769" xr:uid="{00000000-0005-0000-0000-0000F2A10000}"/>
    <cellStyle name="Normal 76 2 6" xfId="3462" xr:uid="{00000000-0005-0000-0000-0000F3A10000}"/>
    <cellStyle name="Normal 76 2 6 2" xfId="13536" xr:uid="{00000000-0005-0000-0000-0000F4A10000}"/>
    <cellStyle name="Normal 76 2 6 2 2" xfId="43858" xr:uid="{00000000-0005-0000-0000-0000F5A10000}"/>
    <cellStyle name="Normal 76 2 6 2 3" xfId="28634" xr:uid="{00000000-0005-0000-0000-0000F6A10000}"/>
    <cellStyle name="Normal 76 2 6 3" xfId="8516" xr:uid="{00000000-0005-0000-0000-0000F7A10000}"/>
    <cellStyle name="Normal 76 2 6 3 2" xfId="38841" xr:uid="{00000000-0005-0000-0000-0000F8A10000}"/>
    <cellStyle name="Normal 76 2 6 3 3" xfId="23617" xr:uid="{00000000-0005-0000-0000-0000F9A10000}"/>
    <cellStyle name="Normal 76 2 6 4" xfId="33828" xr:uid="{00000000-0005-0000-0000-0000FAA10000}"/>
    <cellStyle name="Normal 76 2 6 5" xfId="18604" xr:uid="{00000000-0005-0000-0000-0000FBA10000}"/>
    <cellStyle name="Normal 76 2 7" xfId="5155" xr:uid="{00000000-0005-0000-0000-0000FCA10000}"/>
    <cellStyle name="Normal 76 2 7 2" xfId="15207" xr:uid="{00000000-0005-0000-0000-0000FDA10000}"/>
    <cellStyle name="Normal 76 2 7 2 2" xfId="45529" xr:uid="{00000000-0005-0000-0000-0000FEA10000}"/>
    <cellStyle name="Normal 76 2 7 2 3" xfId="30305" xr:uid="{00000000-0005-0000-0000-0000FFA10000}"/>
    <cellStyle name="Normal 76 2 7 3" xfId="10187" xr:uid="{00000000-0005-0000-0000-000000A20000}"/>
    <cellStyle name="Normal 76 2 7 3 2" xfId="40512" xr:uid="{00000000-0005-0000-0000-000001A20000}"/>
    <cellStyle name="Normal 76 2 7 3 3" xfId="25288" xr:uid="{00000000-0005-0000-0000-000002A20000}"/>
    <cellStyle name="Normal 76 2 7 4" xfId="35499" xr:uid="{00000000-0005-0000-0000-000003A20000}"/>
    <cellStyle name="Normal 76 2 7 5" xfId="20275" xr:uid="{00000000-0005-0000-0000-000004A20000}"/>
    <cellStyle name="Normal 76 2 8" xfId="11865" xr:uid="{00000000-0005-0000-0000-000005A20000}"/>
    <cellStyle name="Normal 76 2 8 2" xfId="42187" xr:uid="{00000000-0005-0000-0000-000006A20000}"/>
    <cellStyle name="Normal 76 2 8 3" xfId="26963" xr:uid="{00000000-0005-0000-0000-000007A20000}"/>
    <cellStyle name="Normal 76 2 9" xfId="6844" xr:uid="{00000000-0005-0000-0000-000008A20000}"/>
    <cellStyle name="Normal 76 2 9 2" xfId="37170" xr:uid="{00000000-0005-0000-0000-000009A20000}"/>
    <cellStyle name="Normal 76 2 9 3" xfId="21946" xr:uid="{00000000-0005-0000-0000-00000AA20000}"/>
    <cellStyle name="Normal 76 3" xfId="1808" xr:uid="{00000000-0005-0000-0000-00000BA20000}"/>
    <cellStyle name="Normal 76 3 10" xfId="16985" xr:uid="{00000000-0005-0000-0000-00000CA20000}"/>
    <cellStyle name="Normal 76 3 2" xfId="2027" xr:uid="{00000000-0005-0000-0000-00000DA20000}"/>
    <cellStyle name="Normal 76 3 2 2" xfId="2448" xr:uid="{00000000-0005-0000-0000-00000EA20000}"/>
    <cellStyle name="Normal 76 3 2 2 2" xfId="3287" xr:uid="{00000000-0005-0000-0000-00000FA20000}"/>
    <cellStyle name="Normal 76 3 2 2 2 2" xfId="4977" xr:uid="{00000000-0005-0000-0000-000010A20000}"/>
    <cellStyle name="Normal 76 3 2 2 2 2 2" xfId="15050" xr:uid="{00000000-0005-0000-0000-000011A20000}"/>
    <cellStyle name="Normal 76 3 2 2 2 2 2 2" xfId="45372" xr:uid="{00000000-0005-0000-0000-000012A20000}"/>
    <cellStyle name="Normal 76 3 2 2 2 2 2 3" xfId="30148" xr:uid="{00000000-0005-0000-0000-000013A20000}"/>
    <cellStyle name="Normal 76 3 2 2 2 2 3" xfId="10030" xr:uid="{00000000-0005-0000-0000-000014A20000}"/>
    <cellStyle name="Normal 76 3 2 2 2 2 3 2" xfId="40355" xr:uid="{00000000-0005-0000-0000-000015A20000}"/>
    <cellStyle name="Normal 76 3 2 2 2 2 3 3" xfId="25131" xr:uid="{00000000-0005-0000-0000-000016A20000}"/>
    <cellStyle name="Normal 76 3 2 2 2 2 4" xfId="35342" xr:uid="{00000000-0005-0000-0000-000017A20000}"/>
    <cellStyle name="Normal 76 3 2 2 2 2 5" xfId="20118" xr:uid="{00000000-0005-0000-0000-000018A20000}"/>
    <cellStyle name="Normal 76 3 2 2 2 3" xfId="6669" xr:uid="{00000000-0005-0000-0000-000019A20000}"/>
    <cellStyle name="Normal 76 3 2 2 2 3 2" xfId="16721" xr:uid="{00000000-0005-0000-0000-00001AA20000}"/>
    <cellStyle name="Normal 76 3 2 2 2 3 2 2" xfId="47043" xr:uid="{00000000-0005-0000-0000-00001BA20000}"/>
    <cellStyle name="Normal 76 3 2 2 2 3 2 3" xfId="31819" xr:uid="{00000000-0005-0000-0000-00001CA20000}"/>
    <cellStyle name="Normal 76 3 2 2 2 3 3" xfId="11701" xr:uid="{00000000-0005-0000-0000-00001DA20000}"/>
    <cellStyle name="Normal 76 3 2 2 2 3 3 2" xfId="42026" xr:uid="{00000000-0005-0000-0000-00001EA20000}"/>
    <cellStyle name="Normal 76 3 2 2 2 3 3 3" xfId="26802" xr:uid="{00000000-0005-0000-0000-00001FA20000}"/>
    <cellStyle name="Normal 76 3 2 2 2 3 4" xfId="37013" xr:uid="{00000000-0005-0000-0000-000020A20000}"/>
    <cellStyle name="Normal 76 3 2 2 2 3 5" xfId="21789" xr:uid="{00000000-0005-0000-0000-000021A20000}"/>
    <cellStyle name="Normal 76 3 2 2 2 4" xfId="13379" xr:uid="{00000000-0005-0000-0000-000022A20000}"/>
    <cellStyle name="Normal 76 3 2 2 2 4 2" xfId="43701" xr:uid="{00000000-0005-0000-0000-000023A20000}"/>
    <cellStyle name="Normal 76 3 2 2 2 4 3" xfId="28477" xr:uid="{00000000-0005-0000-0000-000024A20000}"/>
    <cellStyle name="Normal 76 3 2 2 2 5" xfId="8358" xr:uid="{00000000-0005-0000-0000-000025A20000}"/>
    <cellStyle name="Normal 76 3 2 2 2 5 2" xfId="38684" xr:uid="{00000000-0005-0000-0000-000026A20000}"/>
    <cellStyle name="Normal 76 3 2 2 2 5 3" xfId="23460" xr:uid="{00000000-0005-0000-0000-000027A20000}"/>
    <cellStyle name="Normal 76 3 2 2 2 6" xfId="33672" xr:uid="{00000000-0005-0000-0000-000028A20000}"/>
    <cellStyle name="Normal 76 3 2 2 2 7" xfId="18447" xr:uid="{00000000-0005-0000-0000-000029A20000}"/>
    <cellStyle name="Normal 76 3 2 2 3" xfId="4140" xr:uid="{00000000-0005-0000-0000-00002AA20000}"/>
    <cellStyle name="Normal 76 3 2 2 3 2" xfId="14214" xr:uid="{00000000-0005-0000-0000-00002BA20000}"/>
    <cellStyle name="Normal 76 3 2 2 3 2 2" xfId="44536" xr:uid="{00000000-0005-0000-0000-00002CA20000}"/>
    <cellStyle name="Normal 76 3 2 2 3 2 3" xfId="29312" xr:uid="{00000000-0005-0000-0000-00002DA20000}"/>
    <cellStyle name="Normal 76 3 2 2 3 3" xfId="9194" xr:uid="{00000000-0005-0000-0000-00002EA20000}"/>
    <cellStyle name="Normal 76 3 2 2 3 3 2" xfId="39519" xr:uid="{00000000-0005-0000-0000-00002FA20000}"/>
    <cellStyle name="Normal 76 3 2 2 3 3 3" xfId="24295" xr:uid="{00000000-0005-0000-0000-000030A20000}"/>
    <cellStyle name="Normal 76 3 2 2 3 4" xfId="34506" xr:uid="{00000000-0005-0000-0000-000031A20000}"/>
    <cellStyle name="Normal 76 3 2 2 3 5" xfId="19282" xr:uid="{00000000-0005-0000-0000-000032A20000}"/>
    <cellStyle name="Normal 76 3 2 2 4" xfId="5833" xr:uid="{00000000-0005-0000-0000-000033A20000}"/>
    <cellStyle name="Normal 76 3 2 2 4 2" xfId="15885" xr:uid="{00000000-0005-0000-0000-000034A20000}"/>
    <cellStyle name="Normal 76 3 2 2 4 2 2" xfId="46207" xr:uid="{00000000-0005-0000-0000-000035A20000}"/>
    <cellStyle name="Normal 76 3 2 2 4 2 3" xfId="30983" xr:uid="{00000000-0005-0000-0000-000036A20000}"/>
    <cellStyle name="Normal 76 3 2 2 4 3" xfId="10865" xr:uid="{00000000-0005-0000-0000-000037A20000}"/>
    <cellStyle name="Normal 76 3 2 2 4 3 2" xfId="41190" xr:uid="{00000000-0005-0000-0000-000038A20000}"/>
    <cellStyle name="Normal 76 3 2 2 4 3 3" xfId="25966" xr:uid="{00000000-0005-0000-0000-000039A20000}"/>
    <cellStyle name="Normal 76 3 2 2 4 4" xfId="36177" xr:uid="{00000000-0005-0000-0000-00003AA20000}"/>
    <cellStyle name="Normal 76 3 2 2 4 5" xfId="20953" xr:uid="{00000000-0005-0000-0000-00003BA20000}"/>
    <cellStyle name="Normal 76 3 2 2 5" xfId="12543" xr:uid="{00000000-0005-0000-0000-00003CA20000}"/>
    <cellStyle name="Normal 76 3 2 2 5 2" xfId="42865" xr:uid="{00000000-0005-0000-0000-00003DA20000}"/>
    <cellStyle name="Normal 76 3 2 2 5 3" xfId="27641" xr:uid="{00000000-0005-0000-0000-00003EA20000}"/>
    <cellStyle name="Normal 76 3 2 2 6" xfId="7522" xr:uid="{00000000-0005-0000-0000-00003FA20000}"/>
    <cellStyle name="Normal 76 3 2 2 6 2" xfId="37848" xr:uid="{00000000-0005-0000-0000-000040A20000}"/>
    <cellStyle name="Normal 76 3 2 2 6 3" xfId="22624" xr:uid="{00000000-0005-0000-0000-000041A20000}"/>
    <cellStyle name="Normal 76 3 2 2 7" xfId="32836" xr:uid="{00000000-0005-0000-0000-000042A20000}"/>
    <cellStyle name="Normal 76 3 2 2 8" xfId="17611" xr:uid="{00000000-0005-0000-0000-000043A20000}"/>
    <cellStyle name="Normal 76 3 2 3" xfId="2869" xr:uid="{00000000-0005-0000-0000-000044A20000}"/>
    <cellStyle name="Normal 76 3 2 3 2" xfId="4559" xr:uid="{00000000-0005-0000-0000-000045A20000}"/>
    <cellStyle name="Normal 76 3 2 3 2 2" xfId="14632" xr:uid="{00000000-0005-0000-0000-000046A20000}"/>
    <cellStyle name="Normal 76 3 2 3 2 2 2" xfId="44954" xr:uid="{00000000-0005-0000-0000-000047A20000}"/>
    <cellStyle name="Normal 76 3 2 3 2 2 3" xfId="29730" xr:uid="{00000000-0005-0000-0000-000048A20000}"/>
    <cellStyle name="Normal 76 3 2 3 2 3" xfId="9612" xr:uid="{00000000-0005-0000-0000-000049A20000}"/>
    <cellStyle name="Normal 76 3 2 3 2 3 2" xfId="39937" xr:uid="{00000000-0005-0000-0000-00004AA20000}"/>
    <cellStyle name="Normal 76 3 2 3 2 3 3" xfId="24713" xr:uid="{00000000-0005-0000-0000-00004BA20000}"/>
    <cellStyle name="Normal 76 3 2 3 2 4" xfId="34924" xr:uid="{00000000-0005-0000-0000-00004CA20000}"/>
    <cellStyle name="Normal 76 3 2 3 2 5" xfId="19700" xr:uid="{00000000-0005-0000-0000-00004DA20000}"/>
    <cellStyle name="Normal 76 3 2 3 3" xfId="6251" xr:uid="{00000000-0005-0000-0000-00004EA20000}"/>
    <cellStyle name="Normal 76 3 2 3 3 2" xfId="16303" xr:uid="{00000000-0005-0000-0000-00004FA20000}"/>
    <cellStyle name="Normal 76 3 2 3 3 2 2" xfId="46625" xr:uid="{00000000-0005-0000-0000-000050A20000}"/>
    <cellStyle name="Normal 76 3 2 3 3 2 3" xfId="31401" xr:uid="{00000000-0005-0000-0000-000051A20000}"/>
    <cellStyle name="Normal 76 3 2 3 3 3" xfId="11283" xr:uid="{00000000-0005-0000-0000-000052A20000}"/>
    <cellStyle name="Normal 76 3 2 3 3 3 2" xfId="41608" xr:uid="{00000000-0005-0000-0000-000053A20000}"/>
    <cellStyle name="Normal 76 3 2 3 3 3 3" xfId="26384" xr:uid="{00000000-0005-0000-0000-000054A20000}"/>
    <cellStyle name="Normal 76 3 2 3 3 4" xfId="36595" xr:uid="{00000000-0005-0000-0000-000055A20000}"/>
    <cellStyle name="Normal 76 3 2 3 3 5" xfId="21371" xr:uid="{00000000-0005-0000-0000-000056A20000}"/>
    <cellStyle name="Normal 76 3 2 3 4" xfId="12961" xr:uid="{00000000-0005-0000-0000-000057A20000}"/>
    <cellStyle name="Normal 76 3 2 3 4 2" xfId="43283" xr:uid="{00000000-0005-0000-0000-000058A20000}"/>
    <cellStyle name="Normal 76 3 2 3 4 3" xfId="28059" xr:uid="{00000000-0005-0000-0000-000059A20000}"/>
    <cellStyle name="Normal 76 3 2 3 5" xfId="7940" xr:uid="{00000000-0005-0000-0000-00005AA20000}"/>
    <cellStyle name="Normal 76 3 2 3 5 2" xfId="38266" xr:uid="{00000000-0005-0000-0000-00005BA20000}"/>
    <cellStyle name="Normal 76 3 2 3 5 3" xfId="23042" xr:uid="{00000000-0005-0000-0000-00005CA20000}"/>
    <cellStyle name="Normal 76 3 2 3 6" xfId="33254" xr:uid="{00000000-0005-0000-0000-00005DA20000}"/>
    <cellStyle name="Normal 76 3 2 3 7" xfId="18029" xr:uid="{00000000-0005-0000-0000-00005EA20000}"/>
    <cellStyle name="Normal 76 3 2 4" xfId="3722" xr:uid="{00000000-0005-0000-0000-00005FA20000}"/>
    <cellStyle name="Normal 76 3 2 4 2" xfId="13796" xr:uid="{00000000-0005-0000-0000-000060A20000}"/>
    <cellStyle name="Normal 76 3 2 4 2 2" xfId="44118" xr:uid="{00000000-0005-0000-0000-000061A20000}"/>
    <cellStyle name="Normal 76 3 2 4 2 3" xfId="28894" xr:uid="{00000000-0005-0000-0000-000062A20000}"/>
    <cellStyle name="Normal 76 3 2 4 3" xfId="8776" xr:uid="{00000000-0005-0000-0000-000063A20000}"/>
    <cellStyle name="Normal 76 3 2 4 3 2" xfId="39101" xr:uid="{00000000-0005-0000-0000-000064A20000}"/>
    <cellStyle name="Normal 76 3 2 4 3 3" xfId="23877" xr:uid="{00000000-0005-0000-0000-000065A20000}"/>
    <cellStyle name="Normal 76 3 2 4 4" xfId="34088" xr:uid="{00000000-0005-0000-0000-000066A20000}"/>
    <cellStyle name="Normal 76 3 2 4 5" xfId="18864" xr:uid="{00000000-0005-0000-0000-000067A20000}"/>
    <cellStyle name="Normal 76 3 2 5" xfId="5415" xr:uid="{00000000-0005-0000-0000-000068A20000}"/>
    <cellStyle name="Normal 76 3 2 5 2" xfId="15467" xr:uid="{00000000-0005-0000-0000-000069A20000}"/>
    <cellStyle name="Normal 76 3 2 5 2 2" xfId="45789" xr:uid="{00000000-0005-0000-0000-00006AA20000}"/>
    <cellStyle name="Normal 76 3 2 5 2 3" xfId="30565" xr:uid="{00000000-0005-0000-0000-00006BA20000}"/>
    <cellStyle name="Normal 76 3 2 5 3" xfId="10447" xr:uid="{00000000-0005-0000-0000-00006CA20000}"/>
    <cellStyle name="Normal 76 3 2 5 3 2" xfId="40772" xr:uid="{00000000-0005-0000-0000-00006DA20000}"/>
    <cellStyle name="Normal 76 3 2 5 3 3" xfId="25548" xr:uid="{00000000-0005-0000-0000-00006EA20000}"/>
    <cellStyle name="Normal 76 3 2 5 4" xfId="35759" xr:uid="{00000000-0005-0000-0000-00006FA20000}"/>
    <cellStyle name="Normal 76 3 2 5 5" xfId="20535" xr:uid="{00000000-0005-0000-0000-000070A20000}"/>
    <cellStyle name="Normal 76 3 2 6" xfId="12125" xr:uid="{00000000-0005-0000-0000-000071A20000}"/>
    <cellStyle name="Normal 76 3 2 6 2" xfId="42447" xr:uid="{00000000-0005-0000-0000-000072A20000}"/>
    <cellStyle name="Normal 76 3 2 6 3" xfId="27223" xr:uid="{00000000-0005-0000-0000-000073A20000}"/>
    <cellStyle name="Normal 76 3 2 7" xfId="7104" xr:uid="{00000000-0005-0000-0000-000074A20000}"/>
    <cellStyle name="Normal 76 3 2 7 2" xfId="37430" xr:uid="{00000000-0005-0000-0000-000075A20000}"/>
    <cellStyle name="Normal 76 3 2 7 3" xfId="22206" xr:uid="{00000000-0005-0000-0000-000076A20000}"/>
    <cellStyle name="Normal 76 3 2 8" xfId="32418" xr:uid="{00000000-0005-0000-0000-000077A20000}"/>
    <cellStyle name="Normal 76 3 2 9" xfId="17193" xr:uid="{00000000-0005-0000-0000-000078A20000}"/>
    <cellStyle name="Normal 76 3 3" xfId="2240" xr:uid="{00000000-0005-0000-0000-000079A20000}"/>
    <cellStyle name="Normal 76 3 3 2" xfId="3079" xr:uid="{00000000-0005-0000-0000-00007AA20000}"/>
    <cellStyle name="Normal 76 3 3 2 2" xfId="4769" xr:uid="{00000000-0005-0000-0000-00007BA20000}"/>
    <cellStyle name="Normal 76 3 3 2 2 2" xfId="14842" xr:uid="{00000000-0005-0000-0000-00007CA20000}"/>
    <cellStyle name="Normal 76 3 3 2 2 2 2" xfId="45164" xr:uid="{00000000-0005-0000-0000-00007DA20000}"/>
    <cellStyle name="Normal 76 3 3 2 2 2 3" xfId="29940" xr:uid="{00000000-0005-0000-0000-00007EA20000}"/>
    <cellStyle name="Normal 76 3 3 2 2 3" xfId="9822" xr:uid="{00000000-0005-0000-0000-00007FA20000}"/>
    <cellStyle name="Normal 76 3 3 2 2 3 2" xfId="40147" xr:uid="{00000000-0005-0000-0000-000080A20000}"/>
    <cellStyle name="Normal 76 3 3 2 2 3 3" xfId="24923" xr:uid="{00000000-0005-0000-0000-000081A20000}"/>
    <cellStyle name="Normal 76 3 3 2 2 4" xfId="35134" xr:uid="{00000000-0005-0000-0000-000082A20000}"/>
    <cellStyle name="Normal 76 3 3 2 2 5" xfId="19910" xr:uid="{00000000-0005-0000-0000-000083A20000}"/>
    <cellStyle name="Normal 76 3 3 2 3" xfId="6461" xr:uid="{00000000-0005-0000-0000-000084A20000}"/>
    <cellStyle name="Normal 76 3 3 2 3 2" xfId="16513" xr:uid="{00000000-0005-0000-0000-000085A20000}"/>
    <cellStyle name="Normal 76 3 3 2 3 2 2" xfId="46835" xr:uid="{00000000-0005-0000-0000-000086A20000}"/>
    <cellStyle name="Normal 76 3 3 2 3 2 3" xfId="31611" xr:uid="{00000000-0005-0000-0000-000087A20000}"/>
    <cellStyle name="Normal 76 3 3 2 3 3" xfId="11493" xr:uid="{00000000-0005-0000-0000-000088A20000}"/>
    <cellStyle name="Normal 76 3 3 2 3 3 2" xfId="41818" xr:uid="{00000000-0005-0000-0000-000089A20000}"/>
    <cellStyle name="Normal 76 3 3 2 3 3 3" xfId="26594" xr:uid="{00000000-0005-0000-0000-00008AA20000}"/>
    <cellStyle name="Normal 76 3 3 2 3 4" xfId="36805" xr:uid="{00000000-0005-0000-0000-00008BA20000}"/>
    <cellStyle name="Normal 76 3 3 2 3 5" xfId="21581" xr:uid="{00000000-0005-0000-0000-00008CA20000}"/>
    <cellStyle name="Normal 76 3 3 2 4" xfId="13171" xr:uid="{00000000-0005-0000-0000-00008DA20000}"/>
    <cellStyle name="Normal 76 3 3 2 4 2" xfId="43493" xr:uid="{00000000-0005-0000-0000-00008EA20000}"/>
    <cellStyle name="Normal 76 3 3 2 4 3" xfId="28269" xr:uid="{00000000-0005-0000-0000-00008FA20000}"/>
    <cellStyle name="Normal 76 3 3 2 5" xfId="8150" xr:uid="{00000000-0005-0000-0000-000090A20000}"/>
    <cellStyle name="Normal 76 3 3 2 5 2" xfId="38476" xr:uid="{00000000-0005-0000-0000-000091A20000}"/>
    <cellStyle name="Normal 76 3 3 2 5 3" xfId="23252" xr:uid="{00000000-0005-0000-0000-000092A20000}"/>
    <cellStyle name="Normal 76 3 3 2 6" xfId="33464" xr:uid="{00000000-0005-0000-0000-000093A20000}"/>
    <cellStyle name="Normal 76 3 3 2 7" xfId="18239" xr:uid="{00000000-0005-0000-0000-000094A20000}"/>
    <cellStyle name="Normal 76 3 3 3" xfId="3932" xr:uid="{00000000-0005-0000-0000-000095A20000}"/>
    <cellStyle name="Normal 76 3 3 3 2" xfId="14006" xr:uid="{00000000-0005-0000-0000-000096A20000}"/>
    <cellStyle name="Normal 76 3 3 3 2 2" xfId="44328" xr:uid="{00000000-0005-0000-0000-000097A20000}"/>
    <cellStyle name="Normal 76 3 3 3 2 3" xfId="29104" xr:uid="{00000000-0005-0000-0000-000098A20000}"/>
    <cellStyle name="Normal 76 3 3 3 3" xfId="8986" xr:uid="{00000000-0005-0000-0000-000099A20000}"/>
    <cellStyle name="Normal 76 3 3 3 3 2" xfId="39311" xr:uid="{00000000-0005-0000-0000-00009AA20000}"/>
    <cellStyle name="Normal 76 3 3 3 3 3" xfId="24087" xr:uid="{00000000-0005-0000-0000-00009BA20000}"/>
    <cellStyle name="Normal 76 3 3 3 4" xfId="34298" xr:uid="{00000000-0005-0000-0000-00009CA20000}"/>
    <cellStyle name="Normal 76 3 3 3 5" xfId="19074" xr:uid="{00000000-0005-0000-0000-00009DA20000}"/>
    <cellStyle name="Normal 76 3 3 4" xfId="5625" xr:uid="{00000000-0005-0000-0000-00009EA20000}"/>
    <cellStyle name="Normal 76 3 3 4 2" xfId="15677" xr:uid="{00000000-0005-0000-0000-00009FA20000}"/>
    <cellStyle name="Normal 76 3 3 4 2 2" xfId="45999" xr:uid="{00000000-0005-0000-0000-0000A0A20000}"/>
    <cellStyle name="Normal 76 3 3 4 2 3" xfId="30775" xr:uid="{00000000-0005-0000-0000-0000A1A20000}"/>
    <cellStyle name="Normal 76 3 3 4 3" xfId="10657" xr:uid="{00000000-0005-0000-0000-0000A2A20000}"/>
    <cellStyle name="Normal 76 3 3 4 3 2" xfId="40982" xr:uid="{00000000-0005-0000-0000-0000A3A20000}"/>
    <cellStyle name="Normal 76 3 3 4 3 3" xfId="25758" xr:uid="{00000000-0005-0000-0000-0000A4A20000}"/>
    <cellStyle name="Normal 76 3 3 4 4" xfId="35969" xr:uid="{00000000-0005-0000-0000-0000A5A20000}"/>
    <cellStyle name="Normal 76 3 3 4 5" xfId="20745" xr:uid="{00000000-0005-0000-0000-0000A6A20000}"/>
    <cellStyle name="Normal 76 3 3 5" xfId="12335" xr:uid="{00000000-0005-0000-0000-0000A7A20000}"/>
    <cellStyle name="Normal 76 3 3 5 2" xfId="42657" xr:uid="{00000000-0005-0000-0000-0000A8A20000}"/>
    <cellStyle name="Normal 76 3 3 5 3" xfId="27433" xr:uid="{00000000-0005-0000-0000-0000A9A20000}"/>
    <cellStyle name="Normal 76 3 3 6" xfId="7314" xr:uid="{00000000-0005-0000-0000-0000AAA20000}"/>
    <cellStyle name="Normal 76 3 3 6 2" xfId="37640" xr:uid="{00000000-0005-0000-0000-0000ABA20000}"/>
    <cellStyle name="Normal 76 3 3 6 3" xfId="22416" xr:uid="{00000000-0005-0000-0000-0000ACA20000}"/>
    <cellStyle name="Normal 76 3 3 7" xfId="32628" xr:uid="{00000000-0005-0000-0000-0000ADA20000}"/>
    <cellStyle name="Normal 76 3 3 8" xfId="17403" xr:uid="{00000000-0005-0000-0000-0000AEA20000}"/>
    <cellStyle name="Normal 76 3 4" xfId="2661" xr:uid="{00000000-0005-0000-0000-0000AFA20000}"/>
    <cellStyle name="Normal 76 3 4 2" xfId="4351" xr:uid="{00000000-0005-0000-0000-0000B0A20000}"/>
    <cellStyle name="Normal 76 3 4 2 2" xfId="14424" xr:uid="{00000000-0005-0000-0000-0000B1A20000}"/>
    <cellStyle name="Normal 76 3 4 2 2 2" xfId="44746" xr:uid="{00000000-0005-0000-0000-0000B2A20000}"/>
    <cellStyle name="Normal 76 3 4 2 2 3" xfId="29522" xr:uid="{00000000-0005-0000-0000-0000B3A20000}"/>
    <cellStyle name="Normal 76 3 4 2 3" xfId="9404" xr:uid="{00000000-0005-0000-0000-0000B4A20000}"/>
    <cellStyle name="Normal 76 3 4 2 3 2" xfId="39729" xr:uid="{00000000-0005-0000-0000-0000B5A20000}"/>
    <cellStyle name="Normal 76 3 4 2 3 3" xfId="24505" xr:uid="{00000000-0005-0000-0000-0000B6A20000}"/>
    <cellStyle name="Normal 76 3 4 2 4" xfId="34716" xr:uid="{00000000-0005-0000-0000-0000B7A20000}"/>
    <cellStyle name="Normal 76 3 4 2 5" xfId="19492" xr:uid="{00000000-0005-0000-0000-0000B8A20000}"/>
    <cellStyle name="Normal 76 3 4 3" xfId="6043" xr:uid="{00000000-0005-0000-0000-0000B9A20000}"/>
    <cellStyle name="Normal 76 3 4 3 2" xfId="16095" xr:uid="{00000000-0005-0000-0000-0000BAA20000}"/>
    <cellStyle name="Normal 76 3 4 3 2 2" xfId="46417" xr:uid="{00000000-0005-0000-0000-0000BBA20000}"/>
    <cellStyle name="Normal 76 3 4 3 2 3" xfId="31193" xr:uid="{00000000-0005-0000-0000-0000BCA20000}"/>
    <cellStyle name="Normal 76 3 4 3 3" xfId="11075" xr:uid="{00000000-0005-0000-0000-0000BDA20000}"/>
    <cellStyle name="Normal 76 3 4 3 3 2" xfId="41400" xr:uid="{00000000-0005-0000-0000-0000BEA20000}"/>
    <cellStyle name="Normal 76 3 4 3 3 3" xfId="26176" xr:uid="{00000000-0005-0000-0000-0000BFA20000}"/>
    <cellStyle name="Normal 76 3 4 3 4" xfId="36387" xr:uid="{00000000-0005-0000-0000-0000C0A20000}"/>
    <cellStyle name="Normal 76 3 4 3 5" xfId="21163" xr:uid="{00000000-0005-0000-0000-0000C1A20000}"/>
    <cellStyle name="Normal 76 3 4 4" xfId="12753" xr:uid="{00000000-0005-0000-0000-0000C2A20000}"/>
    <cellStyle name="Normal 76 3 4 4 2" xfId="43075" xr:uid="{00000000-0005-0000-0000-0000C3A20000}"/>
    <cellStyle name="Normal 76 3 4 4 3" xfId="27851" xr:uid="{00000000-0005-0000-0000-0000C4A20000}"/>
    <cellStyle name="Normal 76 3 4 5" xfId="7732" xr:uid="{00000000-0005-0000-0000-0000C5A20000}"/>
    <cellStyle name="Normal 76 3 4 5 2" xfId="38058" xr:uid="{00000000-0005-0000-0000-0000C6A20000}"/>
    <cellStyle name="Normal 76 3 4 5 3" xfId="22834" xr:uid="{00000000-0005-0000-0000-0000C7A20000}"/>
    <cellStyle name="Normal 76 3 4 6" xfId="33046" xr:uid="{00000000-0005-0000-0000-0000C8A20000}"/>
    <cellStyle name="Normal 76 3 4 7" xfId="17821" xr:uid="{00000000-0005-0000-0000-0000C9A20000}"/>
    <cellStyle name="Normal 76 3 5" xfId="3514" xr:uid="{00000000-0005-0000-0000-0000CAA20000}"/>
    <cellStyle name="Normal 76 3 5 2" xfId="13588" xr:uid="{00000000-0005-0000-0000-0000CBA20000}"/>
    <cellStyle name="Normal 76 3 5 2 2" xfId="43910" xr:uid="{00000000-0005-0000-0000-0000CCA20000}"/>
    <cellStyle name="Normal 76 3 5 2 3" xfId="28686" xr:uid="{00000000-0005-0000-0000-0000CDA20000}"/>
    <cellStyle name="Normal 76 3 5 3" xfId="8568" xr:uid="{00000000-0005-0000-0000-0000CEA20000}"/>
    <cellStyle name="Normal 76 3 5 3 2" xfId="38893" xr:uid="{00000000-0005-0000-0000-0000CFA20000}"/>
    <cellStyle name="Normal 76 3 5 3 3" xfId="23669" xr:uid="{00000000-0005-0000-0000-0000D0A20000}"/>
    <cellStyle name="Normal 76 3 5 4" xfId="33880" xr:uid="{00000000-0005-0000-0000-0000D1A20000}"/>
    <cellStyle name="Normal 76 3 5 5" xfId="18656" xr:uid="{00000000-0005-0000-0000-0000D2A20000}"/>
    <cellStyle name="Normal 76 3 6" xfId="5207" xr:uid="{00000000-0005-0000-0000-0000D3A20000}"/>
    <cellStyle name="Normal 76 3 6 2" xfId="15259" xr:uid="{00000000-0005-0000-0000-0000D4A20000}"/>
    <cellStyle name="Normal 76 3 6 2 2" xfId="45581" xr:uid="{00000000-0005-0000-0000-0000D5A20000}"/>
    <cellStyle name="Normal 76 3 6 2 3" xfId="30357" xr:uid="{00000000-0005-0000-0000-0000D6A20000}"/>
    <cellStyle name="Normal 76 3 6 3" xfId="10239" xr:uid="{00000000-0005-0000-0000-0000D7A20000}"/>
    <cellStyle name="Normal 76 3 6 3 2" xfId="40564" xr:uid="{00000000-0005-0000-0000-0000D8A20000}"/>
    <cellStyle name="Normal 76 3 6 3 3" xfId="25340" xr:uid="{00000000-0005-0000-0000-0000D9A20000}"/>
    <cellStyle name="Normal 76 3 6 4" xfId="35551" xr:uid="{00000000-0005-0000-0000-0000DAA20000}"/>
    <cellStyle name="Normal 76 3 6 5" xfId="20327" xr:uid="{00000000-0005-0000-0000-0000DBA20000}"/>
    <cellStyle name="Normal 76 3 7" xfId="11917" xr:uid="{00000000-0005-0000-0000-0000DCA20000}"/>
    <cellStyle name="Normal 76 3 7 2" xfId="42239" xr:uid="{00000000-0005-0000-0000-0000DDA20000}"/>
    <cellStyle name="Normal 76 3 7 3" xfId="27015" xr:uid="{00000000-0005-0000-0000-0000DEA20000}"/>
    <cellStyle name="Normal 76 3 8" xfId="6896" xr:uid="{00000000-0005-0000-0000-0000DFA20000}"/>
    <cellStyle name="Normal 76 3 8 2" xfId="37222" xr:uid="{00000000-0005-0000-0000-0000E0A20000}"/>
    <cellStyle name="Normal 76 3 8 3" xfId="21998" xr:uid="{00000000-0005-0000-0000-0000E1A20000}"/>
    <cellStyle name="Normal 76 3 9" xfId="32211" xr:uid="{00000000-0005-0000-0000-0000E2A20000}"/>
    <cellStyle name="Normal 76 4" xfId="1921" xr:uid="{00000000-0005-0000-0000-0000E3A20000}"/>
    <cellStyle name="Normal 76 4 2" xfId="2344" xr:uid="{00000000-0005-0000-0000-0000E4A20000}"/>
    <cellStyle name="Normal 76 4 2 2" xfId="3183" xr:uid="{00000000-0005-0000-0000-0000E5A20000}"/>
    <cellStyle name="Normal 76 4 2 2 2" xfId="4873" xr:uid="{00000000-0005-0000-0000-0000E6A20000}"/>
    <cellStyle name="Normal 76 4 2 2 2 2" xfId="14946" xr:uid="{00000000-0005-0000-0000-0000E7A20000}"/>
    <cellStyle name="Normal 76 4 2 2 2 2 2" xfId="45268" xr:uid="{00000000-0005-0000-0000-0000E8A20000}"/>
    <cellStyle name="Normal 76 4 2 2 2 2 3" xfId="30044" xr:uid="{00000000-0005-0000-0000-0000E9A20000}"/>
    <cellStyle name="Normal 76 4 2 2 2 3" xfId="9926" xr:uid="{00000000-0005-0000-0000-0000EAA20000}"/>
    <cellStyle name="Normal 76 4 2 2 2 3 2" xfId="40251" xr:uid="{00000000-0005-0000-0000-0000EBA20000}"/>
    <cellStyle name="Normal 76 4 2 2 2 3 3" xfId="25027" xr:uid="{00000000-0005-0000-0000-0000ECA20000}"/>
    <cellStyle name="Normal 76 4 2 2 2 4" xfId="35238" xr:uid="{00000000-0005-0000-0000-0000EDA20000}"/>
    <cellStyle name="Normal 76 4 2 2 2 5" xfId="20014" xr:uid="{00000000-0005-0000-0000-0000EEA20000}"/>
    <cellStyle name="Normal 76 4 2 2 3" xfId="6565" xr:uid="{00000000-0005-0000-0000-0000EFA20000}"/>
    <cellStyle name="Normal 76 4 2 2 3 2" xfId="16617" xr:uid="{00000000-0005-0000-0000-0000F0A20000}"/>
    <cellStyle name="Normal 76 4 2 2 3 2 2" xfId="46939" xr:uid="{00000000-0005-0000-0000-0000F1A20000}"/>
    <cellStyle name="Normal 76 4 2 2 3 2 3" xfId="31715" xr:uid="{00000000-0005-0000-0000-0000F2A20000}"/>
    <cellStyle name="Normal 76 4 2 2 3 3" xfId="11597" xr:uid="{00000000-0005-0000-0000-0000F3A20000}"/>
    <cellStyle name="Normal 76 4 2 2 3 3 2" xfId="41922" xr:uid="{00000000-0005-0000-0000-0000F4A20000}"/>
    <cellStyle name="Normal 76 4 2 2 3 3 3" xfId="26698" xr:uid="{00000000-0005-0000-0000-0000F5A20000}"/>
    <cellStyle name="Normal 76 4 2 2 3 4" xfId="36909" xr:uid="{00000000-0005-0000-0000-0000F6A20000}"/>
    <cellStyle name="Normal 76 4 2 2 3 5" xfId="21685" xr:uid="{00000000-0005-0000-0000-0000F7A20000}"/>
    <cellStyle name="Normal 76 4 2 2 4" xfId="13275" xr:uid="{00000000-0005-0000-0000-0000F8A20000}"/>
    <cellStyle name="Normal 76 4 2 2 4 2" xfId="43597" xr:uid="{00000000-0005-0000-0000-0000F9A20000}"/>
    <cellStyle name="Normal 76 4 2 2 4 3" xfId="28373" xr:uid="{00000000-0005-0000-0000-0000FAA20000}"/>
    <cellStyle name="Normal 76 4 2 2 5" xfId="8254" xr:uid="{00000000-0005-0000-0000-0000FBA20000}"/>
    <cellStyle name="Normal 76 4 2 2 5 2" xfId="38580" xr:uid="{00000000-0005-0000-0000-0000FCA20000}"/>
    <cellStyle name="Normal 76 4 2 2 5 3" xfId="23356" xr:uid="{00000000-0005-0000-0000-0000FDA20000}"/>
    <cellStyle name="Normal 76 4 2 2 6" xfId="33568" xr:uid="{00000000-0005-0000-0000-0000FEA20000}"/>
    <cellStyle name="Normal 76 4 2 2 7" xfId="18343" xr:uid="{00000000-0005-0000-0000-0000FFA20000}"/>
    <cellStyle name="Normal 76 4 2 3" xfId="4036" xr:uid="{00000000-0005-0000-0000-000000A30000}"/>
    <cellStyle name="Normal 76 4 2 3 2" xfId="14110" xr:uid="{00000000-0005-0000-0000-000001A30000}"/>
    <cellStyle name="Normal 76 4 2 3 2 2" xfId="44432" xr:uid="{00000000-0005-0000-0000-000002A30000}"/>
    <cellStyle name="Normal 76 4 2 3 2 3" xfId="29208" xr:uid="{00000000-0005-0000-0000-000003A30000}"/>
    <cellStyle name="Normal 76 4 2 3 3" xfId="9090" xr:uid="{00000000-0005-0000-0000-000004A30000}"/>
    <cellStyle name="Normal 76 4 2 3 3 2" xfId="39415" xr:uid="{00000000-0005-0000-0000-000005A30000}"/>
    <cellStyle name="Normal 76 4 2 3 3 3" xfId="24191" xr:uid="{00000000-0005-0000-0000-000006A30000}"/>
    <cellStyle name="Normal 76 4 2 3 4" xfId="34402" xr:uid="{00000000-0005-0000-0000-000007A30000}"/>
    <cellStyle name="Normal 76 4 2 3 5" xfId="19178" xr:uid="{00000000-0005-0000-0000-000008A30000}"/>
    <cellStyle name="Normal 76 4 2 4" xfId="5729" xr:uid="{00000000-0005-0000-0000-000009A30000}"/>
    <cellStyle name="Normal 76 4 2 4 2" xfId="15781" xr:uid="{00000000-0005-0000-0000-00000AA30000}"/>
    <cellStyle name="Normal 76 4 2 4 2 2" xfId="46103" xr:uid="{00000000-0005-0000-0000-00000BA30000}"/>
    <cellStyle name="Normal 76 4 2 4 2 3" xfId="30879" xr:uid="{00000000-0005-0000-0000-00000CA30000}"/>
    <cellStyle name="Normal 76 4 2 4 3" xfId="10761" xr:uid="{00000000-0005-0000-0000-00000DA30000}"/>
    <cellStyle name="Normal 76 4 2 4 3 2" xfId="41086" xr:uid="{00000000-0005-0000-0000-00000EA30000}"/>
    <cellStyle name="Normal 76 4 2 4 3 3" xfId="25862" xr:uid="{00000000-0005-0000-0000-00000FA30000}"/>
    <cellStyle name="Normal 76 4 2 4 4" xfId="36073" xr:uid="{00000000-0005-0000-0000-000010A30000}"/>
    <cellStyle name="Normal 76 4 2 4 5" xfId="20849" xr:uid="{00000000-0005-0000-0000-000011A30000}"/>
    <cellStyle name="Normal 76 4 2 5" xfId="12439" xr:uid="{00000000-0005-0000-0000-000012A30000}"/>
    <cellStyle name="Normal 76 4 2 5 2" xfId="42761" xr:uid="{00000000-0005-0000-0000-000013A30000}"/>
    <cellStyle name="Normal 76 4 2 5 3" xfId="27537" xr:uid="{00000000-0005-0000-0000-000014A30000}"/>
    <cellStyle name="Normal 76 4 2 6" xfId="7418" xr:uid="{00000000-0005-0000-0000-000015A30000}"/>
    <cellStyle name="Normal 76 4 2 6 2" xfId="37744" xr:uid="{00000000-0005-0000-0000-000016A30000}"/>
    <cellStyle name="Normal 76 4 2 6 3" xfId="22520" xr:uid="{00000000-0005-0000-0000-000017A30000}"/>
    <cellStyle name="Normal 76 4 2 7" xfId="32732" xr:uid="{00000000-0005-0000-0000-000018A30000}"/>
    <cellStyle name="Normal 76 4 2 8" xfId="17507" xr:uid="{00000000-0005-0000-0000-000019A30000}"/>
    <cellStyle name="Normal 76 4 3" xfId="2765" xr:uid="{00000000-0005-0000-0000-00001AA30000}"/>
    <cellStyle name="Normal 76 4 3 2" xfId="4455" xr:uid="{00000000-0005-0000-0000-00001BA30000}"/>
    <cellStyle name="Normal 76 4 3 2 2" xfId="14528" xr:uid="{00000000-0005-0000-0000-00001CA30000}"/>
    <cellStyle name="Normal 76 4 3 2 2 2" xfId="44850" xr:uid="{00000000-0005-0000-0000-00001DA30000}"/>
    <cellStyle name="Normal 76 4 3 2 2 3" xfId="29626" xr:uid="{00000000-0005-0000-0000-00001EA30000}"/>
    <cellStyle name="Normal 76 4 3 2 3" xfId="9508" xr:uid="{00000000-0005-0000-0000-00001FA30000}"/>
    <cellStyle name="Normal 76 4 3 2 3 2" xfId="39833" xr:uid="{00000000-0005-0000-0000-000020A30000}"/>
    <cellStyle name="Normal 76 4 3 2 3 3" xfId="24609" xr:uid="{00000000-0005-0000-0000-000021A30000}"/>
    <cellStyle name="Normal 76 4 3 2 4" xfId="34820" xr:uid="{00000000-0005-0000-0000-000022A30000}"/>
    <cellStyle name="Normal 76 4 3 2 5" xfId="19596" xr:uid="{00000000-0005-0000-0000-000023A30000}"/>
    <cellStyle name="Normal 76 4 3 3" xfId="6147" xr:uid="{00000000-0005-0000-0000-000024A30000}"/>
    <cellStyle name="Normal 76 4 3 3 2" xfId="16199" xr:uid="{00000000-0005-0000-0000-000025A30000}"/>
    <cellStyle name="Normal 76 4 3 3 2 2" xfId="46521" xr:uid="{00000000-0005-0000-0000-000026A30000}"/>
    <cellStyle name="Normal 76 4 3 3 2 3" xfId="31297" xr:uid="{00000000-0005-0000-0000-000027A30000}"/>
    <cellStyle name="Normal 76 4 3 3 3" xfId="11179" xr:uid="{00000000-0005-0000-0000-000028A30000}"/>
    <cellStyle name="Normal 76 4 3 3 3 2" xfId="41504" xr:uid="{00000000-0005-0000-0000-000029A30000}"/>
    <cellStyle name="Normal 76 4 3 3 3 3" xfId="26280" xr:uid="{00000000-0005-0000-0000-00002AA30000}"/>
    <cellStyle name="Normal 76 4 3 3 4" xfId="36491" xr:uid="{00000000-0005-0000-0000-00002BA30000}"/>
    <cellStyle name="Normal 76 4 3 3 5" xfId="21267" xr:uid="{00000000-0005-0000-0000-00002CA30000}"/>
    <cellStyle name="Normal 76 4 3 4" xfId="12857" xr:uid="{00000000-0005-0000-0000-00002DA30000}"/>
    <cellStyle name="Normal 76 4 3 4 2" xfId="43179" xr:uid="{00000000-0005-0000-0000-00002EA30000}"/>
    <cellStyle name="Normal 76 4 3 4 3" xfId="27955" xr:uid="{00000000-0005-0000-0000-00002FA30000}"/>
    <cellStyle name="Normal 76 4 3 5" xfId="7836" xr:uid="{00000000-0005-0000-0000-000030A30000}"/>
    <cellStyle name="Normal 76 4 3 5 2" xfId="38162" xr:uid="{00000000-0005-0000-0000-000031A30000}"/>
    <cellStyle name="Normal 76 4 3 5 3" xfId="22938" xr:uid="{00000000-0005-0000-0000-000032A30000}"/>
    <cellStyle name="Normal 76 4 3 6" xfId="33150" xr:uid="{00000000-0005-0000-0000-000033A30000}"/>
    <cellStyle name="Normal 76 4 3 7" xfId="17925" xr:uid="{00000000-0005-0000-0000-000034A30000}"/>
    <cellStyle name="Normal 76 4 4" xfId="3618" xr:uid="{00000000-0005-0000-0000-000035A30000}"/>
    <cellStyle name="Normal 76 4 4 2" xfId="13692" xr:uid="{00000000-0005-0000-0000-000036A30000}"/>
    <cellStyle name="Normal 76 4 4 2 2" xfId="44014" xr:uid="{00000000-0005-0000-0000-000037A30000}"/>
    <cellStyle name="Normal 76 4 4 2 3" xfId="28790" xr:uid="{00000000-0005-0000-0000-000038A30000}"/>
    <cellStyle name="Normal 76 4 4 3" xfId="8672" xr:uid="{00000000-0005-0000-0000-000039A30000}"/>
    <cellStyle name="Normal 76 4 4 3 2" xfId="38997" xr:uid="{00000000-0005-0000-0000-00003AA30000}"/>
    <cellStyle name="Normal 76 4 4 3 3" xfId="23773" xr:uid="{00000000-0005-0000-0000-00003BA30000}"/>
    <cellStyle name="Normal 76 4 4 4" xfId="33984" xr:uid="{00000000-0005-0000-0000-00003CA30000}"/>
    <cellStyle name="Normal 76 4 4 5" xfId="18760" xr:uid="{00000000-0005-0000-0000-00003DA30000}"/>
    <cellStyle name="Normal 76 4 5" xfId="5311" xr:uid="{00000000-0005-0000-0000-00003EA30000}"/>
    <cellStyle name="Normal 76 4 5 2" xfId="15363" xr:uid="{00000000-0005-0000-0000-00003FA30000}"/>
    <cellStyle name="Normal 76 4 5 2 2" xfId="45685" xr:uid="{00000000-0005-0000-0000-000040A30000}"/>
    <cellStyle name="Normal 76 4 5 2 3" xfId="30461" xr:uid="{00000000-0005-0000-0000-000041A30000}"/>
    <cellStyle name="Normal 76 4 5 3" xfId="10343" xr:uid="{00000000-0005-0000-0000-000042A30000}"/>
    <cellStyle name="Normal 76 4 5 3 2" xfId="40668" xr:uid="{00000000-0005-0000-0000-000043A30000}"/>
    <cellStyle name="Normal 76 4 5 3 3" xfId="25444" xr:uid="{00000000-0005-0000-0000-000044A30000}"/>
    <cellStyle name="Normal 76 4 5 4" xfId="35655" xr:uid="{00000000-0005-0000-0000-000045A30000}"/>
    <cellStyle name="Normal 76 4 5 5" xfId="20431" xr:uid="{00000000-0005-0000-0000-000046A30000}"/>
    <cellStyle name="Normal 76 4 6" xfId="12021" xr:uid="{00000000-0005-0000-0000-000047A30000}"/>
    <cellStyle name="Normal 76 4 6 2" xfId="42343" xr:uid="{00000000-0005-0000-0000-000048A30000}"/>
    <cellStyle name="Normal 76 4 6 3" xfId="27119" xr:uid="{00000000-0005-0000-0000-000049A30000}"/>
    <cellStyle name="Normal 76 4 7" xfId="7000" xr:uid="{00000000-0005-0000-0000-00004AA30000}"/>
    <cellStyle name="Normal 76 4 7 2" xfId="37326" xr:uid="{00000000-0005-0000-0000-00004BA30000}"/>
    <cellStyle name="Normal 76 4 7 3" xfId="22102" xr:uid="{00000000-0005-0000-0000-00004CA30000}"/>
    <cellStyle name="Normal 76 4 8" xfId="32314" xr:uid="{00000000-0005-0000-0000-00004DA30000}"/>
    <cellStyle name="Normal 76 4 9" xfId="17089" xr:uid="{00000000-0005-0000-0000-00004EA30000}"/>
    <cellStyle name="Normal 76 5" xfId="2134" xr:uid="{00000000-0005-0000-0000-00004FA30000}"/>
    <cellStyle name="Normal 76 5 2" xfId="2975" xr:uid="{00000000-0005-0000-0000-000050A30000}"/>
    <cellStyle name="Normal 76 5 2 2" xfId="4665" xr:uid="{00000000-0005-0000-0000-000051A30000}"/>
    <cellStyle name="Normal 76 5 2 2 2" xfId="14738" xr:uid="{00000000-0005-0000-0000-000052A30000}"/>
    <cellStyle name="Normal 76 5 2 2 2 2" xfId="45060" xr:uid="{00000000-0005-0000-0000-000053A30000}"/>
    <cellStyle name="Normal 76 5 2 2 2 3" xfId="29836" xr:uid="{00000000-0005-0000-0000-000054A30000}"/>
    <cellStyle name="Normal 76 5 2 2 3" xfId="9718" xr:uid="{00000000-0005-0000-0000-000055A30000}"/>
    <cellStyle name="Normal 76 5 2 2 3 2" xfId="40043" xr:uid="{00000000-0005-0000-0000-000056A30000}"/>
    <cellStyle name="Normal 76 5 2 2 3 3" xfId="24819" xr:uid="{00000000-0005-0000-0000-000057A30000}"/>
    <cellStyle name="Normal 76 5 2 2 4" xfId="35030" xr:uid="{00000000-0005-0000-0000-000058A30000}"/>
    <cellStyle name="Normal 76 5 2 2 5" xfId="19806" xr:uid="{00000000-0005-0000-0000-000059A30000}"/>
    <cellStyle name="Normal 76 5 2 3" xfId="6357" xr:uid="{00000000-0005-0000-0000-00005AA30000}"/>
    <cellStyle name="Normal 76 5 2 3 2" xfId="16409" xr:uid="{00000000-0005-0000-0000-00005BA30000}"/>
    <cellStyle name="Normal 76 5 2 3 2 2" xfId="46731" xr:uid="{00000000-0005-0000-0000-00005CA30000}"/>
    <cellStyle name="Normal 76 5 2 3 2 3" xfId="31507" xr:uid="{00000000-0005-0000-0000-00005DA30000}"/>
    <cellStyle name="Normal 76 5 2 3 3" xfId="11389" xr:uid="{00000000-0005-0000-0000-00005EA30000}"/>
    <cellStyle name="Normal 76 5 2 3 3 2" xfId="41714" xr:uid="{00000000-0005-0000-0000-00005FA30000}"/>
    <cellStyle name="Normal 76 5 2 3 3 3" xfId="26490" xr:uid="{00000000-0005-0000-0000-000060A30000}"/>
    <cellStyle name="Normal 76 5 2 3 4" xfId="36701" xr:uid="{00000000-0005-0000-0000-000061A30000}"/>
    <cellStyle name="Normal 76 5 2 3 5" xfId="21477" xr:uid="{00000000-0005-0000-0000-000062A30000}"/>
    <cellStyle name="Normal 76 5 2 4" xfId="13067" xr:uid="{00000000-0005-0000-0000-000063A30000}"/>
    <cellStyle name="Normal 76 5 2 4 2" xfId="43389" xr:uid="{00000000-0005-0000-0000-000064A30000}"/>
    <cellStyle name="Normal 76 5 2 4 3" xfId="28165" xr:uid="{00000000-0005-0000-0000-000065A30000}"/>
    <cellStyle name="Normal 76 5 2 5" xfId="8046" xr:uid="{00000000-0005-0000-0000-000066A30000}"/>
    <cellStyle name="Normal 76 5 2 5 2" xfId="38372" xr:uid="{00000000-0005-0000-0000-000067A30000}"/>
    <cellStyle name="Normal 76 5 2 5 3" xfId="23148" xr:uid="{00000000-0005-0000-0000-000068A30000}"/>
    <cellStyle name="Normal 76 5 2 6" xfId="33360" xr:uid="{00000000-0005-0000-0000-000069A30000}"/>
    <cellStyle name="Normal 76 5 2 7" xfId="18135" xr:uid="{00000000-0005-0000-0000-00006AA30000}"/>
    <cellStyle name="Normal 76 5 3" xfId="3828" xr:uid="{00000000-0005-0000-0000-00006BA30000}"/>
    <cellStyle name="Normal 76 5 3 2" xfId="13902" xr:uid="{00000000-0005-0000-0000-00006CA30000}"/>
    <cellStyle name="Normal 76 5 3 2 2" xfId="44224" xr:uid="{00000000-0005-0000-0000-00006DA30000}"/>
    <cellStyle name="Normal 76 5 3 2 3" xfId="29000" xr:uid="{00000000-0005-0000-0000-00006EA30000}"/>
    <cellStyle name="Normal 76 5 3 3" xfId="8882" xr:uid="{00000000-0005-0000-0000-00006FA30000}"/>
    <cellStyle name="Normal 76 5 3 3 2" xfId="39207" xr:uid="{00000000-0005-0000-0000-000070A30000}"/>
    <cellStyle name="Normal 76 5 3 3 3" xfId="23983" xr:uid="{00000000-0005-0000-0000-000071A30000}"/>
    <cellStyle name="Normal 76 5 3 4" xfId="34194" xr:uid="{00000000-0005-0000-0000-000072A30000}"/>
    <cellStyle name="Normal 76 5 3 5" xfId="18970" xr:uid="{00000000-0005-0000-0000-000073A30000}"/>
    <cellStyle name="Normal 76 5 4" xfId="5521" xr:uid="{00000000-0005-0000-0000-000074A30000}"/>
    <cellStyle name="Normal 76 5 4 2" xfId="15573" xr:uid="{00000000-0005-0000-0000-000075A30000}"/>
    <cellStyle name="Normal 76 5 4 2 2" xfId="45895" xr:uid="{00000000-0005-0000-0000-000076A30000}"/>
    <cellStyle name="Normal 76 5 4 2 3" xfId="30671" xr:uid="{00000000-0005-0000-0000-000077A30000}"/>
    <cellStyle name="Normal 76 5 4 3" xfId="10553" xr:uid="{00000000-0005-0000-0000-000078A30000}"/>
    <cellStyle name="Normal 76 5 4 3 2" xfId="40878" xr:uid="{00000000-0005-0000-0000-000079A30000}"/>
    <cellStyle name="Normal 76 5 4 3 3" xfId="25654" xr:uid="{00000000-0005-0000-0000-00007AA30000}"/>
    <cellStyle name="Normal 76 5 4 4" xfId="35865" xr:uid="{00000000-0005-0000-0000-00007BA30000}"/>
    <cellStyle name="Normal 76 5 4 5" xfId="20641" xr:uid="{00000000-0005-0000-0000-00007CA30000}"/>
    <cellStyle name="Normal 76 5 5" xfId="12231" xr:uid="{00000000-0005-0000-0000-00007DA30000}"/>
    <cellStyle name="Normal 76 5 5 2" xfId="42553" xr:uid="{00000000-0005-0000-0000-00007EA30000}"/>
    <cellStyle name="Normal 76 5 5 3" xfId="27329" xr:uid="{00000000-0005-0000-0000-00007FA30000}"/>
    <cellStyle name="Normal 76 5 6" xfId="7210" xr:uid="{00000000-0005-0000-0000-000080A30000}"/>
    <cellStyle name="Normal 76 5 6 2" xfId="37536" xr:uid="{00000000-0005-0000-0000-000081A30000}"/>
    <cellStyle name="Normal 76 5 6 3" xfId="22312" xr:uid="{00000000-0005-0000-0000-000082A30000}"/>
    <cellStyle name="Normal 76 5 7" xfId="32524" xr:uid="{00000000-0005-0000-0000-000083A30000}"/>
    <cellStyle name="Normal 76 5 8" xfId="17299" xr:uid="{00000000-0005-0000-0000-000084A30000}"/>
    <cellStyle name="Normal 76 6" xfId="2555" xr:uid="{00000000-0005-0000-0000-000085A30000}"/>
    <cellStyle name="Normal 76 6 2" xfId="4247" xr:uid="{00000000-0005-0000-0000-000086A30000}"/>
    <cellStyle name="Normal 76 6 2 2" xfId="14320" xr:uid="{00000000-0005-0000-0000-000087A30000}"/>
    <cellStyle name="Normal 76 6 2 2 2" xfId="44642" xr:uid="{00000000-0005-0000-0000-000088A30000}"/>
    <cellStyle name="Normal 76 6 2 2 3" xfId="29418" xr:uid="{00000000-0005-0000-0000-000089A30000}"/>
    <cellStyle name="Normal 76 6 2 3" xfId="9300" xr:uid="{00000000-0005-0000-0000-00008AA30000}"/>
    <cellStyle name="Normal 76 6 2 3 2" xfId="39625" xr:uid="{00000000-0005-0000-0000-00008BA30000}"/>
    <cellStyle name="Normal 76 6 2 3 3" xfId="24401" xr:uid="{00000000-0005-0000-0000-00008CA30000}"/>
    <cellStyle name="Normal 76 6 2 4" xfId="34612" xr:uid="{00000000-0005-0000-0000-00008DA30000}"/>
    <cellStyle name="Normal 76 6 2 5" xfId="19388" xr:uid="{00000000-0005-0000-0000-00008EA30000}"/>
    <cellStyle name="Normal 76 6 3" xfId="5939" xr:uid="{00000000-0005-0000-0000-00008FA30000}"/>
    <cellStyle name="Normal 76 6 3 2" xfId="15991" xr:uid="{00000000-0005-0000-0000-000090A30000}"/>
    <cellStyle name="Normal 76 6 3 2 2" xfId="46313" xr:uid="{00000000-0005-0000-0000-000091A30000}"/>
    <cellStyle name="Normal 76 6 3 2 3" xfId="31089" xr:uid="{00000000-0005-0000-0000-000092A30000}"/>
    <cellStyle name="Normal 76 6 3 3" xfId="10971" xr:uid="{00000000-0005-0000-0000-000093A30000}"/>
    <cellStyle name="Normal 76 6 3 3 2" xfId="41296" xr:uid="{00000000-0005-0000-0000-000094A30000}"/>
    <cellStyle name="Normal 76 6 3 3 3" xfId="26072" xr:uid="{00000000-0005-0000-0000-000095A30000}"/>
    <cellStyle name="Normal 76 6 3 4" xfId="36283" xr:uid="{00000000-0005-0000-0000-000096A30000}"/>
    <cellStyle name="Normal 76 6 3 5" xfId="21059" xr:uid="{00000000-0005-0000-0000-000097A30000}"/>
    <cellStyle name="Normal 76 6 4" xfId="12649" xr:uid="{00000000-0005-0000-0000-000098A30000}"/>
    <cellStyle name="Normal 76 6 4 2" xfId="42971" xr:uid="{00000000-0005-0000-0000-000099A30000}"/>
    <cellStyle name="Normal 76 6 4 3" xfId="27747" xr:uid="{00000000-0005-0000-0000-00009AA30000}"/>
    <cellStyle name="Normal 76 6 5" xfId="7628" xr:uid="{00000000-0005-0000-0000-00009BA30000}"/>
    <cellStyle name="Normal 76 6 5 2" xfId="37954" xr:uid="{00000000-0005-0000-0000-00009CA30000}"/>
    <cellStyle name="Normal 76 6 5 3" xfId="22730" xr:uid="{00000000-0005-0000-0000-00009DA30000}"/>
    <cellStyle name="Normal 76 6 6" xfId="32942" xr:uid="{00000000-0005-0000-0000-00009EA30000}"/>
    <cellStyle name="Normal 76 6 7" xfId="17717" xr:uid="{00000000-0005-0000-0000-00009FA30000}"/>
    <cellStyle name="Normal 76 7" xfId="3407" xr:uid="{00000000-0005-0000-0000-0000A0A30000}"/>
    <cellStyle name="Normal 76 7 2" xfId="13484" xr:uid="{00000000-0005-0000-0000-0000A1A30000}"/>
    <cellStyle name="Normal 76 7 2 2" xfId="43806" xr:uid="{00000000-0005-0000-0000-0000A2A30000}"/>
    <cellStyle name="Normal 76 7 2 3" xfId="28582" xr:uid="{00000000-0005-0000-0000-0000A3A30000}"/>
    <cellStyle name="Normal 76 7 3" xfId="8464" xr:uid="{00000000-0005-0000-0000-0000A4A30000}"/>
    <cellStyle name="Normal 76 7 3 2" xfId="38789" xr:uid="{00000000-0005-0000-0000-0000A5A30000}"/>
    <cellStyle name="Normal 76 7 3 3" xfId="23565" xr:uid="{00000000-0005-0000-0000-0000A6A30000}"/>
    <cellStyle name="Normal 76 7 4" xfId="33776" xr:uid="{00000000-0005-0000-0000-0000A7A30000}"/>
    <cellStyle name="Normal 76 7 5" xfId="18552" xr:uid="{00000000-0005-0000-0000-0000A8A30000}"/>
    <cellStyle name="Normal 76 8" xfId="5101" xr:uid="{00000000-0005-0000-0000-0000A9A30000}"/>
    <cellStyle name="Normal 76 8 2" xfId="15155" xr:uid="{00000000-0005-0000-0000-0000AAA30000}"/>
    <cellStyle name="Normal 76 8 2 2" xfId="45477" xr:uid="{00000000-0005-0000-0000-0000ABA30000}"/>
    <cellStyle name="Normal 76 8 2 3" xfId="30253" xr:uid="{00000000-0005-0000-0000-0000ACA30000}"/>
    <cellStyle name="Normal 76 8 3" xfId="10135" xr:uid="{00000000-0005-0000-0000-0000ADA30000}"/>
    <cellStyle name="Normal 76 8 3 2" xfId="40460" xr:uid="{00000000-0005-0000-0000-0000AEA30000}"/>
    <cellStyle name="Normal 76 8 3 3" xfId="25236" xr:uid="{00000000-0005-0000-0000-0000AFA30000}"/>
    <cellStyle name="Normal 76 8 4" xfId="35447" xr:uid="{00000000-0005-0000-0000-0000B0A30000}"/>
    <cellStyle name="Normal 76 8 5" xfId="20223" xr:uid="{00000000-0005-0000-0000-0000B1A30000}"/>
    <cellStyle name="Normal 76 9" xfId="11811" xr:uid="{00000000-0005-0000-0000-0000B2A30000}"/>
    <cellStyle name="Normal 76 9 2" xfId="42135" xr:uid="{00000000-0005-0000-0000-0000B3A30000}"/>
    <cellStyle name="Normal 76 9 3" xfId="26911" xr:uid="{00000000-0005-0000-0000-0000B4A30000}"/>
    <cellStyle name="Normal 77" xfId="1163" xr:uid="{00000000-0005-0000-0000-0000B5A30000}"/>
    <cellStyle name="Normal 77 2" xfId="47321" xr:uid="{00000000-0005-0000-0000-0000B6A30000}"/>
    <cellStyle name="Normal 78" xfId="1054" xr:uid="{00000000-0005-0000-0000-0000B7A30000}"/>
    <cellStyle name="Normal 78 10" xfId="6739" xr:uid="{00000000-0005-0000-0000-0000B8A30000}"/>
    <cellStyle name="Normal 78 10 2" xfId="37069" xr:uid="{00000000-0005-0000-0000-0000B9A30000}"/>
    <cellStyle name="Normal 78 10 3" xfId="21845" xr:uid="{00000000-0005-0000-0000-0000BAA30000}"/>
    <cellStyle name="Normal 78 10 4" xfId="47254" xr:uid="{00000000-0005-0000-0000-0000BBA30000}"/>
    <cellStyle name="Normal 78 11" xfId="32061" xr:uid="{00000000-0005-0000-0000-0000BCA30000}"/>
    <cellStyle name="Normal 78 12" xfId="16830" xr:uid="{00000000-0005-0000-0000-0000BDA30000}"/>
    <cellStyle name="Normal 78 13" xfId="47322" xr:uid="{00000000-0005-0000-0000-0000BEA30000}"/>
    <cellStyle name="Normal 78 2" xfId="1704" xr:uid="{00000000-0005-0000-0000-0000BFA30000}"/>
    <cellStyle name="Normal 78 2 10" xfId="32114" xr:uid="{00000000-0005-0000-0000-0000C0A30000}"/>
    <cellStyle name="Normal 78 2 11" xfId="16884" xr:uid="{00000000-0005-0000-0000-0000C1A30000}"/>
    <cellStyle name="Normal 78 2 2" xfId="1813" xr:uid="{00000000-0005-0000-0000-0000C2A30000}"/>
    <cellStyle name="Normal 78 2 2 10" xfId="16988" xr:uid="{00000000-0005-0000-0000-0000C3A30000}"/>
    <cellStyle name="Normal 78 2 2 2" xfId="2030" xr:uid="{00000000-0005-0000-0000-0000C4A30000}"/>
    <cellStyle name="Normal 78 2 2 2 2" xfId="2451" xr:uid="{00000000-0005-0000-0000-0000C5A30000}"/>
    <cellStyle name="Normal 78 2 2 2 2 2" xfId="3290" xr:uid="{00000000-0005-0000-0000-0000C6A30000}"/>
    <cellStyle name="Normal 78 2 2 2 2 2 2" xfId="4980" xr:uid="{00000000-0005-0000-0000-0000C7A30000}"/>
    <cellStyle name="Normal 78 2 2 2 2 2 2 2" xfId="15053" xr:uid="{00000000-0005-0000-0000-0000C8A30000}"/>
    <cellStyle name="Normal 78 2 2 2 2 2 2 2 2" xfId="45375" xr:uid="{00000000-0005-0000-0000-0000C9A30000}"/>
    <cellStyle name="Normal 78 2 2 2 2 2 2 2 3" xfId="30151" xr:uid="{00000000-0005-0000-0000-0000CAA30000}"/>
    <cellStyle name="Normal 78 2 2 2 2 2 2 3" xfId="10033" xr:uid="{00000000-0005-0000-0000-0000CBA30000}"/>
    <cellStyle name="Normal 78 2 2 2 2 2 2 3 2" xfId="40358" xr:uid="{00000000-0005-0000-0000-0000CCA30000}"/>
    <cellStyle name="Normal 78 2 2 2 2 2 2 3 3" xfId="25134" xr:uid="{00000000-0005-0000-0000-0000CDA30000}"/>
    <cellStyle name="Normal 78 2 2 2 2 2 2 4" xfId="35345" xr:uid="{00000000-0005-0000-0000-0000CEA30000}"/>
    <cellStyle name="Normal 78 2 2 2 2 2 2 5" xfId="20121" xr:uid="{00000000-0005-0000-0000-0000CFA30000}"/>
    <cellStyle name="Normal 78 2 2 2 2 2 3" xfId="6672" xr:uid="{00000000-0005-0000-0000-0000D0A30000}"/>
    <cellStyle name="Normal 78 2 2 2 2 2 3 2" xfId="16724" xr:uid="{00000000-0005-0000-0000-0000D1A30000}"/>
    <cellStyle name="Normal 78 2 2 2 2 2 3 2 2" xfId="47046" xr:uid="{00000000-0005-0000-0000-0000D2A30000}"/>
    <cellStyle name="Normal 78 2 2 2 2 2 3 2 3" xfId="31822" xr:uid="{00000000-0005-0000-0000-0000D3A30000}"/>
    <cellStyle name="Normal 78 2 2 2 2 2 3 3" xfId="11704" xr:uid="{00000000-0005-0000-0000-0000D4A30000}"/>
    <cellStyle name="Normal 78 2 2 2 2 2 3 3 2" xfId="42029" xr:uid="{00000000-0005-0000-0000-0000D5A30000}"/>
    <cellStyle name="Normal 78 2 2 2 2 2 3 3 3" xfId="26805" xr:uid="{00000000-0005-0000-0000-0000D6A30000}"/>
    <cellStyle name="Normal 78 2 2 2 2 2 3 4" xfId="37016" xr:uid="{00000000-0005-0000-0000-0000D7A30000}"/>
    <cellStyle name="Normal 78 2 2 2 2 2 3 5" xfId="21792" xr:uid="{00000000-0005-0000-0000-0000D8A30000}"/>
    <cellStyle name="Normal 78 2 2 2 2 2 4" xfId="13382" xr:uid="{00000000-0005-0000-0000-0000D9A30000}"/>
    <cellStyle name="Normal 78 2 2 2 2 2 4 2" xfId="43704" xr:uid="{00000000-0005-0000-0000-0000DAA30000}"/>
    <cellStyle name="Normal 78 2 2 2 2 2 4 3" xfId="28480" xr:uid="{00000000-0005-0000-0000-0000DBA30000}"/>
    <cellStyle name="Normal 78 2 2 2 2 2 5" xfId="8361" xr:uid="{00000000-0005-0000-0000-0000DCA30000}"/>
    <cellStyle name="Normal 78 2 2 2 2 2 5 2" xfId="38687" xr:uid="{00000000-0005-0000-0000-0000DDA30000}"/>
    <cellStyle name="Normal 78 2 2 2 2 2 5 3" xfId="23463" xr:uid="{00000000-0005-0000-0000-0000DEA30000}"/>
    <cellStyle name="Normal 78 2 2 2 2 2 6" xfId="33675" xr:uid="{00000000-0005-0000-0000-0000DFA30000}"/>
    <cellStyle name="Normal 78 2 2 2 2 2 7" xfId="18450" xr:uid="{00000000-0005-0000-0000-0000E0A30000}"/>
    <cellStyle name="Normal 78 2 2 2 2 3" xfId="4143" xr:uid="{00000000-0005-0000-0000-0000E1A30000}"/>
    <cellStyle name="Normal 78 2 2 2 2 3 2" xfId="14217" xr:uid="{00000000-0005-0000-0000-0000E2A30000}"/>
    <cellStyle name="Normal 78 2 2 2 2 3 2 2" xfId="44539" xr:uid="{00000000-0005-0000-0000-0000E3A30000}"/>
    <cellStyle name="Normal 78 2 2 2 2 3 2 3" xfId="29315" xr:uid="{00000000-0005-0000-0000-0000E4A30000}"/>
    <cellStyle name="Normal 78 2 2 2 2 3 3" xfId="9197" xr:uid="{00000000-0005-0000-0000-0000E5A30000}"/>
    <cellStyle name="Normal 78 2 2 2 2 3 3 2" xfId="39522" xr:uid="{00000000-0005-0000-0000-0000E6A30000}"/>
    <cellStyle name="Normal 78 2 2 2 2 3 3 3" xfId="24298" xr:uid="{00000000-0005-0000-0000-0000E7A30000}"/>
    <cellStyle name="Normal 78 2 2 2 2 3 4" xfId="34509" xr:uid="{00000000-0005-0000-0000-0000E8A30000}"/>
    <cellStyle name="Normal 78 2 2 2 2 3 5" xfId="19285" xr:uid="{00000000-0005-0000-0000-0000E9A30000}"/>
    <cellStyle name="Normal 78 2 2 2 2 4" xfId="5836" xr:uid="{00000000-0005-0000-0000-0000EAA30000}"/>
    <cellStyle name="Normal 78 2 2 2 2 4 2" xfId="15888" xr:uid="{00000000-0005-0000-0000-0000EBA30000}"/>
    <cellStyle name="Normal 78 2 2 2 2 4 2 2" xfId="46210" xr:uid="{00000000-0005-0000-0000-0000ECA30000}"/>
    <cellStyle name="Normal 78 2 2 2 2 4 2 3" xfId="30986" xr:uid="{00000000-0005-0000-0000-0000EDA30000}"/>
    <cellStyle name="Normal 78 2 2 2 2 4 3" xfId="10868" xr:uid="{00000000-0005-0000-0000-0000EEA30000}"/>
    <cellStyle name="Normal 78 2 2 2 2 4 3 2" xfId="41193" xr:uid="{00000000-0005-0000-0000-0000EFA30000}"/>
    <cellStyle name="Normal 78 2 2 2 2 4 3 3" xfId="25969" xr:uid="{00000000-0005-0000-0000-0000F0A30000}"/>
    <cellStyle name="Normal 78 2 2 2 2 4 4" xfId="36180" xr:uid="{00000000-0005-0000-0000-0000F1A30000}"/>
    <cellStyle name="Normal 78 2 2 2 2 4 5" xfId="20956" xr:uid="{00000000-0005-0000-0000-0000F2A30000}"/>
    <cellStyle name="Normal 78 2 2 2 2 5" xfId="12546" xr:uid="{00000000-0005-0000-0000-0000F3A30000}"/>
    <cellStyle name="Normal 78 2 2 2 2 5 2" xfId="42868" xr:uid="{00000000-0005-0000-0000-0000F4A30000}"/>
    <cellStyle name="Normal 78 2 2 2 2 5 3" xfId="27644" xr:uid="{00000000-0005-0000-0000-0000F5A30000}"/>
    <cellStyle name="Normal 78 2 2 2 2 6" xfId="7525" xr:uid="{00000000-0005-0000-0000-0000F6A30000}"/>
    <cellStyle name="Normal 78 2 2 2 2 6 2" xfId="37851" xr:uid="{00000000-0005-0000-0000-0000F7A30000}"/>
    <cellStyle name="Normal 78 2 2 2 2 6 3" xfId="22627" xr:uid="{00000000-0005-0000-0000-0000F8A30000}"/>
    <cellStyle name="Normal 78 2 2 2 2 7" xfId="32839" xr:uid="{00000000-0005-0000-0000-0000F9A30000}"/>
    <cellStyle name="Normal 78 2 2 2 2 8" xfId="17614" xr:uid="{00000000-0005-0000-0000-0000FAA30000}"/>
    <cellStyle name="Normal 78 2 2 2 3" xfId="2872" xr:uid="{00000000-0005-0000-0000-0000FBA30000}"/>
    <cellStyle name="Normal 78 2 2 2 3 2" xfId="4562" xr:uid="{00000000-0005-0000-0000-0000FCA30000}"/>
    <cellStyle name="Normal 78 2 2 2 3 2 2" xfId="14635" xr:uid="{00000000-0005-0000-0000-0000FDA30000}"/>
    <cellStyle name="Normal 78 2 2 2 3 2 2 2" xfId="44957" xr:uid="{00000000-0005-0000-0000-0000FEA30000}"/>
    <cellStyle name="Normal 78 2 2 2 3 2 2 3" xfId="29733" xr:uid="{00000000-0005-0000-0000-0000FFA30000}"/>
    <cellStyle name="Normal 78 2 2 2 3 2 3" xfId="9615" xr:uid="{00000000-0005-0000-0000-000000A40000}"/>
    <cellStyle name="Normal 78 2 2 2 3 2 3 2" xfId="39940" xr:uid="{00000000-0005-0000-0000-000001A40000}"/>
    <cellStyle name="Normal 78 2 2 2 3 2 3 3" xfId="24716" xr:uid="{00000000-0005-0000-0000-000002A40000}"/>
    <cellStyle name="Normal 78 2 2 2 3 2 4" xfId="34927" xr:uid="{00000000-0005-0000-0000-000003A40000}"/>
    <cellStyle name="Normal 78 2 2 2 3 2 5" xfId="19703" xr:uid="{00000000-0005-0000-0000-000004A40000}"/>
    <cellStyle name="Normal 78 2 2 2 3 3" xfId="6254" xr:uid="{00000000-0005-0000-0000-000005A40000}"/>
    <cellStyle name="Normal 78 2 2 2 3 3 2" xfId="16306" xr:uid="{00000000-0005-0000-0000-000006A40000}"/>
    <cellStyle name="Normal 78 2 2 2 3 3 2 2" xfId="46628" xr:uid="{00000000-0005-0000-0000-000007A40000}"/>
    <cellStyle name="Normal 78 2 2 2 3 3 2 3" xfId="31404" xr:uid="{00000000-0005-0000-0000-000008A40000}"/>
    <cellStyle name="Normal 78 2 2 2 3 3 3" xfId="11286" xr:uid="{00000000-0005-0000-0000-000009A40000}"/>
    <cellStyle name="Normal 78 2 2 2 3 3 3 2" xfId="41611" xr:uid="{00000000-0005-0000-0000-00000AA40000}"/>
    <cellStyle name="Normal 78 2 2 2 3 3 3 3" xfId="26387" xr:uid="{00000000-0005-0000-0000-00000BA40000}"/>
    <cellStyle name="Normal 78 2 2 2 3 3 4" xfId="36598" xr:uid="{00000000-0005-0000-0000-00000CA40000}"/>
    <cellStyle name="Normal 78 2 2 2 3 3 5" xfId="21374" xr:uid="{00000000-0005-0000-0000-00000DA40000}"/>
    <cellStyle name="Normal 78 2 2 2 3 4" xfId="12964" xr:uid="{00000000-0005-0000-0000-00000EA40000}"/>
    <cellStyle name="Normal 78 2 2 2 3 4 2" xfId="43286" xr:uid="{00000000-0005-0000-0000-00000FA40000}"/>
    <cellStyle name="Normal 78 2 2 2 3 4 3" xfId="28062" xr:uid="{00000000-0005-0000-0000-000010A40000}"/>
    <cellStyle name="Normal 78 2 2 2 3 5" xfId="7943" xr:uid="{00000000-0005-0000-0000-000011A40000}"/>
    <cellStyle name="Normal 78 2 2 2 3 5 2" xfId="38269" xr:uid="{00000000-0005-0000-0000-000012A40000}"/>
    <cellStyle name="Normal 78 2 2 2 3 5 3" xfId="23045" xr:uid="{00000000-0005-0000-0000-000013A40000}"/>
    <cellStyle name="Normal 78 2 2 2 3 6" xfId="33257" xr:uid="{00000000-0005-0000-0000-000014A40000}"/>
    <cellStyle name="Normal 78 2 2 2 3 7" xfId="18032" xr:uid="{00000000-0005-0000-0000-000015A40000}"/>
    <cellStyle name="Normal 78 2 2 2 4" xfId="3725" xr:uid="{00000000-0005-0000-0000-000016A40000}"/>
    <cellStyle name="Normal 78 2 2 2 4 2" xfId="13799" xr:uid="{00000000-0005-0000-0000-000017A40000}"/>
    <cellStyle name="Normal 78 2 2 2 4 2 2" xfId="44121" xr:uid="{00000000-0005-0000-0000-000018A40000}"/>
    <cellStyle name="Normal 78 2 2 2 4 2 3" xfId="28897" xr:uid="{00000000-0005-0000-0000-000019A40000}"/>
    <cellStyle name="Normal 78 2 2 2 4 3" xfId="8779" xr:uid="{00000000-0005-0000-0000-00001AA40000}"/>
    <cellStyle name="Normal 78 2 2 2 4 3 2" xfId="39104" xr:uid="{00000000-0005-0000-0000-00001BA40000}"/>
    <cellStyle name="Normal 78 2 2 2 4 3 3" xfId="23880" xr:uid="{00000000-0005-0000-0000-00001CA40000}"/>
    <cellStyle name="Normal 78 2 2 2 4 4" xfId="34091" xr:uid="{00000000-0005-0000-0000-00001DA40000}"/>
    <cellStyle name="Normal 78 2 2 2 4 5" xfId="18867" xr:uid="{00000000-0005-0000-0000-00001EA40000}"/>
    <cellStyle name="Normal 78 2 2 2 5" xfId="5418" xr:uid="{00000000-0005-0000-0000-00001FA40000}"/>
    <cellStyle name="Normal 78 2 2 2 5 2" xfId="15470" xr:uid="{00000000-0005-0000-0000-000020A40000}"/>
    <cellStyle name="Normal 78 2 2 2 5 2 2" xfId="45792" xr:uid="{00000000-0005-0000-0000-000021A40000}"/>
    <cellStyle name="Normal 78 2 2 2 5 2 3" xfId="30568" xr:uid="{00000000-0005-0000-0000-000022A40000}"/>
    <cellStyle name="Normal 78 2 2 2 5 3" xfId="10450" xr:uid="{00000000-0005-0000-0000-000023A40000}"/>
    <cellStyle name="Normal 78 2 2 2 5 3 2" xfId="40775" xr:uid="{00000000-0005-0000-0000-000024A40000}"/>
    <cellStyle name="Normal 78 2 2 2 5 3 3" xfId="25551" xr:uid="{00000000-0005-0000-0000-000025A40000}"/>
    <cellStyle name="Normal 78 2 2 2 5 4" xfId="35762" xr:uid="{00000000-0005-0000-0000-000026A40000}"/>
    <cellStyle name="Normal 78 2 2 2 5 5" xfId="20538" xr:uid="{00000000-0005-0000-0000-000027A40000}"/>
    <cellStyle name="Normal 78 2 2 2 6" xfId="12128" xr:uid="{00000000-0005-0000-0000-000028A40000}"/>
    <cellStyle name="Normal 78 2 2 2 6 2" xfId="42450" xr:uid="{00000000-0005-0000-0000-000029A40000}"/>
    <cellStyle name="Normal 78 2 2 2 6 3" xfId="27226" xr:uid="{00000000-0005-0000-0000-00002AA40000}"/>
    <cellStyle name="Normal 78 2 2 2 7" xfId="7107" xr:uid="{00000000-0005-0000-0000-00002BA40000}"/>
    <cellStyle name="Normal 78 2 2 2 7 2" xfId="37433" xr:uid="{00000000-0005-0000-0000-00002CA40000}"/>
    <cellStyle name="Normal 78 2 2 2 7 3" xfId="22209" xr:uid="{00000000-0005-0000-0000-00002DA40000}"/>
    <cellStyle name="Normal 78 2 2 2 8" xfId="32421" xr:uid="{00000000-0005-0000-0000-00002EA40000}"/>
    <cellStyle name="Normal 78 2 2 2 9" xfId="17196" xr:uid="{00000000-0005-0000-0000-00002FA40000}"/>
    <cellStyle name="Normal 78 2 2 3" xfId="2243" xr:uid="{00000000-0005-0000-0000-000030A40000}"/>
    <cellStyle name="Normal 78 2 2 3 2" xfId="3082" xr:uid="{00000000-0005-0000-0000-000031A40000}"/>
    <cellStyle name="Normal 78 2 2 3 2 2" xfId="4772" xr:uid="{00000000-0005-0000-0000-000032A40000}"/>
    <cellStyle name="Normal 78 2 2 3 2 2 2" xfId="14845" xr:uid="{00000000-0005-0000-0000-000033A40000}"/>
    <cellStyle name="Normal 78 2 2 3 2 2 2 2" xfId="45167" xr:uid="{00000000-0005-0000-0000-000034A40000}"/>
    <cellStyle name="Normal 78 2 2 3 2 2 2 3" xfId="29943" xr:uid="{00000000-0005-0000-0000-000035A40000}"/>
    <cellStyle name="Normal 78 2 2 3 2 2 3" xfId="9825" xr:uid="{00000000-0005-0000-0000-000036A40000}"/>
    <cellStyle name="Normal 78 2 2 3 2 2 3 2" xfId="40150" xr:uid="{00000000-0005-0000-0000-000037A40000}"/>
    <cellStyle name="Normal 78 2 2 3 2 2 3 3" xfId="24926" xr:uid="{00000000-0005-0000-0000-000038A40000}"/>
    <cellStyle name="Normal 78 2 2 3 2 2 4" xfId="35137" xr:uid="{00000000-0005-0000-0000-000039A40000}"/>
    <cellStyle name="Normal 78 2 2 3 2 2 5" xfId="19913" xr:uid="{00000000-0005-0000-0000-00003AA40000}"/>
    <cellStyle name="Normal 78 2 2 3 2 3" xfId="6464" xr:uid="{00000000-0005-0000-0000-00003BA40000}"/>
    <cellStyle name="Normal 78 2 2 3 2 3 2" xfId="16516" xr:uid="{00000000-0005-0000-0000-00003CA40000}"/>
    <cellStyle name="Normal 78 2 2 3 2 3 2 2" xfId="46838" xr:uid="{00000000-0005-0000-0000-00003DA40000}"/>
    <cellStyle name="Normal 78 2 2 3 2 3 2 3" xfId="31614" xr:uid="{00000000-0005-0000-0000-00003EA40000}"/>
    <cellStyle name="Normal 78 2 2 3 2 3 3" xfId="11496" xr:uid="{00000000-0005-0000-0000-00003FA40000}"/>
    <cellStyle name="Normal 78 2 2 3 2 3 3 2" xfId="41821" xr:uid="{00000000-0005-0000-0000-000040A40000}"/>
    <cellStyle name="Normal 78 2 2 3 2 3 3 3" xfId="26597" xr:uid="{00000000-0005-0000-0000-000041A40000}"/>
    <cellStyle name="Normal 78 2 2 3 2 3 4" xfId="36808" xr:uid="{00000000-0005-0000-0000-000042A40000}"/>
    <cellStyle name="Normal 78 2 2 3 2 3 5" xfId="21584" xr:uid="{00000000-0005-0000-0000-000043A40000}"/>
    <cellStyle name="Normal 78 2 2 3 2 4" xfId="13174" xr:uid="{00000000-0005-0000-0000-000044A40000}"/>
    <cellStyle name="Normal 78 2 2 3 2 4 2" xfId="43496" xr:uid="{00000000-0005-0000-0000-000045A40000}"/>
    <cellStyle name="Normal 78 2 2 3 2 4 3" xfId="28272" xr:uid="{00000000-0005-0000-0000-000046A40000}"/>
    <cellStyle name="Normal 78 2 2 3 2 5" xfId="8153" xr:uid="{00000000-0005-0000-0000-000047A40000}"/>
    <cellStyle name="Normal 78 2 2 3 2 5 2" xfId="38479" xr:uid="{00000000-0005-0000-0000-000048A40000}"/>
    <cellStyle name="Normal 78 2 2 3 2 5 3" xfId="23255" xr:uid="{00000000-0005-0000-0000-000049A40000}"/>
    <cellStyle name="Normal 78 2 2 3 2 6" xfId="33467" xr:uid="{00000000-0005-0000-0000-00004AA40000}"/>
    <cellStyle name="Normal 78 2 2 3 2 7" xfId="18242" xr:uid="{00000000-0005-0000-0000-00004BA40000}"/>
    <cellStyle name="Normal 78 2 2 3 3" xfId="3935" xr:uid="{00000000-0005-0000-0000-00004CA40000}"/>
    <cellStyle name="Normal 78 2 2 3 3 2" xfId="14009" xr:uid="{00000000-0005-0000-0000-00004DA40000}"/>
    <cellStyle name="Normal 78 2 2 3 3 2 2" xfId="44331" xr:uid="{00000000-0005-0000-0000-00004EA40000}"/>
    <cellStyle name="Normal 78 2 2 3 3 2 3" xfId="29107" xr:uid="{00000000-0005-0000-0000-00004FA40000}"/>
    <cellStyle name="Normal 78 2 2 3 3 3" xfId="8989" xr:uid="{00000000-0005-0000-0000-000050A40000}"/>
    <cellStyle name="Normal 78 2 2 3 3 3 2" xfId="39314" xr:uid="{00000000-0005-0000-0000-000051A40000}"/>
    <cellStyle name="Normal 78 2 2 3 3 3 3" xfId="24090" xr:uid="{00000000-0005-0000-0000-000052A40000}"/>
    <cellStyle name="Normal 78 2 2 3 3 4" xfId="34301" xr:uid="{00000000-0005-0000-0000-000053A40000}"/>
    <cellStyle name="Normal 78 2 2 3 3 5" xfId="19077" xr:uid="{00000000-0005-0000-0000-000054A40000}"/>
    <cellStyle name="Normal 78 2 2 3 4" xfId="5628" xr:uid="{00000000-0005-0000-0000-000055A40000}"/>
    <cellStyle name="Normal 78 2 2 3 4 2" xfId="15680" xr:uid="{00000000-0005-0000-0000-000056A40000}"/>
    <cellStyle name="Normal 78 2 2 3 4 2 2" xfId="46002" xr:uid="{00000000-0005-0000-0000-000057A40000}"/>
    <cellStyle name="Normal 78 2 2 3 4 2 3" xfId="30778" xr:uid="{00000000-0005-0000-0000-000058A40000}"/>
    <cellStyle name="Normal 78 2 2 3 4 3" xfId="10660" xr:uid="{00000000-0005-0000-0000-000059A40000}"/>
    <cellStyle name="Normal 78 2 2 3 4 3 2" xfId="40985" xr:uid="{00000000-0005-0000-0000-00005AA40000}"/>
    <cellStyle name="Normal 78 2 2 3 4 3 3" xfId="25761" xr:uid="{00000000-0005-0000-0000-00005BA40000}"/>
    <cellStyle name="Normal 78 2 2 3 4 4" xfId="35972" xr:uid="{00000000-0005-0000-0000-00005CA40000}"/>
    <cellStyle name="Normal 78 2 2 3 4 5" xfId="20748" xr:uid="{00000000-0005-0000-0000-00005DA40000}"/>
    <cellStyle name="Normal 78 2 2 3 5" xfId="12338" xr:uid="{00000000-0005-0000-0000-00005EA40000}"/>
    <cellStyle name="Normal 78 2 2 3 5 2" xfId="42660" xr:uid="{00000000-0005-0000-0000-00005FA40000}"/>
    <cellStyle name="Normal 78 2 2 3 5 3" xfId="27436" xr:uid="{00000000-0005-0000-0000-000060A40000}"/>
    <cellStyle name="Normal 78 2 2 3 6" xfId="7317" xr:uid="{00000000-0005-0000-0000-000061A40000}"/>
    <cellStyle name="Normal 78 2 2 3 6 2" xfId="37643" xr:uid="{00000000-0005-0000-0000-000062A40000}"/>
    <cellStyle name="Normal 78 2 2 3 6 3" xfId="22419" xr:uid="{00000000-0005-0000-0000-000063A40000}"/>
    <cellStyle name="Normal 78 2 2 3 7" xfId="32631" xr:uid="{00000000-0005-0000-0000-000064A40000}"/>
    <cellStyle name="Normal 78 2 2 3 8" xfId="17406" xr:uid="{00000000-0005-0000-0000-000065A40000}"/>
    <cellStyle name="Normal 78 2 2 4" xfId="2664" xr:uid="{00000000-0005-0000-0000-000066A40000}"/>
    <cellStyle name="Normal 78 2 2 4 2" xfId="4354" xr:uid="{00000000-0005-0000-0000-000067A40000}"/>
    <cellStyle name="Normal 78 2 2 4 2 2" xfId="14427" xr:uid="{00000000-0005-0000-0000-000068A40000}"/>
    <cellStyle name="Normal 78 2 2 4 2 2 2" xfId="44749" xr:uid="{00000000-0005-0000-0000-000069A40000}"/>
    <cellStyle name="Normal 78 2 2 4 2 2 3" xfId="29525" xr:uid="{00000000-0005-0000-0000-00006AA40000}"/>
    <cellStyle name="Normal 78 2 2 4 2 3" xfId="9407" xr:uid="{00000000-0005-0000-0000-00006BA40000}"/>
    <cellStyle name="Normal 78 2 2 4 2 3 2" xfId="39732" xr:uid="{00000000-0005-0000-0000-00006CA40000}"/>
    <cellStyle name="Normal 78 2 2 4 2 3 3" xfId="24508" xr:uid="{00000000-0005-0000-0000-00006DA40000}"/>
    <cellStyle name="Normal 78 2 2 4 2 4" xfId="34719" xr:uid="{00000000-0005-0000-0000-00006EA40000}"/>
    <cellStyle name="Normal 78 2 2 4 2 5" xfId="19495" xr:uid="{00000000-0005-0000-0000-00006FA40000}"/>
    <cellStyle name="Normal 78 2 2 4 3" xfId="6046" xr:uid="{00000000-0005-0000-0000-000070A40000}"/>
    <cellStyle name="Normal 78 2 2 4 3 2" xfId="16098" xr:uid="{00000000-0005-0000-0000-000071A40000}"/>
    <cellStyle name="Normal 78 2 2 4 3 2 2" xfId="46420" xr:uid="{00000000-0005-0000-0000-000072A40000}"/>
    <cellStyle name="Normal 78 2 2 4 3 2 3" xfId="31196" xr:uid="{00000000-0005-0000-0000-000073A40000}"/>
    <cellStyle name="Normal 78 2 2 4 3 3" xfId="11078" xr:uid="{00000000-0005-0000-0000-000074A40000}"/>
    <cellStyle name="Normal 78 2 2 4 3 3 2" xfId="41403" xr:uid="{00000000-0005-0000-0000-000075A40000}"/>
    <cellStyle name="Normal 78 2 2 4 3 3 3" xfId="26179" xr:uid="{00000000-0005-0000-0000-000076A40000}"/>
    <cellStyle name="Normal 78 2 2 4 3 4" xfId="36390" xr:uid="{00000000-0005-0000-0000-000077A40000}"/>
    <cellStyle name="Normal 78 2 2 4 3 5" xfId="21166" xr:uid="{00000000-0005-0000-0000-000078A40000}"/>
    <cellStyle name="Normal 78 2 2 4 4" xfId="12756" xr:uid="{00000000-0005-0000-0000-000079A40000}"/>
    <cellStyle name="Normal 78 2 2 4 4 2" xfId="43078" xr:uid="{00000000-0005-0000-0000-00007AA40000}"/>
    <cellStyle name="Normal 78 2 2 4 4 3" xfId="27854" xr:uid="{00000000-0005-0000-0000-00007BA40000}"/>
    <cellStyle name="Normal 78 2 2 4 5" xfId="7735" xr:uid="{00000000-0005-0000-0000-00007CA40000}"/>
    <cellStyle name="Normal 78 2 2 4 5 2" xfId="38061" xr:uid="{00000000-0005-0000-0000-00007DA40000}"/>
    <cellStyle name="Normal 78 2 2 4 5 3" xfId="22837" xr:uid="{00000000-0005-0000-0000-00007EA40000}"/>
    <cellStyle name="Normal 78 2 2 4 6" xfId="33049" xr:uid="{00000000-0005-0000-0000-00007FA40000}"/>
    <cellStyle name="Normal 78 2 2 4 7" xfId="17824" xr:uid="{00000000-0005-0000-0000-000080A40000}"/>
    <cellStyle name="Normal 78 2 2 5" xfId="3517" xr:uid="{00000000-0005-0000-0000-000081A40000}"/>
    <cellStyle name="Normal 78 2 2 5 2" xfId="13591" xr:uid="{00000000-0005-0000-0000-000082A40000}"/>
    <cellStyle name="Normal 78 2 2 5 2 2" xfId="43913" xr:uid="{00000000-0005-0000-0000-000083A40000}"/>
    <cellStyle name="Normal 78 2 2 5 2 3" xfId="28689" xr:uid="{00000000-0005-0000-0000-000084A40000}"/>
    <cellStyle name="Normal 78 2 2 5 3" xfId="8571" xr:uid="{00000000-0005-0000-0000-000085A40000}"/>
    <cellStyle name="Normal 78 2 2 5 3 2" xfId="38896" xr:uid="{00000000-0005-0000-0000-000086A40000}"/>
    <cellStyle name="Normal 78 2 2 5 3 3" xfId="23672" xr:uid="{00000000-0005-0000-0000-000087A40000}"/>
    <cellStyle name="Normal 78 2 2 5 4" xfId="33883" xr:uid="{00000000-0005-0000-0000-000088A40000}"/>
    <cellStyle name="Normal 78 2 2 5 5" xfId="18659" xr:uid="{00000000-0005-0000-0000-000089A40000}"/>
    <cellStyle name="Normal 78 2 2 6" xfId="5210" xr:uid="{00000000-0005-0000-0000-00008AA40000}"/>
    <cellStyle name="Normal 78 2 2 6 2" xfId="15262" xr:uid="{00000000-0005-0000-0000-00008BA40000}"/>
    <cellStyle name="Normal 78 2 2 6 2 2" xfId="45584" xr:uid="{00000000-0005-0000-0000-00008CA40000}"/>
    <cellStyle name="Normal 78 2 2 6 2 3" xfId="30360" xr:uid="{00000000-0005-0000-0000-00008DA40000}"/>
    <cellStyle name="Normal 78 2 2 6 3" xfId="10242" xr:uid="{00000000-0005-0000-0000-00008EA40000}"/>
    <cellStyle name="Normal 78 2 2 6 3 2" xfId="40567" xr:uid="{00000000-0005-0000-0000-00008FA40000}"/>
    <cellStyle name="Normal 78 2 2 6 3 3" xfId="25343" xr:uid="{00000000-0005-0000-0000-000090A40000}"/>
    <cellStyle name="Normal 78 2 2 6 4" xfId="35554" xr:uid="{00000000-0005-0000-0000-000091A40000}"/>
    <cellStyle name="Normal 78 2 2 6 5" xfId="20330" xr:uid="{00000000-0005-0000-0000-000092A40000}"/>
    <cellStyle name="Normal 78 2 2 7" xfId="11920" xr:uid="{00000000-0005-0000-0000-000093A40000}"/>
    <cellStyle name="Normal 78 2 2 7 2" xfId="42242" xr:uid="{00000000-0005-0000-0000-000094A40000}"/>
    <cellStyle name="Normal 78 2 2 7 3" xfId="27018" xr:uid="{00000000-0005-0000-0000-000095A40000}"/>
    <cellStyle name="Normal 78 2 2 8" xfId="6899" xr:uid="{00000000-0005-0000-0000-000096A40000}"/>
    <cellStyle name="Normal 78 2 2 8 2" xfId="37225" xr:uid="{00000000-0005-0000-0000-000097A40000}"/>
    <cellStyle name="Normal 78 2 2 8 3" xfId="22001" xr:uid="{00000000-0005-0000-0000-000098A40000}"/>
    <cellStyle name="Normal 78 2 2 9" xfId="32214" xr:uid="{00000000-0005-0000-0000-000099A40000}"/>
    <cellStyle name="Normal 78 2 3" xfId="1926" xr:uid="{00000000-0005-0000-0000-00009AA40000}"/>
    <cellStyle name="Normal 78 2 3 2" xfId="2347" xr:uid="{00000000-0005-0000-0000-00009BA40000}"/>
    <cellStyle name="Normal 78 2 3 2 2" xfId="3186" xr:uid="{00000000-0005-0000-0000-00009CA40000}"/>
    <cellStyle name="Normal 78 2 3 2 2 2" xfId="4876" xr:uid="{00000000-0005-0000-0000-00009DA40000}"/>
    <cellStyle name="Normal 78 2 3 2 2 2 2" xfId="14949" xr:uid="{00000000-0005-0000-0000-00009EA40000}"/>
    <cellStyle name="Normal 78 2 3 2 2 2 2 2" xfId="45271" xr:uid="{00000000-0005-0000-0000-00009FA40000}"/>
    <cellStyle name="Normal 78 2 3 2 2 2 2 3" xfId="30047" xr:uid="{00000000-0005-0000-0000-0000A0A40000}"/>
    <cellStyle name="Normal 78 2 3 2 2 2 3" xfId="9929" xr:uid="{00000000-0005-0000-0000-0000A1A40000}"/>
    <cellStyle name="Normal 78 2 3 2 2 2 3 2" xfId="40254" xr:uid="{00000000-0005-0000-0000-0000A2A40000}"/>
    <cellStyle name="Normal 78 2 3 2 2 2 3 3" xfId="25030" xr:uid="{00000000-0005-0000-0000-0000A3A40000}"/>
    <cellStyle name="Normal 78 2 3 2 2 2 4" xfId="35241" xr:uid="{00000000-0005-0000-0000-0000A4A40000}"/>
    <cellStyle name="Normal 78 2 3 2 2 2 5" xfId="20017" xr:uid="{00000000-0005-0000-0000-0000A5A40000}"/>
    <cellStyle name="Normal 78 2 3 2 2 3" xfId="6568" xr:uid="{00000000-0005-0000-0000-0000A6A40000}"/>
    <cellStyle name="Normal 78 2 3 2 2 3 2" xfId="16620" xr:uid="{00000000-0005-0000-0000-0000A7A40000}"/>
    <cellStyle name="Normal 78 2 3 2 2 3 2 2" xfId="46942" xr:uid="{00000000-0005-0000-0000-0000A8A40000}"/>
    <cellStyle name="Normal 78 2 3 2 2 3 2 3" xfId="31718" xr:uid="{00000000-0005-0000-0000-0000A9A40000}"/>
    <cellStyle name="Normal 78 2 3 2 2 3 3" xfId="11600" xr:uid="{00000000-0005-0000-0000-0000AAA40000}"/>
    <cellStyle name="Normal 78 2 3 2 2 3 3 2" xfId="41925" xr:uid="{00000000-0005-0000-0000-0000ABA40000}"/>
    <cellStyle name="Normal 78 2 3 2 2 3 3 3" xfId="26701" xr:uid="{00000000-0005-0000-0000-0000ACA40000}"/>
    <cellStyle name="Normal 78 2 3 2 2 3 4" xfId="36912" xr:uid="{00000000-0005-0000-0000-0000ADA40000}"/>
    <cellStyle name="Normal 78 2 3 2 2 3 5" xfId="21688" xr:uid="{00000000-0005-0000-0000-0000AEA40000}"/>
    <cellStyle name="Normal 78 2 3 2 2 4" xfId="13278" xr:uid="{00000000-0005-0000-0000-0000AFA40000}"/>
    <cellStyle name="Normal 78 2 3 2 2 4 2" xfId="43600" xr:uid="{00000000-0005-0000-0000-0000B0A40000}"/>
    <cellStyle name="Normal 78 2 3 2 2 4 3" xfId="28376" xr:uid="{00000000-0005-0000-0000-0000B1A40000}"/>
    <cellStyle name="Normal 78 2 3 2 2 5" xfId="8257" xr:uid="{00000000-0005-0000-0000-0000B2A40000}"/>
    <cellStyle name="Normal 78 2 3 2 2 5 2" xfId="38583" xr:uid="{00000000-0005-0000-0000-0000B3A40000}"/>
    <cellStyle name="Normal 78 2 3 2 2 5 3" xfId="23359" xr:uid="{00000000-0005-0000-0000-0000B4A40000}"/>
    <cellStyle name="Normal 78 2 3 2 2 6" xfId="33571" xr:uid="{00000000-0005-0000-0000-0000B5A40000}"/>
    <cellStyle name="Normal 78 2 3 2 2 7" xfId="18346" xr:uid="{00000000-0005-0000-0000-0000B6A40000}"/>
    <cellStyle name="Normal 78 2 3 2 3" xfId="4039" xr:uid="{00000000-0005-0000-0000-0000B7A40000}"/>
    <cellStyle name="Normal 78 2 3 2 3 2" xfId="14113" xr:uid="{00000000-0005-0000-0000-0000B8A40000}"/>
    <cellStyle name="Normal 78 2 3 2 3 2 2" xfId="44435" xr:uid="{00000000-0005-0000-0000-0000B9A40000}"/>
    <cellStyle name="Normal 78 2 3 2 3 2 3" xfId="29211" xr:uid="{00000000-0005-0000-0000-0000BAA40000}"/>
    <cellStyle name="Normal 78 2 3 2 3 3" xfId="9093" xr:uid="{00000000-0005-0000-0000-0000BBA40000}"/>
    <cellStyle name="Normal 78 2 3 2 3 3 2" xfId="39418" xr:uid="{00000000-0005-0000-0000-0000BCA40000}"/>
    <cellStyle name="Normal 78 2 3 2 3 3 3" xfId="24194" xr:uid="{00000000-0005-0000-0000-0000BDA40000}"/>
    <cellStyle name="Normal 78 2 3 2 3 4" xfId="34405" xr:uid="{00000000-0005-0000-0000-0000BEA40000}"/>
    <cellStyle name="Normal 78 2 3 2 3 5" xfId="19181" xr:uid="{00000000-0005-0000-0000-0000BFA40000}"/>
    <cellStyle name="Normal 78 2 3 2 4" xfId="5732" xr:uid="{00000000-0005-0000-0000-0000C0A40000}"/>
    <cellStyle name="Normal 78 2 3 2 4 2" xfId="15784" xr:uid="{00000000-0005-0000-0000-0000C1A40000}"/>
    <cellStyle name="Normal 78 2 3 2 4 2 2" xfId="46106" xr:uid="{00000000-0005-0000-0000-0000C2A40000}"/>
    <cellStyle name="Normal 78 2 3 2 4 2 3" xfId="30882" xr:uid="{00000000-0005-0000-0000-0000C3A40000}"/>
    <cellStyle name="Normal 78 2 3 2 4 3" xfId="10764" xr:uid="{00000000-0005-0000-0000-0000C4A40000}"/>
    <cellStyle name="Normal 78 2 3 2 4 3 2" xfId="41089" xr:uid="{00000000-0005-0000-0000-0000C5A40000}"/>
    <cellStyle name="Normal 78 2 3 2 4 3 3" xfId="25865" xr:uid="{00000000-0005-0000-0000-0000C6A40000}"/>
    <cellStyle name="Normal 78 2 3 2 4 4" xfId="36076" xr:uid="{00000000-0005-0000-0000-0000C7A40000}"/>
    <cellStyle name="Normal 78 2 3 2 4 5" xfId="20852" xr:uid="{00000000-0005-0000-0000-0000C8A40000}"/>
    <cellStyle name="Normal 78 2 3 2 5" xfId="12442" xr:uid="{00000000-0005-0000-0000-0000C9A40000}"/>
    <cellStyle name="Normal 78 2 3 2 5 2" xfId="42764" xr:uid="{00000000-0005-0000-0000-0000CAA40000}"/>
    <cellStyle name="Normal 78 2 3 2 5 3" xfId="27540" xr:uid="{00000000-0005-0000-0000-0000CBA40000}"/>
    <cellStyle name="Normal 78 2 3 2 6" xfId="7421" xr:uid="{00000000-0005-0000-0000-0000CCA40000}"/>
    <cellStyle name="Normal 78 2 3 2 6 2" xfId="37747" xr:uid="{00000000-0005-0000-0000-0000CDA40000}"/>
    <cellStyle name="Normal 78 2 3 2 6 3" xfId="22523" xr:uid="{00000000-0005-0000-0000-0000CEA40000}"/>
    <cellStyle name="Normal 78 2 3 2 7" xfId="32735" xr:uid="{00000000-0005-0000-0000-0000CFA40000}"/>
    <cellStyle name="Normal 78 2 3 2 8" xfId="17510" xr:uid="{00000000-0005-0000-0000-0000D0A40000}"/>
    <cellStyle name="Normal 78 2 3 3" xfId="2768" xr:uid="{00000000-0005-0000-0000-0000D1A40000}"/>
    <cellStyle name="Normal 78 2 3 3 2" xfId="4458" xr:uid="{00000000-0005-0000-0000-0000D2A40000}"/>
    <cellStyle name="Normal 78 2 3 3 2 2" xfId="14531" xr:uid="{00000000-0005-0000-0000-0000D3A40000}"/>
    <cellStyle name="Normal 78 2 3 3 2 2 2" xfId="44853" xr:uid="{00000000-0005-0000-0000-0000D4A40000}"/>
    <cellStyle name="Normal 78 2 3 3 2 2 3" xfId="29629" xr:uid="{00000000-0005-0000-0000-0000D5A40000}"/>
    <cellStyle name="Normal 78 2 3 3 2 3" xfId="9511" xr:uid="{00000000-0005-0000-0000-0000D6A40000}"/>
    <cellStyle name="Normal 78 2 3 3 2 3 2" xfId="39836" xr:uid="{00000000-0005-0000-0000-0000D7A40000}"/>
    <cellStyle name="Normal 78 2 3 3 2 3 3" xfId="24612" xr:uid="{00000000-0005-0000-0000-0000D8A40000}"/>
    <cellStyle name="Normal 78 2 3 3 2 4" xfId="34823" xr:uid="{00000000-0005-0000-0000-0000D9A40000}"/>
    <cellStyle name="Normal 78 2 3 3 2 5" xfId="19599" xr:uid="{00000000-0005-0000-0000-0000DAA40000}"/>
    <cellStyle name="Normal 78 2 3 3 3" xfId="6150" xr:uid="{00000000-0005-0000-0000-0000DBA40000}"/>
    <cellStyle name="Normal 78 2 3 3 3 2" xfId="16202" xr:uid="{00000000-0005-0000-0000-0000DCA40000}"/>
    <cellStyle name="Normal 78 2 3 3 3 2 2" xfId="46524" xr:uid="{00000000-0005-0000-0000-0000DDA40000}"/>
    <cellStyle name="Normal 78 2 3 3 3 2 3" xfId="31300" xr:uid="{00000000-0005-0000-0000-0000DEA40000}"/>
    <cellStyle name="Normal 78 2 3 3 3 3" xfId="11182" xr:uid="{00000000-0005-0000-0000-0000DFA40000}"/>
    <cellStyle name="Normal 78 2 3 3 3 3 2" xfId="41507" xr:uid="{00000000-0005-0000-0000-0000E0A40000}"/>
    <cellStyle name="Normal 78 2 3 3 3 3 3" xfId="26283" xr:uid="{00000000-0005-0000-0000-0000E1A40000}"/>
    <cellStyle name="Normal 78 2 3 3 3 4" xfId="36494" xr:uid="{00000000-0005-0000-0000-0000E2A40000}"/>
    <cellStyle name="Normal 78 2 3 3 3 5" xfId="21270" xr:uid="{00000000-0005-0000-0000-0000E3A40000}"/>
    <cellStyle name="Normal 78 2 3 3 4" xfId="12860" xr:uid="{00000000-0005-0000-0000-0000E4A40000}"/>
    <cellStyle name="Normal 78 2 3 3 4 2" xfId="43182" xr:uid="{00000000-0005-0000-0000-0000E5A40000}"/>
    <cellStyle name="Normal 78 2 3 3 4 3" xfId="27958" xr:uid="{00000000-0005-0000-0000-0000E6A40000}"/>
    <cellStyle name="Normal 78 2 3 3 5" xfId="7839" xr:uid="{00000000-0005-0000-0000-0000E7A40000}"/>
    <cellStyle name="Normal 78 2 3 3 5 2" xfId="38165" xr:uid="{00000000-0005-0000-0000-0000E8A40000}"/>
    <cellStyle name="Normal 78 2 3 3 5 3" xfId="22941" xr:uid="{00000000-0005-0000-0000-0000E9A40000}"/>
    <cellStyle name="Normal 78 2 3 3 6" xfId="33153" xr:uid="{00000000-0005-0000-0000-0000EAA40000}"/>
    <cellStyle name="Normal 78 2 3 3 7" xfId="17928" xr:uid="{00000000-0005-0000-0000-0000EBA40000}"/>
    <cellStyle name="Normal 78 2 3 4" xfId="3621" xr:uid="{00000000-0005-0000-0000-0000ECA40000}"/>
    <cellStyle name="Normal 78 2 3 4 2" xfId="13695" xr:uid="{00000000-0005-0000-0000-0000EDA40000}"/>
    <cellStyle name="Normal 78 2 3 4 2 2" xfId="44017" xr:uid="{00000000-0005-0000-0000-0000EEA40000}"/>
    <cellStyle name="Normal 78 2 3 4 2 3" xfId="28793" xr:uid="{00000000-0005-0000-0000-0000EFA40000}"/>
    <cellStyle name="Normal 78 2 3 4 3" xfId="8675" xr:uid="{00000000-0005-0000-0000-0000F0A40000}"/>
    <cellStyle name="Normal 78 2 3 4 3 2" xfId="39000" xr:uid="{00000000-0005-0000-0000-0000F1A40000}"/>
    <cellStyle name="Normal 78 2 3 4 3 3" xfId="23776" xr:uid="{00000000-0005-0000-0000-0000F2A40000}"/>
    <cellStyle name="Normal 78 2 3 4 4" xfId="33987" xr:uid="{00000000-0005-0000-0000-0000F3A40000}"/>
    <cellStyle name="Normal 78 2 3 4 5" xfId="18763" xr:uid="{00000000-0005-0000-0000-0000F4A40000}"/>
    <cellStyle name="Normal 78 2 3 5" xfId="5314" xr:uid="{00000000-0005-0000-0000-0000F5A40000}"/>
    <cellStyle name="Normal 78 2 3 5 2" xfId="15366" xr:uid="{00000000-0005-0000-0000-0000F6A40000}"/>
    <cellStyle name="Normal 78 2 3 5 2 2" xfId="45688" xr:uid="{00000000-0005-0000-0000-0000F7A40000}"/>
    <cellStyle name="Normal 78 2 3 5 2 3" xfId="30464" xr:uid="{00000000-0005-0000-0000-0000F8A40000}"/>
    <cellStyle name="Normal 78 2 3 5 3" xfId="10346" xr:uid="{00000000-0005-0000-0000-0000F9A40000}"/>
    <cellStyle name="Normal 78 2 3 5 3 2" xfId="40671" xr:uid="{00000000-0005-0000-0000-0000FAA40000}"/>
    <cellStyle name="Normal 78 2 3 5 3 3" xfId="25447" xr:uid="{00000000-0005-0000-0000-0000FBA40000}"/>
    <cellStyle name="Normal 78 2 3 5 4" xfId="35658" xr:uid="{00000000-0005-0000-0000-0000FCA40000}"/>
    <cellStyle name="Normal 78 2 3 5 5" xfId="20434" xr:uid="{00000000-0005-0000-0000-0000FDA40000}"/>
    <cellStyle name="Normal 78 2 3 6" xfId="12024" xr:uid="{00000000-0005-0000-0000-0000FEA40000}"/>
    <cellStyle name="Normal 78 2 3 6 2" xfId="42346" xr:uid="{00000000-0005-0000-0000-0000FFA40000}"/>
    <cellStyle name="Normal 78 2 3 6 3" xfId="27122" xr:uid="{00000000-0005-0000-0000-000000A50000}"/>
    <cellStyle name="Normal 78 2 3 7" xfId="7003" xr:uid="{00000000-0005-0000-0000-000001A50000}"/>
    <cellStyle name="Normal 78 2 3 7 2" xfId="37329" xr:uid="{00000000-0005-0000-0000-000002A50000}"/>
    <cellStyle name="Normal 78 2 3 7 3" xfId="22105" xr:uid="{00000000-0005-0000-0000-000003A50000}"/>
    <cellStyle name="Normal 78 2 3 8" xfId="32317" xr:uid="{00000000-0005-0000-0000-000004A50000}"/>
    <cellStyle name="Normal 78 2 3 9" xfId="17092" xr:uid="{00000000-0005-0000-0000-000005A50000}"/>
    <cellStyle name="Normal 78 2 4" xfId="2139" xr:uid="{00000000-0005-0000-0000-000006A50000}"/>
    <cellStyle name="Normal 78 2 4 2" xfId="2978" xr:uid="{00000000-0005-0000-0000-000007A50000}"/>
    <cellStyle name="Normal 78 2 4 2 2" xfId="4668" xr:uid="{00000000-0005-0000-0000-000008A50000}"/>
    <cellStyle name="Normal 78 2 4 2 2 2" xfId="14741" xr:uid="{00000000-0005-0000-0000-000009A50000}"/>
    <cellStyle name="Normal 78 2 4 2 2 2 2" xfId="45063" xr:uid="{00000000-0005-0000-0000-00000AA50000}"/>
    <cellStyle name="Normal 78 2 4 2 2 2 3" xfId="29839" xr:uid="{00000000-0005-0000-0000-00000BA50000}"/>
    <cellStyle name="Normal 78 2 4 2 2 3" xfId="9721" xr:uid="{00000000-0005-0000-0000-00000CA50000}"/>
    <cellStyle name="Normal 78 2 4 2 2 3 2" xfId="40046" xr:uid="{00000000-0005-0000-0000-00000DA50000}"/>
    <cellStyle name="Normal 78 2 4 2 2 3 3" xfId="24822" xr:uid="{00000000-0005-0000-0000-00000EA50000}"/>
    <cellStyle name="Normal 78 2 4 2 2 4" xfId="35033" xr:uid="{00000000-0005-0000-0000-00000FA50000}"/>
    <cellStyle name="Normal 78 2 4 2 2 5" xfId="19809" xr:uid="{00000000-0005-0000-0000-000010A50000}"/>
    <cellStyle name="Normal 78 2 4 2 3" xfId="6360" xr:uid="{00000000-0005-0000-0000-000011A50000}"/>
    <cellStyle name="Normal 78 2 4 2 3 2" xfId="16412" xr:uid="{00000000-0005-0000-0000-000012A50000}"/>
    <cellStyle name="Normal 78 2 4 2 3 2 2" xfId="46734" xr:uid="{00000000-0005-0000-0000-000013A50000}"/>
    <cellStyle name="Normal 78 2 4 2 3 2 3" xfId="31510" xr:uid="{00000000-0005-0000-0000-000014A50000}"/>
    <cellStyle name="Normal 78 2 4 2 3 3" xfId="11392" xr:uid="{00000000-0005-0000-0000-000015A50000}"/>
    <cellStyle name="Normal 78 2 4 2 3 3 2" xfId="41717" xr:uid="{00000000-0005-0000-0000-000016A50000}"/>
    <cellStyle name="Normal 78 2 4 2 3 3 3" xfId="26493" xr:uid="{00000000-0005-0000-0000-000017A50000}"/>
    <cellStyle name="Normal 78 2 4 2 3 4" xfId="36704" xr:uid="{00000000-0005-0000-0000-000018A50000}"/>
    <cellStyle name="Normal 78 2 4 2 3 5" xfId="21480" xr:uid="{00000000-0005-0000-0000-000019A50000}"/>
    <cellStyle name="Normal 78 2 4 2 4" xfId="13070" xr:uid="{00000000-0005-0000-0000-00001AA50000}"/>
    <cellStyle name="Normal 78 2 4 2 4 2" xfId="43392" xr:uid="{00000000-0005-0000-0000-00001BA50000}"/>
    <cellStyle name="Normal 78 2 4 2 4 3" xfId="28168" xr:uid="{00000000-0005-0000-0000-00001CA50000}"/>
    <cellStyle name="Normal 78 2 4 2 5" xfId="8049" xr:uid="{00000000-0005-0000-0000-00001DA50000}"/>
    <cellStyle name="Normal 78 2 4 2 5 2" xfId="38375" xr:uid="{00000000-0005-0000-0000-00001EA50000}"/>
    <cellStyle name="Normal 78 2 4 2 5 3" xfId="23151" xr:uid="{00000000-0005-0000-0000-00001FA50000}"/>
    <cellStyle name="Normal 78 2 4 2 6" xfId="33363" xr:uid="{00000000-0005-0000-0000-000020A50000}"/>
    <cellStyle name="Normal 78 2 4 2 7" xfId="18138" xr:uid="{00000000-0005-0000-0000-000021A50000}"/>
    <cellStyle name="Normal 78 2 4 3" xfId="3831" xr:uid="{00000000-0005-0000-0000-000022A50000}"/>
    <cellStyle name="Normal 78 2 4 3 2" xfId="13905" xr:uid="{00000000-0005-0000-0000-000023A50000}"/>
    <cellStyle name="Normal 78 2 4 3 2 2" xfId="44227" xr:uid="{00000000-0005-0000-0000-000024A50000}"/>
    <cellStyle name="Normal 78 2 4 3 2 3" xfId="29003" xr:uid="{00000000-0005-0000-0000-000025A50000}"/>
    <cellStyle name="Normal 78 2 4 3 3" xfId="8885" xr:uid="{00000000-0005-0000-0000-000026A50000}"/>
    <cellStyle name="Normal 78 2 4 3 3 2" xfId="39210" xr:uid="{00000000-0005-0000-0000-000027A50000}"/>
    <cellStyle name="Normal 78 2 4 3 3 3" xfId="23986" xr:uid="{00000000-0005-0000-0000-000028A50000}"/>
    <cellStyle name="Normal 78 2 4 3 4" xfId="34197" xr:uid="{00000000-0005-0000-0000-000029A50000}"/>
    <cellStyle name="Normal 78 2 4 3 5" xfId="18973" xr:uid="{00000000-0005-0000-0000-00002AA50000}"/>
    <cellStyle name="Normal 78 2 4 4" xfId="5524" xr:uid="{00000000-0005-0000-0000-00002BA50000}"/>
    <cellStyle name="Normal 78 2 4 4 2" xfId="15576" xr:uid="{00000000-0005-0000-0000-00002CA50000}"/>
    <cellStyle name="Normal 78 2 4 4 2 2" xfId="45898" xr:uid="{00000000-0005-0000-0000-00002DA50000}"/>
    <cellStyle name="Normal 78 2 4 4 2 3" xfId="30674" xr:uid="{00000000-0005-0000-0000-00002EA50000}"/>
    <cellStyle name="Normal 78 2 4 4 3" xfId="10556" xr:uid="{00000000-0005-0000-0000-00002FA50000}"/>
    <cellStyle name="Normal 78 2 4 4 3 2" xfId="40881" xr:uid="{00000000-0005-0000-0000-000030A50000}"/>
    <cellStyle name="Normal 78 2 4 4 3 3" xfId="25657" xr:uid="{00000000-0005-0000-0000-000031A50000}"/>
    <cellStyle name="Normal 78 2 4 4 4" xfId="35868" xr:uid="{00000000-0005-0000-0000-000032A50000}"/>
    <cellStyle name="Normal 78 2 4 4 5" xfId="20644" xr:uid="{00000000-0005-0000-0000-000033A50000}"/>
    <cellStyle name="Normal 78 2 4 5" xfId="12234" xr:uid="{00000000-0005-0000-0000-000034A50000}"/>
    <cellStyle name="Normal 78 2 4 5 2" xfId="42556" xr:uid="{00000000-0005-0000-0000-000035A50000}"/>
    <cellStyle name="Normal 78 2 4 5 3" xfId="27332" xr:uid="{00000000-0005-0000-0000-000036A50000}"/>
    <cellStyle name="Normal 78 2 4 6" xfId="7213" xr:uid="{00000000-0005-0000-0000-000037A50000}"/>
    <cellStyle name="Normal 78 2 4 6 2" xfId="37539" xr:uid="{00000000-0005-0000-0000-000038A50000}"/>
    <cellStyle name="Normal 78 2 4 6 3" xfId="22315" xr:uid="{00000000-0005-0000-0000-000039A50000}"/>
    <cellStyle name="Normal 78 2 4 7" xfId="32527" xr:uid="{00000000-0005-0000-0000-00003AA50000}"/>
    <cellStyle name="Normal 78 2 4 8" xfId="17302" xr:uid="{00000000-0005-0000-0000-00003BA50000}"/>
    <cellStyle name="Normal 78 2 5" xfId="2560" xr:uid="{00000000-0005-0000-0000-00003CA50000}"/>
    <cellStyle name="Normal 78 2 5 2" xfId="4250" xr:uid="{00000000-0005-0000-0000-00003DA50000}"/>
    <cellStyle name="Normal 78 2 5 2 2" xfId="14323" xr:uid="{00000000-0005-0000-0000-00003EA50000}"/>
    <cellStyle name="Normal 78 2 5 2 2 2" xfId="44645" xr:uid="{00000000-0005-0000-0000-00003FA50000}"/>
    <cellStyle name="Normal 78 2 5 2 2 3" xfId="29421" xr:uid="{00000000-0005-0000-0000-000040A50000}"/>
    <cellStyle name="Normal 78 2 5 2 3" xfId="9303" xr:uid="{00000000-0005-0000-0000-000041A50000}"/>
    <cellStyle name="Normal 78 2 5 2 3 2" xfId="39628" xr:uid="{00000000-0005-0000-0000-000042A50000}"/>
    <cellStyle name="Normal 78 2 5 2 3 3" xfId="24404" xr:uid="{00000000-0005-0000-0000-000043A50000}"/>
    <cellStyle name="Normal 78 2 5 2 4" xfId="34615" xr:uid="{00000000-0005-0000-0000-000044A50000}"/>
    <cellStyle name="Normal 78 2 5 2 5" xfId="19391" xr:uid="{00000000-0005-0000-0000-000045A50000}"/>
    <cellStyle name="Normal 78 2 5 3" xfId="5942" xr:uid="{00000000-0005-0000-0000-000046A50000}"/>
    <cellStyle name="Normal 78 2 5 3 2" xfId="15994" xr:uid="{00000000-0005-0000-0000-000047A50000}"/>
    <cellStyle name="Normal 78 2 5 3 2 2" xfId="46316" xr:uid="{00000000-0005-0000-0000-000048A50000}"/>
    <cellStyle name="Normal 78 2 5 3 2 3" xfId="31092" xr:uid="{00000000-0005-0000-0000-000049A50000}"/>
    <cellStyle name="Normal 78 2 5 3 3" xfId="10974" xr:uid="{00000000-0005-0000-0000-00004AA50000}"/>
    <cellStyle name="Normal 78 2 5 3 3 2" xfId="41299" xr:uid="{00000000-0005-0000-0000-00004BA50000}"/>
    <cellStyle name="Normal 78 2 5 3 3 3" xfId="26075" xr:uid="{00000000-0005-0000-0000-00004CA50000}"/>
    <cellStyle name="Normal 78 2 5 3 4" xfId="36286" xr:uid="{00000000-0005-0000-0000-00004DA50000}"/>
    <cellStyle name="Normal 78 2 5 3 5" xfId="21062" xr:uid="{00000000-0005-0000-0000-00004EA50000}"/>
    <cellStyle name="Normal 78 2 5 4" xfId="12652" xr:uid="{00000000-0005-0000-0000-00004FA50000}"/>
    <cellStyle name="Normal 78 2 5 4 2" xfId="42974" xr:uid="{00000000-0005-0000-0000-000050A50000}"/>
    <cellStyle name="Normal 78 2 5 4 3" xfId="27750" xr:uid="{00000000-0005-0000-0000-000051A50000}"/>
    <cellStyle name="Normal 78 2 5 5" xfId="7631" xr:uid="{00000000-0005-0000-0000-000052A50000}"/>
    <cellStyle name="Normal 78 2 5 5 2" xfId="37957" xr:uid="{00000000-0005-0000-0000-000053A50000}"/>
    <cellStyle name="Normal 78 2 5 5 3" xfId="22733" xr:uid="{00000000-0005-0000-0000-000054A50000}"/>
    <cellStyle name="Normal 78 2 5 6" xfId="32945" xr:uid="{00000000-0005-0000-0000-000055A50000}"/>
    <cellStyle name="Normal 78 2 5 7" xfId="17720" xr:uid="{00000000-0005-0000-0000-000056A50000}"/>
    <cellStyle name="Normal 78 2 6" xfId="3413" xr:uid="{00000000-0005-0000-0000-000057A50000}"/>
    <cellStyle name="Normal 78 2 6 2" xfId="13487" xr:uid="{00000000-0005-0000-0000-000058A50000}"/>
    <cellStyle name="Normal 78 2 6 2 2" xfId="43809" xr:uid="{00000000-0005-0000-0000-000059A50000}"/>
    <cellStyle name="Normal 78 2 6 2 3" xfId="28585" xr:uid="{00000000-0005-0000-0000-00005AA50000}"/>
    <cellStyle name="Normal 78 2 6 3" xfId="8467" xr:uid="{00000000-0005-0000-0000-00005BA50000}"/>
    <cellStyle name="Normal 78 2 6 3 2" xfId="38792" xr:uid="{00000000-0005-0000-0000-00005CA50000}"/>
    <cellStyle name="Normal 78 2 6 3 3" xfId="23568" xr:uid="{00000000-0005-0000-0000-00005DA50000}"/>
    <cellStyle name="Normal 78 2 6 4" xfId="33779" xr:uid="{00000000-0005-0000-0000-00005EA50000}"/>
    <cellStyle name="Normal 78 2 6 5" xfId="18555" xr:uid="{00000000-0005-0000-0000-00005FA50000}"/>
    <cellStyle name="Normal 78 2 7" xfId="5106" xr:uid="{00000000-0005-0000-0000-000060A50000}"/>
    <cellStyle name="Normal 78 2 7 2" xfId="15158" xr:uid="{00000000-0005-0000-0000-000061A50000}"/>
    <cellStyle name="Normal 78 2 7 2 2" xfId="45480" xr:uid="{00000000-0005-0000-0000-000062A50000}"/>
    <cellStyle name="Normal 78 2 7 2 3" xfId="30256" xr:uid="{00000000-0005-0000-0000-000063A50000}"/>
    <cellStyle name="Normal 78 2 7 3" xfId="10138" xr:uid="{00000000-0005-0000-0000-000064A50000}"/>
    <cellStyle name="Normal 78 2 7 3 2" xfId="40463" xr:uid="{00000000-0005-0000-0000-000065A50000}"/>
    <cellStyle name="Normal 78 2 7 3 3" xfId="25239" xr:uid="{00000000-0005-0000-0000-000066A50000}"/>
    <cellStyle name="Normal 78 2 7 4" xfId="35450" xr:uid="{00000000-0005-0000-0000-000067A50000}"/>
    <cellStyle name="Normal 78 2 7 5" xfId="20226" xr:uid="{00000000-0005-0000-0000-000068A50000}"/>
    <cellStyle name="Normal 78 2 8" xfId="11816" xr:uid="{00000000-0005-0000-0000-000069A50000}"/>
    <cellStyle name="Normal 78 2 8 2" xfId="42138" xr:uid="{00000000-0005-0000-0000-00006AA50000}"/>
    <cellStyle name="Normal 78 2 8 3" xfId="26914" xr:uid="{00000000-0005-0000-0000-00006BA50000}"/>
    <cellStyle name="Normal 78 2 9" xfId="6795" xr:uid="{00000000-0005-0000-0000-00006CA50000}"/>
    <cellStyle name="Normal 78 2 9 2" xfId="37121" xr:uid="{00000000-0005-0000-0000-00006DA50000}"/>
    <cellStyle name="Normal 78 2 9 3" xfId="21897" xr:uid="{00000000-0005-0000-0000-00006EA50000}"/>
    <cellStyle name="Normal 78 3" xfId="1759" xr:uid="{00000000-0005-0000-0000-00006FA50000}"/>
    <cellStyle name="Normal 78 3 10" xfId="16936" xr:uid="{00000000-0005-0000-0000-000070A50000}"/>
    <cellStyle name="Normal 78 3 2" xfId="1978" xr:uid="{00000000-0005-0000-0000-000071A50000}"/>
    <cellStyle name="Normal 78 3 2 2" xfId="2399" xr:uid="{00000000-0005-0000-0000-000072A50000}"/>
    <cellStyle name="Normal 78 3 2 2 2" xfId="3238" xr:uid="{00000000-0005-0000-0000-000073A50000}"/>
    <cellStyle name="Normal 78 3 2 2 2 2" xfId="4928" xr:uid="{00000000-0005-0000-0000-000074A50000}"/>
    <cellStyle name="Normal 78 3 2 2 2 2 2" xfId="15001" xr:uid="{00000000-0005-0000-0000-000075A50000}"/>
    <cellStyle name="Normal 78 3 2 2 2 2 2 2" xfId="45323" xr:uid="{00000000-0005-0000-0000-000076A50000}"/>
    <cellStyle name="Normal 78 3 2 2 2 2 2 3" xfId="30099" xr:uid="{00000000-0005-0000-0000-000077A50000}"/>
    <cellStyle name="Normal 78 3 2 2 2 2 3" xfId="9981" xr:uid="{00000000-0005-0000-0000-000078A50000}"/>
    <cellStyle name="Normal 78 3 2 2 2 2 3 2" xfId="40306" xr:uid="{00000000-0005-0000-0000-000079A50000}"/>
    <cellStyle name="Normal 78 3 2 2 2 2 3 3" xfId="25082" xr:uid="{00000000-0005-0000-0000-00007AA50000}"/>
    <cellStyle name="Normal 78 3 2 2 2 2 4" xfId="35293" xr:uid="{00000000-0005-0000-0000-00007BA50000}"/>
    <cellStyle name="Normal 78 3 2 2 2 2 5" xfId="20069" xr:uid="{00000000-0005-0000-0000-00007CA50000}"/>
    <cellStyle name="Normal 78 3 2 2 2 3" xfId="6620" xr:uid="{00000000-0005-0000-0000-00007DA50000}"/>
    <cellStyle name="Normal 78 3 2 2 2 3 2" xfId="16672" xr:uid="{00000000-0005-0000-0000-00007EA50000}"/>
    <cellStyle name="Normal 78 3 2 2 2 3 2 2" xfId="46994" xr:uid="{00000000-0005-0000-0000-00007FA50000}"/>
    <cellStyle name="Normal 78 3 2 2 2 3 2 3" xfId="31770" xr:uid="{00000000-0005-0000-0000-000080A50000}"/>
    <cellStyle name="Normal 78 3 2 2 2 3 3" xfId="11652" xr:uid="{00000000-0005-0000-0000-000081A50000}"/>
    <cellStyle name="Normal 78 3 2 2 2 3 3 2" xfId="41977" xr:uid="{00000000-0005-0000-0000-000082A50000}"/>
    <cellStyle name="Normal 78 3 2 2 2 3 3 3" xfId="26753" xr:uid="{00000000-0005-0000-0000-000083A50000}"/>
    <cellStyle name="Normal 78 3 2 2 2 3 4" xfId="36964" xr:uid="{00000000-0005-0000-0000-000084A50000}"/>
    <cellStyle name="Normal 78 3 2 2 2 3 5" xfId="21740" xr:uid="{00000000-0005-0000-0000-000085A50000}"/>
    <cellStyle name="Normal 78 3 2 2 2 4" xfId="13330" xr:uid="{00000000-0005-0000-0000-000086A50000}"/>
    <cellStyle name="Normal 78 3 2 2 2 4 2" xfId="43652" xr:uid="{00000000-0005-0000-0000-000087A50000}"/>
    <cellStyle name="Normal 78 3 2 2 2 4 3" xfId="28428" xr:uid="{00000000-0005-0000-0000-000088A50000}"/>
    <cellStyle name="Normal 78 3 2 2 2 5" xfId="8309" xr:uid="{00000000-0005-0000-0000-000089A50000}"/>
    <cellStyle name="Normal 78 3 2 2 2 5 2" xfId="38635" xr:uid="{00000000-0005-0000-0000-00008AA50000}"/>
    <cellStyle name="Normal 78 3 2 2 2 5 3" xfId="23411" xr:uid="{00000000-0005-0000-0000-00008BA50000}"/>
    <cellStyle name="Normal 78 3 2 2 2 6" xfId="33623" xr:uid="{00000000-0005-0000-0000-00008CA50000}"/>
    <cellStyle name="Normal 78 3 2 2 2 7" xfId="18398" xr:uid="{00000000-0005-0000-0000-00008DA50000}"/>
    <cellStyle name="Normal 78 3 2 2 3" xfId="4091" xr:uid="{00000000-0005-0000-0000-00008EA50000}"/>
    <cellStyle name="Normal 78 3 2 2 3 2" xfId="14165" xr:uid="{00000000-0005-0000-0000-00008FA50000}"/>
    <cellStyle name="Normal 78 3 2 2 3 2 2" xfId="44487" xr:uid="{00000000-0005-0000-0000-000090A50000}"/>
    <cellStyle name="Normal 78 3 2 2 3 2 3" xfId="29263" xr:uid="{00000000-0005-0000-0000-000091A50000}"/>
    <cellStyle name="Normal 78 3 2 2 3 3" xfId="9145" xr:uid="{00000000-0005-0000-0000-000092A50000}"/>
    <cellStyle name="Normal 78 3 2 2 3 3 2" xfId="39470" xr:uid="{00000000-0005-0000-0000-000093A50000}"/>
    <cellStyle name="Normal 78 3 2 2 3 3 3" xfId="24246" xr:uid="{00000000-0005-0000-0000-000094A50000}"/>
    <cellStyle name="Normal 78 3 2 2 3 4" xfId="34457" xr:uid="{00000000-0005-0000-0000-000095A50000}"/>
    <cellStyle name="Normal 78 3 2 2 3 5" xfId="19233" xr:uid="{00000000-0005-0000-0000-000096A50000}"/>
    <cellStyle name="Normal 78 3 2 2 4" xfId="5784" xr:uid="{00000000-0005-0000-0000-000097A50000}"/>
    <cellStyle name="Normal 78 3 2 2 4 2" xfId="15836" xr:uid="{00000000-0005-0000-0000-000098A50000}"/>
    <cellStyle name="Normal 78 3 2 2 4 2 2" xfId="46158" xr:uid="{00000000-0005-0000-0000-000099A50000}"/>
    <cellStyle name="Normal 78 3 2 2 4 2 3" xfId="30934" xr:uid="{00000000-0005-0000-0000-00009AA50000}"/>
    <cellStyle name="Normal 78 3 2 2 4 3" xfId="10816" xr:uid="{00000000-0005-0000-0000-00009BA50000}"/>
    <cellStyle name="Normal 78 3 2 2 4 3 2" xfId="41141" xr:uid="{00000000-0005-0000-0000-00009CA50000}"/>
    <cellStyle name="Normal 78 3 2 2 4 3 3" xfId="25917" xr:uid="{00000000-0005-0000-0000-00009DA50000}"/>
    <cellStyle name="Normal 78 3 2 2 4 4" xfId="36128" xr:uid="{00000000-0005-0000-0000-00009EA50000}"/>
    <cellStyle name="Normal 78 3 2 2 4 5" xfId="20904" xr:uid="{00000000-0005-0000-0000-00009FA50000}"/>
    <cellStyle name="Normal 78 3 2 2 5" xfId="12494" xr:uid="{00000000-0005-0000-0000-0000A0A50000}"/>
    <cellStyle name="Normal 78 3 2 2 5 2" xfId="42816" xr:uid="{00000000-0005-0000-0000-0000A1A50000}"/>
    <cellStyle name="Normal 78 3 2 2 5 3" xfId="27592" xr:uid="{00000000-0005-0000-0000-0000A2A50000}"/>
    <cellStyle name="Normal 78 3 2 2 6" xfId="7473" xr:uid="{00000000-0005-0000-0000-0000A3A50000}"/>
    <cellStyle name="Normal 78 3 2 2 6 2" xfId="37799" xr:uid="{00000000-0005-0000-0000-0000A4A50000}"/>
    <cellStyle name="Normal 78 3 2 2 6 3" xfId="22575" xr:uid="{00000000-0005-0000-0000-0000A5A50000}"/>
    <cellStyle name="Normal 78 3 2 2 7" xfId="32787" xr:uid="{00000000-0005-0000-0000-0000A6A50000}"/>
    <cellStyle name="Normal 78 3 2 2 8" xfId="17562" xr:uid="{00000000-0005-0000-0000-0000A7A50000}"/>
    <cellStyle name="Normal 78 3 2 3" xfId="2820" xr:uid="{00000000-0005-0000-0000-0000A8A50000}"/>
    <cellStyle name="Normal 78 3 2 3 2" xfId="4510" xr:uid="{00000000-0005-0000-0000-0000A9A50000}"/>
    <cellStyle name="Normal 78 3 2 3 2 2" xfId="14583" xr:uid="{00000000-0005-0000-0000-0000AAA50000}"/>
    <cellStyle name="Normal 78 3 2 3 2 2 2" xfId="44905" xr:uid="{00000000-0005-0000-0000-0000ABA50000}"/>
    <cellStyle name="Normal 78 3 2 3 2 2 3" xfId="29681" xr:uid="{00000000-0005-0000-0000-0000ACA50000}"/>
    <cellStyle name="Normal 78 3 2 3 2 3" xfId="9563" xr:uid="{00000000-0005-0000-0000-0000ADA50000}"/>
    <cellStyle name="Normal 78 3 2 3 2 3 2" xfId="39888" xr:uid="{00000000-0005-0000-0000-0000AEA50000}"/>
    <cellStyle name="Normal 78 3 2 3 2 3 3" xfId="24664" xr:uid="{00000000-0005-0000-0000-0000AFA50000}"/>
    <cellStyle name="Normal 78 3 2 3 2 4" xfId="34875" xr:uid="{00000000-0005-0000-0000-0000B0A50000}"/>
    <cellStyle name="Normal 78 3 2 3 2 5" xfId="19651" xr:uid="{00000000-0005-0000-0000-0000B1A50000}"/>
    <cellStyle name="Normal 78 3 2 3 3" xfId="6202" xr:uid="{00000000-0005-0000-0000-0000B2A50000}"/>
    <cellStyle name="Normal 78 3 2 3 3 2" xfId="16254" xr:uid="{00000000-0005-0000-0000-0000B3A50000}"/>
    <cellStyle name="Normal 78 3 2 3 3 2 2" xfId="46576" xr:uid="{00000000-0005-0000-0000-0000B4A50000}"/>
    <cellStyle name="Normal 78 3 2 3 3 2 3" xfId="31352" xr:uid="{00000000-0005-0000-0000-0000B5A50000}"/>
    <cellStyle name="Normal 78 3 2 3 3 3" xfId="11234" xr:uid="{00000000-0005-0000-0000-0000B6A50000}"/>
    <cellStyle name="Normal 78 3 2 3 3 3 2" xfId="41559" xr:uid="{00000000-0005-0000-0000-0000B7A50000}"/>
    <cellStyle name="Normal 78 3 2 3 3 3 3" xfId="26335" xr:uid="{00000000-0005-0000-0000-0000B8A50000}"/>
    <cellStyle name="Normal 78 3 2 3 3 4" xfId="36546" xr:uid="{00000000-0005-0000-0000-0000B9A50000}"/>
    <cellStyle name="Normal 78 3 2 3 3 5" xfId="21322" xr:uid="{00000000-0005-0000-0000-0000BAA50000}"/>
    <cellStyle name="Normal 78 3 2 3 4" xfId="12912" xr:uid="{00000000-0005-0000-0000-0000BBA50000}"/>
    <cellStyle name="Normal 78 3 2 3 4 2" xfId="43234" xr:uid="{00000000-0005-0000-0000-0000BCA50000}"/>
    <cellStyle name="Normal 78 3 2 3 4 3" xfId="28010" xr:uid="{00000000-0005-0000-0000-0000BDA50000}"/>
    <cellStyle name="Normal 78 3 2 3 5" xfId="7891" xr:uid="{00000000-0005-0000-0000-0000BEA50000}"/>
    <cellStyle name="Normal 78 3 2 3 5 2" xfId="38217" xr:uid="{00000000-0005-0000-0000-0000BFA50000}"/>
    <cellStyle name="Normal 78 3 2 3 5 3" xfId="22993" xr:uid="{00000000-0005-0000-0000-0000C0A50000}"/>
    <cellStyle name="Normal 78 3 2 3 6" xfId="33205" xr:uid="{00000000-0005-0000-0000-0000C1A50000}"/>
    <cellStyle name="Normal 78 3 2 3 7" xfId="17980" xr:uid="{00000000-0005-0000-0000-0000C2A50000}"/>
    <cellStyle name="Normal 78 3 2 4" xfId="3673" xr:uid="{00000000-0005-0000-0000-0000C3A50000}"/>
    <cellStyle name="Normal 78 3 2 4 2" xfId="13747" xr:uid="{00000000-0005-0000-0000-0000C4A50000}"/>
    <cellStyle name="Normal 78 3 2 4 2 2" xfId="44069" xr:uid="{00000000-0005-0000-0000-0000C5A50000}"/>
    <cellStyle name="Normal 78 3 2 4 2 3" xfId="28845" xr:uid="{00000000-0005-0000-0000-0000C6A50000}"/>
    <cellStyle name="Normal 78 3 2 4 3" xfId="8727" xr:uid="{00000000-0005-0000-0000-0000C7A50000}"/>
    <cellStyle name="Normal 78 3 2 4 3 2" xfId="39052" xr:uid="{00000000-0005-0000-0000-0000C8A50000}"/>
    <cellStyle name="Normal 78 3 2 4 3 3" xfId="23828" xr:uid="{00000000-0005-0000-0000-0000C9A50000}"/>
    <cellStyle name="Normal 78 3 2 4 4" xfId="34039" xr:uid="{00000000-0005-0000-0000-0000CAA50000}"/>
    <cellStyle name="Normal 78 3 2 4 5" xfId="18815" xr:uid="{00000000-0005-0000-0000-0000CBA50000}"/>
    <cellStyle name="Normal 78 3 2 5" xfId="5366" xr:uid="{00000000-0005-0000-0000-0000CCA50000}"/>
    <cellStyle name="Normal 78 3 2 5 2" xfId="15418" xr:uid="{00000000-0005-0000-0000-0000CDA50000}"/>
    <cellStyle name="Normal 78 3 2 5 2 2" xfId="45740" xr:uid="{00000000-0005-0000-0000-0000CEA50000}"/>
    <cellStyle name="Normal 78 3 2 5 2 3" xfId="30516" xr:uid="{00000000-0005-0000-0000-0000CFA50000}"/>
    <cellStyle name="Normal 78 3 2 5 3" xfId="10398" xr:uid="{00000000-0005-0000-0000-0000D0A50000}"/>
    <cellStyle name="Normal 78 3 2 5 3 2" xfId="40723" xr:uid="{00000000-0005-0000-0000-0000D1A50000}"/>
    <cellStyle name="Normal 78 3 2 5 3 3" xfId="25499" xr:uid="{00000000-0005-0000-0000-0000D2A50000}"/>
    <cellStyle name="Normal 78 3 2 5 4" xfId="35710" xr:uid="{00000000-0005-0000-0000-0000D3A50000}"/>
    <cellStyle name="Normal 78 3 2 5 5" xfId="20486" xr:uid="{00000000-0005-0000-0000-0000D4A50000}"/>
    <cellStyle name="Normal 78 3 2 6" xfId="12076" xr:uid="{00000000-0005-0000-0000-0000D5A50000}"/>
    <cellStyle name="Normal 78 3 2 6 2" xfId="42398" xr:uid="{00000000-0005-0000-0000-0000D6A50000}"/>
    <cellStyle name="Normal 78 3 2 6 3" xfId="27174" xr:uid="{00000000-0005-0000-0000-0000D7A50000}"/>
    <cellStyle name="Normal 78 3 2 7" xfId="7055" xr:uid="{00000000-0005-0000-0000-0000D8A50000}"/>
    <cellStyle name="Normal 78 3 2 7 2" xfId="37381" xr:uid="{00000000-0005-0000-0000-0000D9A50000}"/>
    <cellStyle name="Normal 78 3 2 7 3" xfId="22157" xr:uid="{00000000-0005-0000-0000-0000DAA50000}"/>
    <cellStyle name="Normal 78 3 2 8" xfId="32369" xr:uid="{00000000-0005-0000-0000-0000DBA50000}"/>
    <cellStyle name="Normal 78 3 2 9" xfId="17144" xr:uid="{00000000-0005-0000-0000-0000DCA50000}"/>
    <cellStyle name="Normal 78 3 3" xfId="2191" xr:uid="{00000000-0005-0000-0000-0000DDA50000}"/>
    <cellStyle name="Normal 78 3 3 2" xfId="3030" xr:uid="{00000000-0005-0000-0000-0000DEA50000}"/>
    <cellStyle name="Normal 78 3 3 2 2" xfId="4720" xr:uid="{00000000-0005-0000-0000-0000DFA50000}"/>
    <cellStyle name="Normal 78 3 3 2 2 2" xfId="14793" xr:uid="{00000000-0005-0000-0000-0000E0A50000}"/>
    <cellStyle name="Normal 78 3 3 2 2 2 2" xfId="45115" xr:uid="{00000000-0005-0000-0000-0000E1A50000}"/>
    <cellStyle name="Normal 78 3 3 2 2 2 3" xfId="29891" xr:uid="{00000000-0005-0000-0000-0000E2A50000}"/>
    <cellStyle name="Normal 78 3 3 2 2 3" xfId="9773" xr:uid="{00000000-0005-0000-0000-0000E3A50000}"/>
    <cellStyle name="Normal 78 3 3 2 2 3 2" xfId="40098" xr:uid="{00000000-0005-0000-0000-0000E4A50000}"/>
    <cellStyle name="Normal 78 3 3 2 2 3 3" xfId="24874" xr:uid="{00000000-0005-0000-0000-0000E5A50000}"/>
    <cellStyle name="Normal 78 3 3 2 2 4" xfId="35085" xr:uid="{00000000-0005-0000-0000-0000E6A50000}"/>
    <cellStyle name="Normal 78 3 3 2 2 5" xfId="19861" xr:uid="{00000000-0005-0000-0000-0000E7A50000}"/>
    <cellStyle name="Normal 78 3 3 2 3" xfId="6412" xr:uid="{00000000-0005-0000-0000-0000E8A50000}"/>
    <cellStyle name="Normal 78 3 3 2 3 2" xfId="16464" xr:uid="{00000000-0005-0000-0000-0000E9A50000}"/>
    <cellStyle name="Normal 78 3 3 2 3 2 2" xfId="46786" xr:uid="{00000000-0005-0000-0000-0000EAA50000}"/>
    <cellStyle name="Normal 78 3 3 2 3 2 3" xfId="31562" xr:uid="{00000000-0005-0000-0000-0000EBA50000}"/>
    <cellStyle name="Normal 78 3 3 2 3 3" xfId="11444" xr:uid="{00000000-0005-0000-0000-0000ECA50000}"/>
    <cellStyle name="Normal 78 3 3 2 3 3 2" xfId="41769" xr:uid="{00000000-0005-0000-0000-0000EDA50000}"/>
    <cellStyle name="Normal 78 3 3 2 3 3 3" xfId="26545" xr:uid="{00000000-0005-0000-0000-0000EEA50000}"/>
    <cellStyle name="Normal 78 3 3 2 3 4" xfId="36756" xr:uid="{00000000-0005-0000-0000-0000EFA50000}"/>
    <cellStyle name="Normal 78 3 3 2 3 5" xfId="21532" xr:uid="{00000000-0005-0000-0000-0000F0A50000}"/>
    <cellStyle name="Normal 78 3 3 2 4" xfId="13122" xr:uid="{00000000-0005-0000-0000-0000F1A50000}"/>
    <cellStyle name="Normal 78 3 3 2 4 2" xfId="43444" xr:uid="{00000000-0005-0000-0000-0000F2A50000}"/>
    <cellStyle name="Normal 78 3 3 2 4 3" xfId="28220" xr:uid="{00000000-0005-0000-0000-0000F3A50000}"/>
    <cellStyle name="Normal 78 3 3 2 5" xfId="8101" xr:uid="{00000000-0005-0000-0000-0000F4A50000}"/>
    <cellStyle name="Normal 78 3 3 2 5 2" xfId="38427" xr:uid="{00000000-0005-0000-0000-0000F5A50000}"/>
    <cellStyle name="Normal 78 3 3 2 5 3" xfId="23203" xr:uid="{00000000-0005-0000-0000-0000F6A50000}"/>
    <cellStyle name="Normal 78 3 3 2 6" xfId="33415" xr:uid="{00000000-0005-0000-0000-0000F7A50000}"/>
    <cellStyle name="Normal 78 3 3 2 7" xfId="18190" xr:uid="{00000000-0005-0000-0000-0000F8A50000}"/>
    <cellStyle name="Normal 78 3 3 3" xfId="3883" xr:uid="{00000000-0005-0000-0000-0000F9A50000}"/>
    <cellStyle name="Normal 78 3 3 3 2" xfId="13957" xr:uid="{00000000-0005-0000-0000-0000FAA50000}"/>
    <cellStyle name="Normal 78 3 3 3 2 2" xfId="44279" xr:uid="{00000000-0005-0000-0000-0000FBA50000}"/>
    <cellStyle name="Normal 78 3 3 3 2 3" xfId="29055" xr:uid="{00000000-0005-0000-0000-0000FCA50000}"/>
    <cellStyle name="Normal 78 3 3 3 3" xfId="8937" xr:uid="{00000000-0005-0000-0000-0000FDA50000}"/>
    <cellStyle name="Normal 78 3 3 3 3 2" xfId="39262" xr:uid="{00000000-0005-0000-0000-0000FEA50000}"/>
    <cellStyle name="Normal 78 3 3 3 3 3" xfId="24038" xr:uid="{00000000-0005-0000-0000-0000FFA50000}"/>
    <cellStyle name="Normal 78 3 3 3 4" xfId="34249" xr:uid="{00000000-0005-0000-0000-000000A60000}"/>
    <cellStyle name="Normal 78 3 3 3 5" xfId="19025" xr:uid="{00000000-0005-0000-0000-000001A60000}"/>
    <cellStyle name="Normal 78 3 3 4" xfId="5576" xr:uid="{00000000-0005-0000-0000-000002A60000}"/>
    <cellStyle name="Normal 78 3 3 4 2" xfId="15628" xr:uid="{00000000-0005-0000-0000-000003A60000}"/>
    <cellStyle name="Normal 78 3 3 4 2 2" xfId="45950" xr:uid="{00000000-0005-0000-0000-000004A60000}"/>
    <cellStyle name="Normal 78 3 3 4 2 3" xfId="30726" xr:uid="{00000000-0005-0000-0000-000005A60000}"/>
    <cellStyle name="Normal 78 3 3 4 3" xfId="10608" xr:uid="{00000000-0005-0000-0000-000006A60000}"/>
    <cellStyle name="Normal 78 3 3 4 3 2" xfId="40933" xr:uid="{00000000-0005-0000-0000-000007A60000}"/>
    <cellStyle name="Normal 78 3 3 4 3 3" xfId="25709" xr:uid="{00000000-0005-0000-0000-000008A60000}"/>
    <cellStyle name="Normal 78 3 3 4 4" xfId="35920" xr:uid="{00000000-0005-0000-0000-000009A60000}"/>
    <cellStyle name="Normal 78 3 3 4 5" xfId="20696" xr:uid="{00000000-0005-0000-0000-00000AA60000}"/>
    <cellStyle name="Normal 78 3 3 5" xfId="12286" xr:uid="{00000000-0005-0000-0000-00000BA60000}"/>
    <cellStyle name="Normal 78 3 3 5 2" xfId="42608" xr:uid="{00000000-0005-0000-0000-00000CA60000}"/>
    <cellStyle name="Normal 78 3 3 5 3" xfId="27384" xr:uid="{00000000-0005-0000-0000-00000DA60000}"/>
    <cellStyle name="Normal 78 3 3 6" xfId="7265" xr:uid="{00000000-0005-0000-0000-00000EA60000}"/>
    <cellStyle name="Normal 78 3 3 6 2" xfId="37591" xr:uid="{00000000-0005-0000-0000-00000FA60000}"/>
    <cellStyle name="Normal 78 3 3 6 3" xfId="22367" xr:uid="{00000000-0005-0000-0000-000010A60000}"/>
    <cellStyle name="Normal 78 3 3 7" xfId="32579" xr:uid="{00000000-0005-0000-0000-000011A60000}"/>
    <cellStyle name="Normal 78 3 3 8" xfId="17354" xr:uid="{00000000-0005-0000-0000-000012A60000}"/>
    <cellStyle name="Normal 78 3 4" xfId="2612" xr:uid="{00000000-0005-0000-0000-000013A60000}"/>
    <cellStyle name="Normal 78 3 4 2" xfId="4302" xr:uid="{00000000-0005-0000-0000-000014A60000}"/>
    <cellStyle name="Normal 78 3 4 2 2" xfId="14375" xr:uid="{00000000-0005-0000-0000-000015A60000}"/>
    <cellStyle name="Normal 78 3 4 2 2 2" xfId="44697" xr:uid="{00000000-0005-0000-0000-000016A60000}"/>
    <cellStyle name="Normal 78 3 4 2 2 3" xfId="29473" xr:uid="{00000000-0005-0000-0000-000017A60000}"/>
    <cellStyle name="Normal 78 3 4 2 3" xfId="9355" xr:uid="{00000000-0005-0000-0000-000018A60000}"/>
    <cellStyle name="Normal 78 3 4 2 3 2" xfId="39680" xr:uid="{00000000-0005-0000-0000-000019A60000}"/>
    <cellStyle name="Normal 78 3 4 2 3 3" xfId="24456" xr:uid="{00000000-0005-0000-0000-00001AA60000}"/>
    <cellStyle name="Normal 78 3 4 2 4" xfId="34667" xr:uid="{00000000-0005-0000-0000-00001BA60000}"/>
    <cellStyle name="Normal 78 3 4 2 5" xfId="19443" xr:uid="{00000000-0005-0000-0000-00001CA60000}"/>
    <cellStyle name="Normal 78 3 4 3" xfId="5994" xr:uid="{00000000-0005-0000-0000-00001DA60000}"/>
    <cellStyle name="Normal 78 3 4 3 2" xfId="16046" xr:uid="{00000000-0005-0000-0000-00001EA60000}"/>
    <cellStyle name="Normal 78 3 4 3 2 2" xfId="46368" xr:uid="{00000000-0005-0000-0000-00001FA60000}"/>
    <cellStyle name="Normal 78 3 4 3 2 3" xfId="31144" xr:uid="{00000000-0005-0000-0000-000020A60000}"/>
    <cellStyle name="Normal 78 3 4 3 3" xfId="11026" xr:uid="{00000000-0005-0000-0000-000021A60000}"/>
    <cellStyle name="Normal 78 3 4 3 3 2" xfId="41351" xr:uid="{00000000-0005-0000-0000-000022A60000}"/>
    <cellStyle name="Normal 78 3 4 3 3 3" xfId="26127" xr:uid="{00000000-0005-0000-0000-000023A60000}"/>
    <cellStyle name="Normal 78 3 4 3 4" xfId="36338" xr:uid="{00000000-0005-0000-0000-000024A60000}"/>
    <cellStyle name="Normal 78 3 4 3 5" xfId="21114" xr:uid="{00000000-0005-0000-0000-000025A60000}"/>
    <cellStyle name="Normal 78 3 4 4" xfId="12704" xr:uid="{00000000-0005-0000-0000-000026A60000}"/>
    <cellStyle name="Normal 78 3 4 4 2" xfId="43026" xr:uid="{00000000-0005-0000-0000-000027A60000}"/>
    <cellStyle name="Normal 78 3 4 4 3" xfId="27802" xr:uid="{00000000-0005-0000-0000-000028A60000}"/>
    <cellStyle name="Normal 78 3 4 5" xfId="7683" xr:uid="{00000000-0005-0000-0000-000029A60000}"/>
    <cellStyle name="Normal 78 3 4 5 2" xfId="38009" xr:uid="{00000000-0005-0000-0000-00002AA60000}"/>
    <cellStyle name="Normal 78 3 4 5 3" xfId="22785" xr:uid="{00000000-0005-0000-0000-00002BA60000}"/>
    <cellStyle name="Normal 78 3 4 6" xfId="32997" xr:uid="{00000000-0005-0000-0000-00002CA60000}"/>
    <cellStyle name="Normal 78 3 4 7" xfId="17772" xr:uid="{00000000-0005-0000-0000-00002DA60000}"/>
    <cellStyle name="Normal 78 3 5" xfId="3465" xr:uid="{00000000-0005-0000-0000-00002EA60000}"/>
    <cellStyle name="Normal 78 3 5 2" xfId="13539" xr:uid="{00000000-0005-0000-0000-00002FA60000}"/>
    <cellStyle name="Normal 78 3 5 2 2" xfId="43861" xr:uid="{00000000-0005-0000-0000-000030A60000}"/>
    <cellStyle name="Normal 78 3 5 2 3" xfId="28637" xr:uid="{00000000-0005-0000-0000-000031A60000}"/>
    <cellStyle name="Normal 78 3 5 3" xfId="8519" xr:uid="{00000000-0005-0000-0000-000032A60000}"/>
    <cellStyle name="Normal 78 3 5 3 2" xfId="38844" xr:uid="{00000000-0005-0000-0000-000033A60000}"/>
    <cellStyle name="Normal 78 3 5 3 3" xfId="23620" xr:uid="{00000000-0005-0000-0000-000034A60000}"/>
    <cellStyle name="Normal 78 3 5 4" xfId="33831" xr:uid="{00000000-0005-0000-0000-000035A60000}"/>
    <cellStyle name="Normal 78 3 5 5" xfId="18607" xr:uid="{00000000-0005-0000-0000-000036A60000}"/>
    <cellStyle name="Normal 78 3 6" xfId="5158" xr:uid="{00000000-0005-0000-0000-000037A60000}"/>
    <cellStyle name="Normal 78 3 6 2" xfId="15210" xr:uid="{00000000-0005-0000-0000-000038A60000}"/>
    <cellStyle name="Normal 78 3 6 2 2" xfId="45532" xr:uid="{00000000-0005-0000-0000-000039A60000}"/>
    <cellStyle name="Normal 78 3 6 2 3" xfId="30308" xr:uid="{00000000-0005-0000-0000-00003AA60000}"/>
    <cellStyle name="Normal 78 3 6 3" xfId="10190" xr:uid="{00000000-0005-0000-0000-00003BA60000}"/>
    <cellStyle name="Normal 78 3 6 3 2" xfId="40515" xr:uid="{00000000-0005-0000-0000-00003CA60000}"/>
    <cellStyle name="Normal 78 3 6 3 3" xfId="25291" xr:uid="{00000000-0005-0000-0000-00003DA60000}"/>
    <cellStyle name="Normal 78 3 6 4" xfId="35502" xr:uid="{00000000-0005-0000-0000-00003EA60000}"/>
    <cellStyle name="Normal 78 3 6 5" xfId="20278" xr:uid="{00000000-0005-0000-0000-00003FA60000}"/>
    <cellStyle name="Normal 78 3 7" xfId="11868" xr:uid="{00000000-0005-0000-0000-000040A60000}"/>
    <cellStyle name="Normal 78 3 7 2" xfId="42190" xr:uid="{00000000-0005-0000-0000-000041A60000}"/>
    <cellStyle name="Normal 78 3 7 3" xfId="26966" xr:uid="{00000000-0005-0000-0000-000042A60000}"/>
    <cellStyle name="Normal 78 3 8" xfId="6847" xr:uid="{00000000-0005-0000-0000-000043A60000}"/>
    <cellStyle name="Normal 78 3 8 2" xfId="37173" xr:uid="{00000000-0005-0000-0000-000044A60000}"/>
    <cellStyle name="Normal 78 3 8 3" xfId="21949" xr:uid="{00000000-0005-0000-0000-000045A60000}"/>
    <cellStyle name="Normal 78 3 9" xfId="32163" xr:uid="{00000000-0005-0000-0000-000046A60000}"/>
    <cellStyle name="Normal 78 4" xfId="1872" xr:uid="{00000000-0005-0000-0000-000047A60000}"/>
    <cellStyle name="Normal 78 4 2" xfId="2295" xr:uid="{00000000-0005-0000-0000-000048A60000}"/>
    <cellStyle name="Normal 78 4 2 2" xfId="3134" xr:uid="{00000000-0005-0000-0000-000049A60000}"/>
    <cellStyle name="Normal 78 4 2 2 2" xfId="4824" xr:uid="{00000000-0005-0000-0000-00004AA60000}"/>
    <cellStyle name="Normal 78 4 2 2 2 2" xfId="14897" xr:uid="{00000000-0005-0000-0000-00004BA60000}"/>
    <cellStyle name="Normal 78 4 2 2 2 2 2" xfId="45219" xr:uid="{00000000-0005-0000-0000-00004CA60000}"/>
    <cellStyle name="Normal 78 4 2 2 2 2 3" xfId="29995" xr:uid="{00000000-0005-0000-0000-00004DA60000}"/>
    <cellStyle name="Normal 78 4 2 2 2 3" xfId="9877" xr:uid="{00000000-0005-0000-0000-00004EA60000}"/>
    <cellStyle name="Normal 78 4 2 2 2 3 2" xfId="40202" xr:uid="{00000000-0005-0000-0000-00004FA60000}"/>
    <cellStyle name="Normal 78 4 2 2 2 3 3" xfId="24978" xr:uid="{00000000-0005-0000-0000-000050A60000}"/>
    <cellStyle name="Normal 78 4 2 2 2 4" xfId="35189" xr:uid="{00000000-0005-0000-0000-000051A60000}"/>
    <cellStyle name="Normal 78 4 2 2 2 5" xfId="19965" xr:uid="{00000000-0005-0000-0000-000052A60000}"/>
    <cellStyle name="Normal 78 4 2 2 3" xfId="6516" xr:uid="{00000000-0005-0000-0000-000053A60000}"/>
    <cellStyle name="Normal 78 4 2 2 3 2" xfId="16568" xr:uid="{00000000-0005-0000-0000-000054A60000}"/>
    <cellStyle name="Normal 78 4 2 2 3 2 2" xfId="46890" xr:uid="{00000000-0005-0000-0000-000055A60000}"/>
    <cellStyle name="Normal 78 4 2 2 3 2 3" xfId="31666" xr:uid="{00000000-0005-0000-0000-000056A60000}"/>
    <cellStyle name="Normal 78 4 2 2 3 3" xfId="11548" xr:uid="{00000000-0005-0000-0000-000057A60000}"/>
    <cellStyle name="Normal 78 4 2 2 3 3 2" xfId="41873" xr:uid="{00000000-0005-0000-0000-000058A60000}"/>
    <cellStyle name="Normal 78 4 2 2 3 3 3" xfId="26649" xr:uid="{00000000-0005-0000-0000-000059A60000}"/>
    <cellStyle name="Normal 78 4 2 2 3 4" xfId="36860" xr:uid="{00000000-0005-0000-0000-00005AA60000}"/>
    <cellStyle name="Normal 78 4 2 2 3 5" xfId="21636" xr:uid="{00000000-0005-0000-0000-00005BA60000}"/>
    <cellStyle name="Normal 78 4 2 2 4" xfId="13226" xr:uid="{00000000-0005-0000-0000-00005CA60000}"/>
    <cellStyle name="Normal 78 4 2 2 4 2" xfId="43548" xr:uid="{00000000-0005-0000-0000-00005DA60000}"/>
    <cellStyle name="Normal 78 4 2 2 4 3" xfId="28324" xr:uid="{00000000-0005-0000-0000-00005EA60000}"/>
    <cellStyle name="Normal 78 4 2 2 5" xfId="8205" xr:uid="{00000000-0005-0000-0000-00005FA60000}"/>
    <cellStyle name="Normal 78 4 2 2 5 2" xfId="38531" xr:uid="{00000000-0005-0000-0000-000060A60000}"/>
    <cellStyle name="Normal 78 4 2 2 5 3" xfId="23307" xr:uid="{00000000-0005-0000-0000-000061A60000}"/>
    <cellStyle name="Normal 78 4 2 2 6" xfId="33519" xr:uid="{00000000-0005-0000-0000-000062A60000}"/>
    <cellStyle name="Normal 78 4 2 2 7" xfId="18294" xr:uid="{00000000-0005-0000-0000-000063A60000}"/>
    <cellStyle name="Normal 78 4 2 3" xfId="3987" xr:uid="{00000000-0005-0000-0000-000064A60000}"/>
    <cellStyle name="Normal 78 4 2 3 2" xfId="14061" xr:uid="{00000000-0005-0000-0000-000065A60000}"/>
    <cellStyle name="Normal 78 4 2 3 2 2" xfId="44383" xr:uid="{00000000-0005-0000-0000-000066A60000}"/>
    <cellStyle name="Normal 78 4 2 3 2 3" xfId="29159" xr:uid="{00000000-0005-0000-0000-000067A60000}"/>
    <cellStyle name="Normal 78 4 2 3 3" xfId="9041" xr:uid="{00000000-0005-0000-0000-000068A60000}"/>
    <cellStyle name="Normal 78 4 2 3 3 2" xfId="39366" xr:uid="{00000000-0005-0000-0000-000069A60000}"/>
    <cellStyle name="Normal 78 4 2 3 3 3" xfId="24142" xr:uid="{00000000-0005-0000-0000-00006AA60000}"/>
    <cellStyle name="Normal 78 4 2 3 4" xfId="34353" xr:uid="{00000000-0005-0000-0000-00006BA60000}"/>
    <cellStyle name="Normal 78 4 2 3 5" xfId="19129" xr:uid="{00000000-0005-0000-0000-00006CA60000}"/>
    <cellStyle name="Normal 78 4 2 4" xfId="5680" xr:uid="{00000000-0005-0000-0000-00006DA60000}"/>
    <cellStyle name="Normal 78 4 2 4 2" xfId="15732" xr:uid="{00000000-0005-0000-0000-00006EA60000}"/>
    <cellStyle name="Normal 78 4 2 4 2 2" xfId="46054" xr:uid="{00000000-0005-0000-0000-00006FA60000}"/>
    <cellStyle name="Normal 78 4 2 4 2 3" xfId="30830" xr:uid="{00000000-0005-0000-0000-000070A60000}"/>
    <cellStyle name="Normal 78 4 2 4 3" xfId="10712" xr:uid="{00000000-0005-0000-0000-000071A60000}"/>
    <cellStyle name="Normal 78 4 2 4 3 2" xfId="41037" xr:uid="{00000000-0005-0000-0000-000072A60000}"/>
    <cellStyle name="Normal 78 4 2 4 3 3" xfId="25813" xr:uid="{00000000-0005-0000-0000-000073A60000}"/>
    <cellStyle name="Normal 78 4 2 4 4" xfId="36024" xr:uid="{00000000-0005-0000-0000-000074A60000}"/>
    <cellStyle name="Normal 78 4 2 4 5" xfId="20800" xr:uid="{00000000-0005-0000-0000-000075A60000}"/>
    <cellStyle name="Normal 78 4 2 5" xfId="12390" xr:uid="{00000000-0005-0000-0000-000076A60000}"/>
    <cellStyle name="Normal 78 4 2 5 2" xfId="42712" xr:uid="{00000000-0005-0000-0000-000077A60000}"/>
    <cellStyle name="Normal 78 4 2 5 3" xfId="27488" xr:uid="{00000000-0005-0000-0000-000078A60000}"/>
    <cellStyle name="Normal 78 4 2 6" xfId="7369" xr:uid="{00000000-0005-0000-0000-000079A60000}"/>
    <cellStyle name="Normal 78 4 2 6 2" xfId="37695" xr:uid="{00000000-0005-0000-0000-00007AA60000}"/>
    <cellStyle name="Normal 78 4 2 6 3" xfId="22471" xr:uid="{00000000-0005-0000-0000-00007BA60000}"/>
    <cellStyle name="Normal 78 4 2 7" xfId="32683" xr:uid="{00000000-0005-0000-0000-00007CA60000}"/>
    <cellStyle name="Normal 78 4 2 8" xfId="17458" xr:uid="{00000000-0005-0000-0000-00007DA60000}"/>
    <cellStyle name="Normal 78 4 3" xfId="2716" xr:uid="{00000000-0005-0000-0000-00007EA60000}"/>
    <cellStyle name="Normal 78 4 3 2" xfId="4406" xr:uid="{00000000-0005-0000-0000-00007FA60000}"/>
    <cellStyle name="Normal 78 4 3 2 2" xfId="14479" xr:uid="{00000000-0005-0000-0000-000080A60000}"/>
    <cellStyle name="Normal 78 4 3 2 2 2" xfId="44801" xr:uid="{00000000-0005-0000-0000-000081A60000}"/>
    <cellStyle name="Normal 78 4 3 2 2 3" xfId="29577" xr:uid="{00000000-0005-0000-0000-000082A60000}"/>
    <cellStyle name="Normal 78 4 3 2 3" xfId="9459" xr:uid="{00000000-0005-0000-0000-000083A60000}"/>
    <cellStyle name="Normal 78 4 3 2 3 2" xfId="39784" xr:uid="{00000000-0005-0000-0000-000084A60000}"/>
    <cellStyle name="Normal 78 4 3 2 3 3" xfId="24560" xr:uid="{00000000-0005-0000-0000-000085A60000}"/>
    <cellStyle name="Normal 78 4 3 2 4" xfId="34771" xr:uid="{00000000-0005-0000-0000-000086A60000}"/>
    <cellStyle name="Normal 78 4 3 2 5" xfId="19547" xr:uid="{00000000-0005-0000-0000-000087A60000}"/>
    <cellStyle name="Normal 78 4 3 3" xfId="6098" xr:uid="{00000000-0005-0000-0000-000088A60000}"/>
    <cellStyle name="Normal 78 4 3 3 2" xfId="16150" xr:uid="{00000000-0005-0000-0000-000089A60000}"/>
    <cellStyle name="Normal 78 4 3 3 2 2" xfId="46472" xr:uid="{00000000-0005-0000-0000-00008AA60000}"/>
    <cellStyle name="Normal 78 4 3 3 2 3" xfId="31248" xr:uid="{00000000-0005-0000-0000-00008BA60000}"/>
    <cellStyle name="Normal 78 4 3 3 3" xfId="11130" xr:uid="{00000000-0005-0000-0000-00008CA60000}"/>
    <cellStyle name="Normal 78 4 3 3 3 2" xfId="41455" xr:uid="{00000000-0005-0000-0000-00008DA60000}"/>
    <cellStyle name="Normal 78 4 3 3 3 3" xfId="26231" xr:uid="{00000000-0005-0000-0000-00008EA60000}"/>
    <cellStyle name="Normal 78 4 3 3 4" xfId="36442" xr:uid="{00000000-0005-0000-0000-00008FA60000}"/>
    <cellStyle name="Normal 78 4 3 3 5" xfId="21218" xr:uid="{00000000-0005-0000-0000-000090A60000}"/>
    <cellStyle name="Normal 78 4 3 4" xfId="12808" xr:uid="{00000000-0005-0000-0000-000091A60000}"/>
    <cellStyle name="Normal 78 4 3 4 2" xfId="43130" xr:uid="{00000000-0005-0000-0000-000092A60000}"/>
    <cellStyle name="Normal 78 4 3 4 3" xfId="27906" xr:uid="{00000000-0005-0000-0000-000093A60000}"/>
    <cellStyle name="Normal 78 4 3 5" xfId="7787" xr:uid="{00000000-0005-0000-0000-000094A60000}"/>
    <cellStyle name="Normal 78 4 3 5 2" xfId="38113" xr:uid="{00000000-0005-0000-0000-000095A60000}"/>
    <cellStyle name="Normal 78 4 3 5 3" xfId="22889" xr:uid="{00000000-0005-0000-0000-000096A60000}"/>
    <cellStyle name="Normal 78 4 3 6" xfId="33101" xr:uid="{00000000-0005-0000-0000-000097A60000}"/>
    <cellStyle name="Normal 78 4 3 7" xfId="17876" xr:uid="{00000000-0005-0000-0000-000098A60000}"/>
    <cellStyle name="Normal 78 4 4" xfId="3569" xr:uid="{00000000-0005-0000-0000-000099A60000}"/>
    <cellStyle name="Normal 78 4 4 2" xfId="13643" xr:uid="{00000000-0005-0000-0000-00009AA60000}"/>
    <cellStyle name="Normal 78 4 4 2 2" xfId="43965" xr:uid="{00000000-0005-0000-0000-00009BA60000}"/>
    <cellStyle name="Normal 78 4 4 2 3" xfId="28741" xr:uid="{00000000-0005-0000-0000-00009CA60000}"/>
    <cellStyle name="Normal 78 4 4 3" xfId="8623" xr:uid="{00000000-0005-0000-0000-00009DA60000}"/>
    <cellStyle name="Normal 78 4 4 3 2" xfId="38948" xr:uid="{00000000-0005-0000-0000-00009EA60000}"/>
    <cellStyle name="Normal 78 4 4 3 3" xfId="23724" xr:uid="{00000000-0005-0000-0000-00009FA60000}"/>
    <cellStyle name="Normal 78 4 4 4" xfId="33935" xr:uid="{00000000-0005-0000-0000-0000A0A60000}"/>
    <cellStyle name="Normal 78 4 4 5" xfId="18711" xr:uid="{00000000-0005-0000-0000-0000A1A60000}"/>
    <cellStyle name="Normal 78 4 5" xfId="5262" xr:uid="{00000000-0005-0000-0000-0000A2A60000}"/>
    <cellStyle name="Normal 78 4 5 2" xfId="15314" xr:uid="{00000000-0005-0000-0000-0000A3A60000}"/>
    <cellStyle name="Normal 78 4 5 2 2" xfId="45636" xr:uid="{00000000-0005-0000-0000-0000A4A60000}"/>
    <cellStyle name="Normal 78 4 5 2 3" xfId="30412" xr:uid="{00000000-0005-0000-0000-0000A5A60000}"/>
    <cellStyle name="Normal 78 4 5 3" xfId="10294" xr:uid="{00000000-0005-0000-0000-0000A6A60000}"/>
    <cellStyle name="Normal 78 4 5 3 2" xfId="40619" xr:uid="{00000000-0005-0000-0000-0000A7A60000}"/>
    <cellStyle name="Normal 78 4 5 3 3" xfId="25395" xr:uid="{00000000-0005-0000-0000-0000A8A60000}"/>
    <cellStyle name="Normal 78 4 5 4" xfId="35606" xr:uid="{00000000-0005-0000-0000-0000A9A60000}"/>
    <cellStyle name="Normal 78 4 5 5" xfId="20382" xr:uid="{00000000-0005-0000-0000-0000AAA60000}"/>
    <cellStyle name="Normal 78 4 6" xfId="11972" xr:uid="{00000000-0005-0000-0000-0000ABA60000}"/>
    <cellStyle name="Normal 78 4 6 2" xfId="42294" xr:uid="{00000000-0005-0000-0000-0000ACA60000}"/>
    <cellStyle name="Normal 78 4 6 3" xfId="27070" xr:uid="{00000000-0005-0000-0000-0000ADA60000}"/>
    <cellStyle name="Normal 78 4 7" xfId="6951" xr:uid="{00000000-0005-0000-0000-0000AEA60000}"/>
    <cellStyle name="Normal 78 4 7 2" xfId="37277" xr:uid="{00000000-0005-0000-0000-0000AFA60000}"/>
    <cellStyle name="Normal 78 4 7 3" xfId="22053" xr:uid="{00000000-0005-0000-0000-0000B0A60000}"/>
    <cellStyle name="Normal 78 4 8" xfId="32265" xr:uid="{00000000-0005-0000-0000-0000B1A60000}"/>
    <cellStyle name="Normal 78 4 9" xfId="17040" xr:uid="{00000000-0005-0000-0000-0000B2A60000}"/>
    <cellStyle name="Normal 78 5" xfId="2084" xr:uid="{00000000-0005-0000-0000-0000B3A60000}"/>
    <cellStyle name="Normal 78 5 2" xfId="2925" xr:uid="{00000000-0005-0000-0000-0000B4A60000}"/>
    <cellStyle name="Normal 78 5 2 2" xfId="4615" xr:uid="{00000000-0005-0000-0000-0000B5A60000}"/>
    <cellStyle name="Normal 78 5 2 2 2" xfId="14688" xr:uid="{00000000-0005-0000-0000-0000B6A60000}"/>
    <cellStyle name="Normal 78 5 2 2 2 2" xfId="45010" xr:uid="{00000000-0005-0000-0000-0000B7A60000}"/>
    <cellStyle name="Normal 78 5 2 2 2 3" xfId="29786" xr:uid="{00000000-0005-0000-0000-0000B8A60000}"/>
    <cellStyle name="Normal 78 5 2 2 3" xfId="9668" xr:uid="{00000000-0005-0000-0000-0000B9A60000}"/>
    <cellStyle name="Normal 78 5 2 2 3 2" xfId="39993" xr:uid="{00000000-0005-0000-0000-0000BAA60000}"/>
    <cellStyle name="Normal 78 5 2 2 3 3" xfId="24769" xr:uid="{00000000-0005-0000-0000-0000BBA60000}"/>
    <cellStyle name="Normal 78 5 2 2 4" xfId="34980" xr:uid="{00000000-0005-0000-0000-0000BCA60000}"/>
    <cellStyle name="Normal 78 5 2 2 5" xfId="19756" xr:uid="{00000000-0005-0000-0000-0000BDA60000}"/>
    <cellStyle name="Normal 78 5 2 3" xfId="6307" xr:uid="{00000000-0005-0000-0000-0000BEA60000}"/>
    <cellStyle name="Normal 78 5 2 3 2" xfId="16359" xr:uid="{00000000-0005-0000-0000-0000BFA60000}"/>
    <cellStyle name="Normal 78 5 2 3 2 2" xfId="46681" xr:uid="{00000000-0005-0000-0000-0000C0A60000}"/>
    <cellStyle name="Normal 78 5 2 3 2 3" xfId="31457" xr:uid="{00000000-0005-0000-0000-0000C1A60000}"/>
    <cellStyle name="Normal 78 5 2 3 3" xfId="11339" xr:uid="{00000000-0005-0000-0000-0000C2A60000}"/>
    <cellStyle name="Normal 78 5 2 3 3 2" xfId="41664" xr:uid="{00000000-0005-0000-0000-0000C3A60000}"/>
    <cellStyle name="Normal 78 5 2 3 3 3" xfId="26440" xr:uid="{00000000-0005-0000-0000-0000C4A60000}"/>
    <cellStyle name="Normal 78 5 2 3 4" xfId="36651" xr:uid="{00000000-0005-0000-0000-0000C5A60000}"/>
    <cellStyle name="Normal 78 5 2 3 5" xfId="21427" xr:uid="{00000000-0005-0000-0000-0000C6A60000}"/>
    <cellStyle name="Normal 78 5 2 4" xfId="13017" xr:uid="{00000000-0005-0000-0000-0000C7A60000}"/>
    <cellStyle name="Normal 78 5 2 4 2" xfId="43339" xr:uid="{00000000-0005-0000-0000-0000C8A60000}"/>
    <cellStyle name="Normal 78 5 2 4 3" xfId="28115" xr:uid="{00000000-0005-0000-0000-0000C9A60000}"/>
    <cellStyle name="Normal 78 5 2 5" xfId="7996" xr:uid="{00000000-0005-0000-0000-0000CAA60000}"/>
    <cellStyle name="Normal 78 5 2 5 2" xfId="38322" xr:uid="{00000000-0005-0000-0000-0000CBA60000}"/>
    <cellStyle name="Normal 78 5 2 5 3" xfId="23098" xr:uid="{00000000-0005-0000-0000-0000CCA60000}"/>
    <cellStyle name="Normal 78 5 2 6" xfId="33310" xr:uid="{00000000-0005-0000-0000-0000CDA60000}"/>
    <cellStyle name="Normal 78 5 2 7" xfId="18085" xr:uid="{00000000-0005-0000-0000-0000CEA60000}"/>
    <cellStyle name="Normal 78 5 3" xfId="3778" xr:uid="{00000000-0005-0000-0000-0000CFA60000}"/>
    <cellStyle name="Normal 78 5 3 2" xfId="13852" xr:uid="{00000000-0005-0000-0000-0000D0A60000}"/>
    <cellStyle name="Normal 78 5 3 2 2" xfId="44174" xr:uid="{00000000-0005-0000-0000-0000D1A60000}"/>
    <cellStyle name="Normal 78 5 3 2 3" xfId="28950" xr:uid="{00000000-0005-0000-0000-0000D2A60000}"/>
    <cellStyle name="Normal 78 5 3 3" xfId="8832" xr:uid="{00000000-0005-0000-0000-0000D3A60000}"/>
    <cellStyle name="Normal 78 5 3 3 2" xfId="39157" xr:uid="{00000000-0005-0000-0000-0000D4A60000}"/>
    <cellStyle name="Normal 78 5 3 3 3" xfId="23933" xr:uid="{00000000-0005-0000-0000-0000D5A60000}"/>
    <cellStyle name="Normal 78 5 3 4" xfId="34144" xr:uid="{00000000-0005-0000-0000-0000D6A60000}"/>
    <cellStyle name="Normal 78 5 3 5" xfId="18920" xr:uid="{00000000-0005-0000-0000-0000D7A60000}"/>
    <cellStyle name="Normal 78 5 4" xfId="5471" xr:uid="{00000000-0005-0000-0000-0000D8A60000}"/>
    <cellStyle name="Normal 78 5 4 2" xfId="15523" xr:uid="{00000000-0005-0000-0000-0000D9A60000}"/>
    <cellStyle name="Normal 78 5 4 2 2" xfId="45845" xr:uid="{00000000-0005-0000-0000-0000DAA60000}"/>
    <cellStyle name="Normal 78 5 4 2 3" xfId="30621" xr:uid="{00000000-0005-0000-0000-0000DBA60000}"/>
    <cellStyle name="Normal 78 5 4 3" xfId="10503" xr:uid="{00000000-0005-0000-0000-0000DCA60000}"/>
    <cellStyle name="Normal 78 5 4 3 2" xfId="40828" xr:uid="{00000000-0005-0000-0000-0000DDA60000}"/>
    <cellStyle name="Normal 78 5 4 3 3" xfId="25604" xr:uid="{00000000-0005-0000-0000-0000DEA60000}"/>
    <cellStyle name="Normal 78 5 4 4" xfId="35815" xr:uid="{00000000-0005-0000-0000-0000DFA60000}"/>
    <cellStyle name="Normal 78 5 4 5" xfId="20591" xr:uid="{00000000-0005-0000-0000-0000E0A60000}"/>
    <cellStyle name="Normal 78 5 5" xfId="12181" xr:uid="{00000000-0005-0000-0000-0000E1A60000}"/>
    <cellStyle name="Normal 78 5 5 2" xfId="42503" xr:uid="{00000000-0005-0000-0000-0000E2A60000}"/>
    <cellStyle name="Normal 78 5 5 3" xfId="27279" xr:uid="{00000000-0005-0000-0000-0000E3A60000}"/>
    <cellStyle name="Normal 78 5 6" xfId="7160" xr:uid="{00000000-0005-0000-0000-0000E4A60000}"/>
    <cellStyle name="Normal 78 5 6 2" xfId="37486" xr:uid="{00000000-0005-0000-0000-0000E5A60000}"/>
    <cellStyle name="Normal 78 5 6 3" xfId="22262" xr:uid="{00000000-0005-0000-0000-0000E6A60000}"/>
    <cellStyle name="Normal 78 5 7" xfId="32474" xr:uid="{00000000-0005-0000-0000-0000E7A60000}"/>
    <cellStyle name="Normal 78 5 8" xfId="17249" xr:uid="{00000000-0005-0000-0000-0000E8A60000}"/>
    <cellStyle name="Normal 78 6" xfId="2505" xr:uid="{00000000-0005-0000-0000-0000E9A60000}"/>
    <cellStyle name="Normal 78 6 2" xfId="4197" xr:uid="{00000000-0005-0000-0000-0000EAA60000}"/>
    <cellStyle name="Normal 78 6 2 2" xfId="14270" xr:uid="{00000000-0005-0000-0000-0000EBA60000}"/>
    <cellStyle name="Normal 78 6 2 2 2" xfId="44592" xr:uid="{00000000-0005-0000-0000-0000ECA60000}"/>
    <cellStyle name="Normal 78 6 2 2 3" xfId="29368" xr:uid="{00000000-0005-0000-0000-0000EDA60000}"/>
    <cellStyle name="Normal 78 6 2 3" xfId="9250" xr:uid="{00000000-0005-0000-0000-0000EEA60000}"/>
    <cellStyle name="Normal 78 6 2 3 2" xfId="39575" xr:uid="{00000000-0005-0000-0000-0000EFA60000}"/>
    <cellStyle name="Normal 78 6 2 3 3" xfId="24351" xr:uid="{00000000-0005-0000-0000-0000F0A60000}"/>
    <cellStyle name="Normal 78 6 2 4" xfId="34562" xr:uid="{00000000-0005-0000-0000-0000F1A60000}"/>
    <cellStyle name="Normal 78 6 2 5" xfId="19338" xr:uid="{00000000-0005-0000-0000-0000F2A60000}"/>
    <cellStyle name="Normal 78 6 3" xfId="5889" xr:uid="{00000000-0005-0000-0000-0000F3A60000}"/>
    <cellStyle name="Normal 78 6 3 2" xfId="15941" xr:uid="{00000000-0005-0000-0000-0000F4A60000}"/>
    <cellStyle name="Normal 78 6 3 2 2" xfId="46263" xr:uid="{00000000-0005-0000-0000-0000F5A60000}"/>
    <cellStyle name="Normal 78 6 3 2 3" xfId="31039" xr:uid="{00000000-0005-0000-0000-0000F6A60000}"/>
    <cellStyle name="Normal 78 6 3 3" xfId="10921" xr:uid="{00000000-0005-0000-0000-0000F7A60000}"/>
    <cellStyle name="Normal 78 6 3 3 2" xfId="41246" xr:uid="{00000000-0005-0000-0000-0000F8A60000}"/>
    <cellStyle name="Normal 78 6 3 3 3" xfId="26022" xr:uid="{00000000-0005-0000-0000-0000F9A60000}"/>
    <cellStyle name="Normal 78 6 3 4" xfId="36233" xr:uid="{00000000-0005-0000-0000-0000FAA60000}"/>
    <cellStyle name="Normal 78 6 3 5" xfId="21009" xr:uid="{00000000-0005-0000-0000-0000FBA60000}"/>
    <cellStyle name="Normal 78 6 4" xfId="12599" xr:uid="{00000000-0005-0000-0000-0000FCA60000}"/>
    <cellStyle name="Normal 78 6 4 2" xfId="42921" xr:uid="{00000000-0005-0000-0000-0000FDA60000}"/>
    <cellStyle name="Normal 78 6 4 3" xfId="27697" xr:uid="{00000000-0005-0000-0000-0000FEA60000}"/>
    <cellStyle name="Normal 78 6 5" xfId="7578" xr:uid="{00000000-0005-0000-0000-0000FFA60000}"/>
    <cellStyle name="Normal 78 6 5 2" xfId="37904" xr:uid="{00000000-0005-0000-0000-000000A70000}"/>
    <cellStyle name="Normal 78 6 5 3" xfId="22680" xr:uid="{00000000-0005-0000-0000-000001A70000}"/>
    <cellStyle name="Normal 78 6 6" xfId="32892" xr:uid="{00000000-0005-0000-0000-000002A70000}"/>
    <cellStyle name="Normal 78 6 7" xfId="17667" xr:uid="{00000000-0005-0000-0000-000003A70000}"/>
    <cellStyle name="Normal 78 7" xfId="3352" xr:uid="{00000000-0005-0000-0000-000004A70000}"/>
    <cellStyle name="Normal 78 7 2" xfId="13435" xr:uid="{00000000-0005-0000-0000-000005A70000}"/>
    <cellStyle name="Normal 78 7 2 2" xfId="43757" xr:uid="{00000000-0005-0000-0000-000006A70000}"/>
    <cellStyle name="Normal 78 7 2 3" xfId="28533" xr:uid="{00000000-0005-0000-0000-000007A70000}"/>
    <cellStyle name="Normal 78 7 3" xfId="8414" xr:uid="{00000000-0005-0000-0000-000008A70000}"/>
    <cellStyle name="Normal 78 7 3 2" xfId="38740" xr:uid="{00000000-0005-0000-0000-000009A70000}"/>
    <cellStyle name="Normal 78 7 3 3" xfId="23516" xr:uid="{00000000-0005-0000-0000-00000AA70000}"/>
    <cellStyle name="Normal 78 7 4" xfId="33727" xr:uid="{00000000-0005-0000-0000-00000BA70000}"/>
    <cellStyle name="Normal 78 7 5" xfId="18503" xr:uid="{00000000-0005-0000-0000-00000CA70000}"/>
    <cellStyle name="Normal 78 8" xfId="5050" xr:uid="{00000000-0005-0000-0000-00000DA70000}"/>
    <cellStyle name="Normal 78 8 2" xfId="15106" xr:uid="{00000000-0005-0000-0000-00000EA70000}"/>
    <cellStyle name="Normal 78 8 2 2" xfId="45428" xr:uid="{00000000-0005-0000-0000-00000FA70000}"/>
    <cellStyle name="Normal 78 8 2 3" xfId="30204" xr:uid="{00000000-0005-0000-0000-000010A70000}"/>
    <cellStyle name="Normal 78 8 3" xfId="10086" xr:uid="{00000000-0005-0000-0000-000011A70000}"/>
    <cellStyle name="Normal 78 8 3 2" xfId="40411" xr:uid="{00000000-0005-0000-0000-000012A70000}"/>
    <cellStyle name="Normal 78 8 3 3" xfId="25187" xr:uid="{00000000-0005-0000-0000-000013A70000}"/>
    <cellStyle name="Normal 78 8 4" xfId="35398" xr:uid="{00000000-0005-0000-0000-000014A70000}"/>
    <cellStyle name="Normal 78 8 5" xfId="20174" xr:uid="{00000000-0005-0000-0000-000015A70000}"/>
    <cellStyle name="Normal 78 9" xfId="11761" xr:uid="{00000000-0005-0000-0000-000016A70000}"/>
    <cellStyle name="Normal 78 9 2" xfId="42085" xr:uid="{00000000-0005-0000-0000-000017A70000}"/>
    <cellStyle name="Normal 78 9 3" xfId="26861" xr:uid="{00000000-0005-0000-0000-000018A70000}"/>
    <cellStyle name="Normal 79" xfId="1110" xr:uid="{00000000-0005-0000-0000-000019A70000}"/>
    <cellStyle name="Normal 79 10" xfId="6743" xr:uid="{00000000-0005-0000-0000-00001AA70000}"/>
    <cellStyle name="Normal 79 10 2" xfId="37072" xr:uid="{00000000-0005-0000-0000-00001BA70000}"/>
    <cellStyle name="Normal 79 10 3" xfId="21848" xr:uid="{00000000-0005-0000-0000-00001CA70000}"/>
    <cellStyle name="Normal 79 11" xfId="32063" xr:uid="{00000000-0005-0000-0000-00001DA70000}"/>
    <cellStyle name="Normal 79 12" xfId="16833" xr:uid="{00000000-0005-0000-0000-00001EA70000}"/>
    <cellStyle name="Normal 79 13" xfId="47323" xr:uid="{00000000-0005-0000-0000-00001FA70000}"/>
    <cellStyle name="Normal 79 2" xfId="1707" xr:uid="{00000000-0005-0000-0000-000020A70000}"/>
    <cellStyle name="Normal 79 2 10" xfId="32116" xr:uid="{00000000-0005-0000-0000-000021A70000}"/>
    <cellStyle name="Normal 79 2 11" xfId="16887" xr:uid="{00000000-0005-0000-0000-000022A70000}"/>
    <cellStyle name="Normal 79 2 2" xfId="1816" xr:uid="{00000000-0005-0000-0000-000023A70000}"/>
    <cellStyle name="Normal 79 2 2 10" xfId="16991" xr:uid="{00000000-0005-0000-0000-000024A70000}"/>
    <cellStyle name="Normal 79 2 2 2" xfId="2033" xr:uid="{00000000-0005-0000-0000-000025A70000}"/>
    <cellStyle name="Normal 79 2 2 2 2" xfId="2454" xr:uid="{00000000-0005-0000-0000-000026A70000}"/>
    <cellStyle name="Normal 79 2 2 2 2 2" xfId="3293" xr:uid="{00000000-0005-0000-0000-000027A70000}"/>
    <cellStyle name="Normal 79 2 2 2 2 2 2" xfId="4983" xr:uid="{00000000-0005-0000-0000-000028A70000}"/>
    <cellStyle name="Normal 79 2 2 2 2 2 2 2" xfId="15056" xr:uid="{00000000-0005-0000-0000-000029A70000}"/>
    <cellStyle name="Normal 79 2 2 2 2 2 2 2 2" xfId="45378" xr:uid="{00000000-0005-0000-0000-00002AA70000}"/>
    <cellStyle name="Normal 79 2 2 2 2 2 2 2 3" xfId="30154" xr:uid="{00000000-0005-0000-0000-00002BA70000}"/>
    <cellStyle name="Normal 79 2 2 2 2 2 2 3" xfId="10036" xr:uid="{00000000-0005-0000-0000-00002CA70000}"/>
    <cellStyle name="Normal 79 2 2 2 2 2 2 3 2" xfId="40361" xr:uid="{00000000-0005-0000-0000-00002DA70000}"/>
    <cellStyle name="Normal 79 2 2 2 2 2 2 3 3" xfId="25137" xr:uid="{00000000-0005-0000-0000-00002EA70000}"/>
    <cellStyle name="Normal 79 2 2 2 2 2 2 4" xfId="35348" xr:uid="{00000000-0005-0000-0000-00002FA70000}"/>
    <cellStyle name="Normal 79 2 2 2 2 2 2 5" xfId="20124" xr:uid="{00000000-0005-0000-0000-000030A70000}"/>
    <cellStyle name="Normal 79 2 2 2 2 2 3" xfId="6675" xr:uid="{00000000-0005-0000-0000-000031A70000}"/>
    <cellStyle name="Normal 79 2 2 2 2 2 3 2" xfId="16727" xr:uid="{00000000-0005-0000-0000-000032A70000}"/>
    <cellStyle name="Normal 79 2 2 2 2 2 3 2 2" xfId="47049" xr:uid="{00000000-0005-0000-0000-000033A70000}"/>
    <cellStyle name="Normal 79 2 2 2 2 2 3 2 3" xfId="31825" xr:uid="{00000000-0005-0000-0000-000034A70000}"/>
    <cellStyle name="Normal 79 2 2 2 2 2 3 3" xfId="11707" xr:uid="{00000000-0005-0000-0000-000035A70000}"/>
    <cellStyle name="Normal 79 2 2 2 2 2 3 3 2" xfId="42032" xr:uid="{00000000-0005-0000-0000-000036A70000}"/>
    <cellStyle name="Normal 79 2 2 2 2 2 3 3 3" xfId="26808" xr:uid="{00000000-0005-0000-0000-000037A70000}"/>
    <cellStyle name="Normal 79 2 2 2 2 2 3 4" xfId="37019" xr:uid="{00000000-0005-0000-0000-000038A70000}"/>
    <cellStyle name="Normal 79 2 2 2 2 2 3 5" xfId="21795" xr:uid="{00000000-0005-0000-0000-000039A70000}"/>
    <cellStyle name="Normal 79 2 2 2 2 2 4" xfId="13385" xr:uid="{00000000-0005-0000-0000-00003AA70000}"/>
    <cellStyle name="Normal 79 2 2 2 2 2 4 2" xfId="43707" xr:uid="{00000000-0005-0000-0000-00003BA70000}"/>
    <cellStyle name="Normal 79 2 2 2 2 2 4 3" xfId="28483" xr:uid="{00000000-0005-0000-0000-00003CA70000}"/>
    <cellStyle name="Normal 79 2 2 2 2 2 5" xfId="8364" xr:uid="{00000000-0005-0000-0000-00003DA70000}"/>
    <cellStyle name="Normal 79 2 2 2 2 2 5 2" xfId="38690" xr:uid="{00000000-0005-0000-0000-00003EA70000}"/>
    <cellStyle name="Normal 79 2 2 2 2 2 5 3" xfId="23466" xr:uid="{00000000-0005-0000-0000-00003FA70000}"/>
    <cellStyle name="Normal 79 2 2 2 2 2 6" xfId="33678" xr:uid="{00000000-0005-0000-0000-000040A70000}"/>
    <cellStyle name="Normal 79 2 2 2 2 2 7" xfId="18453" xr:uid="{00000000-0005-0000-0000-000041A70000}"/>
    <cellStyle name="Normal 79 2 2 2 2 3" xfId="4146" xr:uid="{00000000-0005-0000-0000-000042A70000}"/>
    <cellStyle name="Normal 79 2 2 2 2 3 2" xfId="14220" xr:uid="{00000000-0005-0000-0000-000043A70000}"/>
    <cellStyle name="Normal 79 2 2 2 2 3 2 2" xfId="44542" xr:uid="{00000000-0005-0000-0000-000044A70000}"/>
    <cellStyle name="Normal 79 2 2 2 2 3 2 3" xfId="29318" xr:uid="{00000000-0005-0000-0000-000045A70000}"/>
    <cellStyle name="Normal 79 2 2 2 2 3 3" xfId="9200" xr:uid="{00000000-0005-0000-0000-000046A70000}"/>
    <cellStyle name="Normal 79 2 2 2 2 3 3 2" xfId="39525" xr:uid="{00000000-0005-0000-0000-000047A70000}"/>
    <cellStyle name="Normal 79 2 2 2 2 3 3 3" xfId="24301" xr:uid="{00000000-0005-0000-0000-000048A70000}"/>
    <cellStyle name="Normal 79 2 2 2 2 3 4" xfId="34512" xr:uid="{00000000-0005-0000-0000-000049A70000}"/>
    <cellStyle name="Normal 79 2 2 2 2 3 5" xfId="19288" xr:uid="{00000000-0005-0000-0000-00004AA70000}"/>
    <cellStyle name="Normal 79 2 2 2 2 4" xfId="5839" xr:uid="{00000000-0005-0000-0000-00004BA70000}"/>
    <cellStyle name="Normal 79 2 2 2 2 4 2" xfId="15891" xr:uid="{00000000-0005-0000-0000-00004CA70000}"/>
    <cellStyle name="Normal 79 2 2 2 2 4 2 2" xfId="46213" xr:uid="{00000000-0005-0000-0000-00004DA70000}"/>
    <cellStyle name="Normal 79 2 2 2 2 4 2 3" xfId="30989" xr:uid="{00000000-0005-0000-0000-00004EA70000}"/>
    <cellStyle name="Normal 79 2 2 2 2 4 3" xfId="10871" xr:uid="{00000000-0005-0000-0000-00004FA70000}"/>
    <cellStyle name="Normal 79 2 2 2 2 4 3 2" xfId="41196" xr:uid="{00000000-0005-0000-0000-000050A70000}"/>
    <cellStyle name="Normal 79 2 2 2 2 4 3 3" xfId="25972" xr:uid="{00000000-0005-0000-0000-000051A70000}"/>
    <cellStyle name="Normal 79 2 2 2 2 4 4" xfId="36183" xr:uid="{00000000-0005-0000-0000-000052A70000}"/>
    <cellStyle name="Normal 79 2 2 2 2 4 5" xfId="20959" xr:uid="{00000000-0005-0000-0000-000053A70000}"/>
    <cellStyle name="Normal 79 2 2 2 2 5" xfId="12549" xr:uid="{00000000-0005-0000-0000-000054A70000}"/>
    <cellStyle name="Normal 79 2 2 2 2 5 2" xfId="42871" xr:uid="{00000000-0005-0000-0000-000055A70000}"/>
    <cellStyle name="Normal 79 2 2 2 2 5 3" xfId="27647" xr:uid="{00000000-0005-0000-0000-000056A70000}"/>
    <cellStyle name="Normal 79 2 2 2 2 6" xfId="7528" xr:uid="{00000000-0005-0000-0000-000057A70000}"/>
    <cellStyle name="Normal 79 2 2 2 2 6 2" xfId="37854" xr:uid="{00000000-0005-0000-0000-000058A70000}"/>
    <cellStyle name="Normal 79 2 2 2 2 6 3" xfId="22630" xr:uid="{00000000-0005-0000-0000-000059A70000}"/>
    <cellStyle name="Normal 79 2 2 2 2 7" xfId="32842" xr:uid="{00000000-0005-0000-0000-00005AA70000}"/>
    <cellStyle name="Normal 79 2 2 2 2 8" xfId="17617" xr:uid="{00000000-0005-0000-0000-00005BA70000}"/>
    <cellStyle name="Normal 79 2 2 2 3" xfId="2875" xr:uid="{00000000-0005-0000-0000-00005CA70000}"/>
    <cellStyle name="Normal 79 2 2 2 3 2" xfId="4565" xr:uid="{00000000-0005-0000-0000-00005DA70000}"/>
    <cellStyle name="Normal 79 2 2 2 3 2 2" xfId="14638" xr:uid="{00000000-0005-0000-0000-00005EA70000}"/>
    <cellStyle name="Normal 79 2 2 2 3 2 2 2" xfId="44960" xr:uid="{00000000-0005-0000-0000-00005FA70000}"/>
    <cellStyle name="Normal 79 2 2 2 3 2 2 3" xfId="29736" xr:uid="{00000000-0005-0000-0000-000060A70000}"/>
    <cellStyle name="Normal 79 2 2 2 3 2 3" xfId="9618" xr:uid="{00000000-0005-0000-0000-000061A70000}"/>
    <cellStyle name="Normal 79 2 2 2 3 2 3 2" xfId="39943" xr:uid="{00000000-0005-0000-0000-000062A70000}"/>
    <cellStyle name="Normal 79 2 2 2 3 2 3 3" xfId="24719" xr:uid="{00000000-0005-0000-0000-000063A70000}"/>
    <cellStyle name="Normal 79 2 2 2 3 2 4" xfId="34930" xr:uid="{00000000-0005-0000-0000-000064A70000}"/>
    <cellStyle name="Normal 79 2 2 2 3 2 5" xfId="19706" xr:uid="{00000000-0005-0000-0000-000065A70000}"/>
    <cellStyle name="Normal 79 2 2 2 3 3" xfId="6257" xr:uid="{00000000-0005-0000-0000-000066A70000}"/>
    <cellStyle name="Normal 79 2 2 2 3 3 2" xfId="16309" xr:uid="{00000000-0005-0000-0000-000067A70000}"/>
    <cellStyle name="Normal 79 2 2 2 3 3 2 2" xfId="46631" xr:uid="{00000000-0005-0000-0000-000068A70000}"/>
    <cellStyle name="Normal 79 2 2 2 3 3 2 3" xfId="31407" xr:uid="{00000000-0005-0000-0000-000069A70000}"/>
    <cellStyle name="Normal 79 2 2 2 3 3 3" xfId="11289" xr:uid="{00000000-0005-0000-0000-00006AA70000}"/>
    <cellStyle name="Normal 79 2 2 2 3 3 3 2" xfId="41614" xr:uid="{00000000-0005-0000-0000-00006BA70000}"/>
    <cellStyle name="Normal 79 2 2 2 3 3 3 3" xfId="26390" xr:uid="{00000000-0005-0000-0000-00006CA70000}"/>
    <cellStyle name="Normal 79 2 2 2 3 3 4" xfId="36601" xr:uid="{00000000-0005-0000-0000-00006DA70000}"/>
    <cellStyle name="Normal 79 2 2 2 3 3 5" xfId="21377" xr:uid="{00000000-0005-0000-0000-00006EA70000}"/>
    <cellStyle name="Normal 79 2 2 2 3 4" xfId="12967" xr:uid="{00000000-0005-0000-0000-00006FA70000}"/>
    <cellStyle name="Normal 79 2 2 2 3 4 2" xfId="43289" xr:uid="{00000000-0005-0000-0000-000070A70000}"/>
    <cellStyle name="Normal 79 2 2 2 3 4 3" xfId="28065" xr:uid="{00000000-0005-0000-0000-000071A70000}"/>
    <cellStyle name="Normal 79 2 2 2 3 5" xfId="7946" xr:uid="{00000000-0005-0000-0000-000072A70000}"/>
    <cellStyle name="Normal 79 2 2 2 3 5 2" xfId="38272" xr:uid="{00000000-0005-0000-0000-000073A70000}"/>
    <cellStyle name="Normal 79 2 2 2 3 5 3" xfId="23048" xr:uid="{00000000-0005-0000-0000-000074A70000}"/>
    <cellStyle name="Normal 79 2 2 2 3 6" xfId="33260" xr:uid="{00000000-0005-0000-0000-000075A70000}"/>
    <cellStyle name="Normal 79 2 2 2 3 7" xfId="18035" xr:uid="{00000000-0005-0000-0000-000076A70000}"/>
    <cellStyle name="Normal 79 2 2 2 4" xfId="3728" xr:uid="{00000000-0005-0000-0000-000077A70000}"/>
    <cellStyle name="Normal 79 2 2 2 4 2" xfId="13802" xr:uid="{00000000-0005-0000-0000-000078A70000}"/>
    <cellStyle name="Normal 79 2 2 2 4 2 2" xfId="44124" xr:uid="{00000000-0005-0000-0000-000079A70000}"/>
    <cellStyle name="Normal 79 2 2 2 4 2 3" xfId="28900" xr:uid="{00000000-0005-0000-0000-00007AA70000}"/>
    <cellStyle name="Normal 79 2 2 2 4 3" xfId="8782" xr:uid="{00000000-0005-0000-0000-00007BA70000}"/>
    <cellStyle name="Normal 79 2 2 2 4 3 2" xfId="39107" xr:uid="{00000000-0005-0000-0000-00007CA70000}"/>
    <cellStyle name="Normal 79 2 2 2 4 3 3" xfId="23883" xr:uid="{00000000-0005-0000-0000-00007DA70000}"/>
    <cellStyle name="Normal 79 2 2 2 4 4" xfId="34094" xr:uid="{00000000-0005-0000-0000-00007EA70000}"/>
    <cellStyle name="Normal 79 2 2 2 4 5" xfId="18870" xr:uid="{00000000-0005-0000-0000-00007FA70000}"/>
    <cellStyle name="Normal 79 2 2 2 5" xfId="5421" xr:uid="{00000000-0005-0000-0000-000080A70000}"/>
    <cellStyle name="Normal 79 2 2 2 5 2" xfId="15473" xr:uid="{00000000-0005-0000-0000-000081A70000}"/>
    <cellStyle name="Normal 79 2 2 2 5 2 2" xfId="45795" xr:uid="{00000000-0005-0000-0000-000082A70000}"/>
    <cellStyle name="Normal 79 2 2 2 5 2 3" xfId="30571" xr:uid="{00000000-0005-0000-0000-000083A70000}"/>
    <cellStyle name="Normal 79 2 2 2 5 3" xfId="10453" xr:uid="{00000000-0005-0000-0000-000084A70000}"/>
    <cellStyle name="Normal 79 2 2 2 5 3 2" xfId="40778" xr:uid="{00000000-0005-0000-0000-000085A70000}"/>
    <cellStyle name="Normal 79 2 2 2 5 3 3" xfId="25554" xr:uid="{00000000-0005-0000-0000-000086A70000}"/>
    <cellStyle name="Normal 79 2 2 2 5 4" xfId="35765" xr:uid="{00000000-0005-0000-0000-000087A70000}"/>
    <cellStyle name="Normal 79 2 2 2 5 5" xfId="20541" xr:uid="{00000000-0005-0000-0000-000088A70000}"/>
    <cellStyle name="Normal 79 2 2 2 6" xfId="12131" xr:uid="{00000000-0005-0000-0000-000089A70000}"/>
    <cellStyle name="Normal 79 2 2 2 6 2" xfId="42453" xr:uid="{00000000-0005-0000-0000-00008AA70000}"/>
    <cellStyle name="Normal 79 2 2 2 6 3" xfId="27229" xr:uid="{00000000-0005-0000-0000-00008BA70000}"/>
    <cellStyle name="Normal 79 2 2 2 7" xfId="7110" xr:uid="{00000000-0005-0000-0000-00008CA70000}"/>
    <cellStyle name="Normal 79 2 2 2 7 2" xfId="37436" xr:uid="{00000000-0005-0000-0000-00008DA70000}"/>
    <cellStyle name="Normal 79 2 2 2 7 3" xfId="22212" xr:uid="{00000000-0005-0000-0000-00008EA70000}"/>
    <cellStyle name="Normal 79 2 2 2 8" xfId="32424" xr:uid="{00000000-0005-0000-0000-00008FA70000}"/>
    <cellStyle name="Normal 79 2 2 2 9" xfId="17199" xr:uid="{00000000-0005-0000-0000-000090A70000}"/>
    <cellStyle name="Normal 79 2 2 3" xfId="2246" xr:uid="{00000000-0005-0000-0000-000091A70000}"/>
    <cellStyle name="Normal 79 2 2 3 2" xfId="3085" xr:uid="{00000000-0005-0000-0000-000092A70000}"/>
    <cellStyle name="Normal 79 2 2 3 2 2" xfId="4775" xr:uid="{00000000-0005-0000-0000-000093A70000}"/>
    <cellStyle name="Normal 79 2 2 3 2 2 2" xfId="14848" xr:uid="{00000000-0005-0000-0000-000094A70000}"/>
    <cellStyle name="Normal 79 2 2 3 2 2 2 2" xfId="45170" xr:uid="{00000000-0005-0000-0000-000095A70000}"/>
    <cellStyle name="Normal 79 2 2 3 2 2 2 3" xfId="29946" xr:uid="{00000000-0005-0000-0000-000096A70000}"/>
    <cellStyle name="Normal 79 2 2 3 2 2 3" xfId="9828" xr:uid="{00000000-0005-0000-0000-000097A70000}"/>
    <cellStyle name="Normal 79 2 2 3 2 2 3 2" xfId="40153" xr:uid="{00000000-0005-0000-0000-000098A70000}"/>
    <cellStyle name="Normal 79 2 2 3 2 2 3 3" xfId="24929" xr:uid="{00000000-0005-0000-0000-000099A70000}"/>
    <cellStyle name="Normal 79 2 2 3 2 2 4" xfId="35140" xr:uid="{00000000-0005-0000-0000-00009AA70000}"/>
    <cellStyle name="Normal 79 2 2 3 2 2 5" xfId="19916" xr:uid="{00000000-0005-0000-0000-00009BA70000}"/>
    <cellStyle name="Normal 79 2 2 3 2 3" xfId="6467" xr:uid="{00000000-0005-0000-0000-00009CA70000}"/>
    <cellStyle name="Normal 79 2 2 3 2 3 2" xfId="16519" xr:uid="{00000000-0005-0000-0000-00009DA70000}"/>
    <cellStyle name="Normal 79 2 2 3 2 3 2 2" xfId="46841" xr:uid="{00000000-0005-0000-0000-00009EA70000}"/>
    <cellStyle name="Normal 79 2 2 3 2 3 2 3" xfId="31617" xr:uid="{00000000-0005-0000-0000-00009FA70000}"/>
    <cellStyle name="Normal 79 2 2 3 2 3 3" xfId="11499" xr:uid="{00000000-0005-0000-0000-0000A0A70000}"/>
    <cellStyle name="Normal 79 2 2 3 2 3 3 2" xfId="41824" xr:uid="{00000000-0005-0000-0000-0000A1A70000}"/>
    <cellStyle name="Normal 79 2 2 3 2 3 3 3" xfId="26600" xr:uid="{00000000-0005-0000-0000-0000A2A70000}"/>
    <cellStyle name="Normal 79 2 2 3 2 3 4" xfId="36811" xr:uid="{00000000-0005-0000-0000-0000A3A70000}"/>
    <cellStyle name="Normal 79 2 2 3 2 3 5" xfId="21587" xr:uid="{00000000-0005-0000-0000-0000A4A70000}"/>
    <cellStyle name="Normal 79 2 2 3 2 4" xfId="13177" xr:uid="{00000000-0005-0000-0000-0000A5A70000}"/>
    <cellStyle name="Normal 79 2 2 3 2 4 2" xfId="43499" xr:uid="{00000000-0005-0000-0000-0000A6A70000}"/>
    <cellStyle name="Normal 79 2 2 3 2 4 3" xfId="28275" xr:uid="{00000000-0005-0000-0000-0000A7A70000}"/>
    <cellStyle name="Normal 79 2 2 3 2 5" xfId="8156" xr:uid="{00000000-0005-0000-0000-0000A8A70000}"/>
    <cellStyle name="Normal 79 2 2 3 2 5 2" xfId="38482" xr:uid="{00000000-0005-0000-0000-0000A9A70000}"/>
    <cellStyle name="Normal 79 2 2 3 2 5 3" xfId="23258" xr:uid="{00000000-0005-0000-0000-0000AAA70000}"/>
    <cellStyle name="Normal 79 2 2 3 2 6" xfId="33470" xr:uid="{00000000-0005-0000-0000-0000ABA70000}"/>
    <cellStyle name="Normal 79 2 2 3 2 7" xfId="18245" xr:uid="{00000000-0005-0000-0000-0000ACA70000}"/>
    <cellStyle name="Normal 79 2 2 3 3" xfId="3938" xr:uid="{00000000-0005-0000-0000-0000ADA70000}"/>
    <cellStyle name="Normal 79 2 2 3 3 2" xfId="14012" xr:uid="{00000000-0005-0000-0000-0000AEA70000}"/>
    <cellStyle name="Normal 79 2 2 3 3 2 2" xfId="44334" xr:uid="{00000000-0005-0000-0000-0000AFA70000}"/>
    <cellStyle name="Normal 79 2 2 3 3 2 3" xfId="29110" xr:uid="{00000000-0005-0000-0000-0000B0A70000}"/>
    <cellStyle name="Normal 79 2 2 3 3 3" xfId="8992" xr:uid="{00000000-0005-0000-0000-0000B1A70000}"/>
    <cellStyle name="Normal 79 2 2 3 3 3 2" xfId="39317" xr:uid="{00000000-0005-0000-0000-0000B2A70000}"/>
    <cellStyle name="Normal 79 2 2 3 3 3 3" xfId="24093" xr:uid="{00000000-0005-0000-0000-0000B3A70000}"/>
    <cellStyle name="Normal 79 2 2 3 3 4" xfId="34304" xr:uid="{00000000-0005-0000-0000-0000B4A70000}"/>
    <cellStyle name="Normal 79 2 2 3 3 5" xfId="19080" xr:uid="{00000000-0005-0000-0000-0000B5A70000}"/>
    <cellStyle name="Normal 79 2 2 3 4" xfId="5631" xr:uid="{00000000-0005-0000-0000-0000B6A70000}"/>
    <cellStyle name="Normal 79 2 2 3 4 2" xfId="15683" xr:uid="{00000000-0005-0000-0000-0000B7A70000}"/>
    <cellStyle name="Normal 79 2 2 3 4 2 2" xfId="46005" xr:uid="{00000000-0005-0000-0000-0000B8A70000}"/>
    <cellStyle name="Normal 79 2 2 3 4 2 3" xfId="30781" xr:uid="{00000000-0005-0000-0000-0000B9A70000}"/>
    <cellStyle name="Normal 79 2 2 3 4 3" xfId="10663" xr:uid="{00000000-0005-0000-0000-0000BAA70000}"/>
    <cellStyle name="Normal 79 2 2 3 4 3 2" xfId="40988" xr:uid="{00000000-0005-0000-0000-0000BBA70000}"/>
    <cellStyle name="Normal 79 2 2 3 4 3 3" xfId="25764" xr:uid="{00000000-0005-0000-0000-0000BCA70000}"/>
    <cellStyle name="Normal 79 2 2 3 4 4" xfId="35975" xr:uid="{00000000-0005-0000-0000-0000BDA70000}"/>
    <cellStyle name="Normal 79 2 2 3 4 5" xfId="20751" xr:uid="{00000000-0005-0000-0000-0000BEA70000}"/>
    <cellStyle name="Normal 79 2 2 3 5" xfId="12341" xr:uid="{00000000-0005-0000-0000-0000BFA70000}"/>
    <cellStyle name="Normal 79 2 2 3 5 2" xfId="42663" xr:uid="{00000000-0005-0000-0000-0000C0A70000}"/>
    <cellStyle name="Normal 79 2 2 3 5 3" xfId="27439" xr:uid="{00000000-0005-0000-0000-0000C1A70000}"/>
    <cellStyle name="Normal 79 2 2 3 6" xfId="7320" xr:uid="{00000000-0005-0000-0000-0000C2A70000}"/>
    <cellStyle name="Normal 79 2 2 3 6 2" xfId="37646" xr:uid="{00000000-0005-0000-0000-0000C3A70000}"/>
    <cellStyle name="Normal 79 2 2 3 6 3" xfId="22422" xr:uid="{00000000-0005-0000-0000-0000C4A70000}"/>
    <cellStyle name="Normal 79 2 2 3 7" xfId="32634" xr:uid="{00000000-0005-0000-0000-0000C5A70000}"/>
    <cellStyle name="Normal 79 2 2 3 8" xfId="17409" xr:uid="{00000000-0005-0000-0000-0000C6A70000}"/>
    <cellStyle name="Normal 79 2 2 4" xfId="2667" xr:uid="{00000000-0005-0000-0000-0000C7A70000}"/>
    <cellStyle name="Normal 79 2 2 4 2" xfId="4357" xr:uid="{00000000-0005-0000-0000-0000C8A70000}"/>
    <cellStyle name="Normal 79 2 2 4 2 2" xfId="14430" xr:uid="{00000000-0005-0000-0000-0000C9A70000}"/>
    <cellStyle name="Normal 79 2 2 4 2 2 2" xfId="44752" xr:uid="{00000000-0005-0000-0000-0000CAA70000}"/>
    <cellStyle name="Normal 79 2 2 4 2 2 3" xfId="29528" xr:uid="{00000000-0005-0000-0000-0000CBA70000}"/>
    <cellStyle name="Normal 79 2 2 4 2 3" xfId="9410" xr:uid="{00000000-0005-0000-0000-0000CCA70000}"/>
    <cellStyle name="Normal 79 2 2 4 2 3 2" xfId="39735" xr:uid="{00000000-0005-0000-0000-0000CDA70000}"/>
    <cellStyle name="Normal 79 2 2 4 2 3 3" xfId="24511" xr:uid="{00000000-0005-0000-0000-0000CEA70000}"/>
    <cellStyle name="Normal 79 2 2 4 2 4" xfId="34722" xr:uid="{00000000-0005-0000-0000-0000CFA70000}"/>
    <cellStyle name="Normal 79 2 2 4 2 5" xfId="19498" xr:uid="{00000000-0005-0000-0000-0000D0A70000}"/>
    <cellStyle name="Normal 79 2 2 4 3" xfId="6049" xr:uid="{00000000-0005-0000-0000-0000D1A70000}"/>
    <cellStyle name="Normal 79 2 2 4 3 2" xfId="16101" xr:uid="{00000000-0005-0000-0000-0000D2A70000}"/>
    <cellStyle name="Normal 79 2 2 4 3 2 2" xfId="46423" xr:uid="{00000000-0005-0000-0000-0000D3A70000}"/>
    <cellStyle name="Normal 79 2 2 4 3 2 3" xfId="31199" xr:uid="{00000000-0005-0000-0000-0000D4A70000}"/>
    <cellStyle name="Normal 79 2 2 4 3 3" xfId="11081" xr:uid="{00000000-0005-0000-0000-0000D5A70000}"/>
    <cellStyle name="Normal 79 2 2 4 3 3 2" xfId="41406" xr:uid="{00000000-0005-0000-0000-0000D6A70000}"/>
    <cellStyle name="Normal 79 2 2 4 3 3 3" xfId="26182" xr:uid="{00000000-0005-0000-0000-0000D7A70000}"/>
    <cellStyle name="Normal 79 2 2 4 3 4" xfId="36393" xr:uid="{00000000-0005-0000-0000-0000D8A70000}"/>
    <cellStyle name="Normal 79 2 2 4 3 5" xfId="21169" xr:uid="{00000000-0005-0000-0000-0000D9A70000}"/>
    <cellStyle name="Normal 79 2 2 4 4" xfId="12759" xr:uid="{00000000-0005-0000-0000-0000DAA70000}"/>
    <cellStyle name="Normal 79 2 2 4 4 2" xfId="43081" xr:uid="{00000000-0005-0000-0000-0000DBA70000}"/>
    <cellStyle name="Normal 79 2 2 4 4 3" xfId="27857" xr:uid="{00000000-0005-0000-0000-0000DCA70000}"/>
    <cellStyle name="Normal 79 2 2 4 5" xfId="7738" xr:uid="{00000000-0005-0000-0000-0000DDA70000}"/>
    <cellStyle name="Normal 79 2 2 4 5 2" xfId="38064" xr:uid="{00000000-0005-0000-0000-0000DEA70000}"/>
    <cellStyle name="Normal 79 2 2 4 5 3" xfId="22840" xr:uid="{00000000-0005-0000-0000-0000DFA70000}"/>
    <cellStyle name="Normal 79 2 2 4 6" xfId="33052" xr:uid="{00000000-0005-0000-0000-0000E0A70000}"/>
    <cellStyle name="Normal 79 2 2 4 7" xfId="17827" xr:uid="{00000000-0005-0000-0000-0000E1A70000}"/>
    <cellStyle name="Normal 79 2 2 5" xfId="3520" xr:uid="{00000000-0005-0000-0000-0000E2A70000}"/>
    <cellStyle name="Normal 79 2 2 5 2" xfId="13594" xr:uid="{00000000-0005-0000-0000-0000E3A70000}"/>
    <cellStyle name="Normal 79 2 2 5 2 2" xfId="43916" xr:uid="{00000000-0005-0000-0000-0000E4A70000}"/>
    <cellStyle name="Normal 79 2 2 5 2 3" xfId="28692" xr:uid="{00000000-0005-0000-0000-0000E5A70000}"/>
    <cellStyle name="Normal 79 2 2 5 3" xfId="8574" xr:uid="{00000000-0005-0000-0000-0000E6A70000}"/>
    <cellStyle name="Normal 79 2 2 5 3 2" xfId="38899" xr:uid="{00000000-0005-0000-0000-0000E7A70000}"/>
    <cellStyle name="Normal 79 2 2 5 3 3" xfId="23675" xr:uid="{00000000-0005-0000-0000-0000E8A70000}"/>
    <cellStyle name="Normal 79 2 2 5 4" xfId="33886" xr:uid="{00000000-0005-0000-0000-0000E9A70000}"/>
    <cellStyle name="Normal 79 2 2 5 5" xfId="18662" xr:uid="{00000000-0005-0000-0000-0000EAA70000}"/>
    <cellStyle name="Normal 79 2 2 6" xfId="5213" xr:uid="{00000000-0005-0000-0000-0000EBA70000}"/>
    <cellStyle name="Normal 79 2 2 6 2" xfId="15265" xr:uid="{00000000-0005-0000-0000-0000ECA70000}"/>
    <cellStyle name="Normal 79 2 2 6 2 2" xfId="45587" xr:uid="{00000000-0005-0000-0000-0000EDA70000}"/>
    <cellStyle name="Normal 79 2 2 6 2 3" xfId="30363" xr:uid="{00000000-0005-0000-0000-0000EEA70000}"/>
    <cellStyle name="Normal 79 2 2 6 3" xfId="10245" xr:uid="{00000000-0005-0000-0000-0000EFA70000}"/>
    <cellStyle name="Normal 79 2 2 6 3 2" xfId="40570" xr:uid="{00000000-0005-0000-0000-0000F0A70000}"/>
    <cellStyle name="Normal 79 2 2 6 3 3" xfId="25346" xr:uid="{00000000-0005-0000-0000-0000F1A70000}"/>
    <cellStyle name="Normal 79 2 2 6 4" xfId="35557" xr:uid="{00000000-0005-0000-0000-0000F2A70000}"/>
    <cellStyle name="Normal 79 2 2 6 5" xfId="20333" xr:uid="{00000000-0005-0000-0000-0000F3A70000}"/>
    <cellStyle name="Normal 79 2 2 7" xfId="11923" xr:uid="{00000000-0005-0000-0000-0000F4A70000}"/>
    <cellStyle name="Normal 79 2 2 7 2" xfId="42245" xr:uid="{00000000-0005-0000-0000-0000F5A70000}"/>
    <cellStyle name="Normal 79 2 2 7 3" xfId="27021" xr:uid="{00000000-0005-0000-0000-0000F6A70000}"/>
    <cellStyle name="Normal 79 2 2 8" xfId="6902" xr:uid="{00000000-0005-0000-0000-0000F7A70000}"/>
    <cellStyle name="Normal 79 2 2 8 2" xfId="37228" xr:uid="{00000000-0005-0000-0000-0000F8A70000}"/>
    <cellStyle name="Normal 79 2 2 8 3" xfId="22004" xr:uid="{00000000-0005-0000-0000-0000F9A70000}"/>
    <cellStyle name="Normal 79 2 2 9" xfId="32217" xr:uid="{00000000-0005-0000-0000-0000FAA70000}"/>
    <cellStyle name="Normal 79 2 3" xfId="1929" xr:uid="{00000000-0005-0000-0000-0000FBA70000}"/>
    <cellStyle name="Normal 79 2 3 2" xfId="2350" xr:uid="{00000000-0005-0000-0000-0000FCA70000}"/>
    <cellStyle name="Normal 79 2 3 2 2" xfId="3189" xr:uid="{00000000-0005-0000-0000-0000FDA70000}"/>
    <cellStyle name="Normal 79 2 3 2 2 2" xfId="4879" xr:uid="{00000000-0005-0000-0000-0000FEA70000}"/>
    <cellStyle name="Normal 79 2 3 2 2 2 2" xfId="14952" xr:uid="{00000000-0005-0000-0000-0000FFA70000}"/>
    <cellStyle name="Normal 79 2 3 2 2 2 2 2" xfId="45274" xr:uid="{00000000-0005-0000-0000-000000A80000}"/>
    <cellStyle name="Normal 79 2 3 2 2 2 2 3" xfId="30050" xr:uid="{00000000-0005-0000-0000-000001A80000}"/>
    <cellStyle name="Normal 79 2 3 2 2 2 3" xfId="9932" xr:uid="{00000000-0005-0000-0000-000002A80000}"/>
    <cellStyle name="Normal 79 2 3 2 2 2 3 2" xfId="40257" xr:uid="{00000000-0005-0000-0000-000003A80000}"/>
    <cellStyle name="Normal 79 2 3 2 2 2 3 3" xfId="25033" xr:uid="{00000000-0005-0000-0000-000004A80000}"/>
    <cellStyle name="Normal 79 2 3 2 2 2 4" xfId="35244" xr:uid="{00000000-0005-0000-0000-000005A80000}"/>
    <cellStyle name="Normal 79 2 3 2 2 2 5" xfId="20020" xr:uid="{00000000-0005-0000-0000-000006A80000}"/>
    <cellStyle name="Normal 79 2 3 2 2 3" xfId="6571" xr:uid="{00000000-0005-0000-0000-000007A80000}"/>
    <cellStyle name="Normal 79 2 3 2 2 3 2" xfId="16623" xr:uid="{00000000-0005-0000-0000-000008A80000}"/>
    <cellStyle name="Normal 79 2 3 2 2 3 2 2" xfId="46945" xr:uid="{00000000-0005-0000-0000-000009A80000}"/>
    <cellStyle name="Normal 79 2 3 2 2 3 2 3" xfId="31721" xr:uid="{00000000-0005-0000-0000-00000AA80000}"/>
    <cellStyle name="Normal 79 2 3 2 2 3 3" xfId="11603" xr:uid="{00000000-0005-0000-0000-00000BA80000}"/>
    <cellStyle name="Normal 79 2 3 2 2 3 3 2" xfId="41928" xr:uid="{00000000-0005-0000-0000-00000CA80000}"/>
    <cellStyle name="Normal 79 2 3 2 2 3 3 3" xfId="26704" xr:uid="{00000000-0005-0000-0000-00000DA80000}"/>
    <cellStyle name="Normal 79 2 3 2 2 3 4" xfId="36915" xr:uid="{00000000-0005-0000-0000-00000EA80000}"/>
    <cellStyle name="Normal 79 2 3 2 2 3 5" xfId="21691" xr:uid="{00000000-0005-0000-0000-00000FA80000}"/>
    <cellStyle name="Normal 79 2 3 2 2 4" xfId="13281" xr:uid="{00000000-0005-0000-0000-000010A80000}"/>
    <cellStyle name="Normal 79 2 3 2 2 4 2" xfId="43603" xr:uid="{00000000-0005-0000-0000-000011A80000}"/>
    <cellStyle name="Normal 79 2 3 2 2 4 3" xfId="28379" xr:uid="{00000000-0005-0000-0000-000012A80000}"/>
    <cellStyle name="Normal 79 2 3 2 2 5" xfId="8260" xr:uid="{00000000-0005-0000-0000-000013A80000}"/>
    <cellStyle name="Normal 79 2 3 2 2 5 2" xfId="38586" xr:uid="{00000000-0005-0000-0000-000014A80000}"/>
    <cellStyle name="Normal 79 2 3 2 2 5 3" xfId="23362" xr:uid="{00000000-0005-0000-0000-000015A80000}"/>
    <cellStyle name="Normal 79 2 3 2 2 6" xfId="33574" xr:uid="{00000000-0005-0000-0000-000016A80000}"/>
    <cellStyle name="Normal 79 2 3 2 2 7" xfId="18349" xr:uid="{00000000-0005-0000-0000-000017A80000}"/>
    <cellStyle name="Normal 79 2 3 2 3" xfId="4042" xr:uid="{00000000-0005-0000-0000-000018A80000}"/>
    <cellStyle name="Normal 79 2 3 2 3 2" xfId="14116" xr:uid="{00000000-0005-0000-0000-000019A80000}"/>
    <cellStyle name="Normal 79 2 3 2 3 2 2" xfId="44438" xr:uid="{00000000-0005-0000-0000-00001AA80000}"/>
    <cellStyle name="Normal 79 2 3 2 3 2 3" xfId="29214" xr:uid="{00000000-0005-0000-0000-00001BA80000}"/>
    <cellStyle name="Normal 79 2 3 2 3 3" xfId="9096" xr:uid="{00000000-0005-0000-0000-00001CA80000}"/>
    <cellStyle name="Normal 79 2 3 2 3 3 2" xfId="39421" xr:uid="{00000000-0005-0000-0000-00001DA80000}"/>
    <cellStyle name="Normal 79 2 3 2 3 3 3" xfId="24197" xr:uid="{00000000-0005-0000-0000-00001EA80000}"/>
    <cellStyle name="Normal 79 2 3 2 3 4" xfId="34408" xr:uid="{00000000-0005-0000-0000-00001FA80000}"/>
    <cellStyle name="Normal 79 2 3 2 3 5" xfId="19184" xr:uid="{00000000-0005-0000-0000-000020A80000}"/>
    <cellStyle name="Normal 79 2 3 2 4" xfId="5735" xr:uid="{00000000-0005-0000-0000-000021A80000}"/>
    <cellStyle name="Normal 79 2 3 2 4 2" xfId="15787" xr:uid="{00000000-0005-0000-0000-000022A80000}"/>
    <cellStyle name="Normal 79 2 3 2 4 2 2" xfId="46109" xr:uid="{00000000-0005-0000-0000-000023A80000}"/>
    <cellStyle name="Normal 79 2 3 2 4 2 3" xfId="30885" xr:uid="{00000000-0005-0000-0000-000024A80000}"/>
    <cellStyle name="Normal 79 2 3 2 4 3" xfId="10767" xr:uid="{00000000-0005-0000-0000-000025A80000}"/>
    <cellStyle name="Normal 79 2 3 2 4 3 2" xfId="41092" xr:uid="{00000000-0005-0000-0000-000026A80000}"/>
    <cellStyle name="Normal 79 2 3 2 4 3 3" xfId="25868" xr:uid="{00000000-0005-0000-0000-000027A80000}"/>
    <cellStyle name="Normal 79 2 3 2 4 4" xfId="36079" xr:uid="{00000000-0005-0000-0000-000028A80000}"/>
    <cellStyle name="Normal 79 2 3 2 4 5" xfId="20855" xr:uid="{00000000-0005-0000-0000-000029A80000}"/>
    <cellStyle name="Normal 79 2 3 2 5" xfId="12445" xr:uid="{00000000-0005-0000-0000-00002AA80000}"/>
    <cellStyle name="Normal 79 2 3 2 5 2" xfId="42767" xr:uid="{00000000-0005-0000-0000-00002BA80000}"/>
    <cellStyle name="Normal 79 2 3 2 5 3" xfId="27543" xr:uid="{00000000-0005-0000-0000-00002CA80000}"/>
    <cellStyle name="Normal 79 2 3 2 6" xfId="7424" xr:uid="{00000000-0005-0000-0000-00002DA80000}"/>
    <cellStyle name="Normal 79 2 3 2 6 2" xfId="37750" xr:uid="{00000000-0005-0000-0000-00002EA80000}"/>
    <cellStyle name="Normal 79 2 3 2 6 3" xfId="22526" xr:uid="{00000000-0005-0000-0000-00002FA80000}"/>
    <cellStyle name="Normal 79 2 3 2 7" xfId="32738" xr:uid="{00000000-0005-0000-0000-000030A80000}"/>
    <cellStyle name="Normal 79 2 3 2 8" xfId="17513" xr:uid="{00000000-0005-0000-0000-000031A80000}"/>
    <cellStyle name="Normal 79 2 3 3" xfId="2771" xr:uid="{00000000-0005-0000-0000-000032A80000}"/>
    <cellStyle name="Normal 79 2 3 3 2" xfId="4461" xr:uid="{00000000-0005-0000-0000-000033A80000}"/>
    <cellStyle name="Normal 79 2 3 3 2 2" xfId="14534" xr:uid="{00000000-0005-0000-0000-000034A80000}"/>
    <cellStyle name="Normal 79 2 3 3 2 2 2" xfId="44856" xr:uid="{00000000-0005-0000-0000-000035A80000}"/>
    <cellStyle name="Normal 79 2 3 3 2 2 3" xfId="29632" xr:uid="{00000000-0005-0000-0000-000036A80000}"/>
    <cellStyle name="Normal 79 2 3 3 2 3" xfId="9514" xr:uid="{00000000-0005-0000-0000-000037A80000}"/>
    <cellStyle name="Normal 79 2 3 3 2 3 2" xfId="39839" xr:uid="{00000000-0005-0000-0000-000038A80000}"/>
    <cellStyle name="Normal 79 2 3 3 2 3 3" xfId="24615" xr:uid="{00000000-0005-0000-0000-000039A80000}"/>
    <cellStyle name="Normal 79 2 3 3 2 4" xfId="34826" xr:uid="{00000000-0005-0000-0000-00003AA80000}"/>
    <cellStyle name="Normal 79 2 3 3 2 5" xfId="19602" xr:uid="{00000000-0005-0000-0000-00003BA80000}"/>
    <cellStyle name="Normal 79 2 3 3 3" xfId="6153" xr:uid="{00000000-0005-0000-0000-00003CA80000}"/>
    <cellStyle name="Normal 79 2 3 3 3 2" xfId="16205" xr:uid="{00000000-0005-0000-0000-00003DA80000}"/>
    <cellStyle name="Normal 79 2 3 3 3 2 2" xfId="46527" xr:uid="{00000000-0005-0000-0000-00003EA80000}"/>
    <cellStyle name="Normal 79 2 3 3 3 2 3" xfId="31303" xr:uid="{00000000-0005-0000-0000-00003FA80000}"/>
    <cellStyle name="Normal 79 2 3 3 3 3" xfId="11185" xr:uid="{00000000-0005-0000-0000-000040A80000}"/>
    <cellStyle name="Normal 79 2 3 3 3 3 2" xfId="41510" xr:uid="{00000000-0005-0000-0000-000041A80000}"/>
    <cellStyle name="Normal 79 2 3 3 3 3 3" xfId="26286" xr:uid="{00000000-0005-0000-0000-000042A80000}"/>
    <cellStyle name="Normal 79 2 3 3 3 4" xfId="36497" xr:uid="{00000000-0005-0000-0000-000043A80000}"/>
    <cellStyle name="Normal 79 2 3 3 3 5" xfId="21273" xr:uid="{00000000-0005-0000-0000-000044A80000}"/>
    <cellStyle name="Normal 79 2 3 3 4" xfId="12863" xr:uid="{00000000-0005-0000-0000-000045A80000}"/>
    <cellStyle name="Normal 79 2 3 3 4 2" xfId="43185" xr:uid="{00000000-0005-0000-0000-000046A80000}"/>
    <cellStyle name="Normal 79 2 3 3 4 3" xfId="27961" xr:uid="{00000000-0005-0000-0000-000047A80000}"/>
    <cellStyle name="Normal 79 2 3 3 5" xfId="7842" xr:uid="{00000000-0005-0000-0000-000048A80000}"/>
    <cellStyle name="Normal 79 2 3 3 5 2" xfId="38168" xr:uid="{00000000-0005-0000-0000-000049A80000}"/>
    <cellStyle name="Normal 79 2 3 3 5 3" xfId="22944" xr:uid="{00000000-0005-0000-0000-00004AA80000}"/>
    <cellStyle name="Normal 79 2 3 3 6" xfId="33156" xr:uid="{00000000-0005-0000-0000-00004BA80000}"/>
    <cellStyle name="Normal 79 2 3 3 7" xfId="17931" xr:uid="{00000000-0005-0000-0000-00004CA80000}"/>
    <cellStyle name="Normal 79 2 3 4" xfId="3624" xr:uid="{00000000-0005-0000-0000-00004DA80000}"/>
    <cellStyle name="Normal 79 2 3 4 2" xfId="13698" xr:uid="{00000000-0005-0000-0000-00004EA80000}"/>
    <cellStyle name="Normal 79 2 3 4 2 2" xfId="44020" xr:uid="{00000000-0005-0000-0000-00004FA80000}"/>
    <cellStyle name="Normal 79 2 3 4 2 3" xfId="28796" xr:uid="{00000000-0005-0000-0000-000050A80000}"/>
    <cellStyle name="Normal 79 2 3 4 3" xfId="8678" xr:uid="{00000000-0005-0000-0000-000051A80000}"/>
    <cellStyle name="Normal 79 2 3 4 3 2" xfId="39003" xr:uid="{00000000-0005-0000-0000-000052A80000}"/>
    <cellStyle name="Normal 79 2 3 4 3 3" xfId="23779" xr:uid="{00000000-0005-0000-0000-000053A80000}"/>
    <cellStyle name="Normal 79 2 3 4 4" xfId="33990" xr:uid="{00000000-0005-0000-0000-000054A80000}"/>
    <cellStyle name="Normal 79 2 3 4 5" xfId="18766" xr:uid="{00000000-0005-0000-0000-000055A80000}"/>
    <cellStyle name="Normal 79 2 3 5" xfId="5317" xr:uid="{00000000-0005-0000-0000-000056A80000}"/>
    <cellStyle name="Normal 79 2 3 5 2" xfId="15369" xr:uid="{00000000-0005-0000-0000-000057A80000}"/>
    <cellStyle name="Normal 79 2 3 5 2 2" xfId="45691" xr:uid="{00000000-0005-0000-0000-000058A80000}"/>
    <cellStyle name="Normal 79 2 3 5 2 3" xfId="30467" xr:uid="{00000000-0005-0000-0000-000059A80000}"/>
    <cellStyle name="Normal 79 2 3 5 3" xfId="10349" xr:uid="{00000000-0005-0000-0000-00005AA80000}"/>
    <cellStyle name="Normal 79 2 3 5 3 2" xfId="40674" xr:uid="{00000000-0005-0000-0000-00005BA80000}"/>
    <cellStyle name="Normal 79 2 3 5 3 3" xfId="25450" xr:uid="{00000000-0005-0000-0000-00005CA80000}"/>
    <cellStyle name="Normal 79 2 3 5 4" xfId="35661" xr:uid="{00000000-0005-0000-0000-00005DA80000}"/>
    <cellStyle name="Normal 79 2 3 5 5" xfId="20437" xr:uid="{00000000-0005-0000-0000-00005EA80000}"/>
    <cellStyle name="Normal 79 2 3 6" xfId="12027" xr:uid="{00000000-0005-0000-0000-00005FA80000}"/>
    <cellStyle name="Normal 79 2 3 6 2" xfId="42349" xr:uid="{00000000-0005-0000-0000-000060A80000}"/>
    <cellStyle name="Normal 79 2 3 6 3" xfId="27125" xr:uid="{00000000-0005-0000-0000-000061A80000}"/>
    <cellStyle name="Normal 79 2 3 7" xfId="7006" xr:uid="{00000000-0005-0000-0000-000062A80000}"/>
    <cellStyle name="Normal 79 2 3 7 2" xfId="37332" xr:uid="{00000000-0005-0000-0000-000063A80000}"/>
    <cellStyle name="Normal 79 2 3 7 3" xfId="22108" xr:uid="{00000000-0005-0000-0000-000064A80000}"/>
    <cellStyle name="Normal 79 2 3 8" xfId="32320" xr:uid="{00000000-0005-0000-0000-000065A80000}"/>
    <cellStyle name="Normal 79 2 3 9" xfId="17095" xr:uid="{00000000-0005-0000-0000-000066A80000}"/>
    <cellStyle name="Normal 79 2 4" xfId="2142" xr:uid="{00000000-0005-0000-0000-000067A80000}"/>
    <cellStyle name="Normal 79 2 4 2" xfId="2981" xr:uid="{00000000-0005-0000-0000-000068A80000}"/>
    <cellStyle name="Normal 79 2 4 2 2" xfId="4671" xr:uid="{00000000-0005-0000-0000-000069A80000}"/>
    <cellStyle name="Normal 79 2 4 2 2 2" xfId="14744" xr:uid="{00000000-0005-0000-0000-00006AA80000}"/>
    <cellStyle name="Normal 79 2 4 2 2 2 2" xfId="45066" xr:uid="{00000000-0005-0000-0000-00006BA80000}"/>
    <cellStyle name="Normal 79 2 4 2 2 2 3" xfId="29842" xr:uid="{00000000-0005-0000-0000-00006CA80000}"/>
    <cellStyle name="Normal 79 2 4 2 2 3" xfId="9724" xr:uid="{00000000-0005-0000-0000-00006DA80000}"/>
    <cellStyle name="Normal 79 2 4 2 2 3 2" xfId="40049" xr:uid="{00000000-0005-0000-0000-00006EA80000}"/>
    <cellStyle name="Normal 79 2 4 2 2 3 3" xfId="24825" xr:uid="{00000000-0005-0000-0000-00006FA80000}"/>
    <cellStyle name="Normal 79 2 4 2 2 4" xfId="35036" xr:uid="{00000000-0005-0000-0000-000070A80000}"/>
    <cellStyle name="Normal 79 2 4 2 2 5" xfId="19812" xr:uid="{00000000-0005-0000-0000-000071A80000}"/>
    <cellStyle name="Normal 79 2 4 2 3" xfId="6363" xr:uid="{00000000-0005-0000-0000-000072A80000}"/>
    <cellStyle name="Normal 79 2 4 2 3 2" xfId="16415" xr:uid="{00000000-0005-0000-0000-000073A80000}"/>
    <cellStyle name="Normal 79 2 4 2 3 2 2" xfId="46737" xr:uid="{00000000-0005-0000-0000-000074A80000}"/>
    <cellStyle name="Normal 79 2 4 2 3 2 3" xfId="31513" xr:uid="{00000000-0005-0000-0000-000075A80000}"/>
    <cellStyle name="Normal 79 2 4 2 3 3" xfId="11395" xr:uid="{00000000-0005-0000-0000-000076A80000}"/>
    <cellStyle name="Normal 79 2 4 2 3 3 2" xfId="41720" xr:uid="{00000000-0005-0000-0000-000077A80000}"/>
    <cellStyle name="Normal 79 2 4 2 3 3 3" xfId="26496" xr:uid="{00000000-0005-0000-0000-000078A80000}"/>
    <cellStyle name="Normal 79 2 4 2 3 4" xfId="36707" xr:uid="{00000000-0005-0000-0000-000079A80000}"/>
    <cellStyle name="Normal 79 2 4 2 3 5" xfId="21483" xr:uid="{00000000-0005-0000-0000-00007AA80000}"/>
    <cellStyle name="Normal 79 2 4 2 4" xfId="13073" xr:uid="{00000000-0005-0000-0000-00007BA80000}"/>
    <cellStyle name="Normal 79 2 4 2 4 2" xfId="43395" xr:uid="{00000000-0005-0000-0000-00007CA80000}"/>
    <cellStyle name="Normal 79 2 4 2 4 3" xfId="28171" xr:uid="{00000000-0005-0000-0000-00007DA80000}"/>
    <cellStyle name="Normal 79 2 4 2 5" xfId="8052" xr:uid="{00000000-0005-0000-0000-00007EA80000}"/>
    <cellStyle name="Normal 79 2 4 2 5 2" xfId="38378" xr:uid="{00000000-0005-0000-0000-00007FA80000}"/>
    <cellStyle name="Normal 79 2 4 2 5 3" xfId="23154" xr:uid="{00000000-0005-0000-0000-000080A80000}"/>
    <cellStyle name="Normal 79 2 4 2 6" xfId="33366" xr:uid="{00000000-0005-0000-0000-000081A80000}"/>
    <cellStyle name="Normal 79 2 4 2 7" xfId="18141" xr:uid="{00000000-0005-0000-0000-000082A80000}"/>
    <cellStyle name="Normal 79 2 4 3" xfId="3834" xr:uid="{00000000-0005-0000-0000-000083A80000}"/>
    <cellStyle name="Normal 79 2 4 3 2" xfId="13908" xr:uid="{00000000-0005-0000-0000-000084A80000}"/>
    <cellStyle name="Normal 79 2 4 3 2 2" xfId="44230" xr:uid="{00000000-0005-0000-0000-000085A80000}"/>
    <cellStyle name="Normal 79 2 4 3 2 3" xfId="29006" xr:uid="{00000000-0005-0000-0000-000086A80000}"/>
    <cellStyle name="Normal 79 2 4 3 3" xfId="8888" xr:uid="{00000000-0005-0000-0000-000087A80000}"/>
    <cellStyle name="Normal 79 2 4 3 3 2" xfId="39213" xr:uid="{00000000-0005-0000-0000-000088A80000}"/>
    <cellStyle name="Normal 79 2 4 3 3 3" xfId="23989" xr:uid="{00000000-0005-0000-0000-000089A80000}"/>
    <cellStyle name="Normal 79 2 4 3 4" xfId="34200" xr:uid="{00000000-0005-0000-0000-00008AA80000}"/>
    <cellStyle name="Normal 79 2 4 3 5" xfId="18976" xr:uid="{00000000-0005-0000-0000-00008BA80000}"/>
    <cellStyle name="Normal 79 2 4 4" xfId="5527" xr:uid="{00000000-0005-0000-0000-00008CA80000}"/>
    <cellStyle name="Normal 79 2 4 4 2" xfId="15579" xr:uid="{00000000-0005-0000-0000-00008DA80000}"/>
    <cellStyle name="Normal 79 2 4 4 2 2" xfId="45901" xr:uid="{00000000-0005-0000-0000-00008EA80000}"/>
    <cellStyle name="Normal 79 2 4 4 2 3" xfId="30677" xr:uid="{00000000-0005-0000-0000-00008FA80000}"/>
    <cellStyle name="Normal 79 2 4 4 3" xfId="10559" xr:uid="{00000000-0005-0000-0000-000090A80000}"/>
    <cellStyle name="Normal 79 2 4 4 3 2" xfId="40884" xr:uid="{00000000-0005-0000-0000-000091A80000}"/>
    <cellStyle name="Normal 79 2 4 4 3 3" xfId="25660" xr:uid="{00000000-0005-0000-0000-000092A80000}"/>
    <cellStyle name="Normal 79 2 4 4 4" xfId="35871" xr:uid="{00000000-0005-0000-0000-000093A80000}"/>
    <cellStyle name="Normal 79 2 4 4 5" xfId="20647" xr:uid="{00000000-0005-0000-0000-000094A80000}"/>
    <cellStyle name="Normal 79 2 4 5" xfId="12237" xr:uid="{00000000-0005-0000-0000-000095A80000}"/>
    <cellStyle name="Normal 79 2 4 5 2" xfId="42559" xr:uid="{00000000-0005-0000-0000-000096A80000}"/>
    <cellStyle name="Normal 79 2 4 5 3" xfId="27335" xr:uid="{00000000-0005-0000-0000-000097A80000}"/>
    <cellStyle name="Normal 79 2 4 6" xfId="7216" xr:uid="{00000000-0005-0000-0000-000098A80000}"/>
    <cellStyle name="Normal 79 2 4 6 2" xfId="37542" xr:uid="{00000000-0005-0000-0000-000099A80000}"/>
    <cellStyle name="Normal 79 2 4 6 3" xfId="22318" xr:uid="{00000000-0005-0000-0000-00009AA80000}"/>
    <cellStyle name="Normal 79 2 4 7" xfId="32530" xr:uid="{00000000-0005-0000-0000-00009BA80000}"/>
    <cellStyle name="Normal 79 2 4 8" xfId="17305" xr:uid="{00000000-0005-0000-0000-00009CA80000}"/>
    <cellStyle name="Normal 79 2 5" xfId="2563" xr:uid="{00000000-0005-0000-0000-00009DA80000}"/>
    <cellStyle name="Normal 79 2 5 2" xfId="4253" xr:uid="{00000000-0005-0000-0000-00009EA80000}"/>
    <cellStyle name="Normal 79 2 5 2 2" xfId="14326" xr:uid="{00000000-0005-0000-0000-00009FA80000}"/>
    <cellStyle name="Normal 79 2 5 2 2 2" xfId="44648" xr:uid="{00000000-0005-0000-0000-0000A0A80000}"/>
    <cellStyle name="Normal 79 2 5 2 2 3" xfId="29424" xr:uid="{00000000-0005-0000-0000-0000A1A80000}"/>
    <cellStyle name="Normal 79 2 5 2 3" xfId="9306" xr:uid="{00000000-0005-0000-0000-0000A2A80000}"/>
    <cellStyle name="Normal 79 2 5 2 3 2" xfId="39631" xr:uid="{00000000-0005-0000-0000-0000A3A80000}"/>
    <cellStyle name="Normal 79 2 5 2 3 3" xfId="24407" xr:uid="{00000000-0005-0000-0000-0000A4A80000}"/>
    <cellStyle name="Normal 79 2 5 2 4" xfId="34618" xr:uid="{00000000-0005-0000-0000-0000A5A80000}"/>
    <cellStyle name="Normal 79 2 5 2 5" xfId="19394" xr:uid="{00000000-0005-0000-0000-0000A6A80000}"/>
    <cellStyle name="Normal 79 2 5 3" xfId="5945" xr:uid="{00000000-0005-0000-0000-0000A7A80000}"/>
    <cellStyle name="Normal 79 2 5 3 2" xfId="15997" xr:uid="{00000000-0005-0000-0000-0000A8A80000}"/>
    <cellStyle name="Normal 79 2 5 3 2 2" xfId="46319" xr:uid="{00000000-0005-0000-0000-0000A9A80000}"/>
    <cellStyle name="Normal 79 2 5 3 2 3" xfId="31095" xr:uid="{00000000-0005-0000-0000-0000AAA80000}"/>
    <cellStyle name="Normal 79 2 5 3 3" xfId="10977" xr:uid="{00000000-0005-0000-0000-0000ABA80000}"/>
    <cellStyle name="Normal 79 2 5 3 3 2" xfId="41302" xr:uid="{00000000-0005-0000-0000-0000ACA80000}"/>
    <cellStyle name="Normal 79 2 5 3 3 3" xfId="26078" xr:uid="{00000000-0005-0000-0000-0000ADA80000}"/>
    <cellStyle name="Normal 79 2 5 3 4" xfId="36289" xr:uid="{00000000-0005-0000-0000-0000AEA80000}"/>
    <cellStyle name="Normal 79 2 5 3 5" xfId="21065" xr:uid="{00000000-0005-0000-0000-0000AFA80000}"/>
    <cellStyle name="Normal 79 2 5 4" xfId="12655" xr:uid="{00000000-0005-0000-0000-0000B0A80000}"/>
    <cellStyle name="Normal 79 2 5 4 2" xfId="42977" xr:uid="{00000000-0005-0000-0000-0000B1A80000}"/>
    <cellStyle name="Normal 79 2 5 4 3" xfId="27753" xr:uid="{00000000-0005-0000-0000-0000B2A80000}"/>
    <cellStyle name="Normal 79 2 5 5" xfId="7634" xr:uid="{00000000-0005-0000-0000-0000B3A80000}"/>
    <cellStyle name="Normal 79 2 5 5 2" xfId="37960" xr:uid="{00000000-0005-0000-0000-0000B4A80000}"/>
    <cellStyle name="Normal 79 2 5 5 3" xfId="22736" xr:uid="{00000000-0005-0000-0000-0000B5A80000}"/>
    <cellStyle name="Normal 79 2 5 6" xfId="32948" xr:uid="{00000000-0005-0000-0000-0000B6A80000}"/>
    <cellStyle name="Normal 79 2 5 7" xfId="17723" xr:uid="{00000000-0005-0000-0000-0000B7A80000}"/>
    <cellStyle name="Normal 79 2 6" xfId="3416" xr:uid="{00000000-0005-0000-0000-0000B8A80000}"/>
    <cellStyle name="Normal 79 2 6 2" xfId="13490" xr:uid="{00000000-0005-0000-0000-0000B9A80000}"/>
    <cellStyle name="Normal 79 2 6 2 2" xfId="43812" xr:uid="{00000000-0005-0000-0000-0000BAA80000}"/>
    <cellStyle name="Normal 79 2 6 2 3" xfId="28588" xr:uid="{00000000-0005-0000-0000-0000BBA80000}"/>
    <cellStyle name="Normal 79 2 6 3" xfId="8470" xr:uid="{00000000-0005-0000-0000-0000BCA80000}"/>
    <cellStyle name="Normal 79 2 6 3 2" xfId="38795" xr:uid="{00000000-0005-0000-0000-0000BDA80000}"/>
    <cellStyle name="Normal 79 2 6 3 3" xfId="23571" xr:uid="{00000000-0005-0000-0000-0000BEA80000}"/>
    <cellStyle name="Normal 79 2 6 4" xfId="33782" xr:uid="{00000000-0005-0000-0000-0000BFA80000}"/>
    <cellStyle name="Normal 79 2 6 5" xfId="18558" xr:uid="{00000000-0005-0000-0000-0000C0A80000}"/>
    <cellStyle name="Normal 79 2 7" xfId="5109" xr:uid="{00000000-0005-0000-0000-0000C1A80000}"/>
    <cellStyle name="Normal 79 2 7 2" xfId="15161" xr:uid="{00000000-0005-0000-0000-0000C2A80000}"/>
    <cellStyle name="Normal 79 2 7 2 2" xfId="45483" xr:uid="{00000000-0005-0000-0000-0000C3A80000}"/>
    <cellStyle name="Normal 79 2 7 2 3" xfId="30259" xr:uid="{00000000-0005-0000-0000-0000C4A80000}"/>
    <cellStyle name="Normal 79 2 7 3" xfId="10141" xr:uid="{00000000-0005-0000-0000-0000C5A80000}"/>
    <cellStyle name="Normal 79 2 7 3 2" xfId="40466" xr:uid="{00000000-0005-0000-0000-0000C6A80000}"/>
    <cellStyle name="Normal 79 2 7 3 3" xfId="25242" xr:uid="{00000000-0005-0000-0000-0000C7A80000}"/>
    <cellStyle name="Normal 79 2 7 4" xfId="35453" xr:uid="{00000000-0005-0000-0000-0000C8A80000}"/>
    <cellStyle name="Normal 79 2 7 5" xfId="20229" xr:uid="{00000000-0005-0000-0000-0000C9A80000}"/>
    <cellStyle name="Normal 79 2 8" xfId="11819" xr:uid="{00000000-0005-0000-0000-0000CAA80000}"/>
    <cellStyle name="Normal 79 2 8 2" xfId="42141" xr:uid="{00000000-0005-0000-0000-0000CBA80000}"/>
    <cellStyle name="Normal 79 2 8 3" xfId="26917" xr:uid="{00000000-0005-0000-0000-0000CCA80000}"/>
    <cellStyle name="Normal 79 2 9" xfId="6798" xr:uid="{00000000-0005-0000-0000-0000CDA80000}"/>
    <cellStyle name="Normal 79 2 9 2" xfId="37124" xr:uid="{00000000-0005-0000-0000-0000CEA80000}"/>
    <cellStyle name="Normal 79 2 9 3" xfId="21900" xr:uid="{00000000-0005-0000-0000-0000CFA80000}"/>
    <cellStyle name="Normal 79 3" xfId="1762" xr:uid="{00000000-0005-0000-0000-0000D0A80000}"/>
    <cellStyle name="Normal 79 3 10" xfId="16939" xr:uid="{00000000-0005-0000-0000-0000D1A80000}"/>
    <cellStyle name="Normal 79 3 2" xfId="1981" xr:uid="{00000000-0005-0000-0000-0000D2A80000}"/>
    <cellStyle name="Normal 79 3 2 2" xfId="2402" xr:uid="{00000000-0005-0000-0000-0000D3A80000}"/>
    <cellStyle name="Normal 79 3 2 2 2" xfId="3241" xr:uid="{00000000-0005-0000-0000-0000D4A80000}"/>
    <cellStyle name="Normal 79 3 2 2 2 2" xfId="4931" xr:uid="{00000000-0005-0000-0000-0000D5A80000}"/>
    <cellStyle name="Normal 79 3 2 2 2 2 2" xfId="15004" xr:uid="{00000000-0005-0000-0000-0000D6A80000}"/>
    <cellStyle name="Normal 79 3 2 2 2 2 2 2" xfId="45326" xr:uid="{00000000-0005-0000-0000-0000D7A80000}"/>
    <cellStyle name="Normal 79 3 2 2 2 2 2 3" xfId="30102" xr:uid="{00000000-0005-0000-0000-0000D8A80000}"/>
    <cellStyle name="Normal 79 3 2 2 2 2 3" xfId="9984" xr:uid="{00000000-0005-0000-0000-0000D9A80000}"/>
    <cellStyle name="Normal 79 3 2 2 2 2 3 2" xfId="40309" xr:uid="{00000000-0005-0000-0000-0000DAA80000}"/>
    <cellStyle name="Normal 79 3 2 2 2 2 3 3" xfId="25085" xr:uid="{00000000-0005-0000-0000-0000DBA80000}"/>
    <cellStyle name="Normal 79 3 2 2 2 2 4" xfId="35296" xr:uid="{00000000-0005-0000-0000-0000DCA80000}"/>
    <cellStyle name="Normal 79 3 2 2 2 2 5" xfId="20072" xr:uid="{00000000-0005-0000-0000-0000DDA80000}"/>
    <cellStyle name="Normal 79 3 2 2 2 3" xfId="6623" xr:uid="{00000000-0005-0000-0000-0000DEA80000}"/>
    <cellStyle name="Normal 79 3 2 2 2 3 2" xfId="16675" xr:uid="{00000000-0005-0000-0000-0000DFA80000}"/>
    <cellStyle name="Normal 79 3 2 2 2 3 2 2" xfId="46997" xr:uid="{00000000-0005-0000-0000-0000E0A80000}"/>
    <cellStyle name="Normal 79 3 2 2 2 3 2 3" xfId="31773" xr:uid="{00000000-0005-0000-0000-0000E1A80000}"/>
    <cellStyle name="Normal 79 3 2 2 2 3 3" xfId="11655" xr:uid="{00000000-0005-0000-0000-0000E2A80000}"/>
    <cellStyle name="Normal 79 3 2 2 2 3 3 2" xfId="41980" xr:uid="{00000000-0005-0000-0000-0000E3A80000}"/>
    <cellStyle name="Normal 79 3 2 2 2 3 3 3" xfId="26756" xr:uid="{00000000-0005-0000-0000-0000E4A80000}"/>
    <cellStyle name="Normal 79 3 2 2 2 3 4" xfId="36967" xr:uid="{00000000-0005-0000-0000-0000E5A80000}"/>
    <cellStyle name="Normal 79 3 2 2 2 3 5" xfId="21743" xr:uid="{00000000-0005-0000-0000-0000E6A80000}"/>
    <cellStyle name="Normal 79 3 2 2 2 4" xfId="13333" xr:uid="{00000000-0005-0000-0000-0000E7A80000}"/>
    <cellStyle name="Normal 79 3 2 2 2 4 2" xfId="43655" xr:uid="{00000000-0005-0000-0000-0000E8A80000}"/>
    <cellStyle name="Normal 79 3 2 2 2 4 3" xfId="28431" xr:uid="{00000000-0005-0000-0000-0000E9A80000}"/>
    <cellStyle name="Normal 79 3 2 2 2 5" xfId="8312" xr:uid="{00000000-0005-0000-0000-0000EAA80000}"/>
    <cellStyle name="Normal 79 3 2 2 2 5 2" xfId="38638" xr:uid="{00000000-0005-0000-0000-0000EBA80000}"/>
    <cellStyle name="Normal 79 3 2 2 2 5 3" xfId="23414" xr:uid="{00000000-0005-0000-0000-0000ECA80000}"/>
    <cellStyle name="Normal 79 3 2 2 2 6" xfId="33626" xr:uid="{00000000-0005-0000-0000-0000EDA80000}"/>
    <cellStyle name="Normal 79 3 2 2 2 7" xfId="18401" xr:uid="{00000000-0005-0000-0000-0000EEA80000}"/>
    <cellStyle name="Normal 79 3 2 2 3" xfId="4094" xr:uid="{00000000-0005-0000-0000-0000EFA80000}"/>
    <cellStyle name="Normal 79 3 2 2 3 2" xfId="14168" xr:uid="{00000000-0005-0000-0000-0000F0A80000}"/>
    <cellStyle name="Normal 79 3 2 2 3 2 2" xfId="44490" xr:uid="{00000000-0005-0000-0000-0000F1A80000}"/>
    <cellStyle name="Normal 79 3 2 2 3 2 3" xfId="29266" xr:uid="{00000000-0005-0000-0000-0000F2A80000}"/>
    <cellStyle name="Normal 79 3 2 2 3 3" xfId="9148" xr:uid="{00000000-0005-0000-0000-0000F3A80000}"/>
    <cellStyle name="Normal 79 3 2 2 3 3 2" xfId="39473" xr:uid="{00000000-0005-0000-0000-0000F4A80000}"/>
    <cellStyle name="Normal 79 3 2 2 3 3 3" xfId="24249" xr:uid="{00000000-0005-0000-0000-0000F5A80000}"/>
    <cellStyle name="Normal 79 3 2 2 3 4" xfId="34460" xr:uid="{00000000-0005-0000-0000-0000F6A80000}"/>
    <cellStyle name="Normal 79 3 2 2 3 5" xfId="19236" xr:uid="{00000000-0005-0000-0000-0000F7A80000}"/>
    <cellStyle name="Normal 79 3 2 2 4" xfId="5787" xr:uid="{00000000-0005-0000-0000-0000F8A80000}"/>
    <cellStyle name="Normal 79 3 2 2 4 2" xfId="15839" xr:uid="{00000000-0005-0000-0000-0000F9A80000}"/>
    <cellStyle name="Normal 79 3 2 2 4 2 2" xfId="46161" xr:uid="{00000000-0005-0000-0000-0000FAA80000}"/>
    <cellStyle name="Normal 79 3 2 2 4 2 3" xfId="30937" xr:uid="{00000000-0005-0000-0000-0000FBA80000}"/>
    <cellStyle name="Normal 79 3 2 2 4 3" xfId="10819" xr:uid="{00000000-0005-0000-0000-0000FCA80000}"/>
    <cellStyle name="Normal 79 3 2 2 4 3 2" xfId="41144" xr:uid="{00000000-0005-0000-0000-0000FDA80000}"/>
    <cellStyle name="Normal 79 3 2 2 4 3 3" xfId="25920" xr:uid="{00000000-0005-0000-0000-0000FEA80000}"/>
    <cellStyle name="Normal 79 3 2 2 4 4" xfId="36131" xr:uid="{00000000-0005-0000-0000-0000FFA80000}"/>
    <cellStyle name="Normal 79 3 2 2 4 5" xfId="20907" xr:uid="{00000000-0005-0000-0000-000000A90000}"/>
    <cellStyle name="Normal 79 3 2 2 5" xfId="12497" xr:uid="{00000000-0005-0000-0000-000001A90000}"/>
    <cellStyle name="Normal 79 3 2 2 5 2" xfId="42819" xr:uid="{00000000-0005-0000-0000-000002A90000}"/>
    <cellStyle name="Normal 79 3 2 2 5 3" xfId="27595" xr:uid="{00000000-0005-0000-0000-000003A90000}"/>
    <cellStyle name="Normal 79 3 2 2 6" xfId="7476" xr:uid="{00000000-0005-0000-0000-000004A90000}"/>
    <cellStyle name="Normal 79 3 2 2 6 2" xfId="37802" xr:uid="{00000000-0005-0000-0000-000005A90000}"/>
    <cellStyle name="Normal 79 3 2 2 6 3" xfId="22578" xr:uid="{00000000-0005-0000-0000-000006A90000}"/>
    <cellStyle name="Normal 79 3 2 2 7" xfId="32790" xr:uid="{00000000-0005-0000-0000-000007A90000}"/>
    <cellStyle name="Normal 79 3 2 2 8" xfId="17565" xr:uid="{00000000-0005-0000-0000-000008A90000}"/>
    <cellStyle name="Normal 79 3 2 3" xfId="2823" xr:uid="{00000000-0005-0000-0000-000009A90000}"/>
    <cellStyle name="Normal 79 3 2 3 2" xfId="4513" xr:uid="{00000000-0005-0000-0000-00000AA90000}"/>
    <cellStyle name="Normal 79 3 2 3 2 2" xfId="14586" xr:uid="{00000000-0005-0000-0000-00000BA90000}"/>
    <cellStyle name="Normal 79 3 2 3 2 2 2" xfId="44908" xr:uid="{00000000-0005-0000-0000-00000CA90000}"/>
    <cellStyle name="Normal 79 3 2 3 2 2 3" xfId="29684" xr:uid="{00000000-0005-0000-0000-00000DA90000}"/>
    <cellStyle name="Normal 79 3 2 3 2 3" xfId="9566" xr:uid="{00000000-0005-0000-0000-00000EA90000}"/>
    <cellStyle name="Normal 79 3 2 3 2 3 2" xfId="39891" xr:uid="{00000000-0005-0000-0000-00000FA90000}"/>
    <cellStyle name="Normal 79 3 2 3 2 3 3" xfId="24667" xr:uid="{00000000-0005-0000-0000-000010A90000}"/>
    <cellStyle name="Normal 79 3 2 3 2 4" xfId="34878" xr:uid="{00000000-0005-0000-0000-000011A90000}"/>
    <cellStyle name="Normal 79 3 2 3 2 5" xfId="19654" xr:uid="{00000000-0005-0000-0000-000012A90000}"/>
    <cellStyle name="Normal 79 3 2 3 3" xfId="6205" xr:uid="{00000000-0005-0000-0000-000013A90000}"/>
    <cellStyle name="Normal 79 3 2 3 3 2" xfId="16257" xr:uid="{00000000-0005-0000-0000-000014A90000}"/>
    <cellStyle name="Normal 79 3 2 3 3 2 2" xfId="46579" xr:uid="{00000000-0005-0000-0000-000015A90000}"/>
    <cellStyle name="Normal 79 3 2 3 3 2 3" xfId="31355" xr:uid="{00000000-0005-0000-0000-000016A90000}"/>
    <cellStyle name="Normal 79 3 2 3 3 3" xfId="11237" xr:uid="{00000000-0005-0000-0000-000017A90000}"/>
    <cellStyle name="Normal 79 3 2 3 3 3 2" xfId="41562" xr:uid="{00000000-0005-0000-0000-000018A90000}"/>
    <cellStyle name="Normal 79 3 2 3 3 3 3" xfId="26338" xr:uid="{00000000-0005-0000-0000-000019A90000}"/>
    <cellStyle name="Normal 79 3 2 3 3 4" xfId="36549" xr:uid="{00000000-0005-0000-0000-00001AA90000}"/>
    <cellStyle name="Normal 79 3 2 3 3 5" xfId="21325" xr:uid="{00000000-0005-0000-0000-00001BA90000}"/>
    <cellStyle name="Normal 79 3 2 3 4" xfId="12915" xr:uid="{00000000-0005-0000-0000-00001CA90000}"/>
    <cellStyle name="Normal 79 3 2 3 4 2" xfId="43237" xr:uid="{00000000-0005-0000-0000-00001DA90000}"/>
    <cellStyle name="Normal 79 3 2 3 4 3" xfId="28013" xr:uid="{00000000-0005-0000-0000-00001EA90000}"/>
    <cellStyle name="Normal 79 3 2 3 5" xfId="7894" xr:uid="{00000000-0005-0000-0000-00001FA90000}"/>
    <cellStyle name="Normal 79 3 2 3 5 2" xfId="38220" xr:uid="{00000000-0005-0000-0000-000020A90000}"/>
    <cellStyle name="Normal 79 3 2 3 5 3" xfId="22996" xr:uid="{00000000-0005-0000-0000-000021A90000}"/>
    <cellStyle name="Normal 79 3 2 3 6" xfId="33208" xr:uid="{00000000-0005-0000-0000-000022A90000}"/>
    <cellStyle name="Normal 79 3 2 3 7" xfId="17983" xr:uid="{00000000-0005-0000-0000-000023A90000}"/>
    <cellStyle name="Normal 79 3 2 4" xfId="3676" xr:uid="{00000000-0005-0000-0000-000024A90000}"/>
    <cellStyle name="Normal 79 3 2 4 2" xfId="13750" xr:uid="{00000000-0005-0000-0000-000025A90000}"/>
    <cellStyle name="Normal 79 3 2 4 2 2" xfId="44072" xr:uid="{00000000-0005-0000-0000-000026A90000}"/>
    <cellStyle name="Normal 79 3 2 4 2 3" xfId="28848" xr:uid="{00000000-0005-0000-0000-000027A90000}"/>
    <cellStyle name="Normal 79 3 2 4 3" xfId="8730" xr:uid="{00000000-0005-0000-0000-000028A90000}"/>
    <cellStyle name="Normal 79 3 2 4 3 2" xfId="39055" xr:uid="{00000000-0005-0000-0000-000029A90000}"/>
    <cellStyle name="Normal 79 3 2 4 3 3" xfId="23831" xr:uid="{00000000-0005-0000-0000-00002AA90000}"/>
    <cellStyle name="Normal 79 3 2 4 4" xfId="34042" xr:uid="{00000000-0005-0000-0000-00002BA90000}"/>
    <cellStyle name="Normal 79 3 2 4 5" xfId="18818" xr:uid="{00000000-0005-0000-0000-00002CA90000}"/>
    <cellStyle name="Normal 79 3 2 5" xfId="5369" xr:uid="{00000000-0005-0000-0000-00002DA90000}"/>
    <cellStyle name="Normal 79 3 2 5 2" xfId="15421" xr:uid="{00000000-0005-0000-0000-00002EA90000}"/>
    <cellStyle name="Normal 79 3 2 5 2 2" xfId="45743" xr:uid="{00000000-0005-0000-0000-00002FA90000}"/>
    <cellStyle name="Normal 79 3 2 5 2 3" xfId="30519" xr:uid="{00000000-0005-0000-0000-000030A90000}"/>
    <cellStyle name="Normal 79 3 2 5 3" xfId="10401" xr:uid="{00000000-0005-0000-0000-000031A90000}"/>
    <cellStyle name="Normal 79 3 2 5 3 2" xfId="40726" xr:uid="{00000000-0005-0000-0000-000032A90000}"/>
    <cellStyle name="Normal 79 3 2 5 3 3" xfId="25502" xr:uid="{00000000-0005-0000-0000-000033A90000}"/>
    <cellStyle name="Normal 79 3 2 5 4" xfId="35713" xr:uid="{00000000-0005-0000-0000-000034A90000}"/>
    <cellStyle name="Normal 79 3 2 5 5" xfId="20489" xr:uid="{00000000-0005-0000-0000-000035A90000}"/>
    <cellStyle name="Normal 79 3 2 6" xfId="12079" xr:uid="{00000000-0005-0000-0000-000036A90000}"/>
    <cellStyle name="Normal 79 3 2 6 2" xfId="42401" xr:uid="{00000000-0005-0000-0000-000037A90000}"/>
    <cellStyle name="Normal 79 3 2 6 3" xfId="27177" xr:uid="{00000000-0005-0000-0000-000038A90000}"/>
    <cellStyle name="Normal 79 3 2 7" xfId="7058" xr:uid="{00000000-0005-0000-0000-000039A90000}"/>
    <cellStyle name="Normal 79 3 2 7 2" xfId="37384" xr:uid="{00000000-0005-0000-0000-00003AA90000}"/>
    <cellStyle name="Normal 79 3 2 7 3" xfId="22160" xr:uid="{00000000-0005-0000-0000-00003BA90000}"/>
    <cellStyle name="Normal 79 3 2 8" xfId="32372" xr:uid="{00000000-0005-0000-0000-00003CA90000}"/>
    <cellStyle name="Normal 79 3 2 9" xfId="17147" xr:uid="{00000000-0005-0000-0000-00003DA90000}"/>
    <cellStyle name="Normal 79 3 3" xfId="2194" xr:uid="{00000000-0005-0000-0000-00003EA90000}"/>
    <cellStyle name="Normal 79 3 3 2" xfId="3033" xr:uid="{00000000-0005-0000-0000-00003FA90000}"/>
    <cellStyle name="Normal 79 3 3 2 2" xfId="4723" xr:uid="{00000000-0005-0000-0000-000040A90000}"/>
    <cellStyle name="Normal 79 3 3 2 2 2" xfId="14796" xr:uid="{00000000-0005-0000-0000-000041A90000}"/>
    <cellStyle name="Normal 79 3 3 2 2 2 2" xfId="45118" xr:uid="{00000000-0005-0000-0000-000042A90000}"/>
    <cellStyle name="Normal 79 3 3 2 2 2 3" xfId="29894" xr:uid="{00000000-0005-0000-0000-000043A90000}"/>
    <cellStyle name="Normal 79 3 3 2 2 3" xfId="9776" xr:uid="{00000000-0005-0000-0000-000044A90000}"/>
    <cellStyle name="Normal 79 3 3 2 2 3 2" xfId="40101" xr:uid="{00000000-0005-0000-0000-000045A90000}"/>
    <cellStyle name="Normal 79 3 3 2 2 3 3" xfId="24877" xr:uid="{00000000-0005-0000-0000-000046A90000}"/>
    <cellStyle name="Normal 79 3 3 2 2 4" xfId="35088" xr:uid="{00000000-0005-0000-0000-000047A90000}"/>
    <cellStyle name="Normal 79 3 3 2 2 5" xfId="19864" xr:uid="{00000000-0005-0000-0000-000048A90000}"/>
    <cellStyle name="Normal 79 3 3 2 3" xfId="6415" xr:uid="{00000000-0005-0000-0000-000049A90000}"/>
    <cellStyle name="Normal 79 3 3 2 3 2" xfId="16467" xr:uid="{00000000-0005-0000-0000-00004AA90000}"/>
    <cellStyle name="Normal 79 3 3 2 3 2 2" xfId="46789" xr:uid="{00000000-0005-0000-0000-00004BA90000}"/>
    <cellStyle name="Normal 79 3 3 2 3 2 3" xfId="31565" xr:uid="{00000000-0005-0000-0000-00004CA90000}"/>
    <cellStyle name="Normal 79 3 3 2 3 3" xfId="11447" xr:uid="{00000000-0005-0000-0000-00004DA90000}"/>
    <cellStyle name="Normal 79 3 3 2 3 3 2" xfId="41772" xr:uid="{00000000-0005-0000-0000-00004EA90000}"/>
    <cellStyle name="Normal 79 3 3 2 3 3 3" xfId="26548" xr:uid="{00000000-0005-0000-0000-00004FA90000}"/>
    <cellStyle name="Normal 79 3 3 2 3 4" xfId="36759" xr:uid="{00000000-0005-0000-0000-000050A90000}"/>
    <cellStyle name="Normal 79 3 3 2 3 5" xfId="21535" xr:uid="{00000000-0005-0000-0000-000051A90000}"/>
    <cellStyle name="Normal 79 3 3 2 4" xfId="13125" xr:uid="{00000000-0005-0000-0000-000052A90000}"/>
    <cellStyle name="Normal 79 3 3 2 4 2" xfId="43447" xr:uid="{00000000-0005-0000-0000-000053A90000}"/>
    <cellStyle name="Normal 79 3 3 2 4 3" xfId="28223" xr:uid="{00000000-0005-0000-0000-000054A90000}"/>
    <cellStyle name="Normal 79 3 3 2 5" xfId="8104" xr:uid="{00000000-0005-0000-0000-000055A90000}"/>
    <cellStyle name="Normal 79 3 3 2 5 2" xfId="38430" xr:uid="{00000000-0005-0000-0000-000056A90000}"/>
    <cellStyle name="Normal 79 3 3 2 5 3" xfId="23206" xr:uid="{00000000-0005-0000-0000-000057A90000}"/>
    <cellStyle name="Normal 79 3 3 2 6" xfId="33418" xr:uid="{00000000-0005-0000-0000-000058A90000}"/>
    <cellStyle name="Normal 79 3 3 2 7" xfId="18193" xr:uid="{00000000-0005-0000-0000-000059A90000}"/>
    <cellStyle name="Normal 79 3 3 3" xfId="3886" xr:uid="{00000000-0005-0000-0000-00005AA90000}"/>
    <cellStyle name="Normal 79 3 3 3 2" xfId="13960" xr:uid="{00000000-0005-0000-0000-00005BA90000}"/>
    <cellStyle name="Normal 79 3 3 3 2 2" xfId="44282" xr:uid="{00000000-0005-0000-0000-00005CA90000}"/>
    <cellStyle name="Normal 79 3 3 3 2 3" xfId="29058" xr:uid="{00000000-0005-0000-0000-00005DA90000}"/>
    <cellStyle name="Normal 79 3 3 3 3" xfId="8940" xr:uid="{00000000-0005-0000-0000-00005EA90000}"/>
    <cellStyle name="Normal 79 3 3 3 3 2" xfId="39265" xr:uid="{00000000-0005-0000-0000-00005FA90000}"/>
    <cellStyle name="Normal 79 3 3 3 3 3" xfId="24041" xr:uid="{00000000-0005-0000-0000-000060A90000}"/>
    <cellStyle name="Normal 79 3 3 3 4" xfId="34252" xr:uid="{00000000-0005-0000-0000-000061A90000}"/>
    <cellStyle name="Normal 79 3 3 3 5" xfId="19028" xr:uid="{00000000-0005-0000-0000-000062A90000}"/>
    <cellStyle name="Normal 79 3 3 4" xfId="5579" xr:uid="{00000000-0005-0000-0000-000063A90000}"/>
    <cellStyle name="Normal 79 3 3 4 2" xfId="15631" xr:uid="{00000000-0005-0000-0000-000064A90000}"/>
    <cellStyle name="Normal 79 3 3 4 2 2" xfId="45953" xr:uid="{00000000-0005-0000-0000-000065A90000}"/>
    <cellStyle name="Normal 79 3 3 4 2 3" xfId="30729" xr:uid="{00000000-0005-0000-0000-000066A90000}"/>
    <cellStyle name="Normal 79 3 3 4 3" xfId="10611" xr:uid="{00000000-0005-0000-0000-000067A90000}"/>
    <cellStyle name="Normal 79 3 3 4 3 2" xfId="40936" xr:uid="{00000000-0005-0000-0000-000068A90000}"/>
    <cellStyle name="Normal 79 3 3 4 3 3" xfId="25712" xr:uid="{00000000-0005-0000-0000-000069A90000}"/>
    <cellStyle name="Normal 79 3 3 4 4" xfId="35923" xr:uid="{00000000-0005-0000-0000-00006AA90000}"/>
    <cellStyle name="Normal 79 3 3 4 5" xfId="20699" xr:uid="{00000000-0005-0000-0000-00006BA90000}"/>
    <cellStyle name="Normal 79 3 3 5" xfId="12289" xr:uid="{00000000-0005-0000-0000-00006CA90000}"/>
    <cellStyle name="Normal 79 3 3 5 2" xfId="42611" xr:uid="{00000000-0005-0000-0000-00006DA90000}"/>
    <cellStyle name="Normal 79 3 3 5 3" xfId="27387" xr:uid="{00000000-0005-0000-0000-00006EA90000}"/>
    <cellStyle name="Normal 79 3 3 6" xfId="7268" xr:uid="{00000000-0005-0000-0000-00006FA90000}"/>
    <cellStyle name="Normal 79 3 3 6 2" xfId="37594" xr:uid="{00000000-0005-0000-0000-000070A90000}"/>
    <cellStyle name="Normal 79 3 3 6 3" xfId="22370" xr:uid="{00000000-0005-0000-0000-000071A90000}"/>
    <cellStyle name="Normal 79 3 3 7" xfId="32582" xr:uid="{00000000-0005-0000-0000-000072A90000}"/>
    <cellStyle name="Normal 79 3 3 8" xfId="17357" xr:uid="{00000000-0005-0000-0000-000073A90000}"/>
    <cellStyle name="Normal 79 3 4" xfId="2615" xr:uid="{00000000-0005-0000-0000-000074A90000}"/>
    <cellStyle name="Normal 79 3 4 2" xfId="4305" xr:uid="{00000000-0005-0000-0000-000075A90000}"/>
    <cellStyle name="Normal 79 3 4 2 2" xfId="14378" xr:uid="{00000000-0005-0000-0000-000076A90000}"/>
    <cellStyle name="Normal 79 3 4 2 2 2" xfId="44700" xr:uid="{00000000-0005-0000-0000-000077A90000}"/>
    <cellStyle name="Normal 79 3 4 2 2 3" xfId="29476" xr:uid="{00000000-0005-0000-0000-000078A90000}"/>
    <cellStyle name="Normal 79 3 4 2 3" xfId="9358" xr:uid="{00000000-0005-0000-0000-000079A90000}"/>
    <cellStyle name="Normal 79 3 4 2 3 2" xfId="39683" xr:uid="{00000000-0005-0000-0000-00007AA90000}"/>
    <cellStyle name="Normal 79 3 4 2 3 3" xfId="24459" xr:uid="{00000000-0005-0000-0000-00007BA90000}"/>
    <cellStyle name="Normal 79 3 4 2 4" xfId="34670" xr:uid="{00000000-0005-0000-0000-00007CA90000}"/>
    <cellStyle name="Normal 79 3 4 2 5" xfId="19446" xr:uid="{00000000-0005-0000-0000-00007DA90000}"/>
    <cellStyle name="Normal 79 3 4 3" xfId="5997" xr:uid="{00000000-0005-0000-0000-00007EA90000}"/>
    <cellStyle name="Normal 79 3 4 3 2" xfId="16049" xr:uid="{00000000-0005-0000-0000-00007FA90000}"/>
    <cellStyle name="Normal 79 3 4 3 2 2" xfId="46371" xr:uid="{00000000-0005-0000-0000-000080A90000}"/>
    <cellStyle name="Normal 79 3 4 3 2 3" xfId="31147" xr:uid="{00000000-0005-0000-0000-000081A90000}"/>
    <cellStyle name="Normal 79 3 4 3 3" xfId="11029" xr:uid="{00000000-0005-0000-0000-000082A90000}"/>
    <cellStyle name="Normal 79 3 4 3 3 2" xfId="41354" xr:uid="{00000000-0005-0000-0000-000083A90000}"/>
    <cellStyle name="Normal 79 3 4 3 3 3" xfId="26130" xr:uid="{00000000-0005-0000-0000-000084A90000}"/>
    <cellStyle name="Normal 79 3 4 3 4" xfId="36341" xr:uid="{00000000-0005-0000-0000-000085A90000}"/>
    <cellStyle name="Normal 79 3 4 3 5" xfId="21117" xr:uid="{00000000-0005-0000-0000-000086A90000}"/>
    <cellStyle name="Normal 79 3 4 4" xfId="12707" xr:uid="{00000000-0005-0000-0000-000087A90000}"/>
    <cellStyle name="Normal 79 3 4 4 2" xfId="43029" xr:uid="{00000000-0005-0000-0000-000088A90000}"/>
    <cellStyle name="Normal 79 3 4 4 3" xfId="27805" xr:uid="{00000000-0005-0000-0000-000089A90000}"/>
    <cellStyle name="Normal 79 3 4 5" xfId="7686" xr:uid="{00000000-0005-0000-0000-00008AA90000}"/>
    <cellStyle name="Normal 79 3 4 5 2" xfId="38012" xr:uid="{00000000-0005-0000-0000-00008BA90000}"/>
    <cellStyle name="Normal 79 3 4 5 3" xfId="22788" xr:uid="{00000000-0005-0000-0000-00008CA90000}"/>
    <cellStyle name="Normal 79 3 4 6" xfId="33000" xr:uid="{00000000-0005-0000-0000-00008DA90000}"/>
    <cellStyle name="Normal 79 3 4 7" xfId="17775" xr:uid="{00000000-0005-0000-0000-00008EA90000}"/>
    <cellStyle name="Normal 79 3 5" xfId="3468" xr:uid="{00000000-0005-0000-0000-00008FA90000}"/>
    <cellStyle name="Normal 79 3 5 2" xfId="13542" xr:uid="{00000000-0005-0000-0000-000090A90000}"/>
    <cellStyle name="Normal 79 3 5 2 2" xfId="43864" xr:uid="{00000000-0005-0000-0000-000091A90000}"/>
    <cellStyle name="Normal 79 3 5 2 3" xfId="28640" xr:uid="{00000000-0005-0000-0000-000092A90000}"/>
    <cellStyle name="Normal 79 3 5 3" xfId="8522" xr:uid="{00000000-0005-0000-0000-000093A90000}"/>
    <cellStyle name="Normal 79 3 5 3 2" xfId="38847" xr:uid="{00000000-0005-0000-0000-000094A90000}"/>
    <cellStyle name="Normal 79 3 5 3 3" xfId="23623" xr:uid="{00000000-0005-0000-0000-000095A90000}"/>
    <cellStyle name="Normal 79 3 5 4" xfId="33834" xr:uid="{00000000-0005-0000-0000-000096A90000}"/>
    <cellStyle name="Normal 79 3 5 5" xfId="18610" xr:uid="{00000000-0005-0000-0000-000097A90000}"/>
    <cellStyle name="Normal 79 3 6" xfId="5161" xr:uid="{00000000-0005-0000-0000-000098A90000}"/>
    <cellStyle name="Normal 79 3 6 2" xfId="15213" xr:uid="{00000000-0005-0000-0000-000099A90000}"/>
    <cellStyle name="Normal 79 3 6 2 2" xfId="45535" xr:uid="{00000000-0005-0000-0000-00009AA90000}"/>
    <cellStyle name="Normal 79 3 6 2 3" xfId="30311" xr:uid="{00000000-0005-0000-0000-00009BA90000}"/>
    <cellStyle name="Normal 79 3 6 3" xfId="10193" xr:uid="{00000000-0005-0000-0000-00009CA90000}"/>
    <cellStyle name="Normal 79 3 6 3 2" xfId="40518" xr:uid="{00000000-0005-0000-0000-00009DA90000}"/>
    <cellStyle name="Normal 79 3 6 3 3" xfId="25294" xr:uid="{00000000-0005-0000-0000-00009EA90000}"/>
    <cellStyle name="Normal 79 3 6 4" xfId="35505" xr:uid="{00000000-0005-0000-0000-00009FA90000}"/>
    <cellStyle name="Normal 79 3 6 5" xfId="20281" xr:uid="{00000000-0005-0000-0000-0000A0A90000}"/>
    <cellStyle name="Normal 79 3 7" xfId="11871" xr:uid="{00000000-0005-0000-0000-0000A1A90000}"/>
    <cellStyle name="Normal 79 3 7 2" xfId="42193" xr:uid="{00000000-0005-0000-0000-0000A2A90000}"/>
    <cellStyle name="Normal 79 3 7 3" xfId="26969" xr:uid="{00000000-0005-0000-0000-0000A3A90000}"/>
    <cellStyle name="Normal 79 3 8" xfId="6850" xr:uid="{00000000-0005-0000-0000-0000A4A90000}"/>
    <cellStyle name="Normal 79 3 8 2" xfId="37176" xr:uid="{00000000-0005-0000-0000-0000A5A90000}"/>
    <cellStyle name="Normal 79 3 8 3" xfId="21952" xr:uid="{00000000-0005-0000-0000-0000A6A90000}"/>
    <cellStyle name="Normal 79 3 9" xfId="32166" xr:uid="{00000000-0005-0000-0000-0000A7A90000}"/>
    <cellStyle name="Normal 79 4" xfId="1875" xr:uid="{00000000-0005-0000-0000-0000A8A90000}"/>
    <cellStyle name="Normal 79 4 2" xfId="2298" xr:uid="{00000000-0005-0000-0000-0000A9A90000}"/>
    <cellStyle name="Normal 79 4 2 2" xfId="3137" xr:uid="{00000000-0005-0000-0000-0000AAA90000}"/>
    <cellStyle name="Normal 79 4 2 2 2" xfId="4827" xr:uid="{00000000-0005-0000-0000-0000ABA90000}"/>
    <cellStyle name="Normal 79 4 2 2 2 2" xfId="14900" xr:uid="{00000000-0005-0000-0000-0000ACA90000}"/>
    <cellStyle name="Normal 79 4 2 2 2 2 2" xfId="45222" xr:uid="{00000000-0005-0000-0000-0000ADA90000}"/>
    <cellStyle name="Normal 79 4 2 2 2 2 3" xfId="29998" xr:uid="{00000000-0005-0000-0000-0000AEA90000}"/>
    <cellStyle name="Normal 79 4 2 2 2 3" xfId="9880" xr:uid="{00000000-0005-0000-0000-0000AFA90000}"/>
    <cellStyle name="Normal 79 4 2 2 2 3 2" xfId="40205" xr:uid="{00000000-0005-0000-0000-0000B0A90000}"/>
    <cellStyle name="Normal 79 4 2 2 2 3 3" xfId="24981" xr:uid="{00000000-0005-0000-0000-0000B1A90000}"/>
    <cellStyle name="Normal 79 4 2 2 2 4" xfId="35192" xr:uid="{00000000-0005-0000-0000-0000B2A90000}"/>
    <cellStyle name="Normal 79 4 2 2 2 5" xfId="19968" xr:uid="{00000000-0005-0000-0000-0000B3A90000}"/>
    <cellStyle name="Normal 79 4 2 2 3" xfId="6519" xr:uid="{00000000-0005-0000-0000-0000B4A90000}"/>
    <cellStyle name="Normal 79 4 2 2 3 2" xfId="16571" xr:uid="{00000000-0005-0000-0000-0000B5A90000}"/>
    <cellStyle name="Normal 79 4 2 2 3 2 2" xfId="46893" xr:uid="{00000000-0005-0000-0000-0000B6A90000}"/>
    <cellStyle name="Normal 79 4 2 2 3 2 3" xfId="31669" xr:uid="{00000000-0005-0000-0000-0000B7A90000}"/>
    <cellStyle name="Normal 79 4 2 2 3 3" xfId="11551" xr:uid="{00000000-0005-0000-0000-0000B8A90000}"/>
    <cellStyle name="Normal 79 4 2 2 3 3 2" xfId="41876" xr:uid="{00000000-0005-0000-0000-0000B9A90000}"/>
    <cellStyle name="Normal 79 4 2 2 3 3 3" xfId="26652" xr:uid="{00000000-0005-0000-0000-0000BAA90000}"/>
    <cellStyle name="Normal 79 4 2 2 3 4" xfId="36863" xr:uid="{00000000-0005-0000-0000-0000BBA90000}"/>
    <cellStyle name="Normal 79 4 2 2 3 5" xfId="21639" xr:uid="{00000000-0005-0000-0000-0000BCA90000}"/>
    <cellStyle name="Normal 79 4 2 2 4" xfId="13229" xr:uid="{00000000-0005-0000-0000-0000BDA90000}"/>
    <cellStyle name="Normal 79 4 2 2 4 2" xfId="43551" xr:uid="{00000000-0005-0000-0000-0000BEA90000}"/>
    <cellStyle name="Normal 79 4 2 2 4 3" xfId="28327" xr:uid="{00000000-0005-0000-0000-0000BFA90000}"/>
    <cellStyle name="Normal 79 4 2 2 5" xfId="8208" xr:uid="{00000000-0005-0000-0000-0000C0A90000}"/>
    <cellStyle name="Normal 79 4 2 2 5 2" xfId="38534" xr:uid="{00000000-0005-0000-0000-0000C1A90000}"/>
    <cellStyle name="Normal 79 4 2 2 5 3" xfId="23310" xr:uid="{00000000-0005-0000-0000-0000C2A90000}"/>
    <cellStyle name="Normal 79 4 2 2 6" xfId="33522" xr:uid="{00000000-0005-0000-0000-0000C3A90000}"/>
    <cellStyle name="Normal 79 4 2 2 7" xfId="18297" xr:uid="{00000000-0005-0000-0000-0000C4A90000}"/>
    <cellStyle name="Normal 79 4 2 3" xfId="3990" xr:uid="{00000000-0005-0000-0000-0000C5A90000}"/>
    <cellStyle name="Normal 79 4 2 3 2" xfId="14064" xr:uid="{00000000-0005-0000-0000-0000C6A90000}"/>
    <cellStyle name="Normal 79 4 2 3 2 2" xfId="44386" xr:uid="{00000000-0005-0000-0000-0000C7A90000}"/>
    <cellStyle name="Normal 79 4 2 3 2 3" xfId="29162" xr:uid="{00000000-0005-0000-0000-0000C8A90000}"/>
    <cellStyle name="Normal 79 4 2 3 3" xfId="9044" xr:uid="{00000000-0005-0000-0000-0000C9A90000}"/>
    <cellStyle name="Normal 79 4 2 3 3 2" xfId="39369" xr:uid="{00000000-0005-0000-0000-0000CAA90000}"/>
    <cellStyle name="Normal 79 4 2 3 3 3" xfId="24145" xr:uid="{00000000-0005-0000-0000-0000CBA90000}"/>
    <cellStyle name="Normal 79 4 2 3 4" xfId="34356" xr:uid="{00000000-0005-0000-0000-0000CCA90000}"/>
    <cellStyle name="Normal 79 4 2 3 5" xfId="19132" xr:uid="{00000000-0005-0000-0000-0000CDA90000}"/>
    <cellStyle name="Normal 79 4 2 4" xfId="5683" xr:uid="{00000000-0005-0000-0000-0000CEA90000}"/>
    <cellStyle name="Normal 79 4 2 4 2" xfId="15735" xr:uid="{00000000-0005-0000-0000-0000CFA90000}"/>
    <cellStyle name="Normal 79 4 2 4 2 2" xfId="46057" xr:uid="{00000000-0005-0000-0000-0000D0A90000}"/>
    <cellStyle name="Normal 79 4 2 4 2 3" xfId="30833" xr:uid="{00000000-0005-0000-0000-0000D1A90000}"/>
    <cellStyle name="Normal 79 4 2 4 3" xfId="10715" xr:uid="{00000000-0005-0000-0000-0000D2A90000}"/>
    <cellStyle name="Normal 79 4 2 4 3 2" xfId="41040" xr:uid="{00000000-0005-0000-0000-0000D3A90000}"/>
    <cellStyle name="Normal 79 4 2 4 3 3" xfId="25816" xr:uid="{00000000-0005-0000-0000-0000D4A90000}"/>
    <cellStyle name="Normal 79 4 2 4 4" xfId="36027" xr:uid="{00000000-0005-0000-0000-0000D5A90000}"/>
    <cellStyle name="Normal 79 4 2 4 5" xfId="20803" xr:uid="{00000000-0005-0000-0000-0000D6A90000}"/>
    <cellStyle name="Normal 79 4 2 5" xfId="12393" xr:uid="{00000000-0005-0000-0000-0000D7A90000}"/>
    <cellStyle name="Normal 79 4 2 5 2" xfId="42715" xr:uid="{00000000-0005-0000-0000-0000D8A90000}"/>
    <cellStyle name="Normal 79 4 2 5 3" xfId="27491" xr:uid="{00000000-0005-0000-0000-0000D9A90000}"/>
    <cellStyle name="Normal 79 4 2 6" xfId="7372" xr:uid="{00000000-0005-0000-0000-0000DAA90000}"/>
    <cellStyle name="Normal 79 4 2 6 2" xfId="37698" xr:uid="{00000000-0005-0000-0000-0000DBA90000}"/>
    <cellStyle name="Normal 79 4 2 6 3" xfId="22474" xr:uid="{00000000-0005-0000-0000-0000DCA90000}"/>
    <cellStyle name="Normal 79 4 2 7" xfId="32686" xr:uid="{00000000-0005-0000-0000-0000DDA90000}"/>
    <cellStyle name="Normal 79 4 2 8" xfId="17461" xr:uid="{00000000-0005-0000-0000-0000DEA90000}"/>
    <cellStyle name="Normal 79 4 3" xfId="2719" xr:uid="{00000000-0005-0000-0000-0000DFA90000}"/>
    <cellStyle name="Normal 79 4 3 2" xfId="4409" xr:uid="{00000000-0005-0000-0000-0000E0A90000}"/>
    <cellStyle name="Normal 79 4 3 2 2" xfId="14482" xr:uid="{00000000-0005-0000-0000-0000E1A90000}"/>
    <cellStyle name="Normal 79 4 3 2 2 2" xfId="44804" xr:uid="{00000000-0005-0000-0000-0000E2A90000}"/>
    <cellStyle name="Normal 79 4 3 2 2 3" xfId="29580" xr:uid="{00000000-0005-0000-0000-0000E3A90000}"/>
    <cellStyle name="Normal 79 4 3 2 3" xfId="9462" xr:uid="{00000000-0005-0000-0000-0000E4A90000}"/>
    <cellStyle name="Normal 79 4 3 2 3 2" xfId="39787" xr:uid="{00000000-0005-0000-0000-0000E5A90000}"/>
    <cellStyle name="Normal 79 4 3 2 3 3" xfId="24563" xr:uid="{00000000-0005-0000-0000-0000E6A90000}"/>
    <cellStyle name="Normal 79 4 3 2 4" xfId="34774" xr:uid="{00000000-0005-0000-0000-0000E7A90000}"/>
    <cellStyle name="Normal 79 4 3 2 5" xfId="19550" xr:uid="{00000000-0005-0000-0000-0000E8A90000}"/>
    <cellStyle name="Normal 79 4 3 3" xfId="6101" xr:uid="{00000000-0005-0000-0000-0000E9A90000}"/>
    <cellStyle name="Normal 79 4 3 3 2" xfId="16153" xr:uid="{00000000-0005-0000-0000-0000EAA90000}"/>
    <cellStyle name="Normal 79 4 3 3 2 2" xfId="46475" xr:uid="{00000000-0005-0000-0000-0000EBA90000}"/>
    <cellStyle name="Normal 79 4 3 3 2 3" xfId="31251" xr:uid="{00000000-0005-0000-0000-0000ECA90000}"/>
    <cellStyle name="Normal 79 4 3 3 3" xfId="11133" xr:uid="{00000000-0005-0000-0000-0000EDA90000}"/>
    <cellStyle name="Normal 79 4 3 3 3 2" xfId="41458" xr:uid="{00000000-0005-0000-0000-0000EEA90000}"/>
    <cellStyle name="Normal 79 4 3 3 3 3" xfId="26234" xr:uid="{00000000-0005-0000-0000-0000EFA90000}"/>
    <cellStyle name="Normal 79 4 3 3 4" xfId="36445" xr:uid="{00000000-0005-0000-0000-0000F0A90000}"/>
    <cellStyle name="Normal 79 4 3 3 5" xfId="21221" xr:uid="{00000000-0005-0000-0000-0000F1A90000}"/>
    <cellStyle name="Normal 79 4 3 4" xfId="12811" xr:uid="{00000000-0005-0000-0000-0000F2A90000}"/>
    <cellStyle name="Normal 79 4 3 4 2" xfId="43133" xr:uid="{00000000-0005-0000-0000-0000F3A90000}"/>
    <cellStyle name="Normal 79 4 3 4 3" xfId="27909" xr:uid="{00000000-0005-0000-0000-0000F4A90000}"/>
    <cellStyle name="Normal 79 4 3 5" xfId="7790" xr:uid="{00000000-0005-0000-0000-0000F5A90000}"/>
    <cellStyle name="Normal 79 4 3 5 2" xfId="38116" xr:uid="{00000000-0005-0000-0000-0000F6A90000}"/>
    <cellStyle name="Normal 79 4 3 5 3" xfId="22892" xr:uid="{00000000-0005-0000-0000-0000F7A90000}"/>
    <cellStyle name="Normal 79 4 3 6" xfId="33104" xr:uid="{00000000-0005-0000-0000-0000F8A90000}"/>
    <cellStyle name="Normal 79 4 3 7" xfId="17879" xr:uid="{00000000-0005-0000-0000-0000F9A90000}"/>
    <cellStyle name="Normal 79 4 4" xfId="3572" xr:uid="{00000000-0005-0000-0000-0000FAA90000}"/>
    <cellStyle name="Normal 79 4 4 2" xfId="13646" xr:uid="{00000000-0005-0000-0000-0000FBA90000}"/>
    <cellStyle name="Normal 79 4 4 2 2" xfId="43968" xr:uid="{00000000-0005-0000-0000-0000FCA90000}"/>
    <cellStyle name="Normal 79 4 4 2 3" xfId="28744" xr:uid="{00000000-0005-0000-0000-0000FDA90000}"/>
    <cellStyle name="Normal 79 4 4 3" xfId="8626" xr:uid="{00000000-0005-0000-0000-0000FEA90000}"/>
    <cellStyle name="Normal 79 4 4 3 2" xfId="38951" xr:uid="{00000000-0005-0000-0000-0000FFA90000}"/>
    <cellStyle name="Normal 79 4 4 3 3" xfId="23727" xr:uid="{00000000-0005-0000-0000-000000AA0000}"/>
    <cellStyle name="Normal 79 4 4 4" xfId="33938" xr:uid="{00000000-0005-0000-0000-000001AA0000}"/>
    <cellStyle name="Normal 79 4 4 5" xfId="18714" xr:uid="{00000000-0005-0000-0000-000002AA0000}"/>
    <cellStyle name="Normal 79 4 5" xfId="5265" xr:uid="{00000000-0005-0000-0000-000003AA0000}"/>
    <cellStyle name="Normal 79 4 5 2" xfId="15317" xr:uid="{00000000-0005-0000-0000-000004AA0000}"/>
    <cellStyle name="Normal 79 4 5 2 2" xfId="45639" xr:uid="{00000000-0005-0000-0000-000005AA0000}"/>
    <cellStyle name="Normal 79 4 5 2 3" xfId="30415" xr:uid="{00000000-0005-0000-0000-000006AA0000}"/>
    <cellStyle name="Normal 79 4 5 3" xfId="10297" xr:uid="{00000000-0005-0000-0000-000007AA0000}"/>
    <cellStyle name="Normal 79 4 5 3 2" xfId="40622" xr:uid="{00000000-0005-0000-0000-000008AA0000}"/>
    <cellStyle name="Normal 79 4 5 3 3" xfId="25398" xr:uid="{00000000-0005-0000-0000-000009AA0000}"/>
    <cellStyle name="Normal 79 4 5 4" xfId="35609" xr:uid="{00000000-0005-0000-0000-00000AAA0000}"/>
    <cellStyle name="Normal 79 4 5 5" xfId="20385" xr:uid="{00000000-0005-0000-0000-00000BAA0000}"/>
    <cellStyle name="Normal 79 4 6" xfId="11975" xr:uid="{00000000-0005-0000-0000-00000CAA0000}"/>
    <cellStyle name="Normal 79 4 6 2" xfId="42297" xr:uid="{00000000-0005-0000-0000-00000DAA0000}"/>
    <cellStyle name="Normal 79 4 6 3" xfId="27073" xr:uid="{00000000-0005-0000-0000-00000EAA0000}"/>
    <cellStyle name="Normal 79 4 7" xfId="6954" xr:uid="{00000000-0005-0000-0000-00000FAA0000}"/>
    <cellStyle name="Normal 79 4 7 2" xfId="37280" xr:uid="{00000000-0005-0000-0000-000010AA0000}"/>
    <cellStyle name="Normal 79 4 7 3" xfId="22056" xr:uid="{00000000-0005-0000-0000-000011AA0000}"/>
    <cellStyle name="Normal 79 4 8" xfId="32268" xr:uid="{00000000-0005-0000-0000-000012AA0000}"/>
    <cellStyle name="Normal 79 4 9" xfId="17043" xr:uid="{00000000-0005-0000-0000-000013AA0000}"/>
    <cellStyle name="Normal 79 5" xfId="2088" xr:uid="{00000000-0005-0000-0000-000014AA0000}"/>
    <cellStyle name="Normal 79 5 2" xfId="2929" xr:uid="{00000000-0005-0000-0000-000015AA0000}"/>
    <cellStyle name="Normal 79 5 2 2" xfId="4619" xr:uid="{00000000-0005-0000-0000-000016AA0000}"/>
    <cellStyle name="Normal 79 5 2 2 2" xfId="14692" xr:uid="{00000000-0005-0000-0000-000017AA0000}"/>
    <cellStyle name="Normal 79 5 2 2 2 2" xfId="45014" xr:uid="{00000000-0005-0000-0000-000018AA0000}"/>
    <cellStyle name="Normal 79 5 2 2 2 3" xfId="29790" xr:uid="{00000000-0005-0000-0000-000019AA0000}"/>
    <cellStyle name="Normal 79 5 2 2 3" xfId="9672" xr:uid="{00000000-0005-0000-0000-00001AAA0000}"/>
    <cellStyle name="Normal 79 5 2 2 3 2" xfId="39997" xr:uid="{00000000-0005-0000-0000-00001BAA0000}"/>
    <cellStyle name="Normal 79 5 2 2 3 3" xfId="24773" xr:uid="{00000000-0005-0000-0000-00001CAA0000}"/>
    <cellStyle name="Normal 79 5 2 2 4" xfId="34984" xr:uid="{00000000-0005-0000-0000-00001DAA0000}"/>
    <cellStyle name="Normal 79 5 2 2 5" xfId="19760" xr:uid="{00000000-0005-0000-0000-00001EAA0000}"/>
    <cellStyle name="Normal 79 5 2 3" xfId="6311" xr:uid="{00000000-0005-0000-0000-00001FAA0000}"/>
    <cellStyle name="Normal 79 5 2 3 2" xfId="16363" xr:uid="{00000000-0005-0000-0000-000020AA0000}"/>
    <cellStyle name="Normal 79 5 2 3 2 2" xfId="46685" xr:uid="{00000000-0005-0000-0000-000021AA0000}"/>
    <cellStyle name="Normal 79 5 2 3 2 3" xfId="31461" xr:uid="{00000000-0005-0000-0000-000022AA0000}"/>
    <cellStyle name="Normal 79 5 2 3 3" xfId="11343" xr:uid="{00000000-0005-0000-0000-000023AA0000}"/>
    <cellStyle name="Normal 79 5 2 3 3 2" xfId="41668" xr:uid="{00000000-0005-0000-0000-000024AA0000}"/>
    <cellStyle name="Normal 79 5 2 3 3 3" xfId="26444" xr:uid="{00000000-0005-0000-0000-000025AA0000}"/>
    <cellStyle name="Normal 79 5 2 3 4" xfId="36655" xr:uid="{00000000-0005-0000-0000-000026AA0000}"/>
    <cellStyle name="Normal 79 5 2 3 5" xfId="21431" xr:uid="{00000000-0005-0000-0000-000027AA0000}"/>
    <cellStyle name="Normal 79 5 2 4" xfId="13021" xr:uid="{00000000-0005-0000-0000-000028AA0000}"/>
    <cellStyle name="Normal 79 5 2 4 2" xfId="43343" xr:uid="{00000000-0005-0000-0000-000029AA0000}"/>
    <cellStyle name="Normal 79 5 2 4 3" xfId="28119" xr:uid="{00000000-0005-0000-0000-00002AAA0000}"/>
    <cellStyle name="Normal 79 5 2 5" xfId="8000" xr:uid="{00000000-0005-0000-0000-00002BAA0000}"/>
    <cellStyle name="Normal 79 5 2 5 2" xfId="38326" xr:uid="{00000000-0005-0000-0000-00002CAA0000}"/>
    <cellStyle name="Normal 79 5 2 5 3" xfId="23102" xr:uid="{00000000-0005-0000-0000-00002DAA0000}"/>
    <cellStyle name="Normal 79 5 2 6" xfId="33314" xr:uid="{00000000-0005-0000-0000-00002EAA0000}"/>
    <cellStyle name="Normal 79 5 2 7" xfId="18089" xr:uid="{00000000-0005-0000-0000-00002FAA0000}"/>
    <cellStyle name="Normal 79 5 3" xfId="3782" xr:uid="{00000000-0005-0000-0000-000030AA0000}"/>
    <cellStyle name="Normal 79 5 3 2" xfId="13856" xr:uid="{00000000-0005-0000-0000-000031AA0000}"/>
    <cellStyle name="Normal 79 5 3 2 2" xfId="44178" xr:uid="{00000000-0005-0000-0000-000032AA0000}"/>
    <cellStyle name="Normal 79 5 3 2 3" xfId="28954" xr:uid="{00000000-0005-0000-0000-000033AA0000}"/>
    <cellStyle name="Normal 79 5 3 3" xfId="8836" xr:uid="{00000000-0005-0000-0000-000034AA0000}"/>
    <cellStyle name="Normal 79 5 3 3 2" xfId="39161" xr:uid="{00000000-0005-0000-0000-000035AA0000}"/>
    <cellStyle name="Normal 79 5 3 3 3" xfId="23937" xr:uid="{00000000-0005-0000-0000-000036AA0000}"/>
    <cellStyle name="Normal 79 5 3 4" xfId="34148" xr:uid="{00000000-0005-0000-0000-000037AA0000}"/>
    <cellStyle name="Normal 79 5 3 5" xfId="18924" xr:uid="{00000000-0005-0000-0000-000038AA0000}"/>
    <cellStyle name="Normal 79 5 4" xfId="5475" xr:uid="{00000000-0005-0000-0000-000039AA0000}"/>
    <cellStyle name="Normal 79 5 4 2" xfId="15527" xr:uid="{00000000-0005-0000-0000-00003AAA0000}"/>
    <cellStyle name="Normal 79 5 4 2 2" xfId="45849" xr:uid="{00000000-0005-0000-0000-00003BAA0000}"/>
    <cellStyle name="Normal 79 5 4 2 3" xfId="30625" xr:uid="{00000000-0005-0000-0000-00003CAA0000}"/>
    <cellStyle name="Normal 79 5 4 3" xfId="10507" xr:uid="{00000000-0005-0000-0000-00003DAA0000}"/>
    <cellStyle name="Normal 79 5 4 3 2" xfId="40832" xr:uid="{00000000-0005-0000-0000-00003EAA0000}"/>
    <cellStyle name="Normal 79 5 4 3 3" xfId="25608" xr:uid="{00000000-0005-0000-0000-00003FAA0000}"/>
    <cellStyle name="Normal 79 5 4 4" xfId="35819" xr:uid="{00000000-0005-0000-0000-000040AA0000}"/>
    <cellStyle name="Normal 79 5 4 5" xfId="20595" xr:uid="{00000000-0005-0000-0000-000041AA0000}"/>
    <cellStyle name="Normal 79 5 5" xfId="12185" xr:uid="{00000000-0005-0000-0000-000042AA0000}"/>
    <cellStyle name="Normal 79 5 5 2" xfId="42507" xr:uid="{00000000-0005-0000-0000-000043AA0000}"/>
    <cellStyle name="Normal 79 5 5 3" xfId="27283" xr:uid="{00000000-0005-0000-0000-000044AA0000}"/>
    <cellStyle name="Normal 79 5 6" xfId="7164" xr:uid="{00000000-0005-0000-0000-000045AA0000}"/>
    <cellStyle name="Normal 79 5 6 2" xfId="37490" xr:uid="{00000000-0005-0000-0000-000046AA0000}"/>
    <cellStyle name="Normal 79 5 6 3" xfId="22266" xr:uid="{00000000-0005-0000-0000-000047AA0000}"/>
    <cellStyle name="Normal 79 5 7" xfId="32478" xr:uid="{00000000-0005-0000-0000-000048AA0000}"/>
    <cellStyle name="Normal 79 5 8" xfId="17253" xr:uid="{00000000-0005-0000-0000-000049AA0000}"/>
    <cellStyle name="Normal 79 6" xfId="2509" xr:uid="{00000000-0005-0000-0000-00004AAA0000}"/>
    <cellStyle name="Normal 79 6 2" xfId="4201" xr:uid="{00000000-0005-0000-0000-00004BAA0000}"/>
    <cellStyle name="Normal 79 6 2 2" xfId="14274" xr:uid="{00000000-0005-0000-0000-00004CAA0000}"/>
    <cellStyle name="Normal 79 6 2 2 2" xfId="44596" xr:uid="{00000000-0005-0000-0000-00004DAA0000}"/>
    <cellStyle name="Normal 79 6 2 2 3" xfId="29372" xr:uid="{00000000-0005-0000-0000-00004EAA0000}"/>
    <cellStyle name="Normal 79 6 2 3" xfId="9254" xr:uid="{00000000-0005-0000-0000-00004FAA0000}"/>
    <cellStyle name="Normal 79 6 2 3 2" xfId="39579" xr:uid="{00000000-0005-0000-0000-000050AA0000}"/>
    <cellStyle name="Normal 79 6 2 3 3" xfId="24355" xr:uid="{00000000-0005-0000-0000-000051AA0000}"/>
    <cellStyle name="Normal 79 6 2 4" xfId="34566" xr:uid="{00000000-0005-0000-0000-000052AA0000}"/>
    <cellStyle name="Normal 79 6 2 5" xfId="19342" xr:uid="{00000000-0005-0000-0000-000053AA0000}"/>
    <cellStyle name="Normal 79 6 3" xfId="5893" xr:uid="{00000000-0005-0000-0000-000054AA0000}"/>
    <cellStyle name="Normal 79 6 3 2" xfId="15945" xr:uid="{00000000-0005-0000-0000-000055AA0000}"/>
    <cellStyle name="Normal 79 6 3 2 2" xfId="46267" xr:uid="{00000000-0005-0000-0000-000056AA0000}"/>
    <cellStyle name="Normal 79 6 3 2 3" xfId="31043" xr:uid="{00000000-0005-0000-0000-000057AA0000}"/>
    <cellStyle name="Normal 79 6 3 3" xfId="10925" xr:uid="{00000000-0005-0000-0000-000058AA0000}"/>
    <cellStyle name="Normal 79 6 3 3 2" xfId="41250" xr:uid="{00000000-0005-0000-0000-000059AA0000}"/>
    <cellStyle name="Normal 79 6 3 3 3" xfId="26026" xr:uid="{00000000-0005-0000-0000-00005AAA0000}"/>
    <cellStyle name="Normal 79 6 3 4" xfId="36237" xr:uid="{00000000-0005-0000-0000-00005BAA0000}"/>
    <cellStyle name="Normal 79 6 3 5" xfId="21013" xr:uid="{00000000-0005-0000-0000-00005CAA0000}"/>
    <cellStyle name="Normal 79 6 4" xfId="12603" xr:uid="{00000000-0005-0000-0000-00005DAA0000}"/>
    <cellStyle name="Normal 79 6 4 2" xfId="42925" xr:uid="{00000000-0005-0000-0000-00005EAA0000}"/>
    <cellStyle name="Normal 79 6 4 3" xfId="27701" xr:uid="{00000000-0005-0000-0000-00005FAA0000}"/>
    <cellStyle name="Normal 79 6 5" xfId="7582" xr:uid="{00000000-0005-0000-0000-000060AA0000}"/>
    <cellStyle name="Normal 79 6 5 2" xfId="37908" xr:uid="{00000000-0005-0000-0000-000061AA0000}"/>
    <cellStyle name="Normal 79 6 5 3" xfId="22684" xr:uid="{00000000-0005-0000-0000-000062AA0000}"/>
    <cellStyle name="Normal 79 6 6" xfId="32896" xr:uid="{00000000-0005-0000-0000-000063AA0000}"/>
    <cellStyle name="Normal 79 6 7" xfId="17671" xr:uid="{00000000-0005-0000-0000-000064AA0000}"/>
    <cellStyle name="Normal 79 7" xfId="3355" xr:uid="{00000000-0005-0000-0000-000065AA0000}"/>
    <cellStyle name="Normal 79 7 2" xfId="13438" xr:uid="{00000000-0005-0000-0000-000066AA0000}"/>
    <cellStyle name="Normal 79 7 2 2" xfId="43760" xr:uid="{00000000-0005-0000-0000-000067AA0000}"/>
    <cellStyle name="Normal 79 7 2 3" xfId="28536" xr:uid="{00000000-0005-0000-0000-000068AA0000}"/>
    <cellStyle name="Normal 79 7 3" xfId="8417" xr:uid="{00000000-0005-0000-0000-000069AA0000}"/>
    <cellStyle name="Normal 79 7 3 2" xfId="38743" xr:uid="{00000000-0005-0000-0000-00006AAA0000}"/>
    <cellStyle name="Normal 79 7 3 3" xfId="23519" xr:uid="{00000000-0005-0000-0000-00006BAA0000}"/>
    <cellStyle name="Normal 79 7 4" xfId="33730" xr:uid="{00000000-0005-0000-0000-00006CAA0000}"/>
    <cellStyle name="Normal 79 7 5" xfId="18506" xr:uid="{00000000-0005-0000-0000-00006DAA0000}"/>
    <cellStyle name="Normal 79 8" xfId="5053" xr:uid="{00000000-0005-0000-0000-00006EAA0000}"/>
    <cellStyle name="Normal 79 8 2" xfId="15109" xr:uid="{00000000-0005-0000-0000-00006FAA0000}"/>
    <cellStyle name="Normal 79 8 2 2" xfId="45431" xr:uid="{00000000-0005-0000-0000-000070AA0000}"/>
    <cellStyle name="Normal 79 8 2 3" xfId="30207" xr:uid="{00000000-0005-0000-0000-000071AA0000}"/>
    <cellStyle name="Normal 79 8 3" xfId="10089" xr:uid="{00000000-0005-0000-0000-000072AA0000}"/>
    <cellStyle name="Normal 79 8 3 2" xfId="40414" xr:uid="{00000000-0005-0000-0000-000073AA0000}"/>
    <cellStyle name="Normal 79 8 3 3" xfId="25190" xr:uid="{00000000-0005-0000-0000-000074AA0000}"/>
    <cellStyle name="Normal 79 8 4" xfId="35401" xr:uid="{00000000-0005-0000-0000-000075AA0000}"/>
    <cellStyle name="Normal 79 8 5" xfId="20177" xr:uid="{00000000-0005-0000-0000-000076AA0000}"/>
    <cellStyle name="Normal 79 9" xfId="11765" xr:uid="{00000000-0005-0000-0000-000077AA0000}"/>
    <cellStyle name="Normal 79 9 2" xfId="42089" xr:uid="{00000000-0005-0000-0000-000078AA0000}"/>
    <cellStyle name="Normal 79 9 3" xfId="26865" xr:uid="{00000000-0005-0000-0000-000079AA0000}"/>
    <cellStyle name="Normal 8" xfId="131" xr:uid="{00000000-0005-0000-0000-00007AAA0000}"/>
    <cellStyle name="Normal 8 2" xfId="619" xr:uid="{00000000-0005-0000-0000-00007BAA0000}"/>
    <cellStyle name="Normal 8 3" xfId="784" xr:uid="{00000000-0005-0000-0000-00007CAA0000}"/>
    <cellStyle name="Normal 8 3 10" xfId="6791" xr:uid="{00000000-0005-0000-0000-00007DAA0000}"/>
    <cellStyle name="Normal 8 3 10 2" xfId="37119" xr:uid="{00000000-0005-0000-0000-00007EAA0000}"/>
    <cellStyle name="Normal 8 3 10 3" xfId="21895" xr:uid="{00000000-0005-0000-0000-00007FAA0000}"/>
    <cellStyle name="Normal 8 3 11" xfId="32110" xr:uid="{00000000-0005-0000-0000-000080AA0000}"/>
    <cellStyle name="Normal 8 3 12" xfId="16880" xr:uid="{00000000-0005-0000-0000-000081AA0000}"/>
    <cellStyle name="Normal 8 3 13" xfId="1495" xr:uid="{00000000-0005-0000-0000-000082AA0000}"/>
    <cellStyle name="Normal 8 3 14" xfId="47324" xr:uid="{00000000-0005-0000-0000-000083AA0000}"/>
    <cellStyle name="Normal 8 3 2" xfId="1755" xr:uid="{00000000-0005-0000-0000-000084AA0000}"/>
    <cellStyle name="Normal 8 3 2 10" xfId="32161" xr:uid="{00000000-0005-0000-0000-000085AA0000}"/>
    <cellStyle name="Normal 8 3 2 11" xfId="16934" xr:uid="{00000000-0005-0000-0000-000086AA0000}"/>
    <cellStyle name="Normal 8 3 2 2" xfId="1863" xr:uid="{00000000-0005-0000-0000-000087AA0000}"/>
    <cellStyle name="Normal 8 3 2 2 10" xfId="17038" xr:uid="{00000000-0005-0000-0000-000088AA0000}"/>
    <cellStyle name="Normal 8 3 2 2 2" xfId="2080" xr:uid="{00000000-0005-0000-0000-000089AA0000}"/>
    <cellStyle name="Normal 8 3 2 2 2 2" xfId="2501" xr:uid="{00000000-0005-0000-0000-00008AAA0000}"/>
    <cellStyle name="Normal 8 3 2 2 2 2 2" xfId="3340" xr:uid="{00000000-0005-0000-0000-00008BAA0000}"/>
    <cellStyle name="Normal 8 3 2 2 2 2 2 2" xfId="5030" xr:uid="{00000000-0005-0000-0000-00008CAA0000}"/>
    <cellStyle name="Normal 8 3 2 2 2 2 2 2 2" xfId="15103" xr:uid="{00000000-0005-0000-0000-00008DAA0000}"/>
    <cellStyle name="Normal 8 3 2 2 2 2 2 2 2 2" xfId="45425" xr:uid="{00000000-0005-0000-0000-00008EAA0000}"/>
    <cellStyle name="Normal 8 3 2 2 2 2 2 2 2 3" xfId="30201" xr:uid="{00000000-0005-0000-0000-00008FAA0000}"/>
    <cellStyle name="Normal 8 3 2 2 2 2 2 2 3" xfId="10083" xr:uid="{00000000-0005-0000-0000-000090AA0000}"/>
    <cellStyle name="Normal 8 3 2 2 2 2 2 2 3 2" xfId="40408" xr:uid="{00000000-0005-0000-0000-000091AA0000}"/>
    <cellStyle name="Normal 8 3 2 2 2 2 2 2 3 3" xfId="25184" xr:uid="{00000000-0005-0000-0000-000092AA0000}"/>
    <cellStyle name="Normal 8 3 2 2 2 2 2 2 4" xfId="35395" xr:uid="{00000000-0005-0000-0000-000093AA0000}"/>
    <cellStyle name="Normal 8 3 2 2 2 2 2 2 5" xfId="20171" xr:uid="{00000000-0005-0000-0000-000094AA0000}"/>
    <cellStyle name="Normal 8 3 2 2 2 2 2 3" xfId="6722" xr:uid="{00000000-0005-0000-0000-000095AA0000}"/>
    <cellStyle name="Normal 8 3 2 2 2 2 2 3 2" xfId="16774" xr:uid="{00000000-0005-0000-0000-000096AA0000}"/>
    <cellStyle name="Normal 8 3 2 2 2 2 2 3 2 2" xfId="47096" xr:uid="{00000000-0005-0000-0000-000097AA0000}"/>
    <cellStyle name="Normal 8 3 2 2 2 2 2 3 2 3" xfId="31872" xr:uid="{00000000-0005-0000-0000-000098AA0000}"/>
    <cellStyle name="Normal 8 3 2 2 2 2 2 3 3" xfId="11754" xr:uid="{00000000-0005-0000-0000-000099AA0000}"/>
    <cellStyle name="Normal 8 3 2 2 2 2 2 3 3 2" xfId="42079" xr:uid="{00000000-0005-0000-0000-00009AAA0000}"/>
    <cellStyle name="Normal 8 3 2 2 2 2 2 3 3 3" xfId="26855" xr:uid="{00000000-0005-0000-0000-00009BAA0000}"/>
    <cellStyle name="Normal 8 3 2 2 2 2 2 3 4" xfId="37066" xr:uid="{00000000-0005-0000-0000-00009CAA0000}"/>
    <cellStyle name="Normal 8 3 2 2 2 2 2 3 5" xfId="21842" xr:uid="{00000000-0005-0000-0000-00009DAA0000}"/>
    <cellStyle name="Normal 8 3 2 2 2 2 2 4" xfId="13432" xr:uid="{00000000-0005-0000-0000-00009EAA0000}"/>
    <cellStyle name="Normal 8 3 2 2 2 2 2 4 2" xfId="43754" xr:uid="{00000000-0005-0000-0000-00009FAA0000}"/>
    <cellStyle name="Normal 8 3 2 2 2 2 2 4 3" xfId="28530" xr:uid="{00000000-0005-0000-0000-0000A0AA0000}"/>
    <cellStyle name="Normal 8 3 2 2 2 2 2 5" xfId="8411" xr:uid="{00000000-0005-0000-0000-0000A1AA0000}"/>
    <cellStyle name="Normal 8 3 2 2 2 2 2 5 2" xfId="38737" xr:uid="{00000000-0005-0000-0000-0000A2AA0000}"/>
    <cellStyle name="Normal 8 3 2 2 2 2 2 5 3" xfId="23513" xr:uid="{00000000-0005-0000-0000-0000A3AA0000}"/>
    <cellStyle name="Normal 8 3 2 2 2 2 2 6" xfId="33725" xr:uid="{00000000-0005-0000-0000-0000A4AA0000}"/>
    <cellStyle name="Normal 8 3 2 2 2 2 2 7" xfId="18500" xr:uid="{00000000-0005-0000-0000-0000A5AA0000}"/>
    <cellStyle name="Normal 8 3 2 2 2 2 3" xfId="4193" xr:uid="{00000000-0005-0000-0000-0000A6AA0000}"/>
    <cellStyle name="Normal 8 3 2 2 2 2 3 2" xfId="14267" xr:uid="{00000000-0005-0000-0000-0000A7AA0000}"/>
    <cellStyle name="Normal 8 3 2 2 2 2 3 2 2" xfId="44589" xr:uid="{00000000-0005-0000-0000-0000A8AA0000}"/>
    <cellStyle name="Normal 8 3 2 2 2 2 3 2 3" xfId="29365" xr:uid="{00000000-0005-0000-0000-0000A9AA0000}"/>
    <cellStyle name="Normal 8 3 2 2 2 2 3 3" xfId="9247" xr:uid="{00000000-0005-0000-0000-0000AAAA0000}"/>
    <cellStyle name="Normal 8 3 2 2 2 2 3 3 2" xfId="39572" xr:uid="{00000000-0005-0000-0000-0000ABAA0000}"/>
    <cellStyle name="Normal 8 3 2 2 2 2 3 3 3" xfId="24348" xr:uid="{00000000-0005-0000-0000-0000ACAA0000}"/>
    <cellStyle name="Normal 8 3 2 2 2 2 3 4" xfId="34559" xr:uid="{00000000-0005-0000-0000-0000ADAA0000}"/>
    <cellStyle name="Normal 8 3 2 2 2 2 3 5" xfId="19335" xr:uid="{00000000-0005-0000-0000-0000AEAA0000}"/>
    <cellStyle name="Normal 8 3 2 2 2 2 4" xfId="5886" xr:uid="{00000000-0005-0000-0000-0000AFAA0000}"/>
    <cellStyle name="Normal 8 3 2 2 2 2 4 2" xfId="15938" xr:uid="{00000000-0005-0000-0000-0000B0AA0000}"/>
    <cellStyle name="Normal 8 3 2 2 2 2 4 2 2" xfId="46260" xr:uid="{00000000-0005-0000-0000-0000B1AA0000}"/>
    <cellStyle name="Normal 8 3 2 2 2 2 4 2 3" xfId="31036" xr:uid="{00000000-0005-0000-0000-0000B2AA0000}"/>
    <cellStyle name="Normal 8 3 2 2 2 2 4 3" xfId="10918" xr:uid="{00000000-0005-0000-0000-0000B3AA0000}"/>
    <cellStyle name="Normal 8 3 2 2 2 2 4 3 2" xfId="41243" xr:uid="{00000000-0005-0000-0000-0000B4AA0000}"/>
    <cellStyle name="Normal 8 3 2 2 2 2 4 3 3" xfId="26019" xr:uid="{00000000-0005-0000-0000-0000B5AA0000}"/>
    <cellStyle name="Normal 8 3 2 2 2 2 4 4" xfId="36230" xr:uid="{00000000-0005-0000-0000-0000B6AA0000}"/>
    <cellStyle name="Normal 8 3 2 2 2 2 4 5" xfId="21006" xr:uid="{00000000-0005-0000-0000-0000B7AA0000}"/>
    <cellStyle name="Normal 8 3 2 2 2 2 5" xfId="12596" xr:uid="{00000000-0005-0000-0000-0000B8AA0000}"/>
    <cellStyle name="Normal 8 3 2 2 2 2 5 2" xfId="42918" xr:uid="{00000000-0005-0000-0000-0000B9AA0000}"/>
    <cellStyle name="Normal 8 3 2 2 2 2 5 3" xfId="27694" xr:uid="{00000000-0005-0000-0000-0000BAAA0000}"/>
    <cellStyle name="Normal 8 3 2 2 2 2 6" xfId="7575" xr:uid="{00000000-0005-0000-0000-0000BBAA0000}"/>
    <cellStyle name="Normal 8 3 2 2 2 2 6 2" xfId="37901" xr:uid="{00000000-0005-0000-0000-0000BCAA0000}"/>
    <cellStyle name="Normal 8 3 2 2 2 2 6 3" xfId="22677" xr:uid="{00000000-0005-0000-0000-0000BDAA0000}"/>
    <cellStyle name="Normal 8 3 2 2 2 2 7" xfId="32889" xr:uid="{00000000-0005-0000-0000-0000BEAA0000}"/>
    <cellStyle name="Normal 8 3 2 2 2 2 8" xfId="17664" xr:uid="{00000000-0005-0000-0000-0000BFAA0000}"/>
    <cellStyle name="Normal 8 3 2 2 2 3" xfId="2922" xr:uid="{00000000-0005-0000-0000-0000C0AA0000}"/>
    <cellStyle name="Normal 8 3 2 2 2 3 2" xfId="4612" xr:uid="{00000000-0005-0000-0000-0000C1AA0000}"/>
    <cellStyle name="Normal 8 3 2 2 2 3 2 2" xfId="14685" xr:uid="{00000000-0005-0000-0000-0000C2AA0000}"/>
    <cellStyle name="Normal 8 3 2 2 2 3 2 2 2" xfId="45007" xr:uid="{00000000-0005-0000-0000-0000C3AA0000}"/>
    <cellStyle name="Normal 8 3 2 2 2 3 2 2 3" xfId="29783" xr:uid="{00000000-0005-0000-0000-0000C4AA0000}"/>
    <cellStyle name="Normal 8 3 2 2 2 3 2 3" xfId="9665" xr:uid="{00000000-0005-0000-0000-0000C5AA0000}"/>
    <cellStyle name="Normal 8 3 2 2 2 3 2 3 2" xfId="39990" xr:uid="{00000000-0005-0000-0000-0000C6AA0000}"/>
    <cellStyle name="Normal 8 3 2 2 2 3 2 3 3" xfId="24766" xr:uid="{00000000-0005-0000-0000-0000C7AA0000}"/>
    <cellStyle name="Normal 8 3 2 2 2 3 2 4" xfId="34977" xr:uid="{00000000-0005-0000-0000-0000C8AA0000}"/>
    <cellStyle name="Normal 8 3 2 2 2 3 2 5" xfId="19753" xr:uid="{00000000-0005-0000-0000-0000C9AA0000}"/>
    <cellStyle name="Normal 8 3 2 2 2 3 3" xfId="6304" xr:uid="{00000000-0005-0000-0000-0000CAAA0000}"/>
    <cellStyle name="Normal 8 3 2 2 2 3 3 2" xfId="16356" xr:uid="{00000000-0005-0000-0000-0000CBAA0000}"/>
    <cellStyle name="Normal 8 3 2 2 2 3 3 2 2" xfId="46678" xr:uid="{00000000-0005-0000-0000-0000CCAA0000}"/>
    <cellStyle name="Normal 8 3 2 2 2 3 3 2 3" xfId="31454" xr:uid="{00000000-0005-0000-0000-0000CDAA0000}"/>
    <cellStyle name="Normal 8 3 2 2 2 3 3 3" xfId="11336" xr:uid="{00000000-0005-0000-0000-0000CEAA0000}"/>
    <cellStyle name="Normal 8 3 2 2 2 3 3 3 2" xfId="41661" xr:uid="{00000000-0005-0000-0000-0000CFAA0000}"/>
    <cellStyle name="Normal 8 3 2 2 2 3 3 3 3" xfId="26437" xr:uid="{00000000-0005-0000-0000-0000D0AA0000}"/>
    <cellStyle name="Normal 8 3 2 2 2 3 3 4" xfId="36648" xr:uid="{00000000-0005-0000-0000-0000D1AA0000}"/>
    <cellStyle name="Normal 8 3 2 2 2 3 3 5" xfId="21424" xr:uid="{00000000-0005-0000-0000-0000D2AA0000}"/>
    <cellStyle name="Normal 8 3 2 2 2 3 4" xfId="13014" xr:uid="{00000000-0005-0000-0000-0000D3AA0000}"/>
    <cellStyle name="Normal 8 3 2 2 2 3 4 2" xfId="43336" xr:uid="{00000000-0005-0000-0000-0000D4AA0000}"/>
    <cellStyle name="Normal 8 3 2 2 2 3 4 3" xfId="28112" xr:uid="{00000000-0005-0000-0000-0000D5AA0000}"/>
    <cellStyle name="Normal 8 3 2 2 2 3 5" xfId="7993" xr:uid="{00000000-0005-0000-0000-0000D6AA0000}"/>
    <cellStyle name="Normal 8 3 2 2 2 3 5 2" xfId="38319" xr:uid="{00000000-0005-0000-0000-0000D7AA0000}"/>
    <cellStyle name="Normal 8 3 2 2 2 3 5 3" xfId="23095" xr:uid="{00000000-0005-0000-0000-0000D8AA0000}"/>
    <cellStyle name="Normal 8 3 2 2 2 3 6" xfId="33307" xr:uid="{00000000-0005-0000-0000-0000D9AA0000}"/>
    <cellStyle name="Normal 8 3 2 2 2 3 7" xfId="18082" xr:uid="{00000000-0005-0000-0000-0000DAAA0000}"/>
    <cellStyle name="Normal 8 3 2 2 2 4" xfId="3775" xr:uid="{00000000-0005-0000-0000-0000DBAA0000}"/>
    <cellStyle name="Normal 8 3 2 2 2 4 2" xfId="13849" xr:uid="{00000000-0005-0000-0000-0000DCAA0000}"/>
    <cellStyle name="Normal 8 3 2 2 2 4 2 2" xfId="44171" xr:uid="{00000000-0005-0000-0000-0000DDAA0000}"/>
    <cellStyle name="Normal 8 3 2 2 2 4 2 3" xfId="28947" xr:uid="{00000000-0005-0000-0000-0000DEAA0000}"/>
    <cellStyle name="Normal 8 3 2 2 2 4 3" xfId="8829" xr:uid="{00000000-0005-0000-0000-0000DFAA0000}"/>
    <cellStyle name="Normal 8 3 2 2 2 4 3 2" xfId="39154" xr:uid="{00000000-0005-0000-0000-0000E0AA0000}"/>
    <cellStyle name="Normal 8 3 2 2 2 4 3 3" xfId="23930" xr:uid="{00000000-0005-0000-0000-0000E1AA0000}"/>
    <cellStyle name="Normal 8 3 2 2 2 4 4" xfId="34141" xr:uid="{00000000-0005-0000-0000-0000E2AA0000}"/>
    <cellStyle name="Normal 8 3 2 2 2 4 5" xfId="18917" xr:uid="{00000000-0005-0000-0000-0000E3AA0000}"/>
    <cellStyle name="Normal 8 3 2 2 2 5" xfId="5468" xr:uid="{00000000-0005-0000-0000-0000E4AA0000}"/>
    <cellStyle name="Normal 8 3 2 2 2 5 2" xfId="15520" xr:uid="{00000000-0005-0000-0000-0000E5AA0000}"/>
    <cellStyle name="Normal 8 3 2 2 2 5 2 2" xfId="45842" xr:uid="{00000000-0005-0000-0000-0000E6AA0000}"/>
    <cellStyle name="Normal 8 3 2 2 2 5 2 3" xfId="30618" xr:uid="{00000000-0005-0000-0000-0000E7AA0000}"/>
    <cellStyle name="Normal 8 3 2 2 2 5 3" xfId="10500" xr:uid="{00000000-0005-0000-0000-0000E8AA0000}"/>
    <cellStyle name="Normal 8 3 2 2 2 5 3 2" xfId="40825" xr:uid="{00000000-0005-0000-0000-0000E9AA0000}"/>
    <cellStyle name="Normal 8 3 2 2 2 5 3 3" xfId="25601" xr:uid="{00000000-0005-0000-0000-0000EAAA0000}"/>
    <cellStyle name="Normal 8 3 2 2 2 5 4" xfId="35812" xr:uid="{00000000-0005-0000-0000-0000EBAA0000}"/>
    <cellStyle name="Normal 8 3 2 2 2 5 5" xfId="20588" xr:uid="{00000000-0005-0000-0000-0000ECAA0000}"/>
    <cellStyle name="Normal 8 3 2 2 2 6" xfId="12178" xr:uid="{00000000-0005-0000-0000-0000EDAA0000}"/>
    <cellStyle name="Normal 8 3 2 2 2 6 2" xfId="42500" xr:uid="{00000000-0005-0000-0000-0000EEAA0000}"/>
    <cellStyle name="Normal 8 3 2 2 2 6 3" xfId="27276" xr:uid="{00000000-0005-0000-0000-0000EFAA0000}"/>
    <cellStyle name="Normal 8 3 2 2 2 7" xfId="7157" xr:uid="{00000000-0005-0000-0000-0000F0AA0000}"/>
    <cellStyle name="Normal 8 3 2 2 2 7 2" xfId="37483" xr:uid="{00000000-0005-0000-0000-0000F1AA0000}"/>
    <cellStyle name="Normal 8 3 2 2 2 7 3" xfId="22259" xr:uid="{00000000-0005-0000-0000-0000F2AA0000}"/>
    <cellStyle name="Normal 8 3 2 2 2 8" xfId="32471" xr:uid="{00000000-0005-0000-0000-0000F3AA0000}"/>
    <cellStyle name="Normal 8 3 2 2 2 9" xfId="17246" xr:uid="{00000000-0005-0000-0000-0000F4AA0000}"/>
    <cellStyle name="Normal 8 3 2 2 3" xfId="2293" xr:uid="{00000000-0005-0000-0000-0000F5AA0000}"/>
    <cellStyle name="Normal 8 3 2 2 3 2" xfId="3132" xr:uid="{00000000-0005-0000-0000-0000F6AA0000}"/>
    <cellStyle name="Normal 8 3 2 2 3 2 2" xfId="4822" xr:uid="{00000000-0005-0000-0000-0000F7AA0000}"/>
    <cellStyle name="Normal 8 3 2 2 3 2 2 2" xfId="14895" xr:uid="{00000000-0005-0000-0000-0000F8AA0000}"/>
    <cellStyle name="Normal 8 3 2 2 3 2 2 2 2" xfId="45217" xr:uid="{00000000-0005-0000-0000-0000F9AA0000}"/>
    <cellStyle name="Normal 8 3 2 2 3 2 2 2 3" xfId="29993" xr:uid="{00000000-0005-0000-0000-0000FAAA0000}"/>
    <cellStyle name="Normal 8 3 2 2 3 2 2 3" xfId="9875" xr:uid="{00000000-0005-0000-0000-0000FBAA0000}"/>
    <cellStyle name="Normal 8 3 2 2 3 2 2 3 2" xfId="40200" xr:uid="{00000000-0005-0000-0000-0000FCAA0000}"/>
    <cellStyle name="Normal 8 3 2 2 3 2 2 3 3" xfId="24976" xr:uid="{00000000-0005-0000-0000-0000FDAA0000}"/>
    <cellStyle name="Normal 8 3 2 2 3 2 2 4" xfId="35187" xr:uid="{00000000-0005-0000-0000-0000FEAA0000}"/>
    <cellStyle name="Normal 8 3 2 2 3 2 2 5" xfId="19963" xr:uid="{00000000-0005-0000-0000-0000FFAA0000}"/>
    <cellStyle name="Normal 8 3 2 2 3 2 3" xfId="6514" xr:uid="{00000000-0005-0000-0000-000000AB0000}"/>
    <cellStyle name="Normal 8 3 2 2 3 2 3 2" xfId="16566" xr:uid="{00000000-0005-0000-0000-000001AB0000}"/>
    <cellStyle name="Normal 8 3 2 2 3 2 3 2 2" xfId="46888" xr:uid="{00000000-0005-0000-0000-000002AB0000}"/>
    <cellStyle name="Normal 8 3 2 2 3 2 3 2 3" xfId="31664" xr:uid="{00000000-0005-0000-0000-000003AB0000}"/>
    <cellStyle name="Normal 8 3 2 2 3 2 3 3" xfId="11546" xr:uid="{00000000-0005-0000-0000-000004AB0000}"/>
    <cellStyle name="Normal 8 3 2 2 3 2 3 3 2" xfId="41871" xr:uid="{00000000-0005-0000-0000-000005AB0000}"/>
    <cellStyle name="Normal 8 3 2 2 3 2 3 3 3" xfId="26647" xr:uid="{00000000-0005-0000-0000-000006AB0000}"/>
    <cellStyle name="Normal 8 3 2 2 3 2 3 4" xfId="36858" xr:uid="{00000000-0005-0000-0000-000007AB0000}"/>
    <cellStyle name="Normal 8 3 2 2 3 2 3 5" xfId="21634" xr:uid="{00000000-0005-0000-0000-000008AB0000}"/>
    <cellStyle name="Normal 8 3 2 2 3 2 4" xfId="13224" xr:uid="{00000000-0005-0000-0000-000009AB0000}"/>
    <cellStyle name="Normal 8 3 2 2 3 2 4 2" xfId="43546" xr:uid="{00000000-0005-0000-0000-00000AAB0000}"/>
    <cellStyle name="Normal 8 3 2 2 3 2 4 3" xfId="28322" xr:uid="{00000000-0005-0000-0000-00000BAB0000}"/>
    <cellStyle name="Normal 8 3 2 2 3 2 5" xfId="8203" xr:uid="{00000000-0005-0000-0000-00000CAB0000}"/>
    <cellStyle name="Normal 8 3 2 2 3 2 5 2" xfId="38529" xr:uid="{00000000-0005-0000-0000-00000DAB0000}"/>
    <cellStyle name="Normal 8 3 2 2 3 2 5 3" xfId="23305" xr:uid="{00000000-0005-0000-0000-00000EAB0000}"/>
    <cellStyle name="Normal 8 3 2 2 3 2 6" xfId="33517" xr:uid="{00000000-0005-0000-0000-00000FAB0000}"/>
    <cellStyle name="Normal 8 3 2 2 3 2 7" xfId="18292" xr:uid="{00000000-0005-0000-0000-000010AB0000}"/>
    <cellStyle name="Normal 8 3 2 2 3 3" xfId="3985" xr:uid="{00000000-0005-0000-0000-000011AB0000}"/>
    <cellStyle name="Normal 8 3 2 2 3 3 2" xfId="14059" xr:uid="{00000000-0005-0000-0000-000012AB0000}"/>
    <cellStyle name="Normal 8 3 2 2 3 3 2 2" xfId="44381" xr:uid="{00000000-0005-0000-0000-000013AB0000}"/>
    <cellStyle name="Normal 8 3 2 2 3 3 2 3" xfId="29157" xr:uid="{00000000-0005-0000-0000-000014AB0000}"/>
    <cellStyle name="Normal 8 3 2 2 3 3 3" xfId="9039" xr:uid="{00000000-0005-0000-0000-000015AB0000}"/>
    <cellStyle name="Normal 8 3 2 2 3 3 3 2" xfId="39364" xr:uid="{00000000-0005-0000-0000-000016AB0000}"/>
    <cellStyle name="Normal 8 3 2 2 3 3 3 3" xfId="24140" xr:uid="{00000000-0005-0000-0000-000017AB0000}"/>
    <cellStyle name="Normal 8 3 2 2 3 3 4" xfId="34351" xr:uid="{00000000-0005-0000-0000-000018AB0000}"/>
    <cellStyle name="Normal 8 3 2 2 3 3 5" xfId="19127" xr:uid="{00000000-0005-0000-0000-000019AB0000}"/>
    <cellStyle name="Normal 8 3 2 2 3 4" xfId="5678" xr:uid="{00000000-0005-0000-0000-00001AAB0000}"/>
    <cellStyle name="Normal 8 3 2 2 3 4 2" xfId="15730" xr:uid="{00000000-0005-0000-0000-00001BAB0000}"/>
    <cellStyle name="Normal 8 3 2 2 3 4 2 2" xfId="46052" xr:uid="{00000000-0005-0000-0000-00001CAB0000}"/>
    <cellStyle name="Normal 8 3 2 2 3 4 2 3" xfId="30828" xr:uid="{00000000-0005-0000-0000-00001DAB0000}"/>
    <cellStyle name="Normal 8 3 2 2 3 4 3" xfId="10710" xr:uid="{00000000-0005-0000-0000-00001EAB0000}"/>
    <cellStyle name="Normal 8 3 2 2 3 4 3 2" xfId="41035" xr:uid="{00000000-0005-0000-0000-00001FAB0000}"/>
    <cellStyle name="Normal 8 3 2 2 3 4 3 3" xfId="25811" xr:uid="{00000000-0005-0000-0000-000020AB0000}"/>
    <cellStyle name="Normal 8 3 2 2 3 4 4" xfId="36022" xr:uid="{00000000-0005-0000-0000-000021AB0000}"/>
    <cellStyle name="Normal 8 3 2 2 3 4 5" xfId="20798" xr:uid="{00000000-0005-0000-0000-000022AB0000}"/>
    <cellStyle name="Normal 8 3 2 2 3 5" xfId="12388" xr:uid="{00000000-0005-0000-0000-000023AB0000}"/>
    <cellStyle name="Normal 8 3 2 2 3 5 2" xfId="42710" xr:uid="{00000000-0005-0000-0000-000024AB0000}"/>
    <cellStyle name="Normal 8 3 2 2 3 5 3" xfId="27486" xr:uid="{00000000-0005-0000-0000-000025AB0000}"/>
    <cellStyle name="Normal 8 3 2 2 3 6" xfId="7367" xr:uid="{00000000-0005-0000-0000-000026AB0000}"/>
    <cellStyle name="Normal 8 3 2 2 3 6 2" xfId="37693" xr:uid="{00000000-0005-0000-0000-000027AB0000}"/>
    <cellStyle name="Normal 8 3 2 2 3 6 3" xfId="22469" xr:uid="{00000000-0005-0000-0000-000028AB0000}"/>
    <cellStyle name="Normal 8 3 2 2 3 7" xfId="32681" xr:uid="{00000000-0005-0000-0000-000029AB0000}"/>
    <cellStyle name="Normal 8 3 2 2 3 8" xfId="17456" xr:uid="{00000000-0005-0000-0000-00002AAB0000}"/>
    <cellStyle name="Normal 8 3 2 2 4" xfId="2714" xr:uid="{00000000-0005-0000-0000-00002BAB0000}"/>
    <cellStyle name="Normal 8 3 2 2 4 2" xfId="4404" xr:uid="{00000000-0005-0000-0000-00002CAB0000}"/>
    <cellStyle name="Normal 8 3 2 2 4 2 2" xfId="14477" xr:uid="{00000000-0005-0000-0000-00002DAB0000}"/>
    <cellStyle name="Normal 8 3 2 2 4 2 2 2" xfId="44799" xr:uid="{00000000-0005-0000-0000-00002EAB0000}"/>
    <cellStyle name="Normal 8 3 2 2 4 2 2 3" xfId="29575" xr:uid="{00000000-0005-0000-0000-00002FAB0000}"/>
    <cellStyle name="Normal 8 3 2 2 4 2 3" xfId="9457" xr:uid="{00000000-0005-0000-0000-000030AB0000}"/>
    <cellStyle name="Normal 8 3 2 2 4 2 3 2" xfId="39782" xr:uid="{00000000-0005-0000-0000-000031AB0000}"/>
    <cellStyle name="Normal 8 3 2 2 4 2 3 3" xfId="24558" xr:uid="{00000000-0005-0000-0000-000032AB0000}"/>
    <cellStyle name="Normal 8 3 2 2 4 2 4" xfId="34769" xr:uid="{00000000-0005-0000-0000-000033AB0000}"/>
    <cellStyle name="Normal 8 3 2 2 4 2 5" xfId="19545" xr:uid="{00000000-0005-0000-0000-000034AB0000}"/>
    <cellStyle name="Normal 8 3 2 2 4 3" xfId="6096" xr:uid="{00000000-0005-0000-0000-000035AB0000}"/>
    <cellStyle name="Normal 8 3 2 2 4 3 2" xfId="16148" xr:uid="{00000000-0005-0000-0000-000036AB0000}"/>
    <cellStyle name="Normal 8 3 2 2 4 3 2 2" xfId="46470" xr:uid="{00000000-0005-0000-0000-000037AB0000}"/>
    <cellStyle name="Normal 8 3 2 2 4 3 2 3" xfId="31246" xr:uid="{00000000-0005-0000-0000-000038AB0000}"/>
    <cellStyle name="Normal 8 3 2 2 4 3 3" xfId="11128" xr:uid="{00000000-0005-0000-0000-000039AB0000}"/>
    <cellStyle name="Normal 8 3 2 2 4 3 3 2" xfId="41453" xr:uid="{00000000-0005-0000-0000-00003AAB0000}"/>
    <cellStyle name="Normal 8 3 2 2 4 3 3 3" xfId="26229" xr:uid="{00000000-0005-0000-0000-00003BAB0000}"/>
    <cellStyle name="Normal 8 3 2 2 4 3 4" xfId="36440" xr:uid="{00000000-0005-0000-0000-00003CAB0000}"/>
    <cellStyle name="Normal 8 3 2 2 4 3 5" xfId="21216" xr:uid="{00000000-0005-0000-0000-00003DAB0000}"/>
    <cellStyle name="Normal 8 3 2 2 4 4" xfId="12806" xr:uid="{00000000-0005-0000-0000-00003EAB0000}"/>
    <cellStyle name="Normal 8 3 2 2 4 4 2" xfId="43128" xr:uid="{00000000-0005-0000-0000-00003FAB0000}"/>
    <cellStyle name="Normal 8 3 2 2 4 4 3" xfId="27904" xr:uid="{00000000-0005-0000-0000-000040AB0000}"/>
    <cellStyle name="Normal 8 3 2 2 4 5" xfId="7785" xr:uid="{00000000-0005-0000-0000-000041AB0000}"/>
    <cellStyle name="Normal 8 3 2 2 4 5 2" xfId="38111" xr:uid="{00000000-0005-0000-0000-000042AB0000}"/>
    <cellStyle name="Normal 8 3 2 2 4 5 3" xfId="22887" xr:uid="{00000000-0005-0000-0000-000043AB0000}"/>
    <cellStyle name="Normal 8 3 2 2 4 6" xfId="33099" xr:uid="{00000000-0005-0000-0000-000044AB0000}"/>
    <cellStyle name="Normal 8 3 2 2 4 7" xfId="17874" xr:uid="{00000000-0005-0000-0000-000045AB0000}"/>
    <cellStyle name="Normal 8 3 2 2 5" xfId="3567" xr:uid="{00000000-0005-0000-0000-000046AB0000}"/>
    <cellStyle name="Normal 8 3 2 2 5 2" xfId="13641" xr:uid="{00000000-0005-0000-0000-000047AB0000}"/>
    <cellStyle name="Normal 8 3 2 2 5 2 2" xfId="43963" xr:uid="{00000000-0005-0000-0000-000048AB0000}"/>
    <cellStyle name="Normal 8 3 2 2 5 2 3" xfId="28739" xr:uid="{00000000-0005-0000-0000-000049AB0000}"/>
    <cellStyle name="Normal 8 3 2 2 5 3" xfId="8621" xr:uid="{00000000-0005-0000-0000-00004AAB0000}"/>
    <cellStyle name="Normal 8 3 2 2 5 3 2" xfId="38946" xr:uid="{00000000-0005-0000-0000-00004BAB0000}"/>
    <cellStyle name="Normal 8 3 2 2 5 3 3" xfId="23722" xr:uid="{00000000-0005-0000-0000-00004CAB0000}"/>
    <cellStyle name="Normal 8 3 2 2 5 4" xfId="33933" xr:uid="{00000000-0005-0000-0000-00004DAB0000}"/>
    <cellStyle name="Normal 8 3 2 2 5 5" xfId="18709" xr:uid="{00000000-0005-0000-0000-00004EAB0000}"/>
    <cellStyle name="Normal 8 3 2 2 6" xfId="5260" xr:uid="{00000000-0005-0000-0000-00004FAB0000}"/>
    <cellStyle name="Normal 8 3 2 2 6 2" xfId="15312" xr:uid="{00000000-0005-0000-0000-000050AB0000}"/>
    <cellStyle name="Normal 8 3 2 2 6 2 2" xfId="45634" xr:uid="{00000000-0005-0000-0000-000051AB0000}"/>
    <cellStyle name="Normal 8 3 2 2 6 2 3" xfId="30410" xr:uid="{00000000-0005-0000-0000-000052AB0000}"/>
    <cellStyle name="Normal 8 3 2 2 6 3" xfId="10292" xr:uid="{00000000-0005-0000-0000-000053AB0000}"/>
    <cellStyle name="Normal 8 3 2 2 6 3 2" xfId="40617" xr:uid="{00000000-0005-0000-0000-000054AB0000}"/>
    <cellStyle name="Normal 8 3 2 2 6 3 3" xfId="25393" xr:uid="{00000000-0005-0000-0000-000055AB0000}"/>
    <cellStyle name="Normal 8 3 2 2 6 4" xfId="35604" xr:uid="{00000000-0005-0000-0000-000056AB0000}"/>
    <cellStyle name="Normal 8 3 2 2 6 5" xfId="20380" xr:uid="{00000000-0005-0000-0000-000057AB0000}"/>
    <cellStyle name="Normal 8 3 2 2 7" xfId="11970" xr:uid="{00000000-0005-0000-0000-000058AB0000}"/>
    <cellStyle name="Normal 8 3 2 2 7 2" xfId="42292" xr:uid="{00000000-0005-0000-0000-000059AB0000}"/>
    <cellStyle name="Normal 8 3 2 2 7 3" xfId="27068" xr:uid="{00000000-0005-0000-0000-00005AAB0000}"/>
    <cellStyle name="Normal 8 3 2 2 8" xfId="6949" xr:uid="{00000000-0005-0000-0000-00005BAB0000}"/>
    <cellStyle name="Normal 8 3 2 2 8 2" xfId="37275" xr:uid="{00000000-0005-0000-0000-00005CAB0000}"/>
    <cellStyle name="Normal 8 3 2 2 8 3" xfId="22051" xr:uid="{00000000-0005-0000-0000-00005DAB0000}"/>
    <cellStyle name="Normal 8 3 2 2 9" xfId="32263" xr:uid="{00000000-0005-0000-0000-00005EAB0000}"/>
    <cellStyle name="Normal 8 3 2 3" xfId="1976" xr:uid="{00000000-0005-0000-0000-00005FAB0000}"/>
    <cellStyle name="Normal 8 3 2 3 2" xfId="2397" xr:uid="{00000000-0005-0000-0000-000060AB0000}"/>
    <cellStyle name="Normal 8 3 2 3 2 2" xfId="3236" xr:uid="{00000000-0005-0000-0000-000061AB0000}"/>
    <cellStyle name="Normal 8 3 2 3 2 2 2" xfId="4926" xr:uid="{00000000-0005-0000-0000-000062AB0000}"/>
    <cellStyle name="Normal 8 3 2 3 2 2 2 2" xfId="14999" xr:uid="{00000000-0005-0000-0000-000063AB0000}"/>
    <cellStyle name="Normal 8 3 2 3 2 2 2 2 2" xfId="45321" xr:uid="{00000000-0005-0000-0000-000064AB0000}"/>
    <cellStyle name="Normal 8 3 2 3 2 2 2 2 3" xfId="30097" xr:uid="{00000000-0005-0000-0000-000065AB0000}"/>
    <cellStyle name="Normal 8 3 2 3 2 2 2 3" xfId="9979" xr:uid="{00000000-0005-0000-0000-000066AB0000}"/>
    <cellStyle name="Normal 8 3 2 3 2 2 2 3 2" xfId="40304" xr:uid="{00000000-0005-0000-0000-000067AB0000}"/>
    <cellStyle name="Normal 8 3 2 3 2 2 2 3 3" xfId="25080" xr:uid="{00000000-0005-0000-0000-000068AB0000}"/>
    <cellStyle name="Normal 8 3 2 3 2 2 2 4" xfId="35291" xr:uid="{00000000-0005-0000-0000-000069AB0000}"/>
    <cellStyle name="Normal 8 3 2 3 2 2 2 5" xfId="20067" xr:uid="{00000000-0005-0000-0000-00006AAB0000}"/>
    <cellStyle name="Normal 8 3 2 3 2 2 3" xfId="6618" xr:uid="{00000000-0005-0000-0000-00006BAB0000}"/>
    <cellStyle name="Normal 8 3 2 3 2 2 3 2" xfId="16670" xr:uid="{00000000-0005-0000-0000-00006CAB0000}"/>
    <cellStyle name="Normal 8 3 2 3 2 2 3 2 2" xfId="46992" xr:uid="{00000000-0005-0000-0000-00006DAB0000}"/>
    <cellStyle name="Normal 8 3 2 3 2 2 3 2 3" xfId="31768" xr:uid="{00000000-0005-0000-0000-00006EAB0000}"/>
    <cellStyle name="Normal 8 3 2 3 2 2 3 3" xfId="11650" xr:uid="{00000000-0005-0000-0000-00006FAB0000}"/>
    <cellStyle name="Normal 8 3 2 3 2 2 3 3 2" xfId="41975" xr:uid="{00000000-0005-0000-0000-000070AB0000}"/>
    <cellStyle name="Normal 8 3 2 3 2 2 3 3 3" xfId="26751" xr:uid="{00000000-0005-0000-0000-000071AB0000}"/>
    <cellStyle name="Normal 8 3 2 3 2 2 3 4" xfId="36962" xr:uid="{00000000-0005-0000-0000-000072AB0000}"/>
    <cellStyle name="Normal 8 3 2 3 2 2 3 5" xfId="21738" xr:uid="{00000000-0005-0000-0000-000073AB0000}"/>
    <cellStyle name="Normal 8 3 2 3 2 2 4" xfId="13328" xr:uid="{00000000-0005-0000-0000-000074AB0000}"/>
    <cellStyle name="Normal 8 3 2 3 2 2 4 2" xfId="43650" xr:uid="{00000000-0005-0000-0000-000075AB0000}"/>
    <cellStyle name="Normal 8 3 2 3 2 2 4 3" xfId="28426" xr:uid="{00000000-0005-0000-0000-000076AB0000}"/>
    <cellStyle name="Normal 8 3 2 3 2 2 5" xfId="8307" xr:uid="{00000000-0005-0000-0000-000077AB0000}"/>
    <cellStyle name="Normal 8 3 2 3 2 2 5 2" xfId="38633" xr:uid="{00000000-0005-0000-0000-000078AB0000}"/>
    <cellStyle name="Normal 8 3 2 3 2 2 5 3" xfId="23409" xr:uid="{00000000-0005-0000-0000-000079AB0000}"/>
    <cellStyle name="Normal 8 3 2 3 2 2 6" xfId="33621" xr:uid="{00000000-0005-0000-0000-00007AAB0000}"/>
    <cellStyle name="Normal 8 3 2 3 2 2 7" xfId="18396" xr:uid="{00000000-0005-0000-0000-00007BAB0000}"/>
    <cellStyle name="Normal 8 3 2 3 2 3" xfId="4089" xr:uid="{00000000-0005-0000-0000-00007CAB0000}"/>
    <cellStyle name="Normal 8 3 2 3 2 3 2" xfId="14163" xr:uid="{00000000-0005-0000-0000-00007DAB0000}"/>
    <cellStyle name="Normal 8 3 2 3 2 3 2 2" xfId="44485" xr:uid="{00000000-0005-0000-0000-00007EAB0000}"/>
    <cellStyle name="Normal 8 3 2 3 2 3 2 3" xfId="29261" xr:uid="{00000000-0005-0000-0000-00007FAB0000}"/>
    <cellStyle name="Normal 8 3 2 3 2 3 3" xfId="9143" xr:uid="{00000000-0005-0000-0000-000080AB0000}"/>
    <cellStyle name="Normal 8 3 2 3 2 3 3 2" xfId="39468" xr:uid="{00000000-0005-0000-0000-000081AB0000}"/>
    <cellStyle name="Normal 8 3 2 3 2 3 3 3" xfId="24244" xr:uid="{00000000-0005-0000-0000-000082AB0000}"/>
    <cellStyle name="Normal 8 3 2 3 2 3 4" xfId="34455" xr:uid="{00000000-0005-0000-0000-000083AB0000}"/>
    <cellStyle name="Normal 8 3 2 3 2 3 5" xfId="19231" xr:uid="{00000000-0005-0000-0000-000084AB0000}"/>
    <cellStyle name="Normal 8 3 2 3 2 4" xfId="5782" xr:uid="{00000000-0005-0000-0000-000085AB0000}"/>
    <cellStyle name="Normal 8 3 2 3 2 4 2" xfId="15834" xr:uid="{00000000-0005-0000-0000-000086AB0000}"/>
    <cellStyle name="Normal 8 3 2 3 2 4 2 2" xfId="46156" xr:uid="{00000000-0005-0000-0000-000087AB0000}"/>
    <cellStyle name="Normal 8 3 2 3 2 4 2 3" xfId="30932" xr:uid="{00000000-0005-0000-0000-000088AB0000}"/>
    <cellStyle name="Normal 8 3 2 3 2 4 3" xfId="10814" xr:uid="{00000000-0005-0000-0000-000089AB0000}"/>
    <cellStyle name="Normal 8 3 2 3 2 4 3 2" xfId="41139" xr:uid="{00000000-0005-0000-0000-00008AAB0000}"/>
    <cellStyle name="Normal 8 3 2 3 2 4 3 3" xfId="25915" xr:uid="{00000000-0005-0000-0000-00008BAB0000}"/>
    <cellStyle name="Normal 8 3 2 3 2 4 4" xfId="36126" xr:uid="{00000000-0005-0000-0000-00008CAB0000}"/>
    <cellStyle name="Normal 8 3 2 3 2 4 5" xfId="20902" xr:uid="{00000000-0005-0000-0000-00008DAB0000}"/>
    <cellStyle name="Normal 8 3 2 3 2 5" xfId="12492" xr:uid="{00000000-0005-0000-0000-00008EAB0000}"/>
    <cellStyle name="Normal 8 3 2 3 2 5 2" xfId="42814" xr:uid="{00000000-0005-0000-0000-00008FAB0000}"/>
    <cellStyle name="Normal 8 3 2 3 2 5 3" xfId="27590" xr:uid="{00000000-0005-0000-0000-000090AB0000}"/>
    <cellStyle name="Normal 8 3 2 3 2 6" xfId="7471" xr:uid="{00000000-0005-0000-0000-000091AB0000}"/>
    <cellStyle name="Normal 8 3 2 3 2 6 2" xfId="37797" xr:uid="{00000000-0005-0000-0000-000092AB0000}"/>
    <cellStyle name="Normal 8 3 2 3 2 6 3" xfId="22573" xr:uid="{00000000-0005-0000-0000-000093AB0000}"/>
    <cellStyle name="Normal 8 3 2 3 2 7" xfId="32785" xr:uid="{00000000-0005-0000-0000-000094AB0000}"/>
    <cellStyle name="Normal 8 3 2 3 2 8" xfId="17560" xr:uid="{00000000-0005-0000-0000-000095AB0000}"/>
    <cellStyle name="Normal 8 3 2 3 3" xfId="2818" xr:uid="{00000000-0005-0000-0000-000096AB0000}"/>
    <cellStyle name="Normal 8 3 2 3 3 2" xfId="4508" xr:uid="{00000000-0005-0000-0000-000097AB0000}"/>
    <cellStyle name="Normal 8 3 2 3 3 2 2" xfId="14581" xr:uid="{00000000-0005-0000-0000-000098AB0000}"/>
    <cellStyle name="Normal 8 3 2 3 3 2 2 2" xfId="44903" xr:uid="{00000000-0005-0000-0000-000099AB0000}"/>
    <cellStyle name="Normal 8 3 2 3 3 2 2 3" xfId="29679" xr:uid="{00000000-0005-0000-0000-00009AAB0000}"/>
    <cellStyle name="Normal 8 3 2 3 3 2 3" xfId="9561" xr:uid="{00000000-0005-0000-0000-00009BAB0000}"/>
    <cellStyle name="Normal 8 3 2 3 3 2 3 2" xfId="39886" xr:uid="{00000000-0005-0000-0000-00009CAB0000}"/>
    <cellStyle name="Normal 8 3 2 3 3 2 3 3" xfId="24662" xr:uid="{00000000-0005-0000-0000-00009DAB0000}"/>
    <cellStyle name="Normal 8 3 2 3 3 2 4" xfId="34873" xr:uid="{00000000-0005-0000-0000-00009EAB0000}"/>
    <cellStyle name="Normal 8 3 2 3 3 2 5" xfId="19649" xr:uid="{00000000-0005-0000-0000-00009FAB0000}"/>
    <cellStyle name="Normal 8 3 2 3 3 3" xfId="6200" xr:uid="{00000000-0005-0000-0000-0000A0AB0000}"/>
    <cellStyle name="Normal 8 3 2 3 3 3 2" xfId="16252" xr:uid="{00000000-0005-0000-0000-0000A1AB0000}"/>
    <cellStyle name="Normal 8 3 2 3 3 3 2 2" xfId="46574" xr:uid="{00000000-0005-0000-0000-0000A2AB0000}"/>
    <cellStyle name="Normal 8 3 2 3 3 3 2 3" xfId="31350" xr:uid="{00000000-0005-0000-0000-0000A3AB0000}"/>
    <cellStyle name="Normal 8 3 2 3 3 3 3" xfId="11232" xr:uid="{00000000-0005-0000-0000-0000A4AB0000}"/>
    <cellStyle name="Normal 8 3 2 3 3 3 3 2" xfId="41557" xr:uid="{00000000-0005-0000-0000-0000A5AB0000}"/>
    <cellStyle name="Normal 8 3 2 3 3 3 3 3" xfId="26333" xr:uid="{00000000-0005-0000-0000-0000A6AB0000}"/>
    <cellStyle name="Normal 8 3 2 3 3 3 4" xfId="36544" xr:uid="{00000000-0005-0000-0000-0000A7AB0000}"/>
    <cellStyle name="Normal 8 3 2 3 3 3 5" xfId="21320" xr:uid="{00000000-0005-0000-0000-0000A8AB0000}"/>
    <cellStyle name="Normal 8 3 2 3 3 4" xfId="12910" xr:uid="{00000000-0005-0000-0000-0000A9AB0000}"/>
    <cellStyle name="Normal 8 3 2 3 3 4 2" xfId="43232" xr:uid="{00000000-0005-0000-0000-0000AAAB0000}"/>
    <cellStyle name="Normal 8 3 2 3 3 4 3" xfId="28008" xr:uid="{00000000-0005-0000-0000-0000ABAB0000}"/>
    <cellStyle name="Normal 8 3 2 3 3 5" xfId="7889" xr:uid="{00000000-0005-0000-0000-0000ACAB0000}"/>
    <cellStyle name="Normal 8 3 2 3 3 5 2" xfId="38215" xr:uid="{00000000-0005-0000-0000-0000ADAB0000}"/>
    <cellStyle name="Normal 8 3 2 3 3 5 3" xfId="22991" xr:uid="{00000000-0005-0000-0000-0000AEAB0000}"/>
    <cellStyle name="Normal 8 3 2 3 3 6" xfId="33203" xr:uid="{00000000-0005-0000-0000-0000AFAB0000}"/>
    <cellStyle name="Normal 8 3 2 3 3 7" xfId="17978" xr:uid="{00000000-0005-0000-0000-0000B0AB0000}"/>
    <cellStyle name="Normal 8 3 2 3 4" xfId="3671" xr:uid="{00000000-0005-0000-0000-0000B1AB0000}"/>
    <cellStyle name="Normal 8 3 2 3 4 2" xfId="13745" xr:uid="{00000000-0005-0000-0000-0000B2AB0000}"/>
    <cellStyle name="Normal 8 3 2 3 4 2 2" xfId="44067" xr:uid="{00000000-0005-0000-0000-0000B3AB0000}"/>
    <cellStyle name="Normal 8 3 2 3 4 2 3" xfId="28843" xr:uid="{00000000-0005-0000-0000-0000B4AB0000}"/>
    <cellStyle name="Normal 8 3 2 3 4 3" xfId="8725" xr:uid="{00000000-0005-0000-0000-0000B5AB0000}"/>
    <cellStyle name="Normal 8 3 2 3 4 3 2" xfId="39050" xr:uid="{00000000-0005-0000-0000-0000B6AB0000}"/>
    <cellStyle name="Normal 8 3 2 3 4 3 3" xfId="23826" xr:uid="{00000000-0005-0000-0000-0000B7AB0000}"/>
    <cellStyle name="Normal 8 3 2 3 4 4" xfId="34037" xr:uid="{00000000-0005-0000-0000-0000B8AB0000}"/>
    <cellStyle name="Normal 8 3 2 3 4 5" xfId="18813" xr:uid="{00000000-0005-0000-0000-0000B9AB0000}"/>
    <cellStyle name="Normal 8 3 2 3 5" xfId="5364" xr:uid="{00000000-0005-0000-0000-0000BAAB0000}"/>
    <cellStyle name="Normal 8 3 2 3 5 2" xfId="15416" xr:uid="{00000000-0005-0000-0000-0000BBAB0000}"/>
    <cellStyle name="Normal 8 3 2 3 5 2 2" xfId="45738" xr:uid="{00000000-0005-0000-0000-0000BCAB0000}"/>
    <cellStyle name="Normal 8 3 2 3 5 2 3" xfId="30514" xr:uid="{00000000-0005-0000-0000-0000BDAB0000}"/>
    <cellStyle name="Normal 8 3 2 3 5 3" xfId="10396" xr:uid="{00000000-0005-0000-0000-0000BEAB0000}"/>
    <cellStyle name="Normal 8 3 2 3 5 3 2" xfId="40721" xr:uid="{00000000-0005-0000-0000-0000BFAB0000}"/>
    <cellStyle name="Normal 8 3 2 3 5 3 3" xfId="25497" xr:uid="{00000000-0005-0000-0000-0000C0AB0000}"/>
    <cellStyle name="Normal 8 3 2 3 5 4" xfId="35708" xr:uid="{00000000-0005-0000-0000-0000C1AB0000}"/>
    <cellStyle name="Normal 8 3 2 3 5 5" xfId="20484" xr:uid="{00000000-0005-0000-0000-0000C2AB0000}"/>
    <cellStyle name="Normal 8 3 2 3 6" xfId="12074" xr:uid="{00000000-0005-0000-0000-0000C3AB0000}"/>
    <cellStyle name="Normal 8 3 2 3 6 2" xfId="42396" xr:uid="{00000000-0005-0000-0000-0000C4AB0000}"/>
    <cellStyle name="Normal 8 3 2 3 6 3" xfId="27172" xr:uid="{00000000-0005-0000-0000-0000C5AB0000}"/>
    <cellStyle name="Normal 8 3 2 3 7" xfId="7053" xr:uid="{00000000-0005-0000-0000-0000C6AB0000}"/>
    <cellStyle name="Normal 8 3 2 3 7 2" xfId="37379" xr:uid="{00000000-0005-0000-0000-0000C7AB0000}"/>
    <cellStyle name="Normal 8 3 2 3 7 3" xfId="22155" xr:uid="{00000000-0005-0000-0000-0000C8AB0000}"/>
    <cellStyle name="Normal 8 3 2 3 8" xfId="32367" xr:uid="{00000000-0005-0000-0000-0000C9AB0000}"/>
    <cellStyle name="Normal 8 3 2 3 9" xfId="17142" xr:uid="{00000000-0005-0000-0000-0000CAAB0000}"/>
    <cellStyle name="Normal 8 3 2 4" xfId="2189" xr:uid="{00000000-0005-0000-0000-0000CBAB0000}"/>
    <cellStyle name="Normal 8 3 2 4 2" xfId="3028" xr:uid="{00000000-0005-0000-0000-0000CCAB0000}"/>
    <cellStyle name="Normal 8 3 2 4 2 2" xfId="4718" xr:uid="{00000000-0005-0000-0000-0000CDAB0000}"/>
    <cellStyle name="Normal 8 3 2 4 2 2 2" xfId="14791" xr:uid="{00000000-0005-0000-0000-0000CEAB0000}"/>
    <cellStyle name="Normal 8 3 2 4 2 2 2 2" xfId="45113" xr:uid="{00000000-0005-0000-0000-0000CFAB0000}"/>
    <cellStyle name="Normal 8 3 2 4 2 2 2 3" xfId="29889" xr:uid="{00000000-0005-0000-0000-0000D0AB0000}"/>
    <cellStyle name="Normal 8 3 2 4 2 2 3" xfId="9771" xr:uid="{00000000-0005-0000-0000-0000D1AB0000}"/>
    <cellStyle name="Normal 8 3 2 4 2 2 3 2" xfId="40096" xr:uid="{00000000-0005-0000-0000-0000D2AB0000}"/>
    <cellStyle name="Normal 8 3 2 4 2 2 3 3" xfId="24872" xr:uid="{00000000-0005-0000-0000-0000D3AB0000}"/>
    <cellStyle name="Normal 8 3 2 4 2 2 4" xfId="35083" xr:uid="{00000000-0005-0000-0000-0000D4AB0000}"/>
    <cellStyle name="Normal 8 3 2 4 2 2 5" xfId="19859" xr:uid="{00000000-0005-0000-0000-0000D5AB0000}"/>
    <cellStyle name="Normal 8 3 2 4 2 3" xfId="6410" xr:uid="{00000000-0005-0000-0000-0000D6AB0000}"/>
    <cellStyle name="Normal 8 3 2 4 2 3 2" xfId="16462" xr:uid="{00000000-0005-0000-0000-0000D7AB0000}"/>
    <cellStyle name="Normal 8 3 2 4 2 3 2 2" xfId="46784" xr:uid="{00000000-0005-0000-0000-0000D8AB0000}"/>
    <cellStyle name="Normal 8 3 2 4 2 3 2 3" xfId="31560" xr:uid="{00000000-0005-0000-0000-0000D9AB0000}"/>
    <cellStyle name="Normal 8 3 2 4 2 3 3" xfId="11442" xr:uid="{00000000-0005-0000-0000-0000DAAB0000}"/>
    <cellStyle name="Normal 8 3 2 4 2 3 3 2" xfId="41767" xr:uid="{00000000-0005-0000-0000-0000DBAB0000}"/>
    <cellStyle name="Normal 8 3 2 4 2 3 3 3" xfId="26543" xr:uid="{00000000-0005-0000-0000-0000DCAB0000}"/>
    <cellStyle name="Normal 8 3 2 4 2 3 4" xfId="36754" xr:uid="{00000000-0005-0000-0000-0000DDAB0000}"/>
    <cellStyle name="Normal 8 3 2 4 2 3 5" xfId="21530" xr:uid="{00000000-0005-0000-0000-0000DEAB0000}"/>
    <cellStyle name="Normal 8 3 2 4 2 4" xfId="13120" xr:uid="{00000000-0005-0000-0000-0000DFAB0000}"/>
    <cellStyle name="Normal 8 3 2 4 2 4 2" xfId="43442" xr:uid="{00000000-0005-0000-0000-0000E0AB0000}"/>
    <cellStyle name="Normal 8 3 2 4 2 4 3" xfId="28218" xr:uid="{00000000-0005-0000-0000-0000E1AB0000}"/>
    <cellStyle name="Normal 8 3 2 4 2 5" xfId="8099" xr:uid="{00000000-0005-0000-0000-0000E2AB0000}"/>
    <cellStyle name="Normal 8 3 2 4 2 5 2" xfId="38425" xr:uid="{00000000-0005-0000-0000-0000E3AB0000}"/>
    <cellStyle name="Normal 8 3 2 4 2 5 3" xfId="23201" xr:uid="{00000000-0005-0000-0000-0000E4AB0000}"/>
    <cellStyle name="Normal 8 3 2 4 2 6" xfId="33413" xr:uid="{00000000-0005-0000-0000-0000E5AB0000}"/>
    <cellStyle name="Normal 8 3 2 4 2 7" xfId="18188" xr:uid="{00000000-0005-0000-0000-0000E6AB0000}"/>
    <cellStyle name="Normal 8 3 2 4 3" xfId="3881" xr:uid="{00000000-0005-0000-0000-0000E7AB0000}"/>
    <cellStyle name="Normal 8 3 2 4 3 2" xfId="13955" xr:uid="{00000000-0005-0000-0000-0000E8AB0000}"/>
    <cellStyle name="Normal 8 3 2 4 3 2 2" xfId="44277" xr:uid="{00000000-0005-0000-0000-0000E9AB0000}"/>
    <cellStyle name="Normal 8 3 2 4 3 2 3" xfId="29053" xr:uid="{00000000-0005-0000-0000-0000EAAB0000}"/>
    <cellStyle name="Normal 8 3 2 4 3 3" xfId="8935" xr:uid="{00000000-0005-0000-0000-0000EBAB0000}"/>
    <cellStyle name="Normal 8 3 2 4 3 3 2" xfId="39260" xr:uid="{00000000-0005-0000-0000-0000ECAB0000}"/>
    <cellStyle name="Normal 8 3 2 4 3 3 3" xfId="24036" xr:uid="{00000000-0005-0000-0000-0000EDAB0000}"/>
    <cellStyle name="Normal 8 3 2 4 3 4" xfId="34247" xr:uid="{00000000-0005-0000-0000-0000EEAB0000}"/>
    <cellStyle name="Normal 8 3 2 4 3 5" xfId="19023" xr:uid="{00000000-0005-0000-0000-0000EFAB0000}"/>
    <cellStyle name="Normal 8 3 2 4 4" xfId="5574" xr:uid="{00000000-0005-0000-0000-0000F0AB0000}"/>
    <cellStyle name="Normal 8 3 2 4 4 2" xfId="15626" xr:uid="{00000000-0005-0000-0000-0000F1AB0000}"/>
    <cellStyle name="Normal 8 3 2 4 4 2 2" xfId="45948" xr:uid="{00000000-0005-0000-0000-0000F2AB0000}"/>
    <cellStyle name="Normal 8 3 2 4 4 2 3" xfId="30724" xr:uid="{00000000-0005-0000-0000-0000F3AB0000}"/>
    <cellStyle name="Normal 8 3 2 4 4 3" xfId="10606" xr:uid="{00000000-0005-0000-0000-0000F4AB0000}"/>
    <cellStyle name="Normal 8 3 2 4 4 3 2" xfId="40931" xr:uid="{00000000-0005-0000-0000-0000F5AB0000}"/>
    <cellStyle name="Normal 8 3 2 4 4 3 3" xfId="25707" xr:uid="{00000000-0005-0000-0000-0000F6AB0000}"/>
    <cellStyle name="Normal 8 3 2 4 4 4" xfId="35918" xr:uid="{00000000-0005-0000-0000-0000F7AB0000}"/>
    <cellStyle name="Normal 8 3 2 4 4 5" xfId="20694" xr:uid="{00000000-0005-0000-0000-0000F8AB0000}"/>
    <cellStyle name="Normal 8 3 2 4 5" xfId="12284" xr:uid="{00000000-0005-0000-0000-0000F9AB0000}"/>
    <cellStyle name="Normal 8 3 2 4 5 2" xfId="42606" xr:uid="{00000000-0005-0000-0000-0000FAAB0000}"/>
    <cellStyle name="Normal 8 3 2 4 5 3" xfId="27382" xr:uid="{00000000-0005-0000-0000-0000FBAB0000}"/>
    <cellStyle name="Normal 8 3 2 4 6" xfId="7263" xr:uid="{00000000-0005-0000-0000-0000FCAB0000}"/>
    <cellStyle name="Normal 8 3 2 4 6 2" xfId="37589" xr:uid="{00000000-0005-0000-0000-0000FDAB0000}"/>
    <cellStyle name="Normal 8 3 2 4 6 3" xfId="22365" xr:uid="{00000000-0005-0000-0000-0000FEAB0000}"/>
    <cellStyle name="Normal 8 3 2 4 7" xfId="32577" xr:uid="{00000000-0005-0000-0000-0000FFAB0000}"/>
    <cellStyle name="Normal 8 3 2 4 8" xfId="17352" xr:uid="{00000000-0005-0000-0000-000000AC0000}"/>
    <cellStyle name="Normal 8 3 2 5" xfId="2610" xr:uid="{00000000-0005-0000-0000-000001AC0000}"/>
    <cellStyle name="Normal 8 3 2 5 2" xfId="4300" xr:uid="{00000000-0005-0000-0000-000002AC0000}"/>
    <cellStyle name="Normal 8 3 2 5 2 2" xfId="14373" xr:uid="{00000000-0005-0000-0000-000003AC0000}"/>
    <cellStyle name="Normal 8 3 2 5 2 2 2" xfId="44695" xr:uid="{00000000-0005-0000-0000-000004AC0000}"/>
    <cellStyle name="Normal 8 3 2 5 2 2 3" xfId="29471" xr:uid="{00000000-0005-0000-0000-000005AC0000}"/>
    <cellStyle name="Normal 8 3 2 5 2 3" xfId="9353" xr:uid="{00000000-0005-0000-0000-000006AC0000}"/>
    <cellStyle name="Normal 8 3 2 5 2 3 2" xfId="39678" xr:uid="{00000000-0005-0000-0000-000007AC0000}"/>
    <cellStyle name="Normal 8 3 2 5 2 3 3" xfId="24454" xr:uid="{00000000-0005-0000-0000-000008AC0000}"/>
    <cellStyle name="Normal 8 3 2 5 2 4" xfId="34665" xr:uid="{00000000-0005-0000-0000-000009AC0000}"/>
    <cellStyle name="Normal 8 3 2 5 2 5" xfId="19441" xr:uid="{00000000-0005-0000-0000-00000AAC0000}"/>
    <cellStyle name="Normal 8 3 2 5 3" xfId="5992" xr:uid="{00000000-0005-0000-0000-00000BAC0000}"/>
    <cellStyle name="Normal 8 3 2 5 3 2" xfId="16044" xr:uid="{00000000-0005-0000-0000-00000CAC0000}"/>
    <cellStyle name="Normal 8 3 2 5 3 2 2" xfId="46366" xr:uid="{00000000-0005-0000-0000-00000DAC0000}"/>
    <cellStyle name="Normal 8 3 2 5 3 2 3" xfId="31142" xr:uid="{00000000-0005-0000-0000-00000EAC0000}"/>
    <cellStyle name="Normal 8 3 2 5 3 3" xfId="11024" xr:uid="{00000000-0005-0000-0000-00000FAC0000}"/>
    <cellStyle name="Normal 8 3 2 5 3 3 2" xfId="41349" xr:uid="{00000000-0005-0000-0000-000010AC0000}"/>
    <cellStyle name="Normal 8 3 2 5 3 3 3" xfId="26125" xr:uid="{00000000-0005-0000-0000-000011AC0000}"/>
    <cellStyle name="Normal 8 3 2 5 3 4" xfId="36336" xr:uid="{00000000-0005-0000-0000-000012AC0000}"/>
    <cellStyle name="Normal 8 3 2 5 3 5" xfId="21112" xr:uid="{00000000-0005-0000-0000-000013AC0000}"/>
    <cellStyle name="Normal 8 3 2 5 4" xfId="12702" xr:uid="{00000000-0005-0000-0000-000014AC0000}"/>
    <cellStyle name="Normal 8 3 2 5 4 2" xfId="43024" xr:uid="{00000000-0005-0000-0000-000015AC0000}"/>
    <cellStyle name="Normal 8 3 2 5 4 3" xfId="27800" xr:uid="{00000000-0005-0000-0000-000016AC0000}"/>
    <cellStyle name="Normal 8 3 2 5 5" xfId="7681" xr:uid="{00000000-0005-0000-0000-000017AC0000}"/>
    <cellStyle name="Normal 8 3 2 5 5 2" xfId="38007" xr:uid="{00000000-0005-0000-0000-000018AC0000}"/>
    <cellStyle name="Normal 8 3 2 5 5 3" xfId="22783" xr:uid="{00000000-0005-0000-0000-000019AC0000}"/>
    <cellStyle name="Normal 8 3 2 5 6" xfId="32995" xr:uid="{00000000-0005-0000-0000-00001AAC0000}"/>
    <cellStyle name="Normal 8 3 2 5 7" xfId="17770" xr:uid="{00000000-0005-0000-0000-00001BAC0000}"/>
    <cellStyle name="Normal 8 3 2 6" xfId="3463" xr:uid="{00000000-0005-0000-0000-00001CAC0000}"/>
    <cellStyle name="Normal 8 3 2 6 2" xfId="13537" xr:uid="{00000000-0005-0000-0000-00001DAC0000}"/>
    <cellStyle name="Normal 8 3 2 6 2 2" xfId="43859" xr:uid="{00000000-0005-0000-0000-00001EAC0000}"/>
    <cellStyle name="Normal 8 3 2 6 2 3" xfId="28635" xr:uid="{00000000-0005-0000-0000-00001FAC0000}"/>
    <cellStyle name="Normal 8 3 2 6 3" xfId="8517" xr:uid="{00000000-0005-0000-0000-000020AC0000}"/>
    <cellStyle name="Normal 8 3 2 6 3 2" xfId="38842" xr:uid="{00000000-0005-0000-0000-000021AC0000}"/>
    <cellStyle name="Normal 8 3 2 6 3 3" xfId="23618" xr:uid="{00000000-0005-0000-0000-000022AC0000}"/>
    <cellStyle name="Normal 8 3 2 6 4" xfId="33829" xr:uid="{00000000-0005-0000-0000-000023AC0000}"/>
    <cellStyle name="Normal 8 3 2 6 5" xfId="18605" xr:uid="{00000000-0005-0000-0000-000024AC0000}"/>
    <cellStyle name="Normal 8 3 2 7" xfId="5156" xr:uid="{00000000-0005-0000-0000-000025AC0000}"/>
    <cellStyle name="Normal 8 3 2 7 2" xfId="15208" xr:uid="{00000000-0005-0000-0000-000026AC0000}"/>
    <cellStyle name="Normal 8 3 2 7 2 2" xfId="45530" xr:uid="{00000000-0005-0000-0000-000027AC0000}"/>
    <cellStyle name="Normal 8 3 2 7 2 3" xfId="30306" xr:uid="{00000000-0005-0000-0000-000028AC0000}"/>
    <cellStyle name="Normal 8 3 2 7 3" xfId="10188" xr:uid="{00000000-0005-0000-0000-000029AC0000}"/>
    <cellStyle name="Normal 8 3 2 7 3 2" xfId="40513" xr:uid="{00000000-0005-0000-0000-00002AAC0000}"/>
    <cellStyle name="Normal 8 3 2 7 3 3" xfId="25289" xr:uid="{00000000-0005-0000-0000-00002BAC0000}"/>
    <cellStyle name="Normal 8 3 2 7 4" xfId="35500" xr:uid="{00000000-0005-0000-0000-00002CAC0000}"/>
    <cellStyle name="Normal 8 3 2 7 5" xfId="20276" xr:uid="{00000000-0005-0000-0000-00002DAC0000}"/>
    <cellStyle name="Normal 8 3 2 8" xfId="11866" xr:uid="{00000000-0005-0000-0000-00002EAC0000}"/>
    <cellStyle name="Normal 8 3 2 8 2" xfId="42188" xr:uid="{00000000-0005-0000-0000-00002FAC0000}"/>
    <cellStyle name="Normal 8 3 2 8 3" xfId="26964" xr:uid="{00000000-0005-0000-0000-000030AC0000}"/>
    <cellStyle name="Normal 8 3 2 9" xfId="6845" xr:uid="{00000000-0005-0000-0000-000031AC0000}"/>
    <cellStyle name="Normal 8 3 2 9 2" xfId="37171" xr:uid="{00000000-0005-0000-0000-000032AC0000}"/>
    <cellStyle name="Normal 8 3 2 9 3" xfId="21947" xr:uid="{00000000-0005-0000-0000-000033AC0000}"/>
    <cellStyle name="Normal 8 3 3" xfId="1809" xr:uid="{00000000-0005-0000-0000-000034AC0000}"/>
    <cellStyle name="Normal 8 3 3 10" xfId="16986" xr:uid="{00000000-0005-0000-0000-000035AC0000}"/>
    <cellStyle name="Normal 8 3 3 2" xfId="2028" xr:uid="{00000000-0005-0000-0000-000036AC0000}"/>
    <cellStyle name="Normal 8 3 3 2 2" xfId="2449" xr:uid="{00000000-0005-0000-0000-000037AC0000}"/>
    <cellStyle name="Normal 8 3 3 2 2 2" xfId="3288" xr:uid="{00000000-0005-0000-0000-000038AC0000}"/>
    <cellStyle name="Normal 8 3 3 2 2 2 2" xfId="4978" xr:uid="{00000000-0005-0000-0000-000039AC0000}"/>
    <cellStyle name="Normal 8 3 3 2 2 2 2 2" xfId="15051" xr:uid="{00000000-0005-0000-0000-00003AAC0000}"/>
    <cellStyle name="Normal 8 3 3 2 2 2 2 2 2" xfId="45373" xr:uid="{00000000-0005-0000-0000-00003BAC0000}"/>
    <cellStyle name="Normal 8 3 3 2 2 2 2 2 3" xfId="30149" xr:uid="{00000000-0005-0000-0000-00003CAC0000}"/>
    <cellStyle name="Normal 8 3 3 2 2 2 2 3" xfId="10031" xr:uid="{00000000-0005-0000-0000-00003DAC0000}"/>
    <cellStyle name="Normal 8 3 3 2 2 2 2 3 2" xfId="40356" xr:uid="{00000000-0005-0000-0000-00003EAC0000}"/>
    <cellStyle name="Normal 8 3 3 2 2 2 2 3 3" xfId="25132" xr:uid="{00000000-0005-0000-0000-00003FAC0000}"/>
    <cellStyle name="Normal 8 3 3 2 2 2 2 4" xfId="35343" xr:uid="{00000000-0005-0000-0000-000040AC0000}"/>
    <cellStyle name="Normal 8 3 3 2 2 2 2 5" xfId="20119" xr:uid="{00000000-0005-0000-0000-000041AC0000}"/>
    <cellStyle name="Normal 8 3 3 2 2 2 3" xfId="6670" xr:uid="{00000000-0005-0000-0000-000042AC0000}"/>
    <cellStyle name="Normal 8 3 3 2 2 2 3 2" xfId="16722" xr:uid="{00000000-0005-0000-0000-000043AC0000}"/>
    <cellStyle name="Normal 8 3 3 2 2 2 3 2 2" xfId="47044" xr:uid="{00000000-0005-0000-0000-000044AC0000}"/>
    <cellStyle name="Normal 8 3 3 2 2 2 3 2 3" xfId="31820" xr:uid="{00000000-0005-0000-0000-000045AC0000}"/>
    <cellStyle name="Normal 8 3 3 2 2 2 3 3" xfId="11702" xr:uid="{00000000-0005-0000-0000-000046AC0000}"/>
    <cellStyle name="Normal 8 3 3 2 2 2 3 3 2" xfId="42027" xr:uid="{00000000-0005-0000-0000-000047AC0000}"/>
    <cellStyle name="Normal 8 3 3 2 2 2 3 3 3" xfId="26803" xr:uid="{00000000-0005-0000-0000-000048AC0000}"/>
    <cellStyle name="Normal 8 3 3 2 2 2 3 4" xfId="37014" xr:uid="{00000000-0005-0000-0000-000049AC0000}"/>
    <cellStyle name="Normal 8 3 3 2 2 2 3 5" xfId="21790" xr:uid="{00000000-0005-0000-0000-00004AAC0000}"/>
    <cellStyle name="Normal 8 3 3 2 2 2 4" xfId="13380" xr:uid="{00000000-0005-0000-0000-00004BAC0000}"/>
    <cellStyle name="Normal 8 3 3 2 2 2 4 2" xfId="43702" xr:uid="{00000000-0005-0000-0000-00004CAC0000}"/>
    <cellStyle name="Normal 8 3 3 2 2 2 4 3" xfId="28478" xr:uid="{00000000-0005-0000-0000-00004DAC0000}"/>
    <cellStyle name="Normal 8 3 3 2 2 2 5" xfId="8359" xr:uid="{00000000-0005-0000-0000-00004EAC0000}"/>
    <cellStyle name="Normal 8 3 3 2 2 2 5 2" xfId="38685" xr:uid="{00000000-0005-0000-0000-00004FAC0000}"/>
    <cellStyle name="Normal 8 3 3 2 2 2 5 3" xfId="23461" xr:uid="{00000000-0005-0000-0000-000050AC0000}"/>
    <cellStyle name="Normal 8 3 3 2 2 2 6" xfId="33673" xr:uid="{00000000-0005-0000-0000-000051AC0000}"/>
    <cellStyle name="Normal 8 3 3 2 2 2 7" xfId="18448" xr:uid="{00000000-0005-0000-0000-000052AC0000}"/>
    <cellStyle name="Normal 8 3 3 2 2 3" xfId="4141" xr:uid="{00000000-0005-0000-0000-000053AC0000}"/>
    <cellStyle name="Normal 8 3 3 2 2 3 2" xfId="14215" xr:uid="{00000000-0005-0000-0000-000054AC0000}"/>
    <cellStyle name="Normal 8 3 3 2 2 3 2 2" xfId="44537" xr:uid="{00000000-0005-0000-0000-000055AC0000}"/>
    <cellStyle name="Normal 8 3 3 2 2 3 2 3" xfId="29313" xr:uid="{00000000-0005-0000-0000-000056AC0000}"/>
    <cellStyle name="Normal 8 3 3 2 2 3 3" xfId="9195" xr:uid="{00000000-0005-0000-0000-000057AC0000}"/>
    <cellStyle name="Normal 8 3 3 2 2 3 3 2" xfId="39520" xr:uid="{00000000-0005-0000-0000-000058AC0000}"/>
    <cellStyle name="Normal 8 3 3 2 2 3 3 3" xfId="24296" xr:uid="{00000000-0005-0000-0000-000059AC0000}"/>
    <cellStyle name="Normal 8 3 3 2 2 3 4" xfId="34507" xr:uid="{00000000-0005-0000-0000-00005AAC0000}"/>
    <cellStyle name="Normal 8 3 3 2 2 3 5" xfId="19283" xr:uid="{00000000-0005-0000-0000-00005BAC0000}"/>
    <cellStyle name="Normal 8 3 3 2 2 4" xfId="5834" xr:uid="{00000000-0005-0000-0000-00005CAC0000}"/>
    <cellStyle name="Normal 8 3 3 2 2 4 2" xfId="15886" xr:uid="{00000000-0005-0000-0000-00005DAC0000}"/>
    <cellStyle name="Normal 8 3 3 2 2 4 2 2" xfId="46208" xr:uid="{00000000-0005-0000-0000-00005EAC0000}"/>
    <cellStyle name="Normal 8 3 3 2 2 4 2 3" xfId="30984" xr:uid="{00000000-0005-0000-0000-00005FAC0000}"/>
    <cellStyle name="Normal 8 3 3 2 2 4 3" xfId="10866" xr:uid="{00000000-0005-0000-0000-000060AC0000}"/>
    <cellStyle name="Normal 8 3 3 2 2 4 3 2" xfId="41191" xr:uid="{00000000-0005-0000-0000-000061AC0000}"/>
    <cellStyle name="Normal 8 3 3 2 2 4 3 3" xfId="25967" xr:uid="{00000000-0005-0000-0000-000062AC0000}"/>
    <cellStyle name="Normal 8 3 3 2 2 4 4" xfId="36178" xr:uid="{00000000-0005-0000-0000-000063AC0000}"/>
    <cellStyle name="Normal 8 3 3 2 2 4 5" xfId="20954" xr:uid="{00000000-0005-0000-0000-000064AC0000}"/>
    <cellStyle name="Normal 8 3 3 2 2 5" xfId="12544" xr:uid="{00000000-0005-0000-0000-000065AC0000}"/>
    <cellStyle name="Normal 8 3 3 2 2 5 2" xfId="42866" xr:uid="{00000000-0005-0000-0000-000066AC0000}"/>
    <cellStyle name="Normal 8 3 3 2 2 5 3" xfId="27642" xr:uid="{00000000-0005-0000-0000-000067AC0000}"/>
    <cellStyle name="Normal 8 3 3 2 2 6" xfId="7523" xr:uid="{00000000-0005-0000-0000-000068AC0000}"/>
    <cellStyle name="Normal 8 3 3 2 2 6 2" xfId="37849" xr:uid="{00000000-0005-0000-0000-000069AC0000}"/>
    <cellStyle name="Normal 8 3 3 2 2 6 3" xfId="22625" xr:uid="{00000000-0005-0000-0000-00006AAC0000}"/>
    <cellStyle name="Normal 8 3 3 2 2 7" xfId="32837" xr:uid="{00000000-0005-0000-0000-00006BAC0000}"/>
    <cellStyle name="Normal 8 3 3 2 2 8" xfId="17612" xr:uid="{00000000-0005-0000-0000-00006CAC0000}"/>
    <cellStyle name="Normal 8 3 3 2 3" xfId="2870" xr:uid="{00000000-0005-0000-0000-00006DAC0000}"/>
    <cellStyle name="Normal 8 3 3 2 3 2" xfId="4560" xr:uid="{00000000-0005-0000-0000-00006EAC0000}"/>
    <cellStyle name="Normal 8 3 3 2 3 2 2" xfId="14633" xr:uid="{00000000-0005-0000-0000-00006FAC0000}"/>
    <cellStyle name="Normal 8 3 3 2 3 2 2 2" xfId="44955" xr:uid="{00000000-0005-0000-0000-000070AC0000}"/>
    <cellStyle name="Normal 8 3 3 2 3 2 2 3" xfId="29731" xr:uid="{00000000-0005-0000-0000-000071AC0000}"/>
    <cellStyle name="Normal 8 3 3 2 3 2 3" xfId="9613" xr:uid="{00000000-0005-0000-0000-000072AC0000}"/>
    <cellStyle name="Normal 8 3 3 2 3 2 3 2" xfId="39938" xr:uid="{00000000-0005-0000-0000-000073AC0000}"/>
    <cellStyle name="Normal 8 3 3 2 3 2 3 3" xfId="24714" xr:uid="{00000000-0005-0000-0000-000074AC0000}"/>
    <cellStyle name="Normal 8 3 3 2 3 2 4" xfId="34925" xr:uid="{00000000-0005-0000-0000-000075AC0000}"/>
    <cellStyle name="Normal 8 3 3 2 3 2 5" xfId="19701" xr:uid="{00000000-0005-0000-0000-000076AC0000}"/>
    <cellStyle name="Normal 8 3 3 2 3 3" xfId="6252" xr:uid="{00000000-0005-0000-0000-000077AC0000}"/>
    <cellStyle name="Normal 8 3 3 2 3 3 2" xfId="16304" xr:uid="{00000000-0005-0000-0000-000078AC0000}"/>
    <cellStyle name="Normal 8 3 3 2 3 3 2 2" xfId="46626" xr:uid="{00000000-0005-0000-0000-000079AC0000}"/>
    <cellStyle name="Normal 8 3 3 2 3 3 2 3" xfId="31402" xr:uid="{00000000-0005-0000-0000-00007AAC0000}"/>
    <cellStyle name="Normal 8 3 3 2 3 3 3" xfId="11284" xr:uid="{00000000-0005-0000-0000-00007BAC0000}"/>
    <cellStyle name="Normal 8 3 3 2 3 3 3 2" xfId="41609" xr:uid="{00000000-0005-0000-0000-00007CAC0000}"/>
    <cellStyle name="Normal 8 3 3 2 3 3 3 3" xfId="26385" xr:uid="{00000000-0005-0000-0000-00007DAC0000}"/>
    <cellStyle name="Normal 8 3 3 2 3 3 4" xfId="36596" xr:uid="{00000000-0005-0000-0000-00007EAC0000}"/>
    <cellStyle name="Normal 8 3 3 2 3 3 5" xfId="21372" xr:uid="{00000000-0005-0000-0000-00007FAC0000}"/>
    <cellStyle name="Normal 8 3 3 2 3 4" xfId="12962" xr:uid="{00000000-0005-0000-0000-000080AC0000}"/>
    <cellStyle name="Normal 8 3 3 2 3 4 2" xfId="43284" xr:uid="{00000000-0005-0000-0000-000081AC0000}"/>
    <cellStyle name="Normal 8 3 3 2 3 4 3" xfId="28060" xr:uid="{00000000-0005-0000-0000-000082AC0000}"/>
    <cellStyle name="Normal 8 3 3 2 3 5" xfId="7941" xr:uid="{00000000-0005-0000-0000-000083AC0000}"/>
    <cellStyle name="Normal 8 3 3 2 3 5 2" xfId="38267" xr:uid="{00000000-0005-0000-0000-000084AC0000}"/>
    <cellStyle name="Normal 8 3 3 2 3 5 3" xfId="23043" xr:uid="{00000000-0005-0000-0000-000085AC0000}"/>
    <cellStyle name="Normal 8 3 3 2 3 6" xfId="33255" xr:uid="{00000000-0005-0000-0000-000086AC0000}"/>
    <cellStyle name="Normal 8 3 3 2 3 7" xfId="18030" xr:uid="{00000000-0005-0000-0000-000087AC0000}"/>
    <cellStyle name="Normal 8 3 3 2 4" xfId="3723" xr:uid="{00000000-0005-0000-0000-000088AC0000}"/>
    <cellStyle name="Normal 8 3 3 2 4 2" xfId="13797" xr:uid="{00000000-0005-0000-0000-000089AC0000}"/>
    <cellStyle name="Normal 8 3 3 2 4 2 2" xfId="44119" xr:uid="{00000000-0005-0000-0000-00008AAC0000}"/>
    <cellStyle name="Normal 8 3 3 2 4 2 3" xfId="28895" xr:uid="{00000000-0005-0000-0000-00008BAC0000}"/>
    <cellStyle name="Normal 8 3 3 2 4 3" xfId="8777" xr:uid="{00000000-0005-0000-0000-00008CAC0000}"/>
    <cellStyle name="Normal 8 3 3 2 4 3 2" xfId="39102" xr:uid="{00000000-0005-0000-0000-00008DAC0000}"/>
    <cellStyle name="Normal 8 3 3 2 4 3 3" xfId="23878" xr:uid="{00000000-0005-0000-0000-00008EAC0000}"/>
    <cellStyle name="Normal 8 3 3 2 4 4" xfId="34089" xr:uid="{00000000-0005-0000-0000-00008FAC0000}"/>
    <cellStyle name="Normal 8 3 3 2 4 5" xfId="18865" xr:uid="{00000000-0005-0000-0000-000090AC0000}"/>
    <cellStyle name="Normal 8 3 3 2 5" xfId="5416" xr:uid="{00000000-0005-0000-0000-000091AC0000}"/>
    <cellStyle name="Normal 8 3 3 2 5 2" xfId="15468" xr:uid="{00000000-0005-0000-0000-000092AC0000}"/>
    <cellStyle name="Normal 8 3 3 2 5 2 2" xfId="45790" xr:uid="{00000000-0005-0000-0000-000093AC0000}"/>
    <cellStyle name="Normal 8 3 3 2 5 2 3" xfId="30566" xr:uid="{00000000-0005-0000-0000-000094AC0000}"/>
    <cellStyle name="Normal 8 3 3 2 5 3" xfId="10448" xr:uid="{00000000-0005-0000-0000-000095AC0000}"/>
    <cellStyle name="Normal 8 3 3 2 5 3 2" xfId="40773" xr:uid="{00000000-0005-0000-0000-000096AC0000}"/>
    <cellStyle name="Normal 8 3 3 2 5 3 3" xfId="25549" xr:uid="{00000000-0005-0000-0000-000097AC0000}"/>
    <cellStyle name="Normal 8 3 3 2 5 4" xfId="35760" xr:uid="{00000000-0005-0000-0000-000098AC0000}"/>
    <cellStyle name="Normal 8 3 3 2 5 5" xfId="20536" xr:uid="{00000000-0005-0000-0000-000099AC0000}"/>
    <cellStyle name="Normal 8 3 3 2 6" xfId="12126" xr:uid="{00000000-0005-0000-0000-00009AAC0000}"/>
    <cellStyle name="Normal 8 3 3 2 6 2" xfId="42448" xr:uid="{00000000-0005-0000-0000-00009BAC0000}"/>
    <cellStyle name="Normal 8 3 3 2 6 3" xfId="27224" xr:uid="{00000000-0005-0000-0000-00009CAC0000}"/>
    <cellStyle name="Normal 8 3 3 2 7" xfId="7105" xr:uid="{00000000-0005-0000-0000-00009DAC0000}"/>
    <cellStyle name="Normal 8 3 3 2 7 2" xfId="37431" xr:uid="{00000000-0005-0000-0000-00009EAC0000}"/>
    <cellStyle name="Normal 8 3 3 2 7 3" xfId="22207" xr:uid="{00000000-0005-0000-0000-00009FAC0000}"/>
    <cellStyle name="Normal 8 3 3 2 8" xfId="32419" xr:uid="{00000000-0005-0000-0000-0000A0AC0000}"/>
    <cellStyle name="Normal 8 3 3 2 9" xfId="17194" xr:uid="{00000000-0005-0000-0000-0000A1AC0000}"/>
    <cellStyle name="Normal 8 3 3 3" xfId="2241" xr:uid="{00000000-0005-0000-0000-0000A2AC0000}"/>
    <cellStyle name="Normal 8 3 3 3 2" xfId="3080" xr:uid="{00000000-0005-0000-0000-0000A3AC0000}"/>
    <cellStyle name="Normal 8 3 3 3 2 2" xfId="4770" xr:uid="{00000000-0005-0000-0000-0000A4AC0000}"/>
    <cellStyle name="Normal 8 3 3 3 2 2 2" xfId="14843" xr:uid="{00000000-0005-0000-0000-0000A5AC0000}"/>
    <cellStyle name="Normal 8 3 3 3 2 2 2 2" xfId="45165" xr:uid="{00000000-0005-0000-0000-0000A6AC0000}"/>
    <cellStyle name="Normal 8 3 3 3 2 2 2 3" xfId="29941" xr:uid="{00000000-0005-0000-0000-0000A7AC0000}"/>
    <cellStyle name="Normal 8 3 3 3 2 2 3" xfId="9823" xr:uid="{00000000-0005-0000-0000-0000A8AC0000}"/>
    <cellStyle name="Normal 8 3 3 3 2 2 3 2" xfId="40148" xr:uid="{00000000-0005-0000-0000-0000A9AC0000}"/>
    <cellStyle name="Normal 8 3 3 3 2 2 3 3" xfId="24924" xr:uid="{00000000-0005-0000-0000-0000AAAC0000}"/>
    <cellStyle name="Normal 8 3 3 3 2 2 4" xfId="35135" xr:uid="{00000000-0005-0000-0000-0000ABAC0000}"/>
    <cellStyle name="Normal 8 3 3 3 2 2 5" xfId="19911" xr:uid="{00000000-0005-0000-0000-0000ACAC0000}"/>
    <cellStyle name="Normal 8 3 3 3 2 3" xfId="6462" xr:uid="{00000000-0005-0000-0000-0000ADAC0000}"/>
    <cellStyle name="Normal 8 3 3 3 2 3 2" xfId="16514" xr:uid="{00000000-0005-0000-0000-0000AEAC0000}"/>
    <cellStyle name="Normal 8 3 3 3 2 3 2 2" xfId="46836" xr:uid="{00000000-0005-0000-0000-0000AFAC0000}"/>
    <cellStyle name="Normal 8 3 3 3 2 3 2 3" xfId="31612" xr:uid="{00000000-0005-0000-0000-0000B0AC0000}"/>
    <cellStyle name="Normal 8 3 3 3 2 3 3" xfId="11494" xr:uid="{00000000-0005-0000-0000-0000B1AC0000}"/>
    <cellStyle name="Normal 8 3 3 3 2 3 3 2" xfId="41819" xr:uid="{00000000-0005-0000-0000-0000B2AC0000}"/>
    <cellStyle name="Normal 8 3 3 3 2 3 3 3" xfId="26595" xr:uid="{00000000-0005-0000-0000-0000B3AC0000}"/>
    <cellStyle name="Normal 8 3 3 3 2 3 4" xfId="36806" xr:uid="{00000000-0005-0000-0000-0000B4AC0000}"/>
    <cellStyle name="Normal 8 3 3 3 2 3 5" xfId="21582" xr:uid="{00000000-0005-0000-0000-0000B5AC0000}"/>
    <cellStyle name="Normal 8 3 3 3 2 4" xfId="13172" xr:uid="{00000000-0005-0000-0000-0000B6AC0000}"/>
    <cellStyle name="Normal 8 3 3 3 2 4 2" xfId="43494" xr:uid="{00000000-0005-0000-0000-0000B7AC0000}"/>
    <cellStyle name="Normal 8 3 3 3 2 4 3" xfId="28270" xr:uid="{00000000-0005-0000-0000-0000B8AC0000}"/>
    <cellStyle name="Normal 8 3 3 3 2 5" xfId="8151" xr:uid="{00000000-0005-0000-0000-0000B9AC0000}"/>
    <cellStyle name="Normal 8 3 3 3 2 5 2" xfId="38477" xr:uid="{00000000-0005-0000-0000-0000BAAC0000}"/>
    <cellStyle name="Normal 8 3 3 3 2 5 3" xfId="23253" xr:uid="{00000000-0005-0000-0000-0000BBAC0000}"/>
    <cellStyle name="Normal 8 3 3 3 2 6" xfId="33465" xr:uid="{00000000-0005-0000-0000-0000BCAC0000}"/>
    <cellStyle name="Normal 8 3 3 3 2 7" xfId="18240" xr:uid="{00000000-0005-0000-0000-0000BDAC0000}"/>
    <cellStyle name="Normal 8 3 3 3 3" xfId="3933" xr:uid="{00000000-0005-0000-0000-0000BEAC0000}"/>
    <cellStyle name="Normal 8 3 3 3 3 2" xfId="14007" xr:uid="{00000000-0005-0000-0000-0000BFAC0000}"/>
    <cellStyle name="Normal 8 3 3 3 3 2 2" xfId="44329" xr:uid="{00000000-0005-0000-0000-0000C0AC0000}"/>
    <cellStyle name="Normal 8 3 3 3 3 2 3" xfId="29105" xr:uid="{00000000-0005-0000-0000-0000C1AC0000}"/>
    <cellStyle name="Normal 8 3 3 3 3 3" xfId="8987" xr:uid="{00000000-0005-0000-0000-0000C2AC0000}"/>
    <cellStyle name="Normal 8 3 3 3 3 3 2" xfId="39312" xr:uid="{00000000-0005-0000-0000-0000C3AC0000}"/>
    <cellStyle name="Normal 8 3 3 3 3 3 3" xfId="24088" xr:uid="{00000000-0005-0000-0000-0000C4AC0000}"/>
    <cellStyle name="Normal 8 3 3 3 3 4" xfId="34299" xr:uid="{00000000-0005-0000-0000-0000C5AC0000}"/>
    <cellStyle name="Normal 8 3 3 3 3 5" xfId="19075" xr:uid="{00000000-0005-0000-0000-0000C6AC0000}"/>
    <cellStyle name="Normal 8 3 3 3 4" xfId="5626" xr:uid="{00000000-0005-0000-0000-0000C7AC0000}"/>
    <cellStyle name="Normal 8 3 3 3 4 2" xfId="15678" xr:uid="{00000000-0005-0000-0000-0000C8AC0000}"/>
    <cellStyle name="Normal 8 3 3 3 4 2 2" xfId="46000" xr:uid="{00000000-0005-0000-0000-0000C9AC0000}"/>
    <cellStyle name="Normal 8 3 3 3 4 2 3" xfId="30776" xr:uid="{00000000-0005-0000-0000-0000CAAC0000}"/>
    <cellStyle name="Normal 8 3 3 3 4 3" xfId="10658" xr:uid="{00000000-0005-0000-0000-0000CBAC0000}"/>
    <cellStyle name="Normal 8 3 3 3 4 3 2" xfId="40983" xr:uid="{00000000-0005-0000-0000-0000CCAC0000}"/>
    <cellStyle name="Normal 8 3 3 3 4 3 3" xfId="25759" xr:uid="{00000000-0005-0000-0000-0000CDAC0000}"/>
    <cellStyle name="Normal 8 3 3 3 4 4" xfId="35970" xr:uid="{00000000-0005-0000-0000-0000CEAC0000}"/>
    <cellStyle name="Normal 8 3 3 3 4 5" xfId="20746" xr:uid="{00000000-0005-0000-0000-0000CFAC0000}"/>
    <cellStyle name="Normal 8 3 3 3 5" xfId="12336" xr:uid="{00000000-0005-0000-0000-0000D0AC0000}"/>
    <cellStyle name="Normal 8 3 3 3 5 2" xfId="42658" xr:uid="{00000000-0005-0000-0000-0000D1AC0000}"/>
    <cellStyle name="Normal 8 3 3 3 5 3" xfId="27434" xr:uid="{00000000-0005-0000-0000-0000D2AC0000}"/>
    <cellStyle name="Normal 8 3 3 3 6" xfId="7315" xr:uid="{00000000-0005-0000-0000-0000D3AC0000}"/>
    <cellStyle name="Normal 8 3 3 3 6 2" xfId="37641" xr:uid="{00000000-0005-0000-0000-0000D4AC0000}"/>
    <cellStyle name="Normal 8 3 3 3 6 3" xfId="22417" xr:uid="{00000000-0005-0000-0000-0000D5AC0000}"/>
    <cellStyle name="Normal 8 3 3 3 7" xfId="32629" xr:uid="{00000000-0005-0000-0000-0000D6AC0000}"/>
    <cellStyle name="Normal 8 3 3 3 8" xfId="17404" xr:uid="{00000000-0005-0000-0000-0000D7AC0000}"/>
    <cellStyle name="Normal 8 3 3 4" xfId="2662" xr:uid="{00000000-0005-0000-0000-0000D8AC0000}"/>
    <cellStyle name="Normal 8 3 3 4 2" xfId="4352" xr:uid="{00000000-0005-0000-0000-0000D9AC0000}"/>
    <cellStyle name="Normal 8 3 3 4 2 2" xfId="14425" xr:uid="{00000000-0005-0000-0000-0000DAAC0000}"/>
    <cellStyle name="Normal 8 3 3 4 2 2 2" xfId="44747" xr:uid="{00000000-0005-0000-0000-0000DBAC0000}"/>
    <cellStyle name="Normal 8 3 3 4 2 2 3" xfId="29523" xr:uid="{00000000-0005-0000-0000-0000DCAC0000}"/>
    <cellStyle name="Normal 8 3 3 4 2 3" xfId="9405" xr:uid="{00000000-0005-0000-0000-0000DDAC0000}"/>
    <cellStyle name="Normal 8 3 3 4 2 3 2" xfId="39730" xr:uid="{00000000-0005-0000-0000-0000DEAC0000}"/>
    <cellStyle name="Normal 8 3 3 4 2 3 3" xfId="24506" xr:uid="{00000000-0005-0000-0000-0000DFAC0000}"/>
    <cellStyle name="Normal 8 3 3 4 2 4" xfId="34717" xr:uid="{00000000-0005-0000-0000-0000E0AC0000}"/>
    <cellStyle name="Normal 8 3 3 4 2 5" xfId="19493" xr:uid="{00000000-0005-0000-0000-0000E1AC0000}"/>
    <cellStyle name="Normal 8 3 3 4 3" xfId="6044" xr:uid="{00000000-0005-0000-0000-0000E2AC0000}"/>
    <cellStyle name="Normal 8 3 3 4 3 2" xfId="16096" xr:uid="{00000000-0005-0000-0000-0000E3AC0000}"/>
    <cellStyle name="Normal 8 3 3 4 3 2 2" xfId="46418" xr:uid="{00000000-0005-0000-0000-0000E4AC0000}"/>
    <cellStyle name="Normal 8 3 3 4 3 2 3" xfId="31194" xr:uid="{00000000-0005-0000-0000-0000E5AC0000}"/>
    <cellStyle name="Normal 8 3 3 4 3 3" xfId="11076" xr:uid="{00000000-0005-0000-0000-0000E6AC0000}"/>
    <cellStyle name="Normal 8 3 3 4 3 3 2" xfId="41401" xr:uid="{00000000-0005-0000-0000-0000E7AC0000}"/>
    <cellStyle name="Normal 8 3 3 4 3 3 3" xfId="26177" xr:uid="{00000000-0005-0000-0000-0000E8AC0000}"/>
    <cellStyle name="Normal 8 3 3 4 3 4" xfId="36388" xr:uid="{00000000-0005-0000-0000-0000E9AC0000}"/>
    <cellStyle name="Normal 8 3 3 4 3 5" xfId="21164" xr:uid="{00000000-0005-0000-0000-0000EAAC0000}"/>
    <cellStyle name="Normal 8 3 3 4 4" xfId="12754" xr:uid="{00000000-0005-0000-0000-0000EBAC0000}"/>
    <cellStyle name="Normal 8 3 3 4 4 2" xfId="43076" xr:uid="{00000000-0005-0000-0000-0000ECAC0000}"/>
    <cellStyle name="Normal 8 3 3 4 4 3" xfId="27852" xr:uid="{00000000-0005-0000-0000-0000EDAC0000}"/>
    <cellStyle name="Normal 8 3 3 4 5" xfId="7733" xr:uid="{00000000-0005-0000-0000-0000EEAC0000}"/>
    <cellStyle name="Normal 8 3 3 4 5 2" xfId="38059" xr:uid="{00000000-0005-0000-0000-0000EFAC0000}"/>
    <cellStyle name="Normal 8 3 3 4 5 3" xfId="22835" xr:uid="{00000000-0005-0000-0000-0000F0AC0000}"/>
    <cellStyle name="Normal 8 3 3 4 6" xfId="33047" xr:uid="{00000000-0005-0000-0000-0000F1AC0000}"/>
    <cellStyle name="Normal 8 3 3 4 7" xfId="17822" xr:uid="{00000000-0005-0000-0000-0000F2AC0000}"/>
    <cellStyle name="Normal 8 3 3 5" xfId="3515" xr:uid="{00000000-0005-0000-0000-0000F3AC0000}"/>
    <cellStyle name="Normal 8 3 3 5 2" xfId="13589" xr:uid="{00000000-0005-0000-0000-0000F4AC0000}"/>
    <cellStyle name="Normal 8 3 3 5 2 2" xfId="43911" xr:uid="{00000000-0005-0000-0000-0000F5AC0000}"/>
    <cellStyle name="Normal 8 3 3 5 2 3" xfId="28687" xr:uid="{00000000-0005-0000-0000-0000F6AC0000}"/>
    <cellStyle name="Normal 8 3 3 5 3" xfId="8569" xr:uid="{00000000-0005-0000-0000-0000F7AC0000}"/>
    <cellStyle name="Normal 8 3 3 5 3 2" xfId="38894" xr:uid="{00000000-0005-0000-0000-0000F8AC0000}"/>
    <cellStyle name="Normal 8 3 3 5 3 3" xfId="23670" xr:uid="{00000000-0005-0000-0000-0000F9AC0000}"/>
    <cellStyle name="Normal 8 3 3 5 4" xfId="33881" xr:uid="{00000000-0005-0000-0000-0000FAAC0000}"/>
    <cellStyle name="Normal 8 3 3 5 5" xfId="18657" xr:uid="{00000000-0005-0000-0000-0000FBAC0000}"/>
    <cellStyle name="Normal 8 3 3 6" xfId="5208" xr:uid="{00000000-0005-0000-0000-0000FCAC0000}"/>
    <cellStyle name="Normal 8 3 3 6 2" xfId="15260" xr:uid="{00000000-0005-0000-0000-0000FDAC0000}"/>
    <cellStyle name="Normal 8 3 3 6 2 2" xfId="45582" xr:uid="{00000000-0005-0000-0000-0000FEAC0000}"/>
    <cellStyle name="Normal 8 3 3 6 2 3" xfId="30358" xr:uid="{00000000-0005-0000-0000-0000FFAC0000}"/>
    <cellStyle name="Normal 8 3 3 6 3" xfId="10240" xr:uid="{00000000-0005-0000-0000-000000AD0000}"/>
    <cellStyle name="Normal 8 3 3 6 3 2" xfId="40565" xr:uid="{00000000-0005-0000-0000-000001AD0000}"/>
    <cellStyle name="Normal 8 3 3 6 3 3" xfId="25341" xr:uid="{00000000-0005-0000-0000-000002AD0000}"/>
    <cellStyle name="Normal 8 3 3 6 4" xfId="35552" xr:uid="{00000000-0005-0000-0000-000003AD0000}"/>
    <cellStyle name="Normal 8 3 3 6 5" xfId="20328" xr:uid="{00000000-0005-0000-0000-000004AD0000}"/>
    <cellStyle name="Normal 8 3 3 7" xfId="11918" xr:uid="{00000000-0005-0000-0000-000005AD0000}"/>
    <cellStyle name="Normal 8 3 3 7 2" xfId="42240" xr:uid="{00000000-0005-0000-0000-000006AD0000}"/>
    <cellStyle name="Normal 8 3 3 7 3" xfId="27016" xr:uid="{00000000-0005-0000-0000-000007AD0000}"/>
    <cellStyle name="Normal 8 3 3 8" xfId="6897" xr:uid="{00000000-0005-0000-0000-000008AD0000}"/>
    <cellStyle name="Normal 8 3 3 8 2" xfId="37223" xr:uid="{00000000-0005-0000-0000-000009AD0000}"/>
    <cellStyle name="Normal 8 3 3 8 3" xfId="21999" xr:uid="{00000000-0005-0000-0000-00000AAD0000}"/>
    <cellStyle name="Normal 8 3 3 9" xfId="32212" xr:uid="{00000000-0005-0000-0000-00000BAD0000}"/>
    <cellStyle name="Normal 8 3 4" xfId="1922" xr:uid="{00000000-0005-0000-0000-00000CAD0000}"/>
    <cellStyle name="Normal 8 3 4 2" xfId="2345" xr:uid="{00000000-0005-0000-0000-00000DAD0000}"/>
    <cellStyle name="Normal 8 3 4 2 2" xfId="3184" xr:uid="{00000000-0005-0000-0000-00000EAD0000}"/>
    <cellStyle name="Normal 8 3 4 2 2 2" xfId="4874" xr:uid="{00000000-0005-0000-0000-00000FAD0000}"/>
    <cellStyle name="Normal 8 3 4 2 2 2 2" xfId="14947" xr:uid="{00000000-0005-0000-0000-000010AD0000}"/>
    <cellStyle name="Normal 8 3 4 2 2 2 2 2" xfId="45269" xr:uid="{00000000-0005-0000-0000-000011AD0000}"/>
    <cellStyle name="Normal 8 3 4 2 2 2 2 3" xfId="30045" xr:uid="{00000000-0005-0000-0000-000012AD0000}"/>
    <cellStyle name="Normal 8 3 4 2 2 2 3" xfId="9927" xr:uid="{00000000-0005-0000-0000-000013AD0000}"/>
    <cellStyle name="Normal 8 3 4 2 2 2 3 2" xfId="40252" xr:uid="{00000000-0005-0000-0000-000014AD0000}"/>
    <cellStyle name="Normal 8 3 4 2 2 2 3 3" xfId="25028" xr:uid="{00000000-0005-0000-0000-000015AD0000}"/>
    <cellStyle name="Normal 8 3 4 2 2 2 4" xfId="35239" xr:uid="{00000000-0005-0000-0000-000016AD0000}"/>
    <cellStyle name="Normal 8 3 4 2 2 2 5" xfId="20015" xr:uid="{00000000-0005-0000-0000-000017AD0000}"/>
    <cellStyle name="Normal 8 3 4 2 2 3" xfId="6566" xr:uid="{00000000-0005-0000-0000-000018AD0000}"/>
    <cellStyle name="Normal 8 3 4 2 2 3 2" xfId="16618" xr:uid="{00000000-0005-0000-0000-000019AD0000}"/>
    <cellStyle name="Normal 8 3 4 2 2 3 2 2" xfId="46940" xr:uid="{00000000-0005-0000-0000-00001AAD0000}"/>
    <cellStyle name="Normal 8 3 4 2 2 3 2 3" xfId="31716" xr:uid="{00000000-0005-0000-0000-00001BAD0000}"/>
    <cellStyle name="Normal 8 3 4 2 2 3 3" xfId="11598" xr:uid="{00000000-0005-0000-0000-00001CAD0000}"/>
    <cellStyle name="Normal 8 3 4 2 2 3 3 2" xfId="41923" xr:uid="{00000000-0005-0000-0000-00001DAD0000}"/>
    <cellStyle name="Normal 8 3 4 2 2 3 3 3" xfId="26699" xr:uid="{00000000-0005-0000-0000-00001EAD0000}"/>
    <cellStyle name="Normal 8 3 4 2 2 3 4" xfId="36910" xr:uid="{00000000-0005-0000-0000-00001FAD0000}"/>
    <cellStyle name="Normal 8 3 4 2 2 3 5" xfId="21686" xr:uid="{00000000-0005-0000-0000-000020AD0000}"/>
    <cellStyle name="Normal 8 3 4 2 2 4" xfId="13276" xr:uid="{00000000-0005-0000-0000-000021AD0000}"/>
    <cellStyle name="Normal 8 3 4 2 2 4 2" xfId="43598" xr:uid="{00000000-0005-0000-0000-000022AD0000}"/>
    <cellStyle name="Normal 8 3 4 2 2 4 3" xfId="28374" xr:uid="{00000000-0005-0000-0000-000023AD0000}"/>
    <cellStyle name="Normal 8 3 4 2 2 5" xfId="8255" xr:uid="{00000000-0005-0000-0000-000024AD0000}"/>
    <cellStyle name="Normal 8 3 4 2 2 5 2" xfId="38581" xr:uid="{00000000-0005-0000-0000-000025AD0000}"/>
    <cellStyle name="Normal 8 3 4 2 2 5 3" xfId="23357" xr:uid="{00000000-0005-0000-0000-000026AD0000}"/>
    <cellStyle name="Normal 8 3 4 2 2 6" xfId="33569" xr:uid="{00000000-0005-0000-0000-000027AD0000}"/>
    <cellStyle name="Normal 8 3 4 2 2 7" xfId="18344" xr:uid="{00000000-0005-0000-0000-000028AD0000}"/>
    <cellStyle name="Normal 8 3 4 2 3" xfId="4037" xr:uid="{00000000-0005-0000-0000-000029AD0000}"/>
    <cellStyle name="Normal 8 3 4 2 3 2" xfId="14111" xr:uid="{00000000-0005-0000-0000-00002AAD0000}"/>
    <cellStyle name="Normal 8 3 4 2 3 2 2" xfId="44433" xr:uid="{00000000-0005-0000-0000-00002BAD0000}"/>
    <cellStyle name="Normal 8 3 4 2 3 2 3" xfId="29209" xr:uid="{00000000-0005-0000-0000-00002CAD0000}"/>
    <cellStyle name="Normal 8 3 4 2 3 3" xfId="9091" xr:uid="{00000000-0005-0000-0000-00002DAD0000}"/>
    <cellStyle name="Normal 8 3 4 2 3 3 2" xfId="39416" xr:uid="{00000000-0005-0000-0000-00002EAD0000}"/>
    <cellStyle name="Normal 8 3 4 2 3 3 3" xfId="24192" xr:uid="{00000000-0005-0000-0000-00002FAD0000}"/>
    <cellStyle name="Normal 8 3 4 2 3 4" xfId="34403" xr:uid="{00000000-0005-0000-0000-000030AD0000}"/>
    <cellStyle name="Normal 8 3 4 2 3 5" xfId="19179" xr:uid="{00000000-0005-0000-0000-000031AD0000}"/>
    <cellStyle name="Normal 8 3 4 2 4" xfId="5730" xr:uid="{00000000-0005-0000-0000-000032AD0000}"/>
    <cellStyle name="Normal 8 3 4 2 4 2" xfId="15782" xr:uid="{00000000-0005-0000-0000-000033AD0000}"/>
    <cellStyle name="Normal 8 3 4 2 4 2 2" xfId="46104" xr:uid="{00000000-0005-0000-0000-000034AD0000}"/>
    <cellStyle name="Normal 8 3 4 2 4 2 3" xfId="30880" xr:uid="{00000000-0005-0000-0000-000035AD0000}"/>
    <cellStyle name="Normal 8 3 4 2 4 3" xfId="10762" xr:uid="{00000000-0005-0000-0000-000036AD0000}"/>
    <cellStyle name="Normal 8 3 4 2 4 3 2" xfId="41087" xr:uid="{00000000-0005-0000-0000-000037AD0000}"/>
    <cellStyle name="Normal 8 3 4 2 4 3 3" xfId="25863" xr:uid="{00000000-0005-0000-0000-000038AD0000}"/>
    <cellStyle name="Normal 8 3 4 2 4 4" xfId="36074" xr:uid="{00000000-0005-0000-0000-000039AD0000}"/>
    <cellStyle name="Normal 8 3 4 2 4 5" xfId="20850" xr:uid="{00000000-0005-0000-0000-00003AAD0000}"/>
    <cellStyle name="Normal 8 3 4 2 5" xfId="12440" xr:uid="{00000000-0005-0000-0000-00003BAD0000}"/>
    <cellStyle name="Normal 8 3 4 2 5 2" xfId="42762" xr:uid="{00000000-0005-0000-0000-00003CAD0000}"/>
    <cellStyle name="Normal 8 3 4 2 5 3" xfId="27538" xr:uid="{00000000-0005-0000-0000-00003DAD0000}"/>
    <cellStyle name="Normal 8 3 4 2 6" xfId="7419" xr:uid="{00000000-0005-0000-0000-00003EAD0000}"/>
    <cellStyle name="Normal 8 3 4 2 6 2" xfId="37745" xr:uid="{00000000-0005-0000-0000-00003FAD0000}"/>
    <cellStyle name="Normal 8 3 4 2 6 3" xfId="22521" xr:uid="{00000000-0005-0000-0000-000040AD0000}"/>
    <cellStyle name="Normal 8 3 4 2 7" xfId="32733" xr:uid="{00000000-0005-0000-0000-000041AD0000}"/>
    <cellStyle name="Normal 8 3 4 2 8" xfId="17508" xr:uid="{00000000-0005-0000-0000-000042AD0000}"/>
    <cellStyle name="Normal 8 3 4 3" xfId="2766" xr:uid="{00000000-0005-0000-0000-000043AD0000}"/>
    <cellStyle name="Normal 8 3 4 3 2" xfId="4456" xr:uid="{00000000-0005-0000-0000-000044AD0000}"/>
    <cellStyle name="Normal 8 3 4 3 2 2" xfId="14529" xr:uid="{00000000-0005-0000-0000-000045AD0000}"/>
    <cellStyle name="Normal 8 3 4 3 2 2 2" xfId="44851" xr:uid="{00000000-0005-0000-0000-000046AD0000}"/>
    <cellStyle name="Normal 8 3 4 3 2 2 3" xfId="29627" xr:uid="{00000000-0005-0000-0000-000047AD0000}"/>
    <cellStyle name="Normal 8 3 4 3 2 3" xfId="9509" xr:uid="{00000000-0005-0000-0000-000048AD0000}"/>
    <cellStyle name="Normal 8 3 4 3 2 3 2" xfId="39834" xr:uid="{00000000-0005-0000-0000-000049AD0000}"/>
    <cellStyle name="Normal 8 3 4 3 2 3 3" xfId="24610" xr:uid="{00000000-0005-0000-0000-00004AAD0000}"/>
    <cellStyle name="Normal 8 3 4 3 2 4" xfId="34821" xr:uid="{00000000-0005-0000-0000-00004BAD0000}"/>
    <cellStyle name="Normal 8 3 4 3 2 5" xfId="19597" xr:uid="{00000000-0005-0000-0000-00004CAD0000}"/>
    <cellStyle name="Normal 8 3 4 3 3" xfId="6148" xr:uid="{00000000-0005-0000-0000-00004DAD0000}"/>
    <cellStyle name="Normal 8 3 4 3 3 2" xfId="16200" xr:uid="{00000000-0005-0000-0000-00004EAD0000}"/>
    <cellStyle name="Normal 8 3 4 3 3 2 2" xfId="46522" xr:uid="{00000000-0005-0000-0000-00004FAD0000}"/>
    <cellStyle name="Normal 8 3 4 3 3 2 3" xfId="31298" xr:uid="{00000000-0005-0000-0000-000050AD0000}"/>
    <cellStyle name="Normal 8 3 4 3 3 3" xfId="11180" xr:uid="{00000000-0005-0000-0000-000051AD0000}"/>
    <cellStyle name="Normal 8 3 4 3 3 3 2" xfId="41505" xr:uid="{00000000-0005-0000-0000-000052AD0000}"/>
    <cellStyle name="Normal 8 3 4 3 3 3 3" xfId="26281" xr:uid="{00000000-0005-0000-0000-000053AD0000}"/>
    <cellStyle name="Normal 8 3 4 3 3 4" xfId="36492" xr:uid="{00000000-0005-0000-0000-000054AD0000}"/>
    <cellStyle name="Normal 8 3 4 3 3 5" xfId="21268" xr:uid="{00000000-0005-0000-0000-000055AD0000}"/>
    <cellStyle name="Normal 8 3 4 3 4" xfId="12858" xr:uid="{00000000-0005-0000-0000-000056AD0000}"/>
    <cellStyle name="Normal 8 3 4 3 4 2" xfId="43180" xr:uid="{00000000-0005-0000-0000-000057AD0000}"/>
    <cellStyle name="Normal 8 3 4 3 4 3" xfId="27956" xr:uid="{00000000-0005-0000-0000-000058AD0000}"/>
    <cellStyle name="Normal 8 3 4 3 5" xfId="7837" xr:uid="{00000000-0005-0000-0000-000059AD0000}"/>
    <cellStyle name="Normal 8 3 4 3 5 2" xfId="38163" xr:uid="{00000000-0005-0000-0000-00005AAD0000}"/>
    <cellStyle name="Normal 8 3 4 3 5 3" xfId="22939" xr:uid="{00000000-0005-0000-0000-00005BAD0000}"/>
    <cellStyle name="Normal 8 3 4 3 6" xfId="33151" xr:uid="{00000000-0005-0000-0000-00005CAD0000}"/>
    <cellStyle name="Normal 8 3 4 3 7" xfId="17926" xr:uid="{00000000-0005-0000-0000-00005DAD0000}"/>
    <cellStyle name="Normal 8 3 4 4" xfId="3619" xr:uid="{00000000-0005-0000-0000-00005EAD0000}"/>
    <cellStyle name="Normal 8 3 4 4 2" xfId="13693" xr:uid="{00000000-0005-0000-0000-00005FAD0000}"/>
    <cellStyle name="Normal 8 3 4 4 2 2" xfId="44015" xr:uid="{00000000-0005-0000-0000-000060AD0000}"/>
    <cellStyle name="Normal 8 3 4 4 2 3" xfId="28791" xr:uid="{00000000-0005-0000-0000-000061AD0000}"/>
    <cellStyle name="Normal 8 3 4 4 3" xfId="8673" xr:uid="{00000000-0005-0000-0000-000062AD0000}"/>
    <cellStyle name="Normal 8 3 4 4 3 2" xfId="38998" xr:uid="{00000000-0005-0000-0000-000063AD0000}"/>
    <cellStyle name="Normal 8 3 4 4 3 3" xfId="23774" xr:uid="{00000000-0005-0000-0000-000064AD0000}"/>
    <cellStyle name="Normal 8 3 4 4 4" xfId="33985" xr:uid="{00000000-0005-0000-0000-000065AD0000}"/>
    <cellStyle name="Normal 8 3 4 4 5" xfId="18761" xr:uid="{00000000-0005-0000-0000-000066AD0000}"/>
    <cellStyle name="Normal 8 3 4 5" xfId="5312" xr:uid="{00000000-0005-0000-0000-000067AD0000}"/>
    <cellStyle name="Normal 8 3 4 5 2" xfId="15364" xr:uid="{00000000-0005-0000-0000-000068AD0000}"/>
    <cellStyle name="Normal 8 3 4 5 2 2" xfId="45686" xr:uid="{00000000-0005-0000-0000-000069AD0000}"/>
    <cellStyle name="Normal 8 3 4 5 2 3" xfId="30462" xr:uid="{00000000-0005-0000-0000-00006AAD0000}"/>
    <cellStyle name="Normal 8 3 4 5 3" xfId="10344" xr:uid="{00000000-0005-0000-0000-00006BAD0000}"/>
    <cellStyle name="Normal 8 3 4 5 3 2" xfId="40669" xr:uid="{00000000-0005-0000-0000-00006CAD0000}"/>
    <cellStyle name="Normal 8 3 4 5 3 3" xfId="25445" xr:uid="{00000000-0005-0000-0000-00006DAD0000}"/>
    <cellStyle name="Normal 8 3 4 5 4" xfId="35656" xr:uid="{00000000-0005-0000-0000-00006EAD0000}"/>
    <cellStyle name="Normal 8 3 4 5 5" xfId="20432" xr:uid="{00000000-0005-0000-0000-00006FAD0000}"/>
    <cellStyle name="Normal 8 3 4 6" xfId="12022" xr:uid="{00000000-0005-0000-0000-000070AD0000}"/>
    <cellStyle name="Normal 8 3 4 6 2" xfId="42344" xr:uid="{00000000-0005-0000-0000-000071AD0000}"/>
    <cellStyle name="Normal 8 3 4 6 3" xfId="27120" xr:uid="{00000000-0005-0000-0000-000072AD0000}"/>
    <cellStyle name="Normal 8 3 4 7" xfId="7001" xr:uid="{00000000-0005-0000-0000-000073AD0000}"/>
    <cellStyle name="Normal 8 3 4 7 2" xfId="37327" xr:uid="{00000000-0005-0000-0000-000074AD0000}"/>
    <cellStyle name="Normal 8 3 4 7 3" xfId="22103" xr:uid="{00000000-0005-0000-0000-000075AD0000}"/>
    <cellStyle name="Normal 8 3 4 8" xfId="32315" xr:uid="{00000000-0005-0000-0000-000076AD0000}"/>
    <cellStyle name="Normal 8 3 4 9" xfId="17090" xr:uid="{00000000-0005-0000-0000-000077AD0000}"/>
    <cellStyle name="Normal 8 3 5" xfId="2135" xr:uid="{00000000-0005-0000-0000-000078AD0000}"/>
    <cellStyle name="Normal 8 3 5 2" xfId="2976" xr:uid="{00000000-0005-0000-0000-000079AD0000}"/>
    <cellStyle name="Normal 8 3 5 2 2" xfId="4666" xr:uid="{00000000-0005-0000-0000-00007AAD0000}"/>
    <cellStyle name="Normal 8 3 5 2 2 2" xfId="14739" xr:uid="{00000000-0005-0000-0000-00007BAD0000}"/>
    <cellStyle name="Normal 8 3 5 2 2 2 2" xfId="45061" xr:uid="{00000000-0005-0000-0000-00007CAD0000}"/>
    <cellStyle name="Normal 8 3 5 2 2 2 3" xfId="29837" xr:uid="{00000000-0005-0000-0000-00007DAD0000}"/>
    <cellStyle name="Normal 8 3 5 2 2 3" xfId="9719" xr:uid="{00000000-0005-0000-0000-00007EAD0000}"/>
    <cellStyle name="Normal 8 3 5 2 2 3 2" xfId="40044" xr:uid="{00000000-0005-0000-0000-00007FAD0000}"/>
    <cellStyle name="Normal 8 3 5 2 2 3 3" xfId="24820" xr:uid="{00000000-0005-0000-0000-000080AD0000}"/>
    <cellStyle name="Normal 8 3 5 2 2 4" xfId="35031" xr:uid="{00000000-0005-0000-0000-000081AD0000}"/>
    <cellStyle name="Normal 8 3 5 2 2 5" xfId="19807" xr:uid="{00000000-0005-0000-0000-000082AD0000}"/>
    <cellStyle name="Normal 8 3 5 2 3" xfId="6358" xr:uid="{00000000-0005-0000-0000-000083AD0000}"/>
    <cellStyle name="Normal 8 3 5 2 3 2" xfId="16410" xr:uid="{00000000-0005-0000-0000-000084AD0000}"/>
    <cellStyle name="Normal 8 3 5 2 3 2 2" xfId="46732" xr:uid="{00000000-0005-0000-0000-000085AD0000}"/>
    <cellStyle name="Normal 8 3 5 2 3 2 3" xfId="31508" xr:uid="{00000000-0005-0000-0000-000086AD0000}"/>
    <cellStyle name="Normal 8 3 5 2 3 3" xfId="11390" xr:uid="{00000000-0005-0000-0000-000087AD0000}"/>
    <cellStyle name="Normal 8 3 5 2 3 3 2" xfId="41715" xr:uid="{00000000-0005-0000-0000-000088AD0000}"/>
    <cellStyle name="Normal 8 3 5 2 3 3 3" xfId="26491" xr:uid="{00000000-0005-0000-0000-000089AD0000}"/>
    <cellStyle name="Normal 8 3 5 2 3 4" xfId="36702" xr:uid="{00000000-0005-0000-0000-00008AAD0000}"/>
    <cellStyle name="Normal 8 3 5 2 3 5" xfId="21478" xr:uid="{00000000-0005-0000-0000-00008BAD0000}"/>
    <cellStyle name="Normal 8 3 5 2 4" xfId="13068" xr:uid="{00000000-0005-0000-0000-00008CAD0000}"/>
    <cellStyle name="Normal 8 3 5 2 4 2" xfId="43390" xr:uid="{00000000-0005-0000-0000-00008DAD0000}"/>
    <cellStyle name="Normal 8 3 5 2 4 3" xfId="28166" xr:uid="{00000000-0005-0000-0000-00008EAD0000}"/>
    <cellStyle name="Normal 8 3 5 2 5" xfId="8047" xr:uid="{00000000-0005-0000-0000-00008FAD0000}"/>
    <cellStyle name="Normal 8 3 5 2 5 2" xfId="38373" xr:uid="{00000000-0005-0000-0000-000090AD0000}"/>
    <cellStyle name="Normal 8 3 5 2 5 3" xfId="23149" xr:uid="{00000000-0005-0000-0000-000091AD0000}"/>
    <cellStyle name="Normal 8 3 5 2 6" xfId="33361" xr:uid="{00000000-0005-0000-0000-000092AD0000}"/>
    <cellStyle name="Normal 8 3 5 2 7" xfId="18136" xr:uid="{00000000-0005-0000-0000-000093AD0000}"/>
    <cellStyle name="Normal 8 3 5 3" xfId="3829" xr:uid="{00000000-0005-0000-0000-000094AD0000}"/>
    <cellStyle name="Normal 8 3 5 3 2" xfId="13903" xr:uid="{00000000-0005-0000-0000-000095AD0000}"/>
    <cellStyle name="Normal 8 3 5 3 2 2" xfId="44225" xr:uid="{00000000-0005-0000-0000-000096AD0000}"/>
    <cellStyle name="Normal 8 3 5 3 2 3" xfId="29001" xr:uid="{00000000-0005-0000-0000-000097AD0000}"/>
    <cellStyle name="Normal 8 3 5 3 3" xfId="8883" xr:uid="{00000000-0005-0000-0000-000098AD0000}"/>
    <cellStyle name="Normal 8 3 5 3 3 2" xfId="39208" xr:uid="{00000000-0005-0000-0000-000099AD0000}"/>
    <cellStyle name="Normal 8 3 5 3 3 3" xfId="23984" xr:uid="{00000000-0005-0000-0000-00009AAD0000}"/>
    <cellStyle name="Normal 8 3 5 3 4" xfId="34195" xr:uid="{00000000-0005-0000-0000-00009BAD0000}"/>
    <cellStyle name="Normal 8 3 5 3 5" xfId="18971" xr:uid="{00000000-0005-0000-0000-00009CAD0000}"/>
    <cellStyle name="Normal 8 3 5 4" xfId="5522" xr:uid="{00000000-0005-0000-0000-00009DAD0000}"/>
    <cellStyle name="Normal 8 3 5 4 2" xfId="15574" xr:uid="{00000000-0005-0000-0000-00009EAD0000}"/>
    <cellStyle name="Normal 8 3 5 4 2 2" xfId="45896" xr:uid="{00000000-0005-0000-0000-00009FAD0000}"/>
    <cellStyle name="Normal 8 3 5 4 2 3" xfId="30672" xr:uid="{00000000-0005-0000-0000-0000A0AD0000}"/>
    <cellStyle name="Normal 8 3 5 4 3" xfId="10554" xr:uid="{00000000-0005-0000-0000-0000A1AD0000}"/>
    <cellStyle name="Normal 8 3 5 4 3 2" xfId="40879" xr:uid="{00000000-0005-0000-0000-0000A2AD0000}"/>
    <cellStyle name="Normal 8 3 5 4 3 3" xfId="25655" xr:uid="{00000000-0005-0000-0000-0000A3AD0000}"/>
    <cellStyle name="Normal 8 3 5 4 4" xfId="35866" xr:uid="{00000000-0005-0000-0000-0000A4AD0000}"/>
    <cellStyle name="Normal 8 3 5 4 5" xfId="20642" xr:uid="{00000000-0005-0000-0000-0000A5AD0000}"/>
    <cellStyle name="Normal 8 3 5 5" xfId="12232" xr:uid="{00000000-0005-0000-0000-0000A6AD0000}"/>
    <cellStyle name="Normal 8 3 5 5 2" xfId="42554" xr:uid="{00000000-0005-0000-0000-0000A7AD0000}"/>
    <cellStyle name="Normal 8 3 5 5 3" xfId="27330" xr:uid="{00000000-0005-0000-0000-0000A8AD0000}"/>
    <cellStyle name="Normal 8 3 5 6" xfId="7211" xr:uid="{00000000-0005-0000-0000-0000A9AD0000}"/>
    <cellStyle name="Normal 8 3 5 6 2" xfId="37537" xr:uid="{00000000-0005-0000-0000-0000AAAD0000}"/>
    <cellStyle name="Normal 8 3 5 6 3" xfId="22313" xr:uid="{00000000-0005-0000-0000-0000ABAD0000}"/>
    <cellStyle name="Normal 8 3 5 7" xfId="32525" xr:uid="{00000000-0005-0000-0000-0000ACAD0000}"/>
    <cellStyle name="Normal 8 3 5 8" xfId="17300" xr:uid="{00000000-0005-0000-0000-0000ADAD0000}"/>
    <cellStyle name="Normal 8 3 6" xfId="2556" xr:uid="{00000000-0005-0000-0000-0000AEAD0000}"/>
    <cellStyle name="Normal 8 3 6 2" xfId="4248" xr:uid="{00000000-0005-0000-0000-0000AFAD0000}"/>
    <cellStyle name="Normal 8 3 6 2 2" xfId="14321" xr:uid="{00000000-0005-0000-0000-0000B0AD0000}"/>
    <cellStyle name="Normal 8 3 6 2 2 2" xfId="44643" xr:uid="{00000000-0005-0000-0000-0000B1AD0000}"/>
    <cellStyle name="Normal 8 3 6 2 2 3" xfId="29419" xr:uid="{00000000-0005-0000-0000-0000B2AD0000}"/>
    <cellStyle name="Normal 8 3 6 2 3" xfId="9301" xr:uid="{00000000-0005-0000-0000-0000B3AD0000}"/>
    <cellStyle name="Normal 8 3 6 2 3 2" xfId="39626" xr:uid="{00000000-0005-0000-0000-0000B4AD0000}"/>
    <cellStyle name="Normal 8 3 6 2 3 3" xfId="24402" xr:uid="{00000000-0005-0000-0000-0000B5AD0000}"/>
    <cellStyle name="Normal 8 3 6 2 4" xfId="34613" xr:uid="{00000000-0005-0000-0000-0000B6AD0000}"/>
    <cellStyle name="Normal 8 3 6 2 5" xfId="19389" xr:uid="{00000000-0005-0000-0000-0000B7AD0000}"/>
    <cellStyle name="Normal 8 3 6 3" xfId="5940" xr:uid="{00000000-0005-0000-0000-0000B8AD0000}"/>
    <cellStyle name="Normal 8 3 6 3 2" xfId="15992" xr:uid="{00000000-0005-0000-0000-0000B9AD0000}"/>
    <cellStyle name="Normal 8 3 6 3 2 2" xfId="46314" xr:uid="{00000000-0005-0000-0000-0000BAAD0000}"/>
    <cellStyle name="Normal 8 3 6 3 2 3" xfId="31090" xr:uid="{00000000-0005-0000-0000-0000BBAD0000}"/>
    <cellStyle name="Normal 8 3 6 3 3" xfId="10972" xr:uid="{00000000-0005-0000-0000-0000BCAD0000}"/>
    <cellStyle name="Normal 8 3 6 3 3 2" xfId="41297" xr:uid="{00000000-0005-0000-0000-0000BDAD0000}"/>
    <cellStyle name="Normal 8 3 6 3 3 3" xfId="26073" xr:uid="{00000000-0005-0000-0000-0000BEAD0000}"/>
    <cellStyle name="Normal 8 3 6 3 4" xfId="36284" xr:uid="{00000000-0005-0000-0000-0000BFAD0000}"/>
    <cellStyle name="Normal 8 3 6 3 5" xfId="21060" xr:uid="{00000000-0005-0000-0000-0000C0AD0000}"/>
    <cellStyle name="Normal 8 3 6 4" xfId="12650" xr:uid="{00000000-0005-0000-0000-0000C1AD0000}"/>
    <cellStyle name="Normal 8 3 6 4 2" xfId="42972" xr:uid="{00000000-0005-0000-0000-0000C2AD0000}"/>
    <cellStyle name="Normal 8 3 6 4 3" xfId="27748" xr:uid="{00000000-0005-0000-0000-0000C3AD0000}"/>
    <cellStyle name="Normal 8 3 6 5" xfId="7629" xr:uid="{00000000-0005-0000-0000-0000C4AD0000}"/>
    <cellStyle name="Normal 8 3 6 5 2" xfId="37955" xr:uid="{00000000-0005-0000-0000-0000C5AD0000}"/>
    <cellStyle name="Normal 8 3 6 5 3" xfId="22731" xr:uid="{00000000-0005-0000-0000-0000C6AD0000}"/>
    <cellStyle name="Normal 8 3 6 6" xfId="32943" xr:uid="{00000000-0005-0000-0000-0000C7AD0000}"/>
    <cellStyle name="Normal 8 3 6 7" xfId="17718" xr:uid="{00000000-0005-0000-0000-0000C8AD0000}"/>
    <cellStyle name="Normal 8 3 7" xfId="3408" xr:uid="{00000000-0005-0000-0000-0000C9AD0000}"/>
    <cellStyle name="Normal 8 3 7 2" xfId="13485" xr:uid="{00000000-0005-0000-0000-0000CAAD0000}"/>
    <cellStyle name="Normal 8 3 7 2 2" xfId="43807" xr:uid="{00000000-0005-0000-0000-0000CBAD0000}"/>
    <cellStyle name="Normal 8 3 7 2 3" xfId="28583" xr:uid="{00000000-0005-0000-0000-0000CCAD0000}"/>
    <cellStyle name="Normal 8 3 7 3" xfId="8465" xr:uid="{00000000-0005-0000-0000-0000CDAD0000}"/>
    <cellStyle name="Normal 8 3 7 3 2" xfId="38790" xr:uid="{00000000-0005-0000-0000-0000CEAD0000}"/>
    <cellStyle name="Normal 8 3 7 3 3" xfId="23566" xr:uid="{00000000-0005-0000-0000-0000CFAD0000}"/>
    <cellStyle name="Normal 8 3 7 4" xfId="33777" xr:uid="{00000000-0005-0000-0000-0000D0AD0000}"/>
    <cellStyle name="Normal 8 3 7 5" xfId="18553" xr:uid="{00000000-0005-0000-0000-0000D1AD0000}"/>
    <cellStyle name="Normal 8 3 8" xfId="5102" xr:uid="{00000000-0005-0000-0000-0000D2AD0000}"/>
    <cellStyle name="Normal 8 3 8 2" xfId="15156" xr:uid="{00000000-0005-0000-0000-0000D3AD0000}"/>
    <cellStyle name="Normal 8 3 8 2 2" xfId="45478" xr:uid="{00000000-0005-0000-0000-0000D4AD0000}"/>
    <cellStyle name="Normal 8 3 8 2 3" xfId="30254" xr:uid="{00000000-0005-0000-0000-0000D5AD0000}"/>
    <cellStyle name="Normal 8 3 8 3" xfId="10136" xr:uid="{00000000-0005-0000-0000-0000D6AD0000}"/>
    <cellStyle name="Normal 8 3 8 3 2" xfId="40461" xr:uid="{00000000-0005-0000-0000-0000D7AD0000}"/>
    <cellStyle name="Normal 8 3 8 3 3" xfId="25237" xr:uid="{00000000-0005-0000-0000-0000D8AD0000}"/>
    <cellStyle name="Normal 8 3 8 4" xfId="35448" xr:uid="{00000000-0005-0000-0000-0000D9AD0000}"/>
    <cellStyle name="Normal 8 3 8 5" xfId="20224" xr:uid="{00000000-0005-0000-0000-0000DAAD0000}"/>
    <cellStyle name="Normal 8 3 9" xfId="11812" xr:uid="{00000000-0005-0000-0000-0000DBAD0000}"/>
    <cellStyle name="Normal 8 3 9 2" xfId="42136" xr:uid="{00000000-0005-0000-0000-0000DCAD0000}"/>
    <cellStyle name="Normal 8 3 9 3" xfId="26912" xr:uid="{00000000-0005-0000-0000-0000DDAD0000}"/>
    <cellStyle name="Normal 8 4" xfId="515" xr:uid="{00000000-0005-0000-0000-0000DEAD0000}"/>
    <cellStyle name="Normal 8 5" xfId="31971" xr:uid="{00000000-0005-0000-0000-0000DFAD0000}"/>
    <cellStyle name="Normal 8 6" xfId="975" xr:uid="{00000000-0005-0000-0000-0000E0AD0000}"/>
    <cellStyle name="Normal 8 7" xfId="414" xr:uid="{00000000-0005-0000-0000-0000E1AD0000}"/>
    <cellStyle name="Normal 80" xfId="1100" xr:uid="{00000000-0005-0000-0000-0000E2AD0000}"/>
    <cellStyle name="Normal 80 10" xfId="6742" xr:uid="{00000000-0005-0000-0000-0000E3AD0000}"/>
    <cellStyle name="Normal 80 10 2" xfId="37071" xr:uid="{00000000-0005-0000-0000-0000E4AD0000}"/>
    <cellStyle name="Normal 80 10 3" xfId="21847" xr:uid="{00000000-0005-0000-0000-0000E5AD0000}"/>
    <cellStyle name="Normal 80 11" xfId="32062" xr:uid="{00000000-0005-0000-0000-0000E6AD0000}"/>
    <cellStyle name="Normal 80 12" xfId="16832" xr:uid="{00000000-0005-0000-0000-0000E7AD0000}"/>
    <cellStyle name="Normal 80 13" xfId="47325" xr:uid="{00000000-0005-0000-0000-0000E8AD0000}"/>
    <cellStyle name="Normal 80 2" xfId="1706" xr:uid="{00000000-0005-0000-0000-0000E9AD0000}"/>
    <cellStyle name="Normal 80 2 10" xfId="32115" xr:uid="{00000000-0005-0000-0000-0000EAAD0000}"/>
    <cellStyle name="Normal 80 2 11" xfId="16886" xr:uid="{00000000-0005-0000-0000-0000EBAD0000}"/>
    <cellStyle name="Normal 80 2 2" xfId="1815" xr:uid="{00000000-0005-0000-0000-0000ECAD0000}"/>
    <cellStyle name="Normal 80 2 2 10" xfId="16990" xr:uid="{00000000-0005-0000-0000-0000EDAD0000}"/>
    <cellStyle name="Normal 80 2 2 2" xfId="2032" xr:uid="{00000000-0005-0000-0000-0000EEAD0000}"/>
    <cellStyle name="Normal 80 2 2 2 2" xfId="2453" xr:uid="{00000000-0005-0000-0000-0000EFAD0000}"/>
    <cellStyle name="Normal 80 2 2 2 2 2" xfId="3292" xr:uid="{00000000-0005-0000-0000-0000F0AD0000}"/>
    <cellStyle name="Normal 80 2 2 2 2 2 2" xfId="4982" xr:uid="{00000000-0005-0000-0000-0000F1AD0000}"/>
    <cellStyle name="Normal 80 2 2 2 2 2 2 2" xfId="15055" xr:uid="{00000000-0005-0000-0000-0000F2AD0000}"/>
    <cellStyle name="Normal 80 2 2 2 2 2 2 2 2" xfId="45377" xr:uid="{00000000-0005-0000-0000-0000F3AD0000}"/>
    <cellStyle name="Normal 80 2 2 2 2 2 2 2 3" xfId="30153" xr:uid="{00000000-0005-0000-0000-0000F4AD0000}"/>
    <cellStyle name="Normal 80 2 2 2 2 2 2 3" xfId="10035" xr:uid="{00000000-0005-0000-0000-0000F5AD0000}"/>
    <cellStyle name="Normal 80 2 2 2 2 2 2 3 2" xfId="40360" xr:uid="{00000000-0005-0000-0000-0000F6AD0000}"/>
    <cellStyle name="Normal 80 2 2 2 2 2 2 3 3" xfId="25136" xr:uid="{00000000-0005-0000-0000-0000F7AD0000}"/>
    <cellStyle name="Normal 80 2 2 2 2 2 2 4" xfId="35347" xr:uid="{00000000-0005-0000-0000-0000F8AD0000}"/>
    <cellStyle name="Normal 80 2 2 2 2 2 2 5" xfId="20123" xr:uid="{00000000-0005-0000-0000-0000F9AD0000}"/>
    <cellStyle name="Normal 80 2 2 2 2 2 3" xfId="6674" xr:uid="{00000000-0005-0000-0000-0000FAAD0000}"/>
    <cellStyle name="Normal 80 2 2 2 2 2 3 2" xfId="16726" xr:uid="{00000000-0005-0000-0000-0000FBAD0000}"/>
    <cellStyle name="Normal 80 2 2 2 2 2 3 2 2" xfId="47048" xr:uid="{00000000-0005-0000-0000-0000FCAD0000}"/>
    <cellStyle name="Normal 80 2 2 2 2 2 3 2 3" xfId="31824" xr:uid="{00000000-0005-0000-0000-0000FDAD0000}"/>
    <cellStyle name="Normal 80 2 2 2 2 2 3 3" xfId="11706" xr:uid="{00000000-0005-0000-0000-0000FEAD0000}"/>
    <cellStyle name="Normal 80 2 2 2 2 2 3 3 2" xfId="42031" xr:uid="{00000000-0005-0000-0000-0000FFAD0000}"/>
    <cellStyle name="Normal 80 2 2 2 2 2 3 3 3" xfId="26807" xr:uid="{00000000-0005-0000-0000-000000AE0000}"/>
    <cellStyle name="Normal 80 2 2 2 2 2 3 4" xfId="37018" xr:uid="{00000000-0005-0000-0000-000001AE0000}"/>
    <cellStyle name="Normal 80 2 2 2 2 2 3 5" xfId="21794" xr:uid="{00000000-0005-0000-0000-000002AE0000}"/>
    <cellStyle name="Normal 80 2 2 2 2 2 4" xfId="13384" xr:uid="{00000000-0005-0000-0000-000003AE0000}"/>
    <cellStyle name="Normal 80 2 2 2 2 2 4 2" xfId="43706" xr:uid="{00000000-0005-0000-0000-000004AE0000}"/>
    <cellStyle name="Normal 80 2 2 2 2 2 4 3" xfId="28482" xr:uid="{00000000-0005-0000-0000-000005AE0000}"/>
    <cellStyle name="Normal 80 2 2 2 2 2 5" xfId="8363" xr:uid="{00000000-0005-0000-0000-000006AE0000}"/>
    <cellStyle name="Normal 80 2 2 2 2 2 5 2" xfId="38689" xr:uid="{00000000-0005-0000-0000-000007AE0000}"/>
    <cellStyle name="Normal 80 2 2 2 2 2 5 3" xfId="23465" xr:uid="{00000000-0005-0000-0000-000008AE0000}"/>
    <cellStyle name="Normal 80 2 2 2 2 2 6" xfId="33677" xr:uid="{00000000-0005-0000-0000-000009AE0000}"/>
    <cellStyle name="Normal 80 2 2 2 2 2 7" xfId="18452" xr:uid="{00000000-0005-0000-0000-00000AAE0000}"/>
    <cellStyle name="Normal 80 2 2 2 2 3" xfId="4145" xr:uid="{00000000-0005-0000-0000-00000BAE0000}"/>
    <cellStyle name="Normal 80 2 2 2 2 3 2" xfId="14219" xr:uid="{00000000-0005-0000-0000-00000CAE0000}"/>
    <cellStyle name="Normal 80 2 2 2 2 3 2 2" xfId="44541" xr:uid="{00000000-0005-0000-0000-00000DAE0000}"/>
    <cellStyle name="Normal 80 2 2 2 2 3 2 3" xfId="29317" xr:uid="{00000000-0005-0000-0000-00000EAE0000}"/>
    <cellStyle name="Normal 80 2 2 2 2 3 3" xfId="9199" xr:uid="{00000000-0005-0000-0000-00000FAE0000}"/>
    <cellStyle name="Normal 80 2 2 2 2 3 3 2" xfId="39524" xr:uid="{00000000-0005-0000-0000-000010AE0000}"/>
    <cellStyle name="Normal 80 2 2 2 2 3 3 3" xfId="24300" xr:uid="{00000000-0005-0000-0000-000011AE0000}"/>
    <cellStyle name="Normal 80 2 2 2 2 3 4" xfId="34511" xr:uid="{00000000-0005-0000-0000-000012AE0000}"/>
    <cellStyle name="Normal 80 2 2 2 2 3 5" xfId="19287" xr:uid="{00000000-0005-0000-0000-000013AE0000}"/>
    <cellStyle name="Normal 80 2 2 2 2 4" xfId="5838" xr:uid="{00000000-0005-0000-0000-000014AE0000}"/>
    <cellStyle name="Normal 80 2 2 2 2 4 2" xfId="15890" xr:uid="{00000000-0005-0000-0000-000015AE0000}"/>
    <cellStyle name="Normal 80 2 2 2 2 4 2 2" xfId="46212" xr:uid="{00000000-0005-0000-0000-000016AE0000}"/>
    <cellStyle name="Normal 80 2 2 2 2 4 2 3" xfId="30988" xr:uid="{00000000-0005-0000-0000-000017AE0000}"/>
    <cellStyle name="Normal 80 2 2 2 2 4 3" xfId="10870" xr:uid="{00000000-0005-0000-0000-000018AE0000}"/>
    <cellStyle name="Normal 80 2 2 2 2 4 3 2" xfId="41195" xr:uid="{00000000-0005-0000-0000-000019AE0000}"/>
    <cellStyle name="Normal 80 2 2 2 2 4 3 3" xfId="25971" xr:uid="{00000000-0005-0000-0000-00001AAE0000}"/>
    <cellStyle name="Normal 80 2 2 2 2 4 4" xfId="36182" xr:uid="{00000000-0005-0000-0000-00001BAE0000}"/>
    <cellStyle name="Normal 80 2 2 2 2 4 5" xfId="20958" xr:uid="{00000000-0005-0000-0000-00001CAE0000}"/>
    <cellStyle name="Normal 80 2 2 2 2 5" xfId="12548" xr:uid="{00000000-0005-0000-0000-00001DAE0000}"/>
    <cellStyle name="Normal 80 2 2 2 2 5 2" xfId="42870" xr:uid="{00000000-0005-0000-0000-00001EAE0000}"/>
    <cellStyle name="Normal 80 2 2 2 2 5 3" xfId="27646" xr:uid="{00000000-0005-0000-0000-00001FAE0000}"/>
    <cellStyle name="Normal 80 2 2 2 2 6" xfId="7527" xr:uid="{00000000-0005-0000-0000-000020AE0000}"/>
    <cellStyle name="Normal 80 2 2 2 2 6 2" xfId="37853" xr:uid="{00000000-0005-0000-0000-000021AE0000}"/>
    <cellStyle name="Normal 80 2 2 2 2 6 3" xfId="22629" xr:uid="{00000000-0005-0000-0000-000022AE0000}"/>
    <cellStyle name="Normal 80 2 2 2 2 7" xfId="32841" xr:uid="{00000000-0005-0000-0000-000023AE0000}"/>
    <cellStyle name="Normal 80 2 2 2 2 8" xfId="17616" xr:uid="{00000000-0005-0000-0000-000024AE0000}"/>
    <cellStyle name="Normal 80 2 2 2 3" xfId="2874" xr:uid="{00000000-0005-0000-0000-000025AE0000}"/>
    <cellStyle name="Normal 80 2 2 2 3 2" xfId="4564" xr:uid="{00000000-0005-0000-0000-000026AE0000}"/>
    <cellStyle name="Normal 80 2 2 2 3 2 2" xfId="14637" xr:uid="{00000000-0005-0000-0000-000027AE0000}"/>
    <cellStyle name="Normal 80 2 2 2 3 2 2 2" xfId="44959" xr:uid="{00000000-0005-0000-0000-000028AE0000}"/>
    <cellStyle name="Normal 80 2 2 2 3 2 2 3" xfId="29735" xr:uid="{00000000-0005-0000-0000-000029AE0000}"/>
    <cellStyle name="Normal 80 2 2 2 3 2 3" xfId="9617" xr:uid="{00000000-0005-0000-0000-00002AAE0000}"/>
    <cellStyle name="Normal 80 2 2 2 3 2 3 2" xfId="39942" xr:uid="{00000000-0005-0000-0000-00002BAE0000}"/>
    <cellStyle name="Normal 80 2 2 2 3 2 3 3" xfId="24718" xr:uid="{00000000-0005-0000-0000-00002CAE0000}"/>
    <cellStyle name="Normal 80 2 2 2 3 2 4" xfId="34929" xr:uid="{00000000-0005-0000-0000-00002DAE0000}"/>
    <cellStyle name="Normal 80 2 2 2 3 2 5" xfId="19705" xr:uid="{00000000-0005-0000-0000-00002EAE0000}"/>
    <cellStyle name="Normal 80 2 2 2 3 3" xfId="6256" xr:uid="{00000000-0005-0000-0000-00002FAE0000}"/>
    <cellStyle name="Normal 80 2 2 2 3 3 2" xfId="16308" xr:uid="{00000000-0005-0000-0000-000030AE0000}"/>
    <cellStyle name="Normal 80 2 2 2 3 3 2 2" xfId="46630" xr:uid="{00000000-0005-0000-0000-000031AE0000}"/>
    <cellStyle name="Normal 80 2 2 2 3 3 2 3" xfId="31406" xr:uid="{00000000-0005-0000-0000-000032AE0000}"/>
    <cellStyle name="Normal 80 2 2 2 3 3 3" xfId="11288" xr:uid="{00000000-0005-0000-0000-000033AE0000}"/>
    <cellStyle name="Normal 80 2 2 2 3 3 3 2" xfId="41613" xr:uid="{00000000-0005-0000-0000-000034AE0000}"/>
    <cellStyle name="Normal 80 2 2 2 3 3 3 3" xfId="26389" xr:uid="{00000000-0005-0000-0000-000035AE0000}"/>
    <cellStyle name="Normal 80 2 2 2 3 3 4" xfId="36600" xr:uid="{00000000-0005-0000-0000-000036AE0000}"/>
    <cellStyle name="Normal 80 2 2 2 3 3 5" xfId="21376" xr:uid="{00000000-0005-0000-0000-000037AE0000}"/>
    <cellStyle name="Normal 80 2 2 2 3 4" xfId="12966" xr:uid="{00000000-0005-0000-0000-000038AE0000}"/>
    <cellStyle name="Normal 80 2 2 2 3 4 2" xfId="43288" xr:uid="{00000000-0005-0000-0000-000039AE0000}"/>
    <cellStyle name="Normal 80 2 2 2 3 4 3" xfId="28064" xr:uid="{00000000-0005-0000-0000-00003AAE0000}"/>
    <cellStyle name="Normal 80 2 2 2 3 5" xfId="7945" xr:uid="{00000000-0005-0000-0000-00003BAE0000}"/>
    <cellStyle name="Normal 80 2 2 2 3 5 2" xfId="38271" xr:uid="{00000000-0005-0000-0000-00003CAE0000}"/>
    <cellStyle name="Normal 80 2 2 2 3 5 3" xfId="23047" xr:uid="{00000000-0005-0000-0000-00003DAE0000}"/>
    <cellStyle name="Normal 80 2 2 2 3 6" xfId="33259" xr:uid="{00000000-0005-0000-0000-00003EAE0000}"/>
    <cellStyle name="Normal 80 2 2 2 3 7" xfId="18034" xr:uid="{00000000-0005-0000-0000-00003FAE0000}"/>
    <cellStyle name="Normal 80 2 2 2 4" xfId="3727" xr:uid="{00000000-0005-0000-0000-000040AE0000}"/>
    <cellStyle name="Normal 80 2 2 2 4 2" xfId="13801" xr:uid="{00000000-0005-0000-0000-000041AE0000}"/>
    <cellStyle name="Normal 80 2 2 2 4 2 2" xfId="44123" xr:uid="{00000000-0005-0000-0000-000042AE0000}"/>
    <cellStyle name="Normal 80 2 2 2 4 2 3" xfId="28899" xr:uid="{00000000-0005-0000-0000-000043AE0000}"/>
    <cellStyle name="Normal 80 2 2 2 4 3" xfId="8781" xr:uid="{00000000-0005-0000-0000-000044AE0000}"/>
    <cellStyle name="Normal 80 2 2 2 4 3 2" xfId="39106" xr:uid="{00000000-0005-0000-0000-000045AE0000}"/>
    <cellStyle name="Normal 80 2 2 2 4 3 3" xfId="23882" xr:uid="{00000000-0005-0000-0000-000046AE0000}"/>
    <cellStyle name="Normal 80 2 2 2 4 4" xfId="34093" xr:uid="{00000000-0005-0000-0000-000047AE0000}"/>
    <cellStyle name="Normal 80 2 2 2 4 5" xfId="18869" xr:uid="{00000000-0005-0000-0000-000048AE0000}"/>
    <cellStyle name="Normal 80 2 2 2 5" xfId="5420" xr:uid="{00000000-0005-0000-0000-000049AE0000}"/>
    <cellStyle name="Normal 80 2 2 2 5 2" xfId="15472" xr:uid="{00000000-0005-0000-0000-00004AAE0000}"/>
    <cellStyle name="Normal 80 2 2 2 5 2 2" xfId="45794" xr:uid="{00000000-0005-0000-0000-00004BAE0000}"/>
    <cellStyle name="Normal 80 2 2 2 5 2 3" xfId="30570" xr:uid="{00000000-0005-0000-0000-00004CAE0000}"/>
    <cellStyle name="Normal 80 2 2 2 5 3" xfId="10452" xr:uid="{00000000-0005-0000-0000-00004DAE0000}"/>
    <cellStyle name="Normal 80 2 2 2 5 3 2" xfId="40777" xr:uid="{00000000-0005-0000-0000-00004EAE0000}"/>
    <cellStyle name="Normal 80 2 2 2 5 3 3" xfId="25553" xr:uid="{00000000-0005-0000-0000-00004FAE0000}"/>
    <cellStyle name="Normal 80 2 2 2 5 4" xfId="35764" xr:uid="{00000000-0005-0000-0000-000050AE0000}"/>
    <cellStyle name="Normal 80 2 2 2 5 5" xfId="20540" xr:uid="{00000000-0005-0000-0000-000051AE0000}"/>
    <cellStyle name="Normal 80 2 2 2 6" xfId="12130" xr:uid="{00000000-0005-0000-0000-000052AE0000}"/>
    <cellStyle name="Normal 80 2 2 2 6 2" xfId="42452" xr:uid="{00000000-0005-0000-0000-000053AE0000}"/>
    <cellStyle name="Normal 80 2 2 2 6 3" xfId="27228" xr:uid="{00000000-0005-0000-0000-000054AE0000}"/>
    <cellStyle name="Normal 80 2 2 2 7" xfId="7109" xr:uid="{00000000-0005-0000-0000-000055AE0000}"/>
    <cellStyle name="Normal 80 2 2 2 7 2" xfId="37435" xr:uid="{00000000-0005-0000-0000-000056AE0000}"/>
    <cellStyle name="Normal 80 2 2 2 7 3" xfId="22211" xr:uid="{00000000-0005-0000-0000-000057AE0000}"/>
    <cellStyle name="Normal 80 2 2 2 8" xfId="32423" xr:uid="{00000000-0005-0000-0000-000058AE0000}"/>
    <cellStyle name="Normal 80 2 2 2 9" xfId="17198" xr:uid="{00000000-0005-0000-0000-000059AE0000}"/>
    <cellStyle name="Normal 80 2 2 3" xfId="2245" xr:uid="{00000000-0005-0000-0000-00005AAE0000}"/>
    <cellStyle name="Normal 80 2 2 3 2" xfId="3084" xr:uid="{00000000-0005-0000-0000-00005BAE0000}"/>
    <cellStyle name="Normal 80 2 2 3 2 2" xfId="4774" xr:uid="{00000000-0005-0000-0000-00005CAE0000}"/>
    <cellStyle name="Normal 80 2 2 3 2 2 2" xfId="14847" xr:uid="{00000000-0005-0000-0000-00005DAE0000}"/>
    <cellStyle name="Normal 80 2 2 3 2 2 2 2" xfId="45169" xr:uid="{00000000-0005-0000-0000-00005EAE0000}"/>
    <cellStyle name="Normal 80 2 2 3 2 2 2 3" xfId="29945" xr:uid="{00000000-0005-0000-0000-00005FAE0000}"/>
    <cellStyle name="Normal 80 2 2 3 2 2 3" xfId="9827" xr:uid="{00000000-0005-0000-0000-000060AE0000}"/>
    <cellStyle name="Normal 80 2 2 3 2 2 3 2" xfId="40152" xr:uid="{00000000-0005-0000-0000-000061AE0000}"/>
    <cellStyle name="Normal 80 2 2 3 2 2 3 3" xfId="24928" xr:uid="{00000000-0005-0000-0000-000062AE0000}"/>
    <cellStyle name="Normal 80 2 2 3 2 2 4" xfId="35139" xr:uid="{00000000-0005-0000-0000-000063AE0000}"/>
    <cellStyle name="Normal 80 2 2 3 2 2 5" xfId="19915" xr:uid="{00000000-0005-0000-0000-000064AE0000}"/>
    <cellStyle name="Normal 80 2 2 3 2 3" xfId="6466" xr:uid="{00000000-0005-0000-0000-000065AE0000}"/>
    <cellStyle name="Normal 80 2 2 3 2 3 2" xfId="16518" xr:uid="{00000000-0005-0000-0000-000066AE0000}"/>
    <cellStyle name="Normal 80 2 2 3 2 3 2 2" xfId="46840" xr:uid="{00000000-0005-0000-0000-000067AE0000}"/>
    <cellStyle name="Normal 80 2 2 3 2 3 2 3" xfId="31616" xr:uid="{00000000-0005-0000-0000-000068AE0000}"/>
    <cellStyle name="Normal 80 2 2 3 2 3 3" xfId="11498" xr:uid="{00000000-0005-0000-0000-000069AE0000}"/>
    <cellStyle name="Normal 80 2 2 3 2 3 3 2" xfId="41823" xr:uid="{00000000-0005-0000-0000-00006AAE0000}"/>
    <cellStyle name="Normal 80 2 2 3 2 3 3 3" xfId="26599" xr:uid="{00000000-0005-0000-0000-00006BAE0000}"/>
    <cellStyle name="Normal 80 2 2 3 2 3 4" xfId="36810" xr:uid="{00000000-0005-0000-0000-00006CAE0000}"/>
    <cellStyle name="Normal 80 2 2 3 2 3 5" xfId="21586" xr:uid="{00000000-0005-0000-0000-00006DAE0000}"/>
    <cellStyle name="Normal 80 2 2 3 2 4" xfId="13176" xr:uid="{00000000-0005-0000-0000-00006EAE0000}"/>
    <cellStyle name="Normal 80 2 2 3 2 4 2" xfId="43498" xr:uid="{00000000-0005-0000-0000-00006FAE0000}"/>
    <cellStyle name="Normal 80 2 2 3 2 4 3" xfId="28274" xr:uid="{00000000-0005-0000-0000-000070AE0000}"/>
    <cellStyle name="Normal 80 2 2 3 2 5" xfId="8155" xr:uid="{00000000-0005-0000-0000-000071AE0000}"/>
    <cellStyle name="Normal 80 2 2 3 2 5 2" xfId="38481" xr:uid="{00000000-0005-0000-0000-000072AE0000}"/>
    <cellStyle name="Normal 80 2 2 3 2 5 3" xfId="23257" xr:uid="{00000000-0005-0000-0000-000073AE0000}"/>
    <cellStyle name="Normal 80 2 2 3 2 6" xfId="33469" xr:uid="{00000000-0005-0000-0000-000074AE0000}"/>
    <cellStyle name="Normal 80 2 2 3 2 7" xfId="18244" xr:uid="{00000000-0005-0000-0000-000075AE0000}"/>
    <cellStyle name="Normal 80 2 2 3 3" xfId="3937" xr:uid="{00000000-0005-0000-0000-000076AE0000}"/>
    <cellStyle name="Normal 80 2 2 3 3 2" xfId="14011" xr:uid="{00000000-0005-0000-0000-000077AE0000}"/>
    <cellStyle name="Normal 80 2 2 3 3 2 2" xfId="44333" xr:uid="{00000000-0005-0000-0000-000078AE0000}"/>
    <cellStyle name="Normal 80 2 2 3 3 2 3" xfId="29109" xr:uid="{00000000-0005-0000-0000-000079AE0000}"/>
    <cellStyle name="Normal 80 2 2 3 3 3" xfId="8991" xr:uid="{00000000-0005-0000-0000-00007AAE0000}"/>
    <cellStyle name="Normal 80 2 2 3 3 3 2" xfId="39316" xr:uid="{00000000-0005-0000-0000-00007BAE0000}"/>
    <cellStyle name="Normal 80 2 2 3 3 3 3" xfId="24092" xr:uid="{00000000-0005-0000-0000-00007CAE0000}"/>
    <cellStyle name="Normal 80 2 2 3 3 4" xfId="34303" xr:uid="{00000000-0005-0000-0000-00007DAE0000}"/>
    <cellStyle name="Normal 80 2 2 3 3 5" xfId="19079" xr:uid="{00000000-0005-0000-0000-00007EAE0000}"/>
    <cellStyle name="Normal 80 2 2 3 4" xfId="5630" xr:uid="{00000000-0005-0000-0000-00007FAE0000}"/>
    <cellStyle name="Normal 80 2 2 3 4 2" xfId="15682" xr:uid="{00000000-0005-0000-0000-000080AE0000}"/>
    <cellStyle name="Normal 80 2 2 3 4 2 2" xfId="46004" xr:uid="{00000000-0005-0000-0000-000081AE0000}"/>
    <cellStyle name="Normal 80 2 2 3 4 2 3" xfId="30780" xr:uid="{00000000-0005-0000-0000-000082AE0000}"/>
    <cellStyle name="Normal 80 2 2 3 4 3" xfId="10662" xr:uid="{00000000-0005-0000-0000-000083AE0000}"/>
    <cellStyle name="Normal 80 2 2 3 4 3 2" xfId="40987" xr:uid="{00000000-0005-0000-0000-000084AE0000}"/>
    <cellStyle name="Normal 80 2 2 3 4 3 3" xfId="25763" xr:uid="{00000000-0005-0000-0000-000085AE0000}"/>
    <cellStyle name="Normal 80 2 2 3 4 4" xfId="35974" xr:uid="{00000000-0005-0000-0000-000086AE0000}"/>
    <cellStyle name="Normal 80 2 2 3 4 5" xfId="20750" xr:uid="{00000000-0005-0000-0000-000087AE0000}"/>
    <cellStyle name="Normal 80 2 2 3 5" xfId="12340" xr:uid="{00000000-0005-0000-0000-000088AE0000}"/>
    <cellStyle name="Normal 80 2 2 3 5 2" xfId="42662" xr:uid="{00000000-0005-0000-0000-000089AE0000}"/>
    <cellStyle name="Normal 80 2 2 3 5 3" xfId="27438" xr:uid="{00000000-0005-0000-0000-00008AAE0000}"/>
    <cellStyle name="Normal 80 2 2 3 6" xfId="7319" xr:uid="{00000000-0005-0000-0000-00008BAE0000}"/>
    <cellStyle name="Normal 80 2 2 3 6 2" xfId="37645" xr:uid="{00000000-0005-0000-0000-00008CAE0000}"/>
    <cellStyle name="Normal 80 2 2 3 6 3" xfId="22421" xr:uid="{00000000-0005-0000-0000-00008DAE0000}"/>
    <cellStyle name="Normal 80 2 2 3 7" xfId="32633" xr:uid="{00000000-0005-0000-0000-00008EAE0000}"/>
    <cellStyle name="Normal 80 2 2 3 8" xfId="17408" xr:uid="{00000000-0005-0000-0000-00008FAE0000}"/>
    <cellStyle name="Normal 80 2 2 4" xfId="2666" xr:uid="{00000000-0005-0000-0000-000090AE0000}"/>
    <cellStyle name="Normal 80 2 2 4 2" xfId="4356" xr:uid="{00000000-0005-0000-0000-000091AE0000}"/>
    <cellStyle name="Normal 80 2 2 4 2 2" xfId="14429" xr:uid="{00000000-0005-0000-0000-000092AE0000}"/>
    <cellStyle name="Normal 80 2 2 4 2 2 2" xfId="44751" xr:uid="{00000000-0005-0000-0000-000093AE0000}"/>
    <cellStyle name="Normal 80 2 2 4 2 2 3" xfId="29527" xr:uid="{00000000-0005-0000-0000-000094AE0000}"/>
    <cellStyle name="Normal 80 2 2 4 2 3" xfId="9409" xr:uid="{00000000-0005-0000-0000-000095AE0000}"/>
    <cellStyle name="Normal 80 2 2 4 2 3 2" xfId="39734" xr:uid="{00000000-0005-0000-0000-000096AE0000}"/>
    <cellStyle name="Normal 80 2 2 4 2 3 3" xfId="24510" xr:uid="{00000000-0005-0000-0000-000097AE0000}"/>
    <cellStyle name="Normal 80 2 2 4 2 4" xfId="34721" xr:uid="{00000000-0005-0000-0000-000098AE0000}"/>
    <cellStyle name="Normal 80 2 2 4 2 5" xfId="19497" xr:uid="{00000000-0005-0000-0000-000099AE0000}"/>
    <cellStyle name="Normal 80 2 2 4 3" xfId="6048" xr:uid="{00000000-0005-0000-0000-00009AAE0000}"/>
    <cellStyle name="Normal 80 2 2 4 3 2" xfId="16100" xr:uid="{00000000-0005-0000-0000-00009BAE0000}"/>
    <cellStyle name="Normal 80 2 2 4 3 2 2" xfId="46422" xr:uid="{00000000-0005-0000-0000-00009CAE0000}"/>
    <cellStyle name="Normal 80 2 2 4 3 2 3" xfId="31198" xr:uid="{00000000-0005-0000-0000-00009DAE0000}"/>
    <cellStyle name="Normal 80 2 2 4 3 3" xfId="11080" xr:uid="{00000000-0005-0000-0000-00009EAE0000}"/>
    <cellStyle name="Normal 80 2 2 4 3 3 2" xfId="41405" xr:uid="{00000000-0005-0000-0000-00009FAE0000}"/>
    <cellStyle name="Normal 80 2 2 4 3 3 3" xfId="26181" xr:uid="{00000000-0005-0000-0000-0000A0AE0000}"/>
    <cellStyle name="Normal 80 2 2 4 3 4" xfId="36392" xr:uid="{00000000-0005-0000-0000-0000A1AE0000}"/>
    <cellStyle name="Normal 80 2 2 4 3 5" xfId="21168" xr:uid="{00000000-0005-0000-0000-0000A2AE0000}"/>
    <cellStyle name="Normal 80 2 2 4 4" xfId="12758" xr:uid="{00000000-0005-0000-0000-0000A3AE0000}"/>
    <cellStyle name="Normal 80 2 2 4 4 2" xfId="43080" xr:uid="{00000000-0005-0000-0000-0000A4AE0000}"/>
    <cellStyle name="Normal 80 2 2 4 4 3" xfId="27856" xr:uid="{00000000-0005-0000-0000-0000A5AE0000}"/>
    <cellStyle name="Normal 80 2 2 4 5" xfId="7737" xr:uid="{00000000-0005-0000-0000-0000A6AE0000}"/>
    <cellStyle name="Normal 80 2 2 4 5 2" xfId="38063" xr:uid="{00000000-0005-0000-0000-0000A7AE0000}"/>
    <cellStyle name="Normal 80 2 2 4 5 3" xfId="22839" xr:uid="{00000000-0005-0000-0000-0000A8AE0000}"/>
    <cellStyle name="Normal 80 2 2 4 6" xfId="33051" xr:uid="{00000000-0005-0000-0000-0000A9AE0000}"/>
    <cellStyle name="Normal 80 2 2 4 7" xfId="17826" xr:uid="{00000000-0005-0000-0000-0000AAAE0000}"/>
    <cellStyle name="Normal 80 2 2 5" xfId="3519" xr:uid="{00000000-0005-0000-0000-0000ABAE0000}"/>
    <cellStyle name="Normal 80 2 2 5 2" xfId="13593" xr:uid="{00000000-0005-0000-0000-0000ACAE0000}"/>
    <cellStyle name="Normal 80 2 2 5 2 2" xfId="43915" xr:uid="{00000000-0005-0000-0000-0000ADAE0000}"/>
    <cellStyle name="Normal 80 2 2 5 2 3" xfId="28691" xr:uid="{00000000-0005-0000-0000-0000AEAE0000}"/>
    <cellStyle name="Normal 80 2 2 5 3" xfId="8573" xr:uid="{00000000-0005-0000-0000-0000AFAE0000}"/>
    <cellStyle name="Normal 80 2 2 5 3 2" xfId="38898" xr:uid="{00000000-0005-0000-0000-0000B0AE0000}"/>
    <cellStyle name="Normal 80 2 2 5 3 3" xfId="23674" xr:uid="{00000000-0005-0000-0000-0000B1AE0000}"/>
    <cellStyle name="Normal 80 2 2 5 4" xfId="33885" xr:uid="{00000000-0005-0000-0000-0000B2AE0000}"/>
    <cellStyle name="Normal 80 2 2 5 5" xfId="18661" xr:uid="{00000000-0005-0000-0000-0000B3AE0000}"/>
    <cellStyle name="Normal 80 2 2 6" xfId="5212" xr:uid="{00000000-0005-0000-0000-0000B4AE0000}"/>
    <cellStyle name="Normal 80 2 2 6 2" xfId="15264" xr:uid="{00000000-0005-0000-0000-0000B5AE0000}"/>
    <cellStyle name="Normal 80 2 2 6 2 2" xfId="45586" xr:uid="{00000000-0005-0000-0000-0000B6AE0000}"/>
    <cellStyle name="Normal 80 2 2 6 2 3" xfId="30362" xr:uid="{00000000-0005-0000-0000-0000B7AE0000}"/>
    <cellStyle name="Normal 80 2 2 6 3" xfId="10244" xr:uid="{00000000-0005-0000-0000-0000B8AE0000}"/>
    <cellStyle name="Normal 80 2 2 6 3 2" xfId="40569" xr:uid="{00000000-0005-0000-0000-0000B9AE0000}"/>
    <cellStyle name="Normal 80 2 2 6 3 3" xfId="25345" xr:uid="{00000000-0005-0000-0000-0000BAAE0000}"/>
    <cellStyle name="Normal 80 2 2 6 4" xfId="35556" xr:uid="{00000000-0005-0000-0000-0000BBAE0000}"/>
    <cellStyle name="Normal 80 2 2 6 5" xfId="20332" xr:uid="{00000000-0005-0000-0000-0000BCAE0000}"/>
    <cellStyle name="Normal 80 2 2 7" xfId="11922" xr:uid="{00000000-0005-0000-0000-0000BDAE0000}"/>
    <cellStyle name="Normal 80 2 2 7 2" xfId="42244" xr:uid="{00000000-0005-0000-0000-0000BEAE0000}"/>
    <cellStyle name="Normal 80 2 2 7 3" xfId="27020" xr:uid="{00000000-0005-0000-0000-0000BFAE0000}"/>
    <cellStyle name="Normal 80 2 2 8" xfId="6901" xr:uid="{00000000-0005-0000-0000-0000C0AE0000}"/>
    <cellStyle name="Normal 80 2 2 8 2" xfId="37227" xr:uid="{00000000-0005-0000-0000-0000C1AE0000}"/>
    <cellStyle name="Normal 80 2 2 8 3" xfId="22003" xr:uid="{00000000-0005-0000-0000-0000C2AE0000}"/>
    <cellStyle name="Normal 80 2 2 9" xfId="32216" xr:uid="{00000000-0005-0000-0000-0000C3AE0000}"/>
    <cellStyle name="Normal 80 2 3" xfId="1928" xr:uid="{00000000-0005-0000-0000-0000C4AE0000}"/>
    <cellStyle name="Normal 80 2 3 2" xfId="2349" xr:uid="{00000000-0005-0000-0000-0000C5AE0000}"/>
    <cellStyle name="Normal 80 2 3 2 2" xfId="3188" xr:uid="{00000000-0005-0000-0000-0000C6AE0000}"/>
    <cellStyle name="Normal 80 2 3 2 2 2" xfId="4878" xr:uid="{00000000-0005-0000-0000-0000C7AE0000}"/>
    <cellStyle name="Normal 80 2 3 2 2 2 2" xfId="14951" xr:uid="{00000000-0005-0000-0000-0000C8AE0000}"/>
    <cellStyle name="Normal 80 2 3 2 2 2 2 2" xfId="45273" xr:uid="{00000000-0005-0000-0000-0000C9AE0000}"/>
    <cellStyle name="Normal 80 2 3 2 2 2 2 3" xfId="30049" xr:uid="{00000000-0005-0000-0000-0000CAAE0000}"/>
    <cellStyle name="Normal 80 2 3 2 2 2 3" xfId="9931" xr:uid="{00000000-0005-0000-0000-0000CBAE0000}"/>
    <cellStyle name="Normal 80 2 3 2 2 2 3 2" xfId="40256" xr:uid="{00000000-0005-0000-0000-0000CCAE0000}"/>
    <cellStyle name="Normal 80 2 3 2 2 2 3 3" xfId="25032" xr:uid="{00000000-0005-0000-0000-0000CDAE0000}"/>
    <cellStyle name="Normal 80 2 3 2 2 2 4" xfId="35243" xr:uid="{00000000-0005-0000-0000-0000CEAE0000}"/>
    <cellStyle name="Normal 80 2 3 2 2 2 5" xfId="20019" xr:uid="{00000000-0005-0000-0000-0000CFAE0000}"/>
    <cellStyle name="Normal 80 2 3 2 2 3" xfId="6570" xr:uid="{00000000-0005-0000-0000-0000D0AE0000}"/>
    <cellStyle name="Normal 80 2 3 2 2 3 2" xfId="16622" xr:uid="{00000000-0005-0000-0000-0000D1AE0000}"/>
    <cellStyle name="Normal 80 2 3 2 2 3 2 2" xfId="46944" xr:uid="{00000000-0005-0000-0000-0000D2AE0000}"/>
    <cellStyle name="Normal 80 2 3 2 2 3 2 3" xfId="31720" xr:uid="{00000000-0005-0000-0000-0000D3AE0000}"/>
    <cellStyle name="Normal 80 2 3 2 2 3 3" xfId="11602" xr:uid="{00000000-0005-0000-0000-0000D4AE0000}"/>
    <cellStyle name="Normal 80 2 3 2 2 3 3 2" xfId="41927" xr:uid="{00000000-0005-0000-0000-0000D5AE0000}"/>
    <cellStyle name="Normal 80 2 3 2 2 3 3 3" xfId="26703" xr:uid="{00000000-0005-0000-0000-0000D6AE0000}"/>
    <cellStyle name="Normal 80 2 3 2 2 3 4" xfId="36914" xr:uid="{00000000-0005-0000-0000-0000D7AE0000}"/>
    <cellStyle name="Normal 80 2 3 2 2 3 5" xfId="21690" xr:uid="{00000000-0005-0000-0000-0000D8AE0000}"/>
    <cellStyle name="Normal 80 2 3 2 2 4" xfId="13280" xr:uid="{00000000-0005-0000-0000-0000D9AE0000}"/>
    <cellStyle name="Normal 80 2 3 2 2 4 2" xfId="43602" xr:uid="{00000000-0005-0000-0000-0000DAAE0000}"/>
    <cellStyle name="Normal 80 2 3 2 2 4 3" xfId="28378" xr:uid="{00000000-0005-0000-0000-0000DBAE0000}"/>
    <cellStyle name="Normal 80 2 3 2 2 5" xfId="8259" xr:uid="{00000000-0005-0000-0000-0000DCAE0000}"/>
    <cellStyle name="Normal 80 2 3 2 2 5 2" xfId="38585" xr:uid="{00000000-0005-0000-0000-0000DDAE0000}"/>
    <cellStyle name="Normal 80 2 3 2 2 5 3" xfId="23361" xr:uid="{00000000-0005-0000-0000-0000DEAE0000}"/>
    <cellStyle name="Normal 80 2 3 2 2 6" xfId="33573" xr:uid="{00000000-0005-0000-0000-0000DFAE0000}"/>
    <cellStyle name="Normal 80 2 3 2 2 7" xfId="18348" xr:uid="{00000000-0005-0000-0000-0000E0AE0000}"/>
    <cellStyle name="Normal 80 2 3 2 3" xfId="4041" xr:uid="{00000000-0005-0000-0000-0000E1AE0000}"/>
    <cellStyle name="Normal 80 2 3 2 3 2" xfId="14115" xr:uid="{00000000-0005-0000-0000-0000E2AE0000}"/>
    <cellStyle name="Normal 80 2 3 2 3 2 2" xfId="44437" xr:uid="{00000000-0005-0000-0000-0000E3AE0000}"/>
    <cellStyle name="Normal 80 2 3 2 3 2 3" xfId="29213" xr:uid="{00000000-0005-0000-0000-0000E4AE0000}"/>
    <cellStyle name="Normal 80 2 3 2 3 3" xfId="9095" xr:uid="{00000000-0005-0000-0000-0000E5AE0000}"/>
    <cellStyle name="Normal 80 2 3 2 3 3 2" xfId="39420" xr:uid="{00000000-0005-0000-0000-0000E6AE0000}"/>
    <cellStyle name="Normal 80 2 3 2 3 3 3" xfId="24196" xr:uid="{00000000-0005-0000-0000-0000E7AE0000}"/>
    <cellStyle name="Normal 80 2 3 2 3 4" xfId="34407" xr:uid="{00000000-0005-0000-0000-0000E8AE0000}"/>
    <cellStyle name="Normal 80 2 3 2 3 5" xfId="19183" xr:uid="{00000000-0005-0000-0000-0000E9AE0000}"/>
    <cellStyle name="Normal 80 2 3 2 4" xfId="5734" xr:uid="{00000000-0005-0000-0000-0000EAAE0000}"/>
    <cellStyle name="Normal 80 2 3 2 4 2" xfId="15786" xr:uid="{00000000-0005-0000-0000-0000EBAE0000}"/>
    <cellStyle name="Normal 80 2 3 2 4 2 2" xfId="46108" xr:uid="{00000000-0005-0000-0000-0000ECAE0000}"/>
    <cellStyle name="Normal 80 2 3 2 4 2 3" xfId="30884" xr:uid="{00000000-0005-0000-0000-0000EDAE0000}"/>
    <cellStyle name="Normal 80 2 3 2 4 3" xfId="10766" xr:uid="{00000000-0005-0000-0000-0000EEAE0000}"/>
    <cellStyle name="Normal 80 2 3 2 4 3 2" xfId="41091" xr:uid="{00000000-0005-0000-0000-0000EFAE0000}"/>
    <cellStyle name="Normal 80 2 3 2 4 3 3" xfId="25867" xr:uid="{00000000-0005-0000-0000-0000F0AE0000}"/>
    <cellStyle name="Normal 80 2 3 2 4 4" xfId="36078" xr:uid="{00000000-0005-0000-0000-0000F1AE0000}"/>
    <cellStyle name="Normal 80 2 3 2 4 5" xfId="20854" xr:uid="{00000000-0005-0000-0000-0000F2AE0000}"/>
    <cellStyle name="Normal 80 2 3 2 5" xfId="12444" xr:uid="{00000000-0005-0000-0000-0000F3AE0000}"/>
    <cellStyle name="Normal 80 2 3 2 5 2" xfId="42766" xr:uid="{00000000-0005-0000-0000-0000F4AE0000}"/>
    <cellStyle name="Normal 80 2 3 2 5 3" xfId="27542" xr:uid="{00000000-0005-0000-0000-0000F5AE0000}"/>
    <cellStyle name="Normal 80 2 3 2 6" xfId="7423" xr:uid="{00000000-0005-0000-0000-0000F6AE0000}"/>
    <cellStyle name="Normal 80 2 3 2 6 2" xfId="37749" xr:uid="{00000000-0005-0000-0000-0000F7AE0000}"/>
    <cellStyle name="Normal 80 2 3 2 6 3" xfId="22525" xr:uid="{00000000-0005-0000-0000-0000F8AE0000}"/>
    <cellStyle name="Normal 80 2 3 2 7" xfId="32737" xr:uid="{00000000-0005-0000-0000-0000F9AE0000}"/>
    <cellStyle name="Normal 80 2 3 2 8" xfId="17512" xr:uid="{00000000-0005-0000-0000-0000FAAE0000}"/>
    <cellStyle name="Normal 80 2 3 3" xfId="2770" xr:uid="{00000000-0005-0000-0000-0000FBAE0000}"/>
    <cellStyle name="Normal 80 2 3 3 2" xfId="4460" xr:uid="{00000000-0005-0000-0000-0000FCAE0000}"/>
    <cellStyle name="Normal 80 2 3 3 2 2" xfId="14533" xr:uid="{00000000-0005-0000-0000-0000FDAE0000}"/>
    <cellStyle name="Normal 80 2 3 3 2 2 2" xfId="44855" xr:uid="{00000000-0005-0000-0000-0000FEAE0000}"/>
    <cellStyle name="Normal 80 2 3 3 2 2 3" xfId="29631" xr:uid="{00000000-0005-0000-0000-0000FFAE0000}"/>
    <cellStyle name="Normal 80 2 3 3 2 3" xfId="9513" xr:uid="{00000000-0005-0000-0000-000000AF0000}"/>
    <cellStyle name="Normal 80 2 3 3 2 3 2" xfId="39838" xr:uid="{00000000-0005-0000-0000-000001AF0000}"/>
    <cellStyle name="Normal 80 2 3 3 2 3 3" xfId="24614" xr:uid="{00000000-0005-0000-0000-000002AF0000}"/>
    <cellStyle name="Normal 80 2 3 3 2 4" xfId="34825" xr:uid="{00000000-0005-0000-0000-000003AF0000}"/>
    <cellStyle name="Normal 80 2 3 3 2 5" xfId="19601" xr:uid="{00000000-0005-0000-0000-000004AF0000}"/>
    <cellStyle name="Normal 80 2 3 3 3" xfId="6152" xr:uid="{00000000-0005-0000-0000-000005AF0000}"/>
    <cellStyle name="Normal 80 2 3 3 3 2" xfId="16204" xr:uid="{00000000-0005-0000-0000-000006AF0000}"/>
    <cellStyle name="Normal 80 2 3 3 3 2 2" xfId="46526" xr:uid="{00000000-0005-0000-0000-000007AF0000}"/>
    <cellStyle name="Normal 80 2 3 3 3 2 3" xfId="31302" xr:uid="{00000000-0005-0000-0000-000008AF0000}"/>
    <cellStyle name="Normal 80 2 3 3 3 3" xfId="11184" xr:uid="{00000000-0005-0000-0000-000009AF0000}"/>
    <cellStyle name="Normal 80 2 3 3 3 3 2" xfId="41509" xr:uid="{00000000-0005-0000-0000-00000AAF0000}"/>
    <cellStyle name="Normal 80 2 3 3 3 3 3" xfId="26285" xr:uid="{00000000-0005-0000-0000-00000BAF0000}"/>
    <cellStyle name="Normal 80 2 3 3 3 4" xfId="36496" xr:uid="{00000000-0005-0000-0000-00000CAF0000}"/>
    <cellStyle name="Normal 80 2 3 3 3 5" xfId="21272" xr:uid="{00000000-0005-0000-0000-00000DAF0000}"/>
    <cellStyle name="Normal 80 2 3 3 4" xfId="12862" xr:uid="{00000000-0005-0000-0000-00000EAF0000}"/>
    <cellStyle name="Normal 80 2 3 3 4 2" xfId="43184" xr:uid="{00000000-0005-0000-0000-00000FAF0000}"/>
    <cellStyle name="Normal 80 2 3 3 4 3" xfId="27960" xr:uid="{00000000-0005-0000-0000-000010AF0000}"/>
    <cellStyle name="Normal 80 2 3 3 5" xfId="7841" xr:uid="{00000000-0005-0000-0000-000011AF0000}"/>
    <cellStyle name="Normal 80 2 3 3 5 2" xfId="38167" xr:uid="{00000000-0005-0000-0000-000012AF0000}"/>
    <cellStyle name="Normal 80 2 3 3 5 3" xfId="22943" xr:uid="{00000000-0005-0000-0000-000013AF0000}"/>
    <cellStyle name="Normal 80 2 3 3 6" xfId="33155" xr:uid="{00000000-0005-0000-0000-000014AF0000}"/>
    <cellStyle name="Normal 80 2 3 3 7" xfId="17930" xr:uid="{00000000-0005-0000-0000-000015AF0000}"/>
    <cellStyle name="Normal 80 2 3 4" xfId="3623" xr:uid="{00000000-0005-0000-0000-000016AF0000}"/>
    <cellStyle name="Normal 80 2 3 4 2" xfId="13697" xr:uid="{00000000-0005-0000-0000-000017AF0000}"/>
    <cellStyle name="Normal 80 2 3 4 2 2" xfId="44019" xr:uid="{00000000-0005-0000-0000-000018AF0000}"/>
    <cellStyle name="Normal 80 2 3 4 2 3" xfId="28795" xr:uid="{00000000-0005-0000-0000-000019AF0000}"/>
    <cellStyle name="Normal 80 2 3 4 3" xfId="8677" xr:uid="{00000000-0005-0000-0000-00001AAF0000}"/>
    <cellStyle name="Normal 80 2 3 4 3 2" xfId="39002" xr:uid="{00000000-0005-0000-0000-00001BAF0000}"/>
    <cellStyle name="Normal 80 2 3 4 3 3" xfId="23778" xr:uid="{00000000-0005-0000-0000-00001CAF0000}"/>
    <cellStyle name="Normal 80 2 3 4 4" xfId="33989" xr:uid="{00000000-0005-0000-0000-00001DAF0000}"/>
    <cellStyle name="Normal 80 2 3 4 5" xfId="18765" xr:uid="{00000000-0005-0000-0000-00001EAF0000}"/>
    <cellStyle name="Normal 80 2 3 5" xfId="5316" xr:uid="{00000000-0005-0000-0000-00001FAF0000}"/>
    <cellStyle name="Normal 80 2 3 5 2" xfId="15368" xr:uid="{00000000-0005-0000-0000-000020AF0000}"/>
    <cellStyle name="Normal 80 2 3 5 2 2" xfId="45690" xr:uid="{00000000-0005-0000-0000-000021AF0000}"/>
    <cellStyle name="Normal 80 2 3 5 2 3" xfId="30466" xr:uid="{00000000-0005-0000-0000-000022AF0000}"/>
    <cellStyle name="Normal 80 2 3 5 3" xfId="10348" xr:uid="{00000000-0005-0000-0000-000023AF0000}"/>
    <cellStyle name="Normal 80 2 3 5 3 2" xfId="40673" xr:uid="{00000000-0005-0000-0000-000024AF0000}"/>
    <cellStyle name="Normal 80 2 3 5 3 3" xfId="25449" xr:uid="{00000000-0005-0000-0000-000025AF0000}"/>
    <cellStyle name="Normal 80 2 3 5 4" xfId="35660" xr:uid="{00000000-0005-0000-0000-000026AF0000}"/>
    <cellStyle name="Normal 80 2 3 5 5" xfId="20436" xr:uid="{00000000-0005-0000-0000-000027AF0000}"/>
    <cellStyle name="Normal 80 2 3 6" xfId="12026" xr:uid="{00000000-0005-0000-0000-000028AF0000}"/>
    <cellStyle name="Normal 80 2 3 6 2" xfId="42348" xr:uid="{00000000-0005-0000-0000-000029AF0000}"/>
    <cellStyle name="Normal 80 2 3 6 3" xfId="27124" xr:uid="{00000000-0005-0000-0000-00002AAF0000}"/>
    <cellStyle name="Normal 80 2 3 7" xfId="7005" xr:uid="{00000000-0005-0000-0000-00002BAF0000}"/>
    <cellStyle name="Normal 80 2 3 7 2" xfId="37331" xr:uid="{00000000-0005-0000-0000-00002CAF0000}"/>
    <cellStyle name="Normal 80 2 3 7 3" xfId="22107" xr:uid="{00000000-0005-0000-0000-00002DAF0000}"/>
    <cellStyle name="Normal 80 2 3 8" xfId="32319" xr:uid="{00000000-0005-0000-0000-00002EAF0000}"/>
    <cellStyle name="Normal 80 2 3 9" xfId="17094" xr:uid="{00000000-0005-0000-0000-00002FAF0000}"/>
    <cellStyle name="Normal 80 2 4" xfId="2141" xr:uid="{00000000-0005-0000-0000-000030AF0000}"/>
    <cellStyle name="Normal 80 2 4 2" xfId="2980" xr:uid="{00000000-0005-0000-0000-000031AF0000}"/>
    <cellStyle name="Normal 80 2 4 2 2" xfId="4670" xr:uid="{00000000-0005-0000-0000-000032AF0000}"/>
    <cellStyle name="Normal 80 2 4 2 2 2" xfId="14743" xr:uid="{00000000-0005-0000-0000-000033AF0000}"/>
    <cellStyle name="Normal 80 2 4 2 2 2 2" xfId="45065" xr:uid="{00000000-0005-0000-0000-000034AF0000}"/>
    <cellStyle name="Normal 80 2 4 2 2 2 3" xfId="29841" xr:uid="{00000000-0005-0000-0000-000035AF0000}"/>
    <cellStyle name="Normal 80 2 4 2 2 3" xfId="9723" xr:uid="{00000000-0005-0000-0000-000036AF0000}"/>
    <cellStyle name="Normal 80 2 4 2 2 3 2" xfId="40048" xr:uid="{00000000-0005-0000-0000-000037AF0000}"/>
    <cellStyle name="Normal 80 2 4 2 2 3 3" xfId="24824" xr:uid="{00000000-0005-0000-0000-000038AF0000}"/>
    <cellStyle name="Normal 80 2 4 2 2 4" xfId="35035" xr:uid="{00000000-0005-0000-0000-000039AF0000}"/>
    <cellStyle name="Normal 80 2 4 2 2 5" xfId="19811" xr:uid="{00000000-0005-0000-0000-00003AAF0000}"/>
    <cellStyle name="Normal 80 2 4 2 3" xfId="6362" xr:uid="{00000000-0005-0000-0000-00003BAF0000}"/>
    <cellStyle name="Normal 80 2 4 2 3 2" xfId="16414" xr:uid="{00000000-0005-0000-0000-00003CAF0000}"/>
    <cellStyle name="Normal 80 2 4 2 3 2 2" xfId="46736" xr:uid="{00000000-0005-0000-0000-00003DAF0000}"/>
    <cellStyle name="Normal 80 2 4 2 3 2 3" xfId="31512" xr:uid="{00000000-0005-0000-0000-00003EAF0000}"/>
    <cellStyle name="Normal 80 2 4 2 3 3" xfId="11394" xr:uid="{00000000-0005-0000-0000-00003FAF0000}"/>
    <cellStyle name="Normal 80 2 4 2 3 3 2" xfId="41719" xr:uid="{00000000-0005-0000-0000-000040AF0000}"/>
    <cellStyle name="Normal 80 2 4 2 3 3 3" xfId="26495" xr:uid="{00000000-0005-0000-0000-000041AF0000}"/>
    <cellStyle name="Normal 80 2 4 2 3 4" xfId="36706" xr:uid="{00000000-0005-0000-0000-000042AF0000}"/>
    <cellStyle name="Normal 80 2 4 2 3 5" xfId="21482" xr:uid="{00000000-0005-0000-0000-000043AF0000}"/>
    <cellStyle name="Normal 80 2 4 2 4" xfId="13072" xr:uid="{00000000-0005-0000-0000-000044AF0000}"/>
    <cellStyle name="Normal 80 2 4 2 4 2" xfId="43394" xr:uid="{00000000-0005-0000-0000-000045AF0000}"/>
    <cellStyle name="Normal 80 2 4 2 4 3" xfId="28170" xr:uid="{00000000-0005-0000-0000-000046AF0000}"/>
    <cellStyle name="Normal 80 2 4 2 5" xfId="8051" xr:uid="{00000000-0005-0000-0000-000047AF0000}"/>
    <cellStyle name="Normal 80 2 4 2 5 2" xfId="38377" xr:uid="{00000000-0005-0000-0000-000048AF0000}"/>
    <cellStyle name="Normal 80 2 4 2 5 3" xfId="23153" xr:uid="{00000000-0005-0000-0000-000049AF0000}"/>
    <cellStyle name="Normal 80 2 4 2 6" xfId="33365" xr:uid="{00000000-0005-0000-0000-00004AAF0000}"/>
    <cellStyle name="Normal 80 2 4 2 7" xfId="18140" xr:uid="{00000000-0005-0000-0000-00004BAF0000}"/>
    <cellStyle name="Normal 80 2 4 3" xfId="3833" xr:uid="{00000000-0005-0000-0000-00004CAF0000}"/>
    <cellStyle name="Normal 80 2 4 3 2" xfId="13907" xr:uid="{00000000-0005-0000-0000-00004DAF0000}"/>
    <cellStyle name="Normal 80 2 4 3 2 2" xfId="44229" xr:uid="{00000000-0005-0000-0000-00004EAF0000}"/>
    <cellStyle name="Normal 80 2 4 3 2 3" xfId="29005" xr:uid="{00000000-0005-0000-0000-00004FAF0000}"/>
    <cellStyle name="Normal 80 2 4 3 3" xfId="8887" xr:uid="{00000000-0005-0000-0000-000050AF0000}"/>
    <cellStyle name="Normal 80 2 4 3 3 2" xfId="39212" xr:uid="{00000000-0005-0000-0000-000051AF0000}"/>
    <cellStyle name="Normal 80 2 4 3 3 3" xfId="23988" xr:uid="{00000000-0005-0000-0000-000052AF0000}"/>
    <cellStyle name="Normal 80 2 4 3 4" xfId="34199" xr:uid="{00000000-0005-0000-0000-000053AF0000}"/>
    <cellStyle name="Normal 80 2 4 3 5" xfId="18975" xr:uid="{00000000-0005-0000-0000-000054AF0000}"/>
    <cellStyle name="Normal 80 2 4 4" xfId="5526" xr:uid="{00000000-0005-0000-0000-000055AF0000}"/>
    <cellStyle name="Normal 80 2 4 4 2" xfId="15578" xr:uid="{00000000-0005-0000-0000-000056AF0000}"/>
    <cellStyle name="Normal 80 2 4 4 2 2" xfId="45900" xr:uid="{00000000-0005-0000-0000-000057AF0000}"/>
    <cellStyle name="Normal 80 2 4 4 2 3" xfId="30676" xr:uid="{00000000-0005-0000-0000-000058AF0000}"/>
    <cellStyle name="Normal 80 2 4 4 3" xfId="10558" xr:uid="{00000000-0005-0000-0000-000059AF0000}"/>
    <cellStyle name="Normal 80 2 4 4 3 2" xfId="40883" xr:uid="{00000000-0005-0000-0000-00005AAF0000}"/>
    <cellStyle name="Normal 80 2 4 4 3 3" xfId="25659" xr:uid="{00000000-0005-0000-0000-00005BAF0000}"/>
    <cellStyle name="Normal 80 2 4 4 4" xfId="35870" xr:uid="{00000000-0005-0000-0000-00005CAF0000}"/>
    <cellStyle name="Normal 80 2 4 4 5" xfId="20646" xr:uid="{00000000-0005-0000-0000-00005DAF0000}"/>
    <cellStyle name="Normal 80 2 4 5" xfId="12236" xr:uid="{00000000-0005-0000-0000-00005EAF0000}"/>
    <cellStyle name="Normal 80 2 4 5 2" xfId="42558" xr:uid="{00000000-0005-0000-0000-00005FAF0000}"/>
    <cellStyle name="Normal 80 2 4 5 3" xfId="27334" xr:uid="{00000000-0005-0000-0000-000060AF0000}"/>
    <cellStyle name="Normal 80 2 4 6" xfId="7215" xr:uid="{00000000-0005-0000-0000-000061AF0000}"/>
    <cellStyle name="Normal 80 2 4 6 2" xfId="37541" xr:uid="{00000000-0005-0000-0000-000062AF0000}"/>
    <cellStyle name="Normal 80 2 4 6 3" xfId="22317" xr:uid="{00000000-0005-0000-0000-000063AF0000}"/>
    <cellStyle name="Normal 80 2 4 7" xfId="32529" xr:uid="{00000000-0005-0000-0000-000064AF0000}"/>
    <cellStyle name="Normal 80 2 4 8" xfId="17304" xr:uid="{00000000-0005-0000-0000-000065AF0000}"/>
    <cellStyle name="Normal 80 2 5" xfId="2562" xr:uid="{00000000-0005-0000-0000-000066AF0000}"/>
    <cellStyle name="Normal 80 2 5 2" xfId="4252" xr:uid="{00000000-0005-0000-0000-000067AF0000}"/>
    <cellStyle name="Normal 80 2 5 2 2" xfId="14325" xr:uid="{00000000-0005-0000-0000-000068AF0000}"/>
    <cellStyle name="Normal 80 2 5 2 2 2" xfId="44647" xr:uid="{00000000-0005-0000-0000-000069AF0000}"/>
    <cellStyle name="Normal 80 2 5 2 2 3" xfId="29423" xr:uid="{00000000-0005-0000-0000-00006AAF0000}"/>
    <cellStyle name="Normal 80 2 5 2 3" xfId="9305" xr:uid="{00000000-0005-0000-0000-00006BAF0000}"/>
    <cellStyle name="Normal 80 2 5 2 3 2" xfId="39630" xr:uid="{00000000-0005-0000-0000-00006CAF0000}"/>
    <cellStyle name="Normal 80 2 5 2 3 3" xfId="24406" xr:uid="{00000000-0005-0000-0000-00006DAF0000}"/>
    <cellStyle name="Normal 80 2 5 2 4" xfId="34617" xr:uid="{00000000-0005-0000-0000-00006EAF0000}"/>
    <cellStyle name="Normal 80 2 5 2 5" xfId="19393" xr:uid="{00000000-0005-0000-0000-00006FAF0000}"/>
    <cellStyle name="Normal 80 2 5 3" xfId="5944" xr:uid="{00000000-0005-0000-0000-000070AF0000}"/>
    <cellStyle name="Normal 80 2 5 3 2" xfId="15996" xr:uid="{00000000-0005-0000-0000-000071AF0000}"/>
    <cellStyle name="Normal 80 2 5 3 2 2" xfId="46318" xr:uid="{00000000-0005-0000-0000-000072AF0000}"/>
    <cellStyle name="Normal 80 2 5 3 2 3" xfId="31094" xr:uid="{00000000-0005-0000-0000-000073AF0000}"/>
    <cellStyle name="Normal 80 2 5 3 3" xfId="10976" xr:uid="{00000000-0005-0000-0000-000074AF0000}"/>
    <cellStyle name="Normal 80 2 5 3 3 2" xfId="41301" xr:uid="{00000000-0005-0000-0000-000075AF0000}"/>
    <cellStyle name="Normal 80 2 5 3 3 3" xfId="26077" xr:uid="{00000000-0005-0000-0000-000076AF0000}"/>
    <cellStyle name="Normal 80 2 5 3 4" xfId="36288" xr:uid="{00000000-0005-0000-0000-000077AF0000}"/>
    <cellStyle name="Normal 80 2 5 3 5" xfId="21064" xr:uid="{00000000-0005-0000-0000-000078AF0000}"/>
    <cellStyle name="Normal 80 2 5 4" xfId="12654" xr:uid="{00000000-0005-0000-0000-000079AF0000}"/>
    <cellStyle name="Normal 80 2 5 4 2" xfId="42976" xr:uid="{00000000-0005-0000-0000-00007AAF0000}"/>
    <cellStyle name="Normal 80 2 5 4 3" xfId="27752" xr:uid="{00000000-0005-0000-0000-00007BAF0000}"/>
    <cellStyle name="Normal 80 2 5 5" xfId="7633" xr:uid="{00000000-0005-0000-0000-00007CAF0000}"/>
    <cellStyle name="Normal 80 2 5 5 2" xfId="37959" xr:uid="{00000000-0005-0000-0000-00007DAF0000}"/>
    <cellStyle name="Normal 80 2 5 5 3" xfId="22735" xr:uid="{00000000-0005-0000-0000-00007EAF0000}"/>
    <cellStyle name="Normal 80 2 5 6" xfId="32947" xr:uid="{00000000-0005-0000-0000-00007FAF0000}"/>
    <cellStyle name="Normal 80 2 5 7" xfId="17722" xr:uid="{00000000-0005-0000-0000-000080AF0000}"/>
    <cellStyle name="Normal 80 2 6" xfId="3415" xr:uid="{00000000-0005-0000-0000-000081AF0000}"/>
    <cellStyle name="Normal 80 2 6 2" xfId="13489" xr:uid="{00000000-0005-0000-0000-000082AF0000}"/>
    <cellStyle name="Normal 80 2 6 2 2" xfId="43811" xr:uid="{00000000-0005-0000-0000-000083AF0000}"/>
    <cellStyle name="Normal 80 2 6 2 3" xfId="28587" xr:uid="{00000000-0005-0000-0000-000084AF0000}"/>
    <cellStyle name="Normal 80 2 6 3" xfId="8469" xr:uid="{00000000-0005-0000-0000-000085AF0000}"/>
    <cellStyle name="Normal 80 2 6 3 2" xfId="38794" xr:uid="{00000000-0005-0000-0000-000086AF0000}"/>
    <cellStyle name="Normal 80 2 6 3 3" xfId="23570" xr:uid="{00000000-0005-0000-0000-000087AF0000}"/>
    <cellStyle name="Normal 80 2 6 4" xfId="33781" xr:uid="{00000000-0005-0000-0000-000088AF0000}"/>
    <cellStyle name="Normal 80 2 6 5" xfId="18557" xr:uid="{00000000-0005-0000-0000-000089AF0000}"/>
    <cellStyle name="Normal 80 2 7" xfId="5108" xr:uid="{00000000-0005-0000-0000-00008AAF0000}"/>
    <cellStyle name="Normal 80 2 7 2" xfId="15160" xr:uid="{00000000-0005-0000-0000-00008BAF0000}"/>
    <cellStyle name="Normal 80 2 7 2 2" xfId="45482" xr:uid="{00000000-0005-0000-0000-00008CAF0000}"/>
    <cellStyle name="Normal 80 2 7 2 3" xfId="30258" xr:uid="{00000000-0005-0000-0000-00008DAF0000}"/>
    <cellStyle name="Normal 80 2 7 3" xfId="10140" xr:uid="{00000000-0005-0000-0000-00008EAF0000}"/>
    <cellStyle name="Normal 80 2 7 3 2" xfId="40465" xr:uid="{00000000-0005-0000-0000-00008FAF0000}"/>
    <cellStyle name="Normal 80 2 7 3 3" xfId="25241" xr:uid="{00000000-0005-0000-0000-000090AF0000}"/>
    <cellStyle name="Normal 80 2 7 4" xfId="35452" xr:uid="{00000000-0005-0000-0000-000091AF0000}"/>
    <cellStyle name="Normal 80 2 7 5" xfId="20228" xr:uid="{00000000-0005-0000-0000-000092AF0000}"/>
    <cellStyle name="Normal 80 2 8" xfId="11818" xr:uid="{00000000-0005-0000-0000-000093AF0000}"/>
    <cellStyle name="Normal 80 2 8 2" xfId="42140" xr:uid="{00000000-0005-0000-0000-000094AF0000}"/>
    <cellStyle name="Normal 80 2 8 3" xfId="26916" xr:uid="{00000000-0005-0000-0000-000095AF0000}"/>
    <cellStyle name="Normal 80 2 9" xfId="6797" xr:uid="{00000000-0005-0000-0000-000096AF0000}"/>
    <cellStyle name="Normal 80 2 9 2" xfId="37123" xr:uid="{00000000-0005-0000-0000-000097AF0000}"/>
    <cellStyle name="Normal 80 2 9 3" xfId="21899" xr:uid="{00000000-0005-0000-0000-000098AF0000}"/>
    <cellStyle name="Normal 80 3" xfId="1761" xr:uid="{00000000-0005-0000-0000-000099AF0000}"/>
    <cellStyle name="Normal 80 3 10" xfId="16938" xr:uid="{00000000-0005-0000-0000-00009AAF0000}"/>
    <cellStyle name="Normal 80 3 2" xfId="1980" xr:uid="{00000000-0005-0000-0000-00009BAF0000}"/>
    <cellStyle name="Normal 80 3 2 2" xfId="2401" xr:uid="{00000000-0005-0000-0000-00009CAF0000}"/>
    <cellStyle name="Normal 80 3 2 2 2" xfId="3240" xr:uid="{00000000-0005-0000-0000-00009DAF0000}"/>
    <cellStyle name="Normal 80 3 2 2 2 2" xfId="4930" xr:uid="{00000000-0005-0000-0000-00009EAF0000}"/>
    <cellStyle name="Normal 80 3 2 2 2 2 2" xfId="15003" xr:uid="{00000000-0005-0000-0000-00009FAF0000}"/>
    <cellStyle name="Normal 80 3 2 2 2 2 2 2" xfId="45325" xr:uid="{00000000-0005-0000-0000-0000A0AF0000}"/>
    <cellStyle name="Normal 80 3 2 2 2 2 2 3" xfId="30101" xr:uid="{00000000-0005-0000-0000-0000A1AF0000}"/>
    <cellStyle name="Normal 80 3 2 2 2 2 3" xfId="9983" xr:uid="{00000000-0005-0000-0000-0000A2AF0000}"/>
    <cellStyle name="Normal 80 3 2 2 2 2 3 2" xfId="40308" xr:uid="{00000000-0005-0000-0000-0000A3AF0000}"/>
    <cellStyle name="Normal 80 3 2 2 2 2 3 3" xfId="25084" xr:uid="{00000000-0005-0000-0000-0000A4AF0000}"/>
    <cellStyle name="Normal 80 3 2 2 2 2 4" xfId="35295" xr:uid="{00000000-0005-0000-0000-0000A5AF0000}"/>
    <cellStyle name="Normal 80 3 2 2 2 2 5" xfId="20071" xr:uid="{00000000-0005-0000-0000-0000A6AF0000}"/>
    <cellStyle name="Normal 80 3 2 2 2 3" xfId="6622" xr:uid="{00000000-0005-0000-0000-0000A7AF0000}"/>
    <cellStyle name="Normal 80 3 2 2 2 3 2" xfId="16674" xr:uid="{00000000-0005-0000-0000-0000A8AF0000}"/>
    <cellStyle name="Normal 80 3 2 2 2 3 2 2" xfId="46996" xr:uid="{00000000-0005-0000-0000-0000A9AF0000}"/>
    <cellStyle name="Normal 80 3 2 2 2 3 2 3" xfId="31772" xr:uid="{00000000-0005-0000-0000-0000AAAF0000}"/>
    <cellStyle name="Normal 80 3 2 2 2 3 3" xfId="11654" xr:uid="{00000000-0005-0000-0000-0000ABAF0000}"/>
    <cellStyle name="Normal 80 3 2 2 2 3 3 2" xfId="41979" xr:uid="{00000000-0005-0000-0000-0000ACAF0000}"/>
    <cellStyle name="Normal 80 3 2 2 2 3 3 3" xfId="26755" xr:uid="{00000000-0005-0000-0000-0000ADAF0000}"/>
    <cellStyle name="Normal 80 3 2 2 2 3 4" xfId="36966" xr:uid="{00000000-0005-0000-0000-0000AEAF0000}"/>
    <cellStyle name="Normal 80 3 2 2 2 3 5" xfId="21742" xr:uid="{00000000-0005-0000-0000-0000AFAF0000}"/>
    <cellStyle name="Normal 80 3 2 2 2 4" xfId="13332" xr:uid="{00000000-0005-0000-0000-0000B0AF0000}"/>
    <cellStyle name="Normal 80 3 2 2 2 4 2" xfId="43654" xr:uid="{00000000-0005-0000-0000-0000B1AF0000}"/>
    <cellStyle name="Normal 80 3 2 2 2 4 3" xfId="28430" xr:uid="{00000000-0005-0000-0000-0000B2AF0000}"/>
    <cellStyle name="Normal 80 3 2 2 2 5" xfId="8311" xr:uid="{00000000-0005-0000-0000-0000B3AF0000}"/>
    <cellStyle name="Normal 80 3 2 2 2 5 2" xfId="38637" xr:uid="{00000000-0005-0000-0000-0000B4AF0000}"/>
    <cellStyle name="Normal 80 3 2 2 2 5 3" xfId="23413" xr:uid="{00000000-0005-0000-0000-0000B5AF0000}"/>
    <cellStyle name="Normal 80 3 2 2 2 6" xfId="33625" xr:uid="{00000000-0005-0000-0000-0000B6AF0000}"/>
    <cellStyle name="Normal 80 3 2 2 2 7" xfId="18400" xr:uid="{00000000-0005-0000-0000-0000B7AF0000}"/>
    <cellStyle name="Normal 80 3 2 2 3" xfId="4093" xr:uid="{00000000-0005-0000-0000-0000B8AF0000}"/>
    <cellStyle name="Normal 80 3 2 2 3 2" xfId="14167" xr:uid="{00000000-0005-0000-0000-0000B9AF0000}"/>
    <cellStyle name="Normal 80 3 2 2 3 2 2" xfId="44489" xr:uid="{00000000-0005-0000-0000-0000BAAF0000}"/>
    <cellStyle name="Normal 80 3 2 2 3 2 3" xfId="29265" xr:uid="{00000000-0005-0000-0000-0000BBAF0000}"/>
    <cellStyle name="Normal 80 3 2 2 3 3" xfId="9147" xr:uid="{00000000-0005-0000-0000-0000BCAF0000}"/>
    <cellStyle name="Normal 80 3 2 2 3 3 2" xfId="39472" xr:uid="{00000000-0005-0000-0000-0000BDAF0000}"/>
    <cellStyle name="Normal 80 3 2 2 3 3 3" xfId="24248" xr:uid="{00000000-0005-0000-0000-0000BEAF0000}"/>
    <cellStyle name="Normal 80 3 2 2 3 4" xfId="34459" xr:uid="{00000000-0005-0000-0000-0000BFAF0000}"/>
    <cellStyle name="Normal 80 3 2 2 3 5" xfId="19235" xr:uid="{00000000-0005-0000-0000-0000C0AF0000}"/>
    <cellStyle name="Normal 80 3 2 2 4" xfId="5786" xr:uid="{00000000-0005-0000-0000-0000C1AF0000}"/>
    <cellStyle name="Normal 80 3 2 2 4 2" xfId="15838" xr:uid="{00000000-0005-0000-0000-0000C2AF0000}"/>
    <cellStyle name="Normal 80 3 2 2 4 2 2" xfId="46160" xr:uid="{00000000-0005-0000-0000-0000C3AF0000}"/>
    <cellStyle name="Normal 80 3 2 2 4 2 3" xfId="30936" xr:uid="{00000000-0005-0000-0000-0000C4AF0000}"/>
    <cellStyle name="Normal 80 3 2 2 4 3" xfId="10818" xr:uid="{00000000-0005-0000-0000-0000C5AF0000}"/>
    <cellStyle name="Normal 80 3 2 2 4 3 2" xfId="41143" xr:uid="{00000000-0005-0000-0000-0000C6AF0000}"/>
    <cellStyle name="Normal 80 3 2 2 4 3 3" xfId="25919" xr:uid="{00000000-0005-0000-0000-0000C7AF0000}"/>
    <cellStyle name="Normal 80 3 2 2 4 4" xfId="36130" xr:uid="{00000000-0005-0000-0000-0000C8AF0000}"/>
    <cellStyle name="Normal 80 3 2 2 4 5" xfId="20906" xr:uid="{00000000-0005-0000-0000-0000C9AF0000}"/>
    <cellStyle name="Normal 80 3 2 2 5" xfId="12496" xr:uid="{00000000-0005-0000-0000-0000CAAF0000}"/>
    <cellStyle name="Normal 80 3 2 2 5 2" xfId="42818" xr:uid="{00000000-0005-0000-0000-0000CBAF0000}"/>
    <cellStyle name="Normal 80 3 2 2 5 3" xfId="27594" xr:uid="{00000000-0005-0000-0000-0000CCAF0000}"/>
    <cellStyle name="Normal 80 3 2 2 6" xfId="7475" xr:uid="{00000000-0005-0000-0000-0000CDAF0000}"/>
    <cellStyle name="Normal 80 3 2 2 6 2" xfId="37801" xr:uid="{00000000-0005-0000-0000-0000CEAF0000}"/>
    <cellStyle name="Normal 80 3 2 2 6 3" xfId="22577" xr:uid="{00000000-0005-0000-0000-0000CFAF0000}"/>
    <cellStyle name="Normal 80 3 2 2 7" xfId="32789" xr:uid="{00000000-0005-0000-0000-0000D0AF0000}"/>
    <cellStyle name="Normal 80 3 2 2 8" xfId="17564" xr:uid="{00000000-0005-0000-0000-0000D1AF0000}"/>
    <cellStyle name="Normal 80 3 2 3" xfId="2822" xr:uid="{00000000-0005-0000-0000-0000D2AF0000}"/>
    <cellStyle name="Normal 80 3 2 3 2" xfId="4512" xr:uid="{00000000-0005-0000-0000-0000D3AF0000}"/>
    <cellStyle name="Normal 80 3 2 3 2 2" xfId="14585" xr:uid="{00000000-0005-0000-0000-0000D4AF0000}"/>
    <cellStyle name="Normal 80 3 2 3 2 2 2" xfId="44907" xr:uid="{00000000-0005-0000-0000-0000D5AF0000}"/>
    <cellStyle name="Normal 80 3 2 3 2 2 3" xfId="29683" xr:uid="{00000000-0005-0000-0000-0000D6AF0000}"/>
    <cellStyle name="Normal 80 3 2 3 2 3" xfId="9565" xr:uid="{00000000-0005-0000-0000-0000D7AF0000}"/>
    <cellStyle name="Normal 80 3 2 3 2 3 2" xfId="39890" xr:uid="{00000000-0005-0000-0000-0000D8AF0000}"/>
    <cellStyle name="Normal 80 3 2 3 2 3 3" xfId="24666" xr:uid="{00000000-0005-0000-0000-0000D9AF0000}"/>
    <cellStyle name="Normal 80 3 2 3 2 4" xfId="34877" xr:uid="{00000000-0005-0000-0000-0000DAAF0000}"/>
    <cellStyle name="Normal 80 3 2 3 2 5" xfId="19653" xr:uid="{00000000-0005-0000-0000-0000DBAF0000}"/>
    <cellStyle name="Normal 80 3 2 3 3" xfId="6204" xr:uid="{00000000-0005-0000-0000-0000DCAF0000}"/>
    <cellStyle name="Normal 80 3 2 3 3 2" xfId="16256" xr:uid="{00000000-0005-0000-0000-0000DDAF0000}"/>
    <cellStyle name="Normal 80 3 2 3 3 2 2" xfId="46578" xr:uid="{00000000-0005-0000-0000-0000DEAF0000}"/>
    <cellStyle name="Normal 80 3 2 3 3 2 3" xfId="31354" xr:uid="{00000000-0005-0000-0000-0000DFAF0000}"/>
    <cellStyle name="Normal 80 3 2 3 3 3" xfId="11236" xr:uid="{00000000-0005-0000-0000-0000E0AF0000}"/>
    <cellStyle name="Normal 80 3 2 3 3 3 2" xfId="41561" xr:uid="{00000000-0005-0000-0000-0000E1AF0000}"/>
    <cellStyle name="Normal 80 3 2 3 3 3 3" xfId="26337" xr:uid="{00000000-0005-0000-0000-0000E2AF0000}"/>
    <cellStyle name="Normal 80 3 2 3 3 4" xfId="36548" xr:uid="{00000000-0005-0000-0000-0000E3AF0000}"/>
    <cellStyle name="Normal 80 3 2 3 3 5" xfId="21324" xr:uid="{00000000-0005-0000-0000-0000E4AF0000}"/>
    <cellStyle name="Normal 80 3 2 3 4" xfId="12914" xr:uid="{00000000-0005-0000-0000-0000E5AF0000}"/>
    <cellStyle name="Normal 80 3 2 3 4 2" xfId="43236" xr:uid="{00000000-0005-0000-0000-0000E6AF0000}"/>
    <cellStyle name="Normal 80 3 2 3 4 3" xfId="28012" xr:uid="{00000000-0005-0000-0000-0000E7AF0000}"/>
    <cellStyle name="Normal 80 3 2 3 5" xfId="7893" xr:uid="{00000000-0005-0000-0000-0000E8AF0000}"/>
    <cellStyle name="Normal 80 3 2 3 5 2" xfId="38219" xr:uid="{00000000-0005-0000-0000-0000E9AF0000}"/>
    <cellStyle name="Normal 80 3 2 3 5 3" xfId="22995" xr:uid="{00000000-0005-0000-0000-0000EAAF0000}"/>
    <cellStyle name="Normal 80 3 2 3 6" xfId="33207" xr:uid="{00000000-0005-0000-0000-0000EBAF0000}"/>
    <cellStyle name="Normal 80 3 2 3 7" xfId="17982" xr:uid="{00000000-0005-0000-0000-0000ECAF0000}"/>
    <cellStyle name="Normal 80 3 2 4" xfId="3675" xr:uid="{00000000-0005-0000-0000-0000EDAF0000}"/>
    <cellStyle name="Normal 80 3 2 4 2" xfId="13749" xr:uid="{00000000-0005-0000-0000-0000EEAF0000}"/>
    <cellStyle name="Normal 80 3 2 4 2 2" xfId="44071" xr:uid="{00000000-0005-0000-0000-0000EFAF0000}"/>
    <cellStyle name="Normal 80 3 2 4 2 3" xfId="28847" xr:uid="{00000000-0005-0000-0000-0000F0AF0000}"/>
    <cellStyle name="Normal 80 3 2 4 3" xfId="8729" xr:uid="{00000000-0005-0000-0000-0000F1AF0000}"/>
    <cellStyle name="Normal 80 3 2 4 3 2" xfId="39054" xr:uid="{00000000-0005-0000-0000-0000F2AF0000}"/>
    <cellStyle name="Normal 80 3 2 4 3 3" xfId="23830" xr:uid="{00000000-0005-0000-0000-0000F3AF0000}"/>
    <cellStyle name="Normal 80 3 2 4 4" xfId="34041" xr:uid="{00000000-0005-0000-0000-0000F4AF0000}"/>
    <cellStyle name="Normal 80 3 2 4 5" xfId="18817" xr:uid="{00000000-0005-0000-0000-0000F5AF0000}"/>
    <cellStyle name="Normal 80 3 2 5" xfId="5368" xr:uid="{00000000-0005-0000-0000-0000F6AF0000}"/>
    <cellStyle name="Normal 80 3 2 5 2" xfId="15420" xr:uid="{00000000-0005-0000-0000-0000F7AF0000}"/>
    <cellStyle name="Normal 80 3 2 5 2 2" xfId="45742" xr:uid="{00000000-0005-0000-0000-0000F8AF0000}"/>
    <cellStyle name="Normal 80 3 2 5 2 3" xfId="30518" xr:uid="{00000000-0005-0000-0000-0000F9AF0000}"/>
    <cellStyle name="Normal 80 3 2 5 3" xfId="10400" xr:uid="{00000000-0005-0000-0000-0000FAAF0000}"/>
    <cellStyle name="Normal 80 3 2 5 3 2" xfId="40725" xr:uid="{00000000-0005-0000-0000-0000FBAF0000}"/>
    <cellStyle name="Normal 80 3 2 5 3 3" xfId="25501" xr:uid="{00000000-0005-0000-0000-0000FCAF0000}"/>
    <cellStyle name="Normal 80 3 2 5 4" xfId="35712" xr:uid="{00000000-0005-0000-0000-0000FDAF0000}"/>
    <cellStyle name="Normal 80 3 2 5 5" xfId="20488" xr:uid="{00000000-0005-0000-0000-0000FEAF0000}"/>
    <cellStyle name="Normal 80 3 2 6" xfId="12078" xr:uid="{00000000-0005-0000-0000-0000FFAF0000}"/>
    <cellStyle name="Normal 80 3 2 6 2" xfId="42400" xr:uid="{00000000-0005-0000-0000-000000B00000}"/>
    <cellStyle name="Normal 80 3 2 6 3" xfId="27176" xr:uid="{00000000-0005-0000-0000-000001B00000}"/>
    <cellStyle name="Normal 80 3 2 7" xfId="7057" xr:uid="{00000000-0005-0000-0000-000002B00000}"/>
    <cellStyle name="Normal 80 3 2 7 2" xfId="37383" xr:uid="{00000000-0005-0000-0000-000003B00000}"/>
    <cellStyle name="Normal 80 3 2 7 3" xfId="22159" xr:uid="{00000000-0005-0000-0000-000004B00000}"/>
    <cellStyle name="Normal 80 3 2 8" xfId="32371" xr:uid="{00000000-0005-0000-0000-000005B00000}"/>
    <cellStyle name="Normal 80 3 2 9" xfId="17146" xr:uid="{00000000-0005-0000-0000-000006B00000}"/>
    <cellStyle name="Normal 80 3 3" xfId="2193" xr:uid="{00000000-0005-0000-0000-000007B00000}"/>
    <cellStyle name="Normal 80 3 3 2" xfId="3032" xr:uid="{00000000-0005-0000-0000-000008B00000}"/>
    <cellStyle name="Normal 80 3 3 2 2" xfId="4722" xr:uid="{00000000-0005-0000-0000-000009B00000}"/>
    <cellStyle name="Normal 80 3 3 2 2 2" xfId="14795" xr:uid="{00000000-0005-0000-0000-00000AB00000}"/>
    <cellStyle name="Normal 80 3 3 2 2 2 2" xfId="45117" xr:uid="{00000000-0005-0000-0000-00000BB00000}"/>
    <cellStyle name="Normal 80 3 3 2 2 2 3" xfId="29893" xr:uid="{00000000-0005-0000-0000-00000CB00000}"/>
    <cellStyle name="Normal 80 3 3 2 2 3" xfId="9775" xr:uid="{00000000-0005-0000-0000-00000DB00000}"/>
    <cellStyle name="Normal 80 3 3 2 2 3 2" xfId="40100" xr:uid="{00000000-0005-0000-0000-00000EB00000}"/>
    <cellStyle name="Normal 80 3 3 2 2 3 3" xfId="24876" xr:uid="{00000000-0005-0000-0000-00000FB00000}"/>
    <cellStyle name="Normal 80 3 3 2 2 4" xfId="35087" xr:uid="{00000000-0005-0000-0000-000010B00000}"/>
    <cellStyle name="Normal 80 3 3 2 2 5" xfId="19863" xr:uid="{00000000-0005-0000-0000-000011B00000}"/>
    <cellStyle name="Normal 80 3 3 2 3" xfId="6414" xr:uid="{00000000-0005-0000-0000-000012B00000}"/>
    <cellStyle name="Normal 80 3 3 2 3 2" xfId="16466" xr:uid="{00000000-0005-0000-0000-000013B00000}"/>
    <cellStyle name="Normal 80 3 3 2 3 2 2" xfId="46788" xr:uid="{00000000-0005-0000-0000-000014B00000}"/>
    <cellStyle name="Normal 80 3 3 2 3 2 3" xfId="31564" xr:uid="{00000000-0005-0000-0000-000015B00000}"/>
    <cellStyle name="Normal 80 3 3 2 3 3" xfId="11446" xr:uid="{00000000-0005-0000-0000-000016B00000}"/>
    <cellStyle name="Normal 80 3 3 2 3 3 2" xfId="41771" xr:uid="{00000000-0005-0000-0000-000017B00000}"/>
    <cellStyle name="Normal 80 3 3 2 3 3 3" xfId="26547" xr:uid="{00000000-0005-0000-0000-000018B00000}"/>
    <cellStyle name="Normal 80 3 3 2 3 4" xfId="36758" xr:uid="{00000000-0005-0000-0000-000019B00000}"/>
    <cellStyle name="Normal 80 3 3 2 3 5" xfId="21534" xr:uid="{00000000-0005-0000-0000-00001AB00000}"/>
    <cellStyle name="Normal 80 3 3 2 4" xfId="13124" xr:uid="{00000000-0005-0000-0000-00001BB00000}"/>
    <cellStyle name="Normal 80 3 3 2 4 2" xfId="43446" xr:uid="{00000000-0005-0000-0000-00001CB00000}"/>
    <cellStyle name="Normal 80 3 3 2 4 3" xfId="28222" xr:uid="{00000000-0005-0000-0000-00001DB00000}"/>
    <cellStyle name="Normal 80 3 3 2 5" xfId="8103" xr:uid="{00000000-0005-0000-0000-00001EB00000}"/>
    <cellStyle name="Normal 80 3 3 2 5 2" xfId="38429" xr:uid="{00000000-0005-0000-0000-00001FB00000}"/>
    <cellStyle name="Normal 80 3 3 2 5 3" xfId="23205" xr:uid="{00000000-0005-0000-0000-000020B00000}"/>
    <cellStyle name="Normal 80 3 3 2 6" xfId="33417" xr:uid="{00000000-0005-0000-0000-000021B00000}"/>
    <cellStyle name="Normal 80 3 3 2 7" xfId="18192" xr:uid="{00000000-0005-0000-0000-000022B00000}"/>
    <cellStyle name="Normal 80 3 3 3" xfId="3885" xr:uid="{00000000-0005-0000-0000-000023B00000}"/>
    <cellStyle name="Normal 80 3 3 3 2" xfId="13959" xr:uid="{00000000-0005-0000-0000-000024B00000}"/>
    <cellStyle name="Normal 80 3 3 3 2 2" xfId="44281" xr:uid="{00000000-0005-0000-0000-000025B00000}"/>
    <cellStyle name="Normal 80 3 3 3 2 3" xfId="29057" xr:uid="{00000000-0005-0000-0000-000026B00000}"/>
    <cellStyle name="Normal 80 3 3 3 3" xfId="8939" xr:uid="{00000000-0005-0000-0000-000027B00000}"/>
    <cellStyle name="Normal 80 3 3 3 3 2" xfId="39264" xr:uid="{00000000-0005-0000-0000-000028B00000}"/>
    <cellStyle name="Normal 80 3 3 3 3 3" xfId="24040" xr:uid="{00000000-0005-0000-0000-000029B00000}"/>
    <cellStyle name="Normal 80 3 3 3 4" xfId="34251" xr:uid="{00000000-0005-0000-0000-00002AB00000}"/>
    <cellStyle name="Normal 80 3 3 3 5" xfId="19027" xr:uid="{00000000-0005-0000-0000-00002BB00000}"/>
    <cellStyle name="Normal 80 3 3 4" xfId="5578" xr:uid="{00000000-0005-0000-0000-00002CB00000}"/>
    <cellStyle name="Normal 80 3 3 4 2" xfId="15630" xr:uid="{00000000-0005-0000-0000-00002DB00000}"/>
    <cellStyle name="Normal 80 3 3 4 2 2" xfId="45952" xr:uid="{00000000-0005-0000-0000-00002EB00000}"/>
    <cellStyle name="Normal 80 3 3 4 2 3" xfId="30728" xr:uid="{00000000-0005-0000-0000-00002FB00000}"/>
    <cellStyle name="Normal 80 3 3 4 3" xfId="10610" xr:uid="{00000000-0005-0000-0000-000030B00000}"/>
    <cellStyle name="Normal 80 3 3 4 3 2" xfId="40935" xr:uid="{00000000-0005-0000-0000-000031B00000}"/>
    <cellStyle name="Normal 80 3 3 4 3 3" xfId="25711" xr:uid="{00000000-0005-0000-0000-000032B00000}"/>
    <cellStyle name="Normal 80 3 3 4 4" xfId="35922" xr:uid="{00000000-0005-0000-0000-000033B00000}"/>
    <cellStyle name="Normal 80 3 3 4 5" xfId="20698" xr:uid="{00000000-0005-0000-0000-000034B00000}"/>
    <cellStyle name="Normal 80 3 3 5" xfId="12288" xr:uid="{00000000-0005-0000-0000-000035B00000}"/>
    <cellStyle name="Normal 80 3 3 5 2" xfId="42610" xr:uid="{00000000-0005-0000-0000-000036B00000}"/>
    <cellStyle name="Normal 80 3 3 5 3" xfId="27386" xr:uid="{00000000-0005-0000-0000-000037B00000}"/>
    <cellStyle name="Normal 80 3 3 6" xfId="7267" xr:uid="{00000000-0005-0000-0000-000038B00000}"/>
    <cellStyle name="Normal 80 3 3 6 2" xfId="37593" xr:uid="{00000000-0005-0000-0000-000039B00000}"/>
    <cellStyle name="Normal 80 3 3 6 3" xfId="22369" xr:uid="{00000000-0005-0000-0000-00003AB00000}"/>
    <cellStyle name="Normal 80 3 3 7" xfId="32581" xr:uid="{00000000-0005-0000-0000-00003BB00000}"/>
    <cellStyle name="Normal 80 3 3 8" xfId="17356" xr:uid="{00000000-0005-0000-0000-00003CB00000}"/>
    <cellStyle name="Normal 80 3 4" xfId="2614" xr:uid="{00000000-0005-0000-0000-00003DB00000}"/>
    <cellStyle name="Normal 80 3 4 2" xfId="4304" xr:uid="{00000000-0005-0000-0000-00003EB00000}"/>
    <cellStyle name="Normal 80 3 4 2 2" xfId="14377" xr:uid="{00000000-0005-0000-0000-00003FB00000}"/>
    <cellStyle name="Normal 80 3 4 2 2 2" xfId="44699" xr:uid="{00000000-0005-0000-0000-000040B00000}"/>
    <cellStyle name="Normal 80 3 4 2 2 3" xfId="29475" xr:uid="{00000000-0005-0000-0000-000041B00000}"/>
    <cellStyle name="Normal 80 3 4 2 3" xfId="9357" xr:uid="{00000000-0005-0000-0000-000042B00000}"/>
    <cellStyle name="Normal 80 3 4 2 3 2" xfId="39682" xr:uid="{00000000-0005-0000-0000-000043B00000}"/>
    <cellStyle name="Normal 80 3 4 2 3 3" xfId="24458" xr:uid="{00000000-0005-0000-0000-000044B00000}"/>
    <cellStyle name="Normal 80 3 4 2 4" xfId="34669" xr:uid="{00000000-0005-0000-0000-000045B00000}"/>
    <cellStyle name="Normal 80 3 4 2 5" xfId="19445" xr:uid="{00000000-0005-0000-0000-000046B00000}"/>
    <cellStyle name="Normal 80 3 4 3" xfId="5996" xr:uid="{00000000-0005-0000-0000-000047B00000}"/>
    <cellStyle name="Normal 80 3 4 3 2" xfId="16048" xr:uid="{00000000-0005-0000-0000-000048B00000}"/>
    <cellStyle name="Normal 80 3 4 3 2 2" xfId="46370" xr:uid="{00000000-0005-0000-0000-000049B00000}"/>
    <cellStyle name="Normal 80 3 4 3 2 3" xfId="31146" xr:uid="{00000000-0005-0000-0000-00004AB00000}"/>
    <cellStyle name="Normal 80 3 4 3 3" xfId="11028" xr:uid="{00000000-0005-0000-0000-00004BB00000}"/>
    <cellStyle name="Normal 80 3 4 3 3 2" xfId="41353" xr:uid="{00000000-0005-0000-0000-00004CB00000}"/>
    <cellStyle name="Normal 80 3 4 3 3 3" xfId="26129" xr:uid="{00000000-0005-0000-0000-00004DB00000}"/>
    <cellStyle name="Normal 80 3 4 3 4" xfId="36340" xr:uid="{00000000-0005-0000-0000-00004EB00000}"/>
    <cellStyle name="Normal 80 3 4 3 5" xfId="21116" xr:uid="{00000000-0005-0000-0000-00004FB00000}"/>
    <cellStyle name="Normal 80 3 4 4" xfId="12706" xr:uid="{00000000-0005-0000-0000-000050B00000}"/>
    <cellStyle name="Normal 80 3 4 4 2" xfId="43028" xr:uid="{00000000-0005-0000-0000-000051B00000}"/>
    <cellStyle name="Normal 80 3 4 4 3" xfId="27804" xr:uid="{00000000-0005-0000-0000-000052B00000}"/>
    <cellStyle name="Normal 80 3 4 5" xfId="7685" xr:uid="{00000000-0005-0000-0000-000053B00000}"/>
    <cellStyle name="Normal 80 3 4 5 2" xfId="38011" xr:uid="{00000000-0005-0000-0000-000054B00000}"/>
    <cellStyle name="Normal 80 3 4 5 3" xfId="22787" xr:uid="{00000000-0005-0000-0000-000055B00000}"/>
    <cellStyle name="Normal 80 3 4 6" xfId="32999" xr:uid="{00000000-0005-0000-0000-000056B00000}"/>
    <cellStyle name="Normal 80 3 4 7" xfId="17774" xr:uid="{00000000-0005-0000-0000-000057B00000}"/>
    <cellStyle name="Normal 80 3 5" xfId="3467" xr:uid="{00000000-0005-0000-0000-000058B00000}"/>
    <cellStyle name="Normal 80 3 5 2" xfId="13541" xr:uid="{00000000-0005-0000-0000-000059B00000}"/>
    <cellStyle name="Normal 80 3 5 2 2" xfId="43863" xr:uid="{00000000-0005-0000-0000-00005AB00000}"/>
    <cellStyle name="Normal 80 3 5 2 3" xfId="28639" xr:uid="{00000000-0005-0000-0000-00005BB00000}"/>
    <cellStyle name="Normal 80 3 5 3" xfId="8521" xr:uid="{00000000-0005-0000-0000-00005CB00000}"/>
    <cellStyle name="Normal 80 3 5 3 2" xfId="38846" xr:uid="{00000000-0005-0000-0000-00005DB00000}"/>
    <cellStyle name="Normal 80 3 5 3 3" xfId="23622" xr:uid="{00000000-0005-0000-0000-00005EB00000}"/>
    <cellStyle name="Normal 80 3 5 4" xfId="33833" xr:uid="{00000000-0005-0000-0000-00005FB00000}"/>
    <cellStyle name="Normal 80 3 5 5" xfId="18609" xr:uid="{00000000-0005-0000-0000-000060B00000}"/>
    <cellStyle name="Normal 80 3 6" xfId="5160" xr:uid="{00000000-0005-0000-0000-000061B00000}"/>
    <cellStyle name="Normal 80 3 6 2" xfId="15212" xr:uid="{00000000-0005-0000-0000-000062B00000}"/>
    <cellStyle name="Normal 80 3 6 2 2" xfId="45534" xr:uid="{00000000-0005-0000-0000-000063B00000}"/>
    <cellStyle name="Normal 80 3 6 2 3" xfId="30310" xr:uid="{00000000-0005-0000-0000-000064B00000}"/>
    <cellStyle name="Normal 80 3 6 3" xfId="10192" xr:uid="{00000000-0005-0000-0000-000065B00000}"/>
    <cellStyle name="Normal 80 3 6 3 2" xfId="40517" xr:uid="{00000000-0005-0000-0000-000066B00000}"/>
    <cellStyle name="Normal 80 3 6 3 3" xfId="25293" xr:uid="{00000000-0005-0000-0000-000067B00000}"/>
    <cellStyle name="Normal 80 3 6 4" xfId="35504" xr:uid="{00000000-0005-0000-0000-000068B00000}"/>
    <cellStyle name="Normal 80 3 6 5" xfId="20280" xr:uid="{00000000-0005-0000-0000-000069B00000}"/>
    <cellStyle name="Normal 80 3 7" xfId="11870" xr:uid="{00000000-0005-0000-0000-00006AB00000}"/>
    <cellStyle name="Normal 80 3 7 2" xfId="42192" xr:uid="{00000000-0005-0000-0000-00006BB00000}"/>
    <cellStyle name="Normal 80 3 7 3" xfId="26968" xr:uid="{00000000-0005-0000-0000-00006CB00000}"/>
    <cellStyle name="Normal 80 3 8" xfId="6849" xr:uid="{00000000-0005-0000-0000-00006DB00000}"/>
    <cellStyle name="Normal 80 3 8 2" xfId="37175" xr:uid="{00000000-0005-0000-0000-00006EB00000}"/>
    <cellStyle name="Normal 80 3 8 3" xfId="21951" xr:uid="{00000000-0005-0000-0000-00006FB00000}"/>
    <cellStyle name="Normal 80 3 9" xfId="32165" xr:uid="{00000000-0005-0000-0000-000070B00000}"/>
    <cellStyle name="Normal 80 4" xfId="1874" xr:uid="{00000000-0005-0000-0000-000071B00000}"/>
    <cellStyle name="Normal 80 4 2" xfId="2297" xr:uid="{00000000-0005-0000-0000-000072B00000}"/>
    <cellStyle name="Normal 80 4 2 2" xfId="3136" xr:uid="{00000000-0005-0000-0000-000073B00000}"/>
    <cellStyle name="Normal 80 4 2 2 2" xfId="4826" xr:uid="{00000000-0005-0000-0000-000074B00000}"/>
    <cellStyle name="Normal 80 4 2 2 2 2" xfId="14899" xr:uid="{00000000-0005-0000-0000-000075B00000}"/>
    <cellStyle name="Normal 80 4 2 2 2 2 2" xfId="45221" xr:uid="{00000000-0005-0000-0000-000076B00000}"/>
    <cellStyle name="Normal 80 4 2 2 2 2 3" xfId="29997" xr:uid="{00000000-0005-0000-0000-000077B00000}"/>
    <cellStyle name="Normal 80 4 2 2 2 3" xfId="9879" xr:uid="{00000000-0005-0000-0000-000078B00000}"/>
    <cellStyle name="Normal 80 4 2 2 2 3 2" xfId="40204" xr:uid="{00000000-0005-0000-0000-000079B00000}"/>
    <cellStyle name="Normal 80 4 2 2 2 3 3" xfId="24980" xr:uid="{00000000-0005-0000-0000-00007AB00000}"/>
    <cellStyle name="Normal 80 4 2 2 2 4" xfId="35191" xr:uid="{00000000-0005-0000-0000-00007BB00000}"/>
    <cellStyle name="Normal 80 4 2 2 2 5" xfId="19967" xr:uid="{00000000-0005-0000-0000-00007CB00000}"/>
    <cellStyle name="Normal 80 4 2 2 3" xfId="6518" xr:uid="{00000000-0005-0000-0000-00007DB00000}"/>
    <cellStyle name="Normal 80 4 2 2 3 2" xfId="16570" xr:uid="{00000000-0005-0000-0000-00007EB00000}"/>
    <cellStyle name="Normal 80 4 2 2 3 2 2" xfId="46892" xr:uid="{00000000-0005-0000-0000-00007FB00000}"/>
    <cellStyle name="Normal 80 4 2 2 3 2 3" xfId="31668" xr:uid="{00000000-0005-0000-0000-000080B00000}"/>
    <cellStyle name="Normal 80 4 2 2 3 3" xfId="11550" xr:uid="{00000000-0005-0000-0000-000081B00000}"/>
    <cellStyle name="Normal 80 4 2 2 3 3 2" xfId="41875" xr:uid="{00000000-0005-0000-0000-000082B00000}"/>
    <cellStyle name="Normal 80 4 2 2 3 3 3" xfId="26651" xr:uid="{00000000-0005-0000-0000-000083B00000}"/>
    <cellStyle name="Normal 80 4 2 2 3 4" xfId="36862" xr:uid="{00000000-0005-0000-0000-000084B00000}"/>
    <cellStyle name="Normal 80 4 2 2 3 5" xfId="21638" xr:uid="{00000000-0005-0000-0000-000085B00000}"/>
    <cellStyle name="Normal 80 4 2 2 4" xfId="13228" xr:uid="{00000000-0005-0000-0000-000086B00000}"/>
    <cellStyle name="Normal 80 4 2 2 4 2" xfId="43550" xr:uid="{00000000-0005-0000-0000-000087B00000}"/>
    <cellStyle name="Normal 80 4 2 2 4 3" xfId="28326" xr:uid="{00000000-0005-0000-0000-000088B00000}"/>
    <cellStyle name="Normal 80 4 2 2 5" xfId="8207" xr:uid="{00000000-0005-0000-0000-000089B00000}"/>
    <cellStyle name="Normal 80 4 2 2 5 2" xfId="38533" xr:uid="{00000000-0005-0000-0000-00008AB00000}"/>
    <cellStyle name="Normal 80 4 2 2 5 3" xfId="23309" xr:uid="{00000000-0005-0000-0000-00008BB00000}"/>
    <cellStyle name="Normal 80 4 2 2 6" xfId="33521" xr:uid="{00000000-0005-0000-0000-00008CB00000}"/>
    <cellStyle name="Normal 80 4 2 2 7" xfId="18296" xr:uid="{00000000-0005-0000-0000-00008DB00000}"/>
    <cellStyle name="Normal 80 4 2 3" xfId="3989" xr:uid="{00000000-0005-0000-0000-00008EB00000}"/>
    <cellStyle name="Normal 80 4 2 3 2" xfId="14063" xr:uid="{00000000-0005-0000-0000-00008FB00000}"/>
    <cellStyle name="Normal 80 4 2 3 2 2" xfId="44385" xr:uid="{00000000-0005-0000-0000-000090B00000}"/>
    <cellStyle name="Normal 80 4 2 3 2 3" xfId="29161" xr:uid="{00000000-0005-0000-0000-000091B00000}"/>
    <cellStyle name="Normal 80 4 2 3 3" xfId="9043" xr:uid="{00000000-0005-0000-0000-000092B00000}"/>
    <cellStyle name="Normal 80 4 2 3 3 2" xfId="39368" xr:uid="{00000000-0005-0000-0000-000093B00000}"/>
    <cellStyle name="Normal 80 4 2 3 3 3" xfId="24144" xr:uid="{00000000-0005-0000-0000-000094B00000}"/>
    <cellStyle name="Normal 80 4 2 3 4" xfId="34355" xr:uid="{00000000-0005-0000-0000-000095B00000}"/>
    <cellStyle name="Normal 80 4 2 3 5" xfId="19131" xr:uid="{00000000-0005-0000-0000-000096B00000}"/>
    <cellStyle name="Normal 80 4 2 4" xfId="5682" xr:uid="{00000000-0005-0000-0000-000097B00000}"/>
    <cellStyle name="Normal 80 4 2 4 2" xfId="15734" xr:uid="{00000000-0005-0000-0000-000098B00000}"/>
    <cellStyle name="Normal 80 4 2 4 2 2" xfId="46056" xr:uid="{00000000-0005-0000-0000-000099B00000}"/>
    <cellStyle name="Normal 80 4 2 4 2 3" xfId="30832" xr:uid="{00000000-0005-0000-0000-00009AB00000}"/>
    <cellStyle name="Normal 80 4 2 4 3" xfId="10714" xr:uid="{00000000-0005-0000-0000-00009BB00000}"/>
    <cellStyle name="Normal 80 4 2 4 3 2" xfId="41039" xr:uid="{00000000-0005-0000-0000-00009CB00000}"/>
    <cellStyle name="Normal 80 4 2 4 3 3" xfId="25815" xr:uid="{00000000-0005-0000-0000-00009DB00000}"/>
    <cellStyle name="Normal 80 4 2 4 4" xfId="36026" xr:uid="{00000000-0005-0000-0000-00009EB00000}"/>
    <cellStyle name="Normal 80 4 2 4 5" xfId="20802" xr:uid="{00000000-0005-0000-0000-00009FB00000}"/>
    <cellStyle name="Normal 80 4 2 5" xfId="12392" xr:uid="{00000000-0005-0000-0000-0000A0B00000}"/>
    <cellStyle name="Normal 80 4 2 5 2" xfId="42714" xr:uid="{00000000-0005-0000-0000-0000A1B00000}"/>
    <cellStyle name="Normal 80 4 2 5 3" xfId="27490" xr:uid="{00000000-0005-0000-0000-0000A2B00000}"/>
    <cellStyle name="Normal 80 4 2 6" xfId="7371" xr:uid="{00000000-0005-0000-0000-0000A3B00000}"/>
    <cellStyle name="Normal 80 4 2 6 2" xfId="37697" xr:uid="{00000000-0005-0000-0000-0000A4B00000}"/>
    <cellStyle name="Normal 80 4 2 6 3" xfId="22473" xr:uid="{00000000-0005-0000-0000-0000A5B00000}"/>
    <cellStyle name="Normal 80 4 2 7" xfId="32685" xr:uid="{00000000-0005-0000-0000-0000A6B00000}"/>
    <cellStyle name="Normal 80 4 2 8" xfId="17460" xr:uid="{00000000-0005-0000-0000-0000A7B00000}"/>
    <cellStyle name="Normal 80 4 3" xfId="2718" xr:uid="{00000000-0005-0000-0000-0000A8B00000}"/>
    <cellStyle name="Normal 80 4 3 2" xfId="4408" xr:uid="{00000000-0005-0000-0000-0000A9B00000}"/>
    <cellStyle name="Normal 80 4 3 2 2" xfId="14481" xr:uid="{00000000-0005-0000-0000-0000AAB00000}"/>
    <cellStyle name="Normal 80 4 3 2 2 2" xfId="44803" xr:uid="{00000000-0005-0000-0000-0000ABB00000}"/>
    <cellStyle name="Normal 80 4 3 2 2 3" xfId="29579" xr:uid="{00000000-0005-0000-0000-0000ACB00000}"/>
    <cellStyle name="Normal 80 4 3 2 3" xfId="9461" xr:uid="{00000000-0005-0000-0000-0000ADB00000}"/>
    <cellStyle name="Normal 80 4 3 2 3 2" xfId="39786" xr:uid="{00000000-0005-0000-0000-0000AEB00000}"/>
    <cellStyle name="Normal 80 4 3 2 3 3" xfId="24562" xr:uid="{00000000-0005-0000-0000-0000AFB00000}"/>
    <cellStyle name="Normal 80 4 3 2 4" xfId="34773" xr:uid="{00000000-0005-0000-0000-0000B0B00000}"/>
    <cellStyle name="Normal 80 4 3 2 5" xfId="19549" xr:uid="{00000000-0005-0000-0000-0000B1B00000}"/>
    <cellStyle name="Normal 80 4 3 3" xfId="6100" xr:uid="{00000000-0005-0000-0000-0000B2B00000}"/>
    <cellStyle name="Normal 80 4 3 3 2" xfId="16152" xr:uid="{00000000-0005-0000-0000-0000B3B00000}"/>
    <cellStyle name="Normal 80 4 3 3 2 2" xfId="46474" xr:uid="{00000000-0005-0000-0000-0000B4B00000}"/>
    <cellStyle name="Normal 80 4 3 3 2 3" xfId="31250" xr:uid="{00000000-0005-0000-0000-0000B5B00000}"/>
    <cellStyle name="Normal 80 4 3 3 3" xfId="11132" xr:uid="{00000000-0005-0000-0000-0000B6B00000}"/>
    <cellStyle name="Normal 80 4 3 3 3 2" xfId="41457" xr:uid="{00000000-0005-0000-0000-0000B7B00000}"/>
    <cellStyle name="Normal 80 4 3 3 3 3" xfId="26233" xr:uid="{00000000-0005-0000-0000-0000B8B00000}"/>
    <cellStyle name="Normal 80 4 3 3 4" xfId="36444" xr:uid="{00000000-0005-0000-0000-0000B9B00000}"/>
    <cellStyle name="Normal 80 4 3 3 5" xfId="21220" xr:uid="{00000000-0005-0000-0000-0000BAB00000}"/>
    <cellStyle name="Normal 80 4 3 4" xfId="12810" xr:uid="{00000000-0005-0000-0000-0000BBB00000}"/>
    <cellStyle name="Normal 80 4 3 4 2" xfId="43132" xr:uid="{00000000-0005-0000-0000-0000BCB00000}"/>
    <cellStyle name="Normal 80 4 3 4 3" xfId="27908" xr:uid="{00000000-0005-0000-0000-0000BDB00000}"/>
    <cellStyle name="Normal 80 4 3 5" xfId="7789" xr:uid="{00000000-0005-0000-0000-0000BEB00000}"/>
    <cellStyle name="Normal 80 4 3 5 2" xfId="38115" xr:uid="{00000000-0005-0000-0000-0000BFB00000}"/>
    <cellStyle name="Normal 80 4 3 5 3" xfId="22891" xr:uid="{00000000-0005-0000-0000-0000C0B00000}"/>
    <cellStyle name="Normal 80 4 3 6" xfId="33103" xr:uid="{00000000-0005-0000-0000-0000C1B00000}"/>
    <cellStyle name="Normal 80 4 3 7" xfId="17878" xr:uid="{00000000-0005-0000-0000-0000C2B00000}"/>
    <cellStyle name="Normal 80 4 4" xfId="3571" xr:uid="{00000000-0005-0000-0000-0000C3B00000}"/>
    <cellStyle name="Normal 80 4 4 2" xfId="13645" xr:uid="{00000000-0005-0000-0000-0000C4B00000}"/>
    <cellStyle name="Normal 80 4 4 2 2" xfId="43967" xr:uid="{00000000-0005-0000-0000-0000C5B00000}"/>
    <cellStyle name="Normal 80 4 4 2 3" xfId="28743" xr:uid="{00000000-0005-0000-0000-0000C6B00000}"/>
    <cellStyle name="Normal 80 4 4 3" xfId="8625" xr:uid="{00000000-0005-0000-0000-0000C7B00000}"/>
    <cellStyle name="Normal 80 4 4 3 2" xfId="38950" xr:uid="{00000000-0005-0000-0000-0000C8B00000}"/>
    <cellStyle name="Normal 80 4 4 3 3" xfId="23726" xr:uid="{00000000-0005-0000-0000-0000C9B00000}"/>
    <cellStyle name="Normal 80 4 4 4" xfId="33937" xr:uid="{00000000-0005-0000-0000-0000CAB00000}"/>
    <cellStyle name="Normal 80 4 4 5" xfId="18713" xr:uid="{00000000-0005-0000-0000-0000CBB00000}"/>
    <cellStyle name="Normal 80 4 5" xfId="5264" xr:uid="{00000000-0005-0000-0000-0000CCB00000}"/>
    <cellStyle name="Normal 80 4 5 2" xfId="15316" xr:uid="{00000000-0005-0000-0000-0000CDB00000}"/>
    <cellStyle name="Normal 80 4 5 2 2" xfId="45638" xr:uid="{00000000-0005-0000-0000-0000CEB00000}"/>
    <cellStyle name="Normal 80 4 5 2 3" xfId="30414" xr:uid="{00000000-0005-0000-0000-0000CFB00000}"/>
    <cellStyle name="Normal 80 4 5 3" xfId="10296" xr:uid="{00000000-0005-0000-0000-0000D0B00000}"/>
    <cellStyle name="Normal 80 4 5 3 2" xfId="40621" xr:uid="{00000000-0005-0000-0000-0000D1B00000}"/>
    <cellStyle name="Normal 80 4 5 3 3" xfId="25397" xr:uid="{00000000-0005-0000-0000-0000D2B00000}"/>
    <cellStyle name="Normal 80 4 5 4" xfId="35608" xr:uid="{00000000-0005-0000-0000-0000D3B00000}"/>
    <cellStyle name="Normal 80 4 5 5" xfId="20384" xr:uid="{00000000-0005-0000-0000-0000D4B00000}"/>
    <cellStyle name="Normal 80 4 6" xfId="11974" xr:uid="{00000000-0005-0000-0000-0000D5B00000}"/>
    <cellStyle name="Normal 80 4 6 2" xfId="42296" xr:uid="{00000000-0005-0000-0000-0000D6B00000}"/>
    <cellStyle name="Normal 80 4 6 3" xfId="27072" xr:uid="{00000000-0005-0000-0000-0000D7B00000}"/>
    <cellStyle name="Normal 80 4 7" xfId="6953" xr:uid="{00000000-0005-0000-0000-0000D8B00000}"/>
    <cellStyle name="Normal 80 4 7 2" xfId="37279" xr:uid="{00000000-0005-0000-0000-0000D9B00000}"/>
    <cellStyle name="Normal 80 4 7 3" xfId="22055" xr:uid="{00000000-0005-0000-0000-0000DAB00000}"/>
    <cellStyle name="Normal 80 4 8" xfId="32267" xr:uid="{00000000-0005-0000-0000-0000DBB00000}"/>
    <cellStyle name="Normal 80 4 9" xfId="17042" xr:uid="{00000000-0005-0000-0000-0000DCB00000}"/>
    <cellStyle name="Normal 80 5" xfId="2087" xr:uid="{00000000-0005-0000-0000-0000DDB00000}"/>
    <cellStyle name="Normal 80 5 2" xfId="2928" xr:uid="{00000000-0005-0000-0000-0000DEB00000}"/>
    <cellStyle name="Normal 80 5 2 2" xfId="4618" xr:uid="{00000000-0005-0000-0000-0000DFB00000}"/>
    <cellStyle name="Normal 80 5 2 2 2" xfId="14691" xr:uid="{00000000-0005-0000-0000-0000E0B00000}"/>
    <cellStyle name="Normal 80 5 2 2 2 2" xfId="45013" xr:uid="{00000000-0005-0000-0000-0000E1B00000}"/>
    <cellStyle name="Normal 80 5 2 2 2 3" xfId="29789" xr:uid="{00000000-0005-0000-0000-0000E2B00000}"/>
    <cellStyle name="Normal 80 5 2 2 3" xfId="9671" xr:uid="{00000000-0005-0000-0000-0000E3B00000}"/>
    <cellStyle name="Normal 80 5 2 2 3 2" xfId="39996" xr:uid="{00000000-0005-0000-0000-0000E4B00000}"/>
    <cellStyle name="Normal 80 5 2 2 3 3" xfId="24772" xr:uid="{00000000-0005-0000-0000-0000E5B00000}"/>
    <cellStyle name="Normal 80 5 2 2 4" xfId="34983" xr:uid="{00000000-0005-0000-0000-0000E6B00000}"/>
    <cellStyle name="Normal 80 5 2 2 5" xfId="19759" xr:uid="{00000000-0005-0000-0000-0000E7B00000}"/>
    <cellStyle name="Normal 80 5 2 3" xfId="6310" xr:uid="{00000000-0005-0000-0000-0000E8B00000}"/>
    <cellStyle name="Normal 80 5 2 3 2" xfId="16362" xr:uid="{00000000-0005-0000-0000-0000E9B00000}"/>
    <cellStyle name="Normal 80 5 2 3 2 2" xfId="46684" xr:uid="{00000000-0005-0000-0000-0000EAB00000}"/>
    <cellStyle name="Normal 80 5 2 3 2 3" xfId="31460" xr:uid="{00000000-0005-0000-0000-0000EBB00000}"/>
    <cellStyle name="Normal 80 5 2 3 3" xfId="11342" xr:uid="{00000000-0005-0000-0000-0000ECB00000}"/>
    <cellStyle name="Normal 80 5 2 3 3 2" xfId="41667" xr:uid="{00000000-0005-0000-0000-0000EDB00000}"/>
    <cellStyle name="Normal 80 5 2 3 3 3" xfId="26443" xr:uid="{00000000-0005-0000-0000-0000EEB00000}"/>
    <cellStyle name="Normal 80 5 2 3 4" xfId="36654" xr:uid="{00000000-0005-0000-0000-0000EFB00000}"/>
    <cellStyle name="Normal 80 5 2 3 5" xfId="21430" xr:uid="{00000000-0005-0000-0000-0000F0B00000}"/>
    <cellStyle name="Normal 80 5 2 4" xfId="13020" xr:uid="{00000000-0005-0000-0000-0000F1B00000}"/>
    <cellStyle name="Normal 80 5 2 4 2" xfId="43342" xr:uid="{00000000-0005-0000-0000-0000F2B00000}"/>
    <cellStyle name="Normal 80 5 2 4 3" xfId="28118" xr:uid="{00000000-0005-0000-0000-0000F3B00000}"/>
    <cellStyle name="Normal 80 5 2 5" xfId="7999" xr:uid="{00000000-0005-0000-0000-0000F4B00000}"/>
    <cellStyle name="Normal 80 5 2 5 2" xfId="38325" xr:uid="{00000000-0005-0000-0000-0000F5B00000}"/>
    <cellStyle name="Normal 80 5 2 5 3" xfId="23101" xr:uid="{00000000-0005-0000-0000-0000F6B00000}"/>
    <cellStyle name="Normal 80 5 2 6" xfId="33313" xr:uid="{00000000-0005-0000-0000-0000F7B00000}"/>
    <cellStyle name="Normal 80 5 2 7" xfId="18088" xr:uid="{00000000-0005-0000-0000-0000F8B00000}"/>
    <cellStyle name="Normal 80 5 3" xfId="3781" xr:uid="{00000000-0005-0000-0000-0000F9B00000}"/>
    <cellStyle name="Normal 80 5 3 2" xfId="13855" xr:uid="{00000000-0005-0000-0000-0000FAB00000}"/>
    <cellStyle name="Normal 80 5 3 2 2" xfId="44177" xr:uid="{00000000-0005-0000-0000-0000FBB00000}"/>
    <cellStyle name="Normal 80 5 3 2 3" xfId="28953" xr:uid="{00000000-0005-0000-0000-0000FCB00000}"/>
    <cellStyle name="Normal 80 5 3 3" xfId="8835" xr:uid="{00000000-0005-0000-0000-0000FDB00000}"/>
    <cellStyle name="Normal 80 5 3 3 2" xfId="39160" xr:uid="{00000000-0005-0000-0000-0000FEB00000}"/>
    <cellStyle name="Normal 80 5 3 3 3" xfId="23936" xr:uid="{00000000-0005-0000-0000-0000FFB00000}"/>
    <cellStyle name="Normal 80 5 3 4" xfId="34147" xr:uid="{00000000-0005-0000-0000-000000B10000}"/>
    <cellStyle name="Normal 80 5 3 5" xfId="18923" xr:uid="{00000000-0005-0000-0000-000001B10000}"/>
    <cellStyle name="Normal 80 5 4" xfId="5474" xr:uid="{00000000-0005-0000-0000-000002B10000}"/>
    <cellStyle name="Normal 80 5 4 2" xfId="15526" xr:uid="{00000000-0005-0000-0000-000003B10000}"/>
    <cellStyle name="Normal 80 5 4 2 2" xfId="45848" xr:uid="{00000000-0005-0000-0000-000004B10000}"/>
    <cellStyle name="Normal 80 5 4 2 3" xfId="30624" xr:uid="{00000000-0005-0000-0000-000005B10000}"/>
    <cellStyle name="Normal 80 5 4 3" xfId="10506" xr:uid="{00000000-0005-0000-0000-000006B10000}"/>
    <cellStyle name="Normal 80 5 4 3 2" xfId="40831" xr:uid="{00000000-0005-0000-0000-000007B10000}"/>
    <cellStyle name="Normal 80 5 4 3 3" xfId="25607" xr:uid="{00000000-0005-0000-0000-000008B10000}"/>
    <cellStyle name="Normal 80 5 4 4" xfId="35818" xr:uid="{00000000-0005-0000-0000-000009B10000}"/>
    <cellStyle name="Normal 80 5 4 5" xfId="20594" xr:uid="{00000000-0005-0000-0000-00000AB10000}"/>
    <cellStyle name="Normal 80 5 5" xfId="12184" xr:uid="{00000000-0005-0000-0000-00000BB10000}"/>
    <cellStyle name="Normal 80 5 5 2" xfId="42506" xr:uid="{00000000-0005-0000-0000-00000CB10000}"/>
    <cellStyle name="Normal 80 5 5 3" xfId="27282" xr:uid="{00000000-0005-0000-0000-00000DB10000}"/>
    <cellStyle name="Normal 80 5 6" xfId="7163" xr:uid="{00000000-0005-0000-0000-00000EB10000}"/>
    <cellStyle name="Normal 80 5 6 2" xfId="37489" xr:uid="{00000000-0005-0000-0000-00000FB10000}"/>
    <cellStyle name="Normal 80 5 6 3" xfId="22265" xr:uid="{00000000-0005-0000-0000-000010B10000}"/>
    <cellStyle name="Normal 80 5 7" xfId="32477" xr:uid="{00000000-0005-0000-0000-000011B10000}"/>
    <cellStyle name="Normal 80 5 8" xfId="17252" xr:uid="{00000000-0005-0000-0000-000012B10000}"/>
    <cellStyle name="Normal 80 6" xfId="2508" xr:uid="{00000000-0005-0000-0000-000013B10000}"/>
    <cellStyle name="Normal 80 6 2" xfId="4200" xr:uid="{00000000-0005-0000-0000-000014B10000}"/>
    <cellStyle name="Normal 80 6 2 2" xfId="14273" xr:uid="{00000000-0005-0000-0000-000015B10000}"/>
    <cellStyle name="Normal 80 6 2 2 2" xfId="44595" xr:uid="{00000000-0005-0000-0000-000016B10000}"/>
    <cellStyle name="Normal 80 6 2 2 3" xfId="29371" xr:uid="{00000000-0005-0000-0000-000017B10000}"/>
    <cellStyle name="Normal 80 6 2 3" xfId="9253" xr:uid="{00000000-0005-0000-0000-000018B10000}"/>
    <cellStyle name="Normal 80 6 2 3 2" xfId="39578" xr:uid="{00000000-0005-0000-0000-000019B10000}"/>
    <cellStyle name="Normal 80 6 2 3 3" xfId="24354" xr:uid="{00000000-0005-0000-0000-00001AB10000}"/>
    <cellStyle name="Normal 80 6 2 4" xfId="34565" xr:uid="{00000000-0005-0000-0000-00001BB10000}"/>
    <cellStyle name="Normal 80 6 2 5" xfId="19341" xr:uid="{00000000-0005-0000-0000-00001CB10000}"/>
    <cellStyle name="Normal 80 6 3" xfId="5892" xr:uid="{00000000-0005-0000-0000-00001DB10000}"/>
    <cellStyle name="Normal 80 6 3 2" xfId="15944" xr:uid="{00000000-0005-0000-0000-00001EB10000}"/>
    <cellStyle name="Normal 80 6 3 2 2" xfId="46266" xr:uid="{00000000-0005-0000-0000-00001FB10000}"/>
    <cellStyle name="Normal 80 6 3 2 3" xfId="31042" xr:uid="{00000000-0005-0000-0000-000020B10000}"/>
    <cellStyle name="Normal 80 6 3 3" xfId="10924" xr:uid="{00000000-0005-0000-0000-000021B10000}"/>
    <cellStyle name="Normal 80 6 3 3 2" xfId="41249" xr:uid="{00000000-0005-0000-0000-000022B10000}"/>
    <cellStyle name="Normal 80 6 3 3 3" xfId="26025" xr:uid="{00000000-0005-0000-0000-000023B10000}"/>
    <cellStyle name="Normal 80 6 3 4" xfId="36236" xr:uid="{00000000-0005-0000-0000-000024B10000}"/>
    <cellStyle name="Normal 80 6 3 5" xfId="21012" xr:uid="{00000000-0005-0000-0000-000025B10000}"/>
    <cellStyle name="Normal 80 6 4" xfId="12602" xr:uid="{00000000-0005-0000-0000-000026B10000}"/>
    <cellStyle name="Normal 80 6 4 2" xfId="42924" xr:uid="{00000000-0005-0000-0000-000027B10000}"/>
    <cellStyle name="Normal 80 6 4 3" xfId="27700" xr:uid="{00000000-0005-0000-0000-000028B10000}"/>
    <cellStyle name="Normal 80 6 5" xfId="7581" xr:uid="{00000000-0005-0000-0000-000029B10000}"/>
    <cellStyle name="Normal 80 6 5 2" xfId="37907" xr:uid="{00000000-0005-0000-0000-00002AB10000}"/>
    <cellStyle name="Normal 80 6 5 3" xfId="22683" xr:uid="{00000000-0005-0000-0000-00002BB10000}"/>
    <cellStyle name="Normal 80 6 6" xfId="32895" xr:uid="{00000000-0005-0000-0000-00002CB10000}"/>
    <cellStyle name="Normal 80 6 7" xfId="17670" xr:uid="{00000000-0005-0000-0000-00002DB10000}"/>
    <cellStyle name="Normal 80 7" xfId="3354" xr:uid="{00000000-0005-0000-0000-00002EB10000}"/>
    <cellStyle name="Normal 80 7 2" xfId="13437" xr:uid="{00000000-0005-0000-0000-00002FB10000}"/>
    <cellStyle name="Normal 80 7 2 2" xfId="43759" xr:uid="{00000000-0005-0000-0000-000030B10000}"/>
    <cellStyle name="Normal 80 7 2 3" xfId="28535" xr:uid="{00000000-0005-0000-0000-000031B10000}"/>
    <cellStyle name="Normal 80 7 3" xfId="8416" xr:uid="{00000000-0005-0000-0000-000032B10000}"/>
    <cellStyle name="Normal 80 7 3 2" xfId="38742" xr:uid="{00000000-0005-0000-0000-000033B10000}"/>
    <cellStyle name="Normal 80 7 3 3" xfId="23518" xr:uid="{00000000-0005-0000-0000-000034B10000}"/>
    <cellStyle name="Normal 80 7 4" xfId="33729" xr:uid="{00000000-0005-0000-0000-000035B10000}"/>
    <cellStyle name="Normal 80 7 5" xfId="18505" xr:uid="{00000000-0005-0000-0000-000036B10000}"/>
    <cellStyle name="Normal 80 8" xfId="5052" xr:uid="{00000000-0005-0000-0000-000037B10000}"/>
    <cellStyle name="Normal 80 8 2" xfId="15108" xr:uid="{00000000-0005-0000-0000-000038B10000}"/>
    <cellStyle name="Normal 80 8 2 2" xfId="45430" xr:uid="{00000000-0005-0000-0000-000039B10000}"/>
    <cellStyle name="Normal 80 8 2 3" xfId="30206" xr:uid="{00000000-0005-0000-0000-00003AB10000}"/>
    <cellStyle name="Normal 80 8 3" xfId="10088" xr:uid="{00000000-0005-0000-0000-00003BB10000}"/>
    <cellStyle name="Normal 80 8 3 2" xfId="40413" xr:uid="{00000000-0005-0000-0000-00003CB10000}"/>
    <cellStyle name="Normal 80 8 3 3" xfId="25189" xr:uid="{00000000-0005-0000-0000-00003DB10000}"/>
    <cellStyle name="Normal 80 8 4" xfId="35400" xr:uid="{00000000-0005-0000-0000-00003EB10000}"/>
    <cellStyle name="Normal 80 8 5" xfId="20176" xr:uid="{00000000-0005-0000-0000-00003FB10000}"/>
    <cellStyle name="Normal 80 9" xfId="11764" xr:uid="{00000000-0005-0000-0000-000040B10000}"/>
    <cellStyle name="Normal 80 9 2" xfId="42088" xr:uid="{00000000-0005-0000-0000-000041B10000}"/>
    <cellStyle name="Normal 80 9 3" xfId="26864" xr:uid="{00000000-0005-0000-0000-000042B10000}"/>
    <cellStyle name="Normal 81" xfId="1702" xr:uid="{00000000-0005-0000-0000-000043B10000}"/>
    <cellStyle name="Normal 81 10" xfId="6792" xr:uid="{00000000-0005-0000-0000-000044B10000}"/>
    <cellStyle name="Normal 81 10 2" xfId="37120" xr:uid="{00000000-0005-0000-0000-000045B10000}"/>
    <cellStyle name="Normal 81 10 3" xfId="21896" xr:uid="{00000000-0005-0000-0000-000046B10000}"/>
    <cellStyle name="Normal 81 11" xfId="32112" xr:uid="{00000000-0005-0000-0000-000047B10000}"/>
    <cellStyle name="Normal 81 12" xfId="16881" xr:uid="{00000000-0005-0000-0000-000048B10000}"/>
    <cellStyle name="Normal 81 13" xfId="47326" xr:uid="{00000000-0005-0000-0000-000049B10000}"/>
    <cellStyle name="Normal 81 2" xfId="1756" xr:uid="{00000000-0005-0000-0000-00004AB10000}"/>
    <cellStyle name="Normal 81 2 10" xfId="32162" xr:uid="{00000000-0005-0000-0000-00004BB10000}"/>
    <cellStyle name="Normal 81 2 11" xfId="16935" xr:uid="{00000000-0005-0000-0000-00004CB10000}"/>
    <cellStyle name="Normal 81 2 2" xfId="1864" xr:uid="{00000000-0005-0000-0000-00004DB10000}"/>
    <cellStyle name="Normal 81 2 2 10" xfId="17039" xr:uid="{00000000-0005-0000-0000-00004EB10000}"/>
    <cellStyle name="Normal 81 2 2 2" xfId="2081" xr:uid="{00000000-0005-0000-0000-00004FB10000}"/>
    <cellStyle name="Normal 81 2 2 2 2" xfId="2502" xr:uid="{00000000-0005-0000-0000-000050B10000}"/>
    <cellStyle name="Normal 81 2 2 2 2 2" xfId="3341" xr:uid="{00000000-0005-0000-0000-000051B10000}"/>
    <cellStyle name="Normal 81 2 2 2 2 2 2" xfId="5031" xr:uid="{00000000-0005-0000-0000-000052B10000}"/>
    <cellStyle name="Normal 81 2 2 2 2 2 2 2" xfId="15104" xr:uid="{00000000-0005-0000-0000-000053B10000}"/>
    <cellStyle name="Normal 81 2 2 2 2 2 2 2 2" xfId="45426" xr:uid="{00000000-0005-0000-0000-000054B10000}"/>
    <cellStyle name="Normal 81 2 2 2 2 2 2 2 3" xfId="30202" xr:uid="{00000000-0005-0000-0000-000055B10000}"/>
    <cellStyle name="Normal 81 2 2 2 2 2 2 3" xfId="10084" xr:uid="{00000000-0005-0000-0000-000056B10000}"/>
    <cellStyle name="Normal 81 2 2 2 2 2 2 3 2" xfId="40409" xr:uid="{00000000-0005-0000-0000-000057B10000}"/>
    <cellStyle name="Normal 81 2 2 2 2 2 2 3 3" xfId="25185" xr:uid="{00000000-0005-0000-0000-000058B10000}"/>
    <cellStyle name="Normal 81 2 2 2 2 2 2 4" xfId="35396" xr:uid="{00000000-0005-0000-0000-000059B10000}"/>
    <cellStyle name="Normal 81 2 2 2 2 2 2 5" xfId="20172" xr:uid="{00000000-0005-0000-0000-00005AB10000}"/>
    <cellStyle name="Normal 81 2 2 2 2 2 3" xfId="6723" xr:uid="{00000000-0005-0000-0000-00005BB10000}"/>
    <cellStyle name="Normal 81 2 2 2 2 2 3 2" xfId="16775" xr:uid="{00000000-0005-0000-0000-00005CB10000}"/>
    <cellStyle name="Normal 81 2 2 2 2 2 3 2 2" xfId="47097" xr:uid="{00000000-0005-0000-0000-00005DB10000}"/>
    <cellStyle name="Normal 81 2 2 2 2 2 3 2 3" xfId="31873" xr:uid="{00000000-0005-0000-0000-00005EB10000}"/>
    <cellStyle name="Normal 81 2 2 2 2 2 3 3" xfId="11755" xr:uid="{00000000-0005-0000-0000-00005FB10000}"/>
    <cellStyle name="Normal 81 2 2 2 2 2 3 3 2" xfId="42080" xr:uid="{00000000-0005-0000-0000-000060B10000}"/>
    <cellStyle name="Normal 81 2 2 2 2 2 3 3 3" xfId="26856" xr:uid="{00000000-0005-0000-0000-000061B10000}"/>
    <cellStyle name="Normal 81 2 2 2 2 2 3 4" xfId="37067" xr:uid="{00000000-0005-0000-0000-000062B10000}"/>
    <cellStyle name="Normal 81 2 2 2 2 2 3 5" xfId="21843" xr:uid="{00000000-0005-0000-0000-000063B10000}"/>
    <cellStyle name="Normal 81 2 2 2 2 2 4" xfId="13433" xr:uid="{00000000-0005-0000-0000-000064B10000}"/>
    <cellStyle name="Normal 81 2 2 2 2 2 4 2" xfId="43755" xr:uid="{00000000-0005-0000-0000-000065B10000}"/>
    <cellStyle name="Normal 81 2 2 2 2 2 4 3" xfId="28531" xr:uid="{00000000-0005-0000-0000-000066B10000}"/>
    <cellStyle name="Normal 81 2 2 2 2 2 5" xfId="8412" xr:uid="{00000000-0005-0000-0000-000067B10000}"/>
    <cellStyle name="Normal 81 2 2 2 2 2 5 2" xfId="38738" xr:uid="{00000000-0005-0000-0000-000068B10000}"/>
    <cellStyle name="Normal 81 2 2 2 2 2 5 3" xfId="23514" xr:uid="{00000000-0005-0000-0000-000069B10000}"/>
    <cellStyle name="Normal 81 2 2 2 2 2 6" xfId="33726" xr:uid="{00000000-0005-0000-0000-00006AB10000}"/>
    <cellStyle name="Normal 81 2 2 2 2 2 7" xfId="18501" xr:uid="{00000000-0005-0000-0000-00006BB10000}"/>
    <cellStyle name="Normal 81 2 2 2 2 3" xfId="4194" xr:uid="{00000000-0005-0000-0000-00006CB10000}"/>
    <cellStyle name="Normal 81 2 2 2 2 3 2" xfId="14268" xr:uid="{00000000-0005-0000-0000-00006DB10000}"/>
    <cellStyle name="Normal 81 2 2 2 2 3 2 2" xfId="44590" xr:uid="{00000000-0005-0000-0000-00006EB10000}"/>
    <cellStyle name="Normal 81 2 2 2 2 3 2 3" xfId="29366" xr:uid="{00000000-0005-0000-0000-00006FB10000}"/>
    <cellStyle name="Normal 81 2 2 2 2 3 3" xfId="9248" xr:uid="{00000000-0005-0000-0000-000070B10000}"/>
    <cellStyle name="Normal 81 2 2 2 2 3 3 2" xfId="39573" xr:uid="{00000000-0005-0000-0000-000071B10000}"/>
    <cellStyle name="Normal 81 2 2 2 2 3 3 3" xfId="24349" xr:uid="{00000000-0005-0000-0000-000072B10000}"/>
    <cellStyle name="Normal 81 2 2 2 2 3 4" xfId="34560" xr:uid="{00000000-0005-0000-0000-000073B10000}"/>
    <cellStyle name="Normal 81 2 2 2 2 3 5" xfId="19336" xr:uid="{00000000-0005-0000-0000-000074B10000}"/>
    <cellStyle name="Normal 81 2 2 2 2 4" xfId="5887" xr:uid="{00000000-0005-0000-0000-000075B10000}"/>
    <cellStyle name="Normal 81 2 2 2 2 4 2" xfId="15939" xr:uid="{00000000-0005-0000-0000-000076B10000}"/>
    <cellStyle name="Normal 81 2 2 2 2 4 2 2" xfId="46261" xr:uid="{00000000-0005-0000-0000-000077B10000}"/>
    <cellStyle name="Normal 81 2 2 2 2 4 2 3" xfId="31037" xr:uid="{00000000-0005-0000-0000-000078B10000}"/>
    <cellStyle name="Normal 81 2 2 2 2 4 3" xfId="10919" xr:uid="{00000000-0005-0000-0000-000079B10000}"/>
    <cellStyle name="Normal 81 2 2 2 2 4 3 2" xfId="41244" xr:uid="{00000000-0005-0000-0000-00007AB10000}"/>
    <cellStyle name="Normal 81 2 2 2 2 4 3 3" xfId="26020" xr:uid="{00000000-0005-0000-0000-00007BB10000}"/>
    <cellStyle name="Normal 81 2 2 2 2 4 4" xfId="36231" xr:uid="{00000000-0005-0000-0000-00007CB10000}"/>
    <cellStyle name="Normal 81 2 2 2 2 4 5" xfId="21007" xr:uid="{00000000-0005-0000-0000-00007DB10000}"/>
    <cellStyle name="Normal 81 2 2 2 2 5" xfId="12597" xr:uid="{00000000-0005-0000-0000-00007EB10000}"/>
    <cellStyle name="Normal 81 2 2 2 2 5 2" xfId="42919" xr:uid="{00000000-0005-0000-0000-00007FB10000}"/>
    <cellStyle name="Normal 81 2 2 2 2 5 3" xfId="27695" xr:uid="{00000000-0005-0000-0000-000080B10000}"/>
    <cellStyle name="Normal 81 2 2 2 2 6" xfId="7576" xr:uid="{00000000-0005-0000-0000-000081B10000}"/>
    <cellStyle name="Normal 81 2 2 2 2 6 2" xfId="37902" xr:uid="{00000000-0005-0000-0000-000082B10000}"/>
    <cellStyle name="Normal 81 2 2 2 2 6 3" xfId="22678" xr:uid="{00000000-0005-0000-0000-000083B10000}"/>
    <cellStyle name="Normal 81 2 2 2 2 7" xfId="32890" xr:uid="{00000000-0005-0000-0000-000084B10000}"/>
    <cellStyle name="Normal 81 2 2 2 2 8" xfId="17665" xr:uid="{00000000-0005-0000-0000-000085B10000}"/>
    <cellStyle name="Normal 81 2 2 2 3" xfId="2923" xr:uid="{00000000-0005-0000-0000-000086B10000}"/>
    <cellStyle name="Normal 81 2 2 2 3 2" xfId="4613" xr:uid="{00000000-0005-0000-0000-000087B10000}"/>
    <cellStyle name="Normal 81 2 2 2 3 2 2" xfId="14686" xr:uid="{00000000-0005-0000-0000-000088B10000}"/>
    <cellStyle name="Normal 81 2 2 2 3 2 2 2" xfId="45008" xr:uid="{00000000-0005-0000-0000-000089B10000}"/>
    <cellStyle name="Normal 81 2 2 2 3 2 2 3" xfId="29784" xr:uid="{00000000-0005-0000-0000-00008AB10000}"/>
    <cellStyle name="Normal 81 2 2 2 3 2 3" xfId="9666" xr:uid="{00000000-0005-0000-0000-00008BB10000}"/>
    <cellStyle name="Normal 81 2 2 2 3 2 3 2" xfId="39991" xr:uid="{00000000-0005-0000-0000-00008CB10000}"/>
    <cellStyle name="Normal 81 2 2 2 3 2 3 3" xfId="24767" xr:uid="{00000000-0005-0000-0000-00008DB10000}"/>
    <cellStyle name="Normal 81 2 2 2 3 2 4" xfId="34978" xr:uid="{00000000-0005-0000-0000-00008EB10000}"/>
    <cellStyle name="Normal 81 2 2 2 3 2 5" xfId="19754" xr:uid="{00000000-0005-0000-0000-00008FB10000}"/>
    <cellStyle name="Normal 81 2 2 2 3 3" xfId="6305" xr:uid="{00000000-0005-0000-0000-000090B10000}"/>
    <cellStyle name="Normal 81 2 2 2 3 3 2" xfId="16357" xr:uid="{00000000-0005-0000-0000-000091B10000}"/>
    <cellStyle name="Normal 81 2 2 2 3 3 2 2" xfId="46679" xr:uid="{00000000-0005-0000-0000-000092B10000}"/>
    <cellStyle name="Normal 81 2 2 2 3 3 2 3" xfId="31455" xr:uid="{00000000-0005-0000-0000-000093B10000}"/>
    <cellStyle name="Normal 81 2 2 2 3 3 3" xfId="11337" xr:uid="{00000000-0005-0000-0000-000094B10000}"/>
    <cellStyle name="Normal 81 2 2 2 3 3 3 2" xfId="41662" xr:uid="{00000000-0005-0000-0000-000095B10000}"/>
    <cellStyle name="Normal 81 2 2 2 3 3 3 3" xfId="26438" xr:uid="{00000000-0005-0000-0000-000096B10000}"/>
    <cellStyle name="Normal 81 2 2 2 3 3 4" xfId="36649" xr:uid="{00000000-0005-0000-0000-000097B10000}"/>
    <cellStyle name="Normal 81 2 2 2 3 3 5" xfId="21425" xr:uid="{00000000-0005-0000-0000-000098B10000}"/>
    <cellStyle name="Normal 81 2 2 2 3 4" xfId="13015" xr:uid="{00000000-0005-0000-0000-000099B10000}"/>
    <cellStyle name="Normal 81 2 2 2 3 4 2" xfId="43337" xr:uid="{00000000-0005-0000-0000-00009AB10000}"/>
    <cellStyle name="Normal 81 2 2 2 3 4 3" xfId="28113" xr:uid="{00000000-0005-0000-0000-00009BB10000}"/>
    <cellStyle name="Normal 81 2 2 2 3 5" xfId="7994" xr:uid="{00000000-0005-0000-0000-00009CB10000}"/>
    <cellStyle name="Normal 81 2 2 2 3 5 2" xfId="38320" xr:uid="{00000000-0005-0000-0000-00009DB10000}"/>
    <cellStyle name="Normal 81 2 2 2 3 5 3" xfId="23096" xr:uid="{00000000-0005-0000-0000-00009EB10000}"/>
    <cellStyle name="Normal 81 2 2 2 3 6" xfId="33308" xr:uid="{00000000-0005-0000-0000-00009FB10000}"/>
    <cellStyle name="Normal 81 2 2 2 3 7" xfId="18083" xr:uid="{00000000-0005-0000-0000-0000A0B10000}"/>
    <cellStyle name="Normal 81 2 2 2 4" xfId="3776" xr:uid="{00000000-0005-0000-0000-0000A1B10000}"/>
    <cellStyle name="Normal 81 2 2 2 4 2" xfId="13850" xr:uid="{00000000-0005-0000-0000-0000A2B10000}"/>
    <cellStyle name="Normal 81 2 2 2 4 2 2" xfId="44172" xr:uid="{00000000-0005-0000-0000-0000A3B10000}"/>
    <cellStyle name="Normal 81 2 2 2 4 2 3" xfId="28948" xr:uid="{00000000-0005-0000-0000-0000A4B10000}"/>
    <cellStyle name="Normal 81 2 2 2 4 3" xfId="8830" xr:uid="{00000000-0005-0000-0000-0000A5B10000}"/>
    <cellStyle name="Normal 81 2 2 2 4 3 2" xfId="39155" xr:uid="{00000000-0005-0000-0000-0000A6B10000}"/>
    <cellStyle name="Normal 81 2 2 2 4 3 3" xfId="23931" xr:uid="{00000000-0005-0000-0000-0000A7B10000}"/>
    <cellStyle name="Normal 81 2 2 2 4 4" xfId="34142" xr:uid="{00000000-0005-0000-0000-0000A8B10000}"/>
    <cellStyle name="Normal 81 2 2 2 4 5" xfId="18918" xr:uid="{00000000-0005-0000-0000-0000A9B10000}"/>
    <cellStyle name="Normal 81 2 2 2 5" xfId="5469" xr:uid="{00000000-0005-0000-0000-0000AAB10000}"/>
    <cellStyle name="Normal 81 2 2 2 5 2" xfId="15521" xr:uid="{00000000-0005-0000-0000-0000ABB10000}"/>
    <cellStyle name="Normal 81 2 2 2 5 2 2" xfId="45843" xr:uid="{00000000-0005-0000-0000-0000ACB10000}"/>
    <cellStyle name="Normal 81 2 2 2 5 2 3" xfId="30619" xr:uid="{00000000-0005-0000-0000-0000ADB10000}"/>
    <cellStyle name="Normal 81 2 2 2 5 3" xfId="10501" xr:uid="{00000000-0005-0000-0000-0000AEB10000}"/>
    <cellStyle name="Normal 81 2 2 2 5 3 2" xfId="40826" xr:uid="{00000000-0005-0000-0000-0000AFB10000}"/>
    <cellStyle name="Normal 81 2 2 2 5 3 3" xfId="25602" xr:uid="{00000000-0005-0000-0000-0000B0B10000}"/>
    <cellStyle name="Normal 81 2 2 2 5 4" xfId="35813" xr:uid="{00000000-0005-0000-0000-0000B1B10000}"/>
    <cellStyle name="Normal 81 2 2 2 5 5" xfId="20589" xr:uid="{00000000-0005-0000-0000-0000B2B10000}"/>
    <cellStyle name="Normal 81 2 2 2 6" xfId="12179" xr:uid="{00000000-0005-0000-0000-0000B3B10000}"/>
    <cellStyle name="Normal 81 2 2 2 6 2" xfId="42501" xr:uid="{00000000-0005-0000-0000-0000B4B10000}"/>
    <cellStyle name="Normal 81 2 2 2 6 3" xfId="27277" xr:uid="{00000000-0005-0000-0000-0000B5B10000}"/>
    <cellStyle name="Normal 81 2 2 2 7" xfId="7158" xr:uid="{00000000-0005-0000-0000-0000B6B10000}"/>
    <cellStyle name="Normal 81 2 2 2 7 2" xfId="37484" xr:uid="{00000000-0005-0000-0000-0000B7B10000}"/>
    <cellStyle name="Normal 81 2 2 2 7 3" xfId="22260" xr:uid="{00000000-0005-0000-0000-0000B8B10000}"/>
    <cellStyle name="Normal 81 2 2 2 8" xfId="32472" xr:uid="{00000000-0005-0000-0000-0000B9B10000}"/>
    <cellStyle name="Normal 81 2 2 2 9" xfId="17247" xr:uid="{00000000-0005-0000-0000-0000BAB10000}"/>
    <cellStyle name="Normal 81 2 2 3" xfId="2294" xr:uid="{00000000-0005-0000-0000-0000BBB10000}"/>
    <cellStyle name="Normal 81 2 2 3 2" xfId="3133" xr:uid="{00000000-0005-0000-0000-0000BCB10000}"/>
    <cellStyle name="Normal 81 2 2 3 2 2" xfId="4823" xr:uid="{00000000-0005-0000-0000-0000BDB10000}"/>
    <cellStyle name="Normal 81 2 2 3 2 2 2" xfId="14896" xr:uid="{00000000-0005-0000-0000-0000BEB10000}"/>
    <cellStyle name="Normal 81 2 2 3 2 2 2 2" xfId="45218" xr:uid="{00000000-0005-0000-0000-0000BFB10000}"/>
    <cellStyle name="Normal 81 2 2 3 2 2 2 3" xfId="29994" xr:uid="{00000000-0005-0000-0000-0000C0B10000}"/>
    <cellStyle name="Normal 81 2 2 3 2 2 3" xfId="9876" xr:uid="{00000000-0005-0000-0000-0000C1B10000}"/>
    <cellStyle name="Normal 81 2 2 3 2 2 3 2" xfId="40201" xr:uid="{00000000-0005-0000-0000-0000C2B10000}"/>
    <cellStyle name="Normal 81 2 2 3 2 2 3 3" xfId="24977" xr:uid="{00000000-0005-0000-0000-0000C3B10000}"/>
    <cellStyle name="Normal 81 2 2 3 2 2 4" xfId="35188" xr:uid="{00000000-0005-0000-0000-0000C4B10000}"/>
    <cellStyle name="Normal 81 2 2 3 2 2 5" xfId="19964" xr:uid="{00000000-0005-0000-0000-0000C5B10000}"/>
    <cellStyle name="Normal 81 2 2 3 2 3" xfId="6515" xr:uid="{00000000-0005-0000-0000-0000C6B10000}"/>
    <cellStyle name="Normal 81 2 2 3 2 3 2" xfId="16567" xr:uid="{00000000-0005-0000-0000-0000C7B10000}"/>
    <cellStyle name="Normal 81 2 2 3 2 3 2 2" xfId="46889" xr:uid="{00000000-0005-0000-0000-0000C8B10000}"/>
    <cellStyle name="Normal 81 2 2 3 2 3 2 3" xfId="31665" xr:uid="{00000000-0005-0000-0000-0000C9B10000}"/>
    <cellStyle name="Normal 81 2 2 3 2 3 3" xfId="11547" xr:uid="{00000000-0005-0000-0000-0000CAB10000}"/>
    <cellStyle name="Normal 81 2 2 3 2 3 3 2" xfId="41872" xr:uid="{00000000-0005-0000-0000-0000CBB10000}"/>
    <cellStyle name="Normal 81 2 2 3 2 3 3 3" xfId="26648" xr:uid="{00000000-0005-0000-0000-0000CCB10000}"/>
    <cellStyle name="Normal 81 2 2 3 2 3 4" xfId="36859" xr:uid="{00000000-0005-0000-0000-0000CDB10000}"/>
    <cellStyle name="Normal 81 2 2 3 2 3 5" xfId="21635" xr:uid="{00000000-0005-0000-0000-0000CEB10000}"/>
    <cellStyle name="Normal 81 2 2 3 2 4" xfId="13225" xr:uid="{00000000-0005-0000-0000-0000CFB10000}"/>
    <cellStyle name="Normal 81 2 2 3 2 4 2" xfId="43547" xr:uid="{00000000-0005-0000-0000-0000D0B10000}"/>
    <cellStyle name="Normal 81 2 2 3 2 4 3" xfId="28323" xr:uid="{00000000-0005-0000-0000-0000D1B10000}"/>
    <cellStyle name="Normal 81 2 2 3 2 5" xfId="8204" xr:uid="{00000000-0005-0000-0000-0000D2B10000}"/>
    <cellStyle name="Normal 81 2 2 3 2 5 2" xfId="38530" xr:uid="{00000000-0005-0000-0000-0000D3B10000}"/>
    <cellStyle name="Normal 81 2 2 3 2 5 3" xfId="23306" xr:uid="{00000000-0005-0000-0000-0000D4B10000}"/>
    <cellStyle name="Normal 81 2 2 3 2 6" xfId="33518" xr:uid="{00000000-0005-0000-0000-0000D5B10000}"/>
    <cellStyle name="Normal 81 2 2 3 2 7" xfId="18293" xr:uid="{00000000-0005-0000-0000-0000D6B10000}"/>
    <cellStyle name="Normal 81 2 2 3 3" xfId="3986" xr:uid="{00000000-0005-0000-0000-0000D7B10000}"/>
    <cellStyle name="Normal 81 2 2 3 3 2" xfId="14060" xr:uid="{00000000-0005-0000-0000-0000D8B10000}"/>
    <cellStyle name="Normal 81 2 2 3 3 2 2" xfId="44382" xr:uid="{00000000-0005-0000-0000-0000D9B10000}"/>
    <cellStyle name="Normal 81 2 2 3 3 2 3" xfId="29158" xr:uid="{00000000-0005-0000-0000-0000DAB10000}"/>
    <cellStyle name="Normal 81 2 2 3 3 3" xfId="9040" xr:uid="{00000000-0005-0000-0000-0000DBB10000}"/>
    <cellStyle name="Normal 81 2 2 3 3 3 2" xfId="39365" xr:uid="{00000000-0005-0000-0000-0000DCB10000}"/>
    <cellStyle name="Normal 81 2 2 3 3 3 3" xfId="24141" xr:uid="{00000000-0005-0000-0000-0000DDB10000}"/>
    <cellStyle name="Normal 81 2 2 3 3 4" xfId="34352" xr:uid="{00000000-0005-0000-0000-0000DEB10000}"/>
    <cellStyle name="Normal 81 2 2 3 3 5" xfId="19128" xr:uid="{00000000-0005-0000-0000-0000DFB10000}"/>
    <cellStyle name="Normal 81 2 2 3 4" xfId="5679" xr:uid="{00000000-0005-0000-0000-0000E0B10000}"/>
    <cellStyle name="Normal 81 2 2 3 4 2" xfId="15731" xr:uid="{00000000-0005-0000-0000-0000E1B10000}"/>
    <cellStyle name="Normal 81 2 2 3 4 2 2" xfId="46053" xr:uid="{00000000-0005-0000-0000-0000E2B10000}"/>
    <cellStyle name="Normal 81 2 2 3 4 2 3" xfId="30829" xr:uid="{00000000-0005-0000-0000-0000E3B10000}"/>
    <cellStyle name="Normal 81 2 2 3 4 3" xfId="10711" xr:uid="{00000000-0005-0000-0000-0000E4B10000}"/>
    <cellStyle name="Normal 81 2 2 3 4 3 2" xfId="41036" xr:uid="{00000000-0005-0000-0000-0000E5B10000}"/>
    <cellStyle name="Normal 81 2 2 3 4 3 3" xfId="25812" xr:uid="{00000000-0005-0000-0000-0000E6B10000}"/>
    <cellStyle name="Normal 81 2 2 3 4 4" xfId="36023" xr:uid="{00000000-0005-0000-0000-0000E7B10000}"/>
    <cellStyle name="Normal 81 2 2 3 4 5" xfId="20799" xr:uid="{00000000-0005-0000-0000-0000E8B10000}"/>
    <cellStyle name="Normal 81 2 2 3 5" xfId="12389" xr:uid="{00000000-0005-0000-0000-0000E9B10000}"/>
    <cellStyle name="Normal 81 2 2 3 5 2" xfId="42711" xr:uid="{00000000-0005-0000-0000-0000EAB10000}"/>
    <cellStyle name="Normal 81 2 2 3 5 3" xfId="27487" xr:uid="{00000000-0005-0000-0000-0000EBB10000}"/>
    <cellStyle name="Normal 81 2 2 3 6" xfId="7368" xr:uid="{00000000-0005-0000-0000-0000ECB10000}"/>
    <cellStyle name="Normal 81 2 2 3 6 2" xfId="37694" xr:uid="{00000000-0005-0000-0000-0000EDB10000}"/>
    <cellStyle name="Normal 81 2 2 3 6 3" xfId="22470" xr:uid="{00000000-0005-0000-0000-0000EEB10000}"/>
    <cellStyle name="Normal 81 2 2 3 7" xfId="32682" xr:uid="{00000000-0005-0000-0000-0000EFB10000}"/>
    <cellStyle name="Normal 81 2 2 3 8" xfId="17457" xr:uid="{00000000-0005-0000-0000-0000F0B10000}"/>
    <cellStyle name="Normal 81 2 2 4" xfId="2715" xr:uid="{00000000-0005-0000-0000-0000F1B10000}"/>
    <cellStyle name="Normal 81 2 2 4 2" xfId="4405" xr:uid="{00000000-0005-0000-0000-0000F2B10000}"/>
    <cellStyle name="Normal 81 2 2 4 2 2" xfId="14478" xr:uid="{00000000-0005-0000-0000-0000F3B10000}"/>
    <cellStyle name="Normal 81 2 2 4 2 2 2" xfId="44800" xr:uid="{00000000-0005-0000-0000-0000F4B10000}"/>
    <cellStyle name="Normal 81 2 2 4 2 2 3" xfId="29576" xr:uid="{00000000-0005-0000-0000-0000F5B10000}"/>
    <cellStyle name="Normal 81 2 2 4 2 3" xfId="9458" xr:uid="{00000000-0005-0000-0000-0000F6B10000}"/>
    <cellStyle name="Normal 81 2 2 4 2 3 2" xfId="39783" xr:uid="{00000000-0005-0000-0000-0000F7B10000}"/>
    <cellStyle name="Normal 81 2 2 4 2 3 3" xfId="24559" xr:uid="{00000000-0005-0000-0000-0000F8B10000}"/>
    <cellStyle name="Normal 81 2 2 4 2 4" xfId="34770" xr:uid="{00000000-0005-0000-0000-0000F9B10000}"/>
    <cellStyle name="Normal 81 2 2 4 2 5" xfId="19546" xr:uid="{00000000-0005-0000-0000-0000FAB10000}"/>
    <cellStyle name="Normal 81 2 2 4 3" xfId="6097" xr:uid="{00000000-0005-0000-0000-0000FBB10000}"/>
    <cellStyle name="Normal 81 2 2 4 3 2" xfId="16149" xr:uid="{00000000-0005-0000-0000-0000FCB10000}"/>
    <cellStyle name="Normal 81 2 2 4 3 2 2" xfId="46471" xr:uid="{00000000-0005-0000-0000-0000FDB10000}"/>
    <cellStyle name="Normal 81 2 2 4 3 2 3" xfId="31247" xr:uid="{00000000-0005-0000-0000-0000FEB10000}"/>
    <cellStyle name="Normal 81 2 2 4 3 3" xfId="11129" xr:uid="{00000000-0005-0000-0000-0000FFB10000}"/>
    <cellStyle name="Normal 81 2 2 4 3 3 2" xfId="41454" xr:uid="{00000000-0005-0000-0000-000000B20000}"/>
    <cellStyle name="Normal 81 2 2 4 3 3 3" xfId="26230" xr:uid="{00000000-0005-0000-0000-000001B20000}"/>
    <cellStyle name="Normal 81 2 2 4 3 4" xfId="36441" xr:uid="{00000000-0005-0000-0000-000002B20000}"/>
    <cellStyle name="Normal 81 2 2 4 3 5" xfId="21217" xr:uid="{00000000-0005-0000-0000-000003B20000}"/>
    <cellStyle name="Normal 81 2 2 4 4" xfId="12807" xr:uid="{00000000-0005-0000-0000-000004B20000}"/>
    <cellStyle name="Normal 81 2 2 4 4 2" xfId="43129" xr:uid="{00000000-0005-0000-0000-000005B20000}"/>
    <cellStyle name="Normal 81 2 2 4 4 3" xfId="27905" xr:uid="{00000000-0005-0000-0000-000006B20000}"/>
    <cellStyle name="Normal 81 2 2 4 5" xfId="7786" xr:uid="{00000000-0005-0000-0000-000007B20000}"/>
    <cellStyle name="Normal 81 2 2 4 5 2" xfId="38112" xr:uid="{00000000-0005-0000-0000-000008B20000}"/>
    <cellStyle name="Normal 81 2 2 4 5 3" xfId="22888" xr:uid="{00000000-0005-0000-0000-000009B20000}"/>
    <cellStyle name="Normal 81 2 2 4 6" xfId="33100" xr:uid="{00000000-0005-0000-0000-00000AB20000}"/>
    <cellStyle name="Normal 81 2 2 4 7" xfId="17875" xr:uid="{00000000-0005-0000-0000-00000BB20000}"/>
    <cellStyle name="Normal 81 2 2 5" xfId="3568" xr:uid="{00000000-0005-0000-0000-00000CB20000}"/>
    <cellStyle name="Normal 81 2 2 5 2" xfId="13642" xr:uid="{00000000-0005-0000-0000-00000DB20000}"/>
    <cellStyle name="Normal 81 2 2 5 2 2" xfId="43964" xr:uid="{00000000-0005-0000-0000-00000EB20000}"/>
    <cellStyle name="Normal 81 2 2 5 2 3" xfId="28740" xr:uid="{00000000-0005-0000-0000-00000FB20000}"/>
    <cellStyle name="Normal 81 2 2 5 3" xfId="8622" xr:uid="{00000000-0005-0000-0000-000010B20000}"/>
    <cellStyle name="Normal 81 2 2 5 3 2" xfId="38947" xr:uid="{00000000-0005-0000-0000-000011B20000}"/>
    <cellStyle name="Normal 81 2 2 5 3 3" xfId="23723" xr:uid="{00000000-0005-0000-0000-000012B20000}"/>
    <cellStyle name="Normal 81 2 2 5 4" xfId="33934" xr:uid="{00000000-0005-0000-0000-000013B20000}"/>
    <cellStyle name="Normal 81 2 2 5 5" xfId="18710" xr:uid="{00000000-0005-0000-0000-000014B20000}"/>
    <cellStyle name="Normal 81 2 2 6" xfId="5261" xr:uid="{00000000-0005-0000-0000-000015B20000}"/>
    <cellStyle name="Normal 81 2 2 6 2" xfId="15313" xr:uid="{00000000-0005-0000-0000-000016B20000}"/>
    <cellStyle name="Normal 81 2 2 6 2 2" xfId="45635" xr:uid="{00000000-0005-0000-0000-000017B20000}"/>
    <cellStyle name="Normal 81 2 2 6 2 3" xfId="30411" xr:uid="{00000000-0005-0000-0000-000018B20000}"/>
    <cellStyle name="Normal 81 2 2 6 3" xfId="10293" xr:uid="{00000000-0005-0000-0000-000019B20000}"/>
    <cellStyle name="Normal 81 2 2 6 3 2" xfId="40618" xr:uid="{00000000-0005-0000-0000-00001AB20000}"/>
    <cellStyle name="Normal 81 2 2 6 3 3" xfId="25394" xr:uid="{00000000-0005-0000-0000-00001BB20000}"/>
    <cellStyle name="Normal 81 2 2 6 4" xfId="35605" xr:uid="{00000000-0005-0000-0000-00001CB20000}"/>
    <cellStyle name="Normal 81 2 2 6 5" xfId="20381" xr:uid="{00000000-0005-0000-0000-00001DB20000}"/>
    <cellStyle name="Normal 81 2 2 7" xfId="11971" xr:uid="{00000000-0005-0000-0000-00001EB20000}"/>
    <cellStyle name="Normal 81 2 2 7 2" xfId="42293" xr:uid="{00000000-0005-0000-0000-00001FB20000}"/>
    <cellStyle name="Normal 81 2 2 7 3" xfId="27069" xr:uid="{00000000-0005-0000-0000-000020B20000}"/>
    <cellStyle name="Normal 81 2 2 8" xfId="6950" xr:uid="{00000000-0005-0000-0000-000021B20000}"/>
    <cellStyle name="Normal 81 2 2 8 2" xfId="37276" xr:uid="{00000000-0005-0000-0000-000022B20000}"/>
    <cellStyle name="Normal 81 2 2 8 3" xfId="22052" xr:uid="{00000000-0005-0000-0000-000023B20000}"/>
    <cellStyle name="Normal 81 2 2 9" xfId="32264" xr:uid="{00000000-0005-0000-0000-000024B20000}"/>
    <cellStyle name="Normal 81 2 3" xfId="1977" xr:uid="{00000000-0005-0000-0000-000025B20000}"/>
    <cellStyle name="Normal 81 2 3 2" xfId="2398" xr:uid="{00000000-0005-0000-0000-000026B20000}"/>
    <cellStyle name="Normal 81 2 3 2 2" xfId="3237" xr:uid="{00000000-0005-0000-0000-000027B20000}"/>
    <cellStyle name="Normal 81 2 3 2 2 2" xfId="4927" xr:uid="{00000000-0005-0000-0000-000028B20000}"/>
    <cellStyle name="Normal 81 2 3 2 2 2 2" xfId="15000" xr:uid="{00000000-0005-0000-0000-000029B20000}"/>
    <cellStyle name="Normal 81 2 3 2 2 2 2 2" xfId="45322" xr:uid="{00000000-0005-0000-0000-00002AB20000}"/>
    <cellStyle name="Normal 81 2 3 2 2 2 2 3" xfId="30098" xr:uid="{00000000-0005-0000-0000-00002BB20000}"/>
    <cellStyle name="Normal 81 2 3 2 2 2 3" xfId="9980" xr:uid="{00000000-0005-0000-0000-00002CB20000}"/>
    <cellStyle name="Normal 81 2 3 2 2 2 3 2" xfId="40305" xr:uid="{00000000-0005-0000-0000-00002DB20000}"/>
    <cellStyle name="Normal 81 2 3 2 2 2 3 3" xfId="25081" xr:uid="{00000000-0005-0000-0000-00002EB20000}"/>
    <cellStyle name="Normal 81 2 3 2 2 2 4" xfId="35292" xr:uid="{00000000-0005-0000-0000-00002FB20000}"/>
    <cellStyle name="Normal 81 2 3 2 2 2 5" xfId="20068" xr:uid="{00000000-0005-0000-0000-000030B20000}"/>
    <cellStyle name="Normal 81 2 3 2 2 3" xfId="6619" xr:uid="{00000000-0005-0000-0000-000031B20000}"/>
    <cellStyle name="Normal 81 2 3 2 2 3 2" xfId="16671" xr:uid="{00000000-0005-0000-0000-000032B20000}"/>
    <cellStyle name="Normal 81 2 3 2 2 3 2 2" xfId="46993" xr:uid="{00000000-0005-0000-0000-000033B20000}"/>
    <cellStyle name="Normal 81 2 3 2 2 3 2 3" xfId="31769" xr:uid="{00000000-0005-0000-0000-000034B20000}"/>
    <cellStyle name="Normal 81 2 3 2 2 3 3" xfId="11651" xr:uid="{00000000-0005-0000-0000-000035B20000}"/>
    <cellStyle name="Normal 81 2 3 2 2 3 3 2" xfId="41976" xr:uid="{00000000-0005-0000-0000-000036B20000}"/>
    <cellStyle name="Normal 81 2 3 2 2 3 3 3" xfId="26752" xr:uid="{00000000-0005-0000-0000-000037B20000}"/>
    <cellStyle name="Normal 81 2 3 2 2 3 4" xfId="36963" xr:uid="{00000000-0005-0000-0000-000038B20000}"/>
    <cellStyle name="Normal 81 2 3 2 2 3 5" xfId="21739" xr:uid="{00000000-0005-0000-0000-000039B20000}"/>
    <cellStyle name="Normal 81 2 3 2 2 4" xfId="13329" xr:uid="{00000000-0005-0000-0000-00003AB20000}"/>
    <cellStyle name="Normal 81 2 3 2 2 4 2" xfId="43651" xr:uid="{00000000-0005-0000-0000-00003BB20000}"/>
    <cellStyle name="Normal 81 2 3 2 2 4 3" xfId="28427" xr:uid="{00000000-0005-0000-0000-00003CB20000}"/>
    <cellStyle name="Normal 81 2 3 2 2 5" xfId="8308" xr:uid="{00000000-0005-0000-0000-00003DB20000}"/>
    <cellStyle name="Normal 81 2 3 2 2 5 2" xfId="38634" xr:uid="{00000000-0005-0000-0000-00003EB20000}"/>
    <cellStyle name="Normal 81 2 3 2 2 5 3" xfId="23410" xr:uid="{00000000-0005-0000-0000-00003FB20000}"/>
    <cellStyle name="Normal 81 2 3 2 2 6" xfId="33622" xr:uid="{00000000-0005-0000-0000-000040B20000}"/>
    <cellStyle name="Normal 81 2 3 2 2 7" xfId="18397" xr:uid="{00000000-0005-0000-0000-000041B20000}"/>
    <cellStyle name="Normal 81 2 3 2 3" xfId="4090" xr:uid="{00000000-0005-0000-0000-000042B20000}"/>
    <cellStyle name="Normal 81 2 3 2 3 2" xfId="14164" xr:uid="{00000000-0005-0000-0000-000043B20000}"/>
    <cellStyle name="Normal 81 2 3 2 3 2 2" xfId="44486" xr:uid="{00000000-0005-0000-0000-000044B20000}"/>
    <cellStyle name="Normal 81 2 3 2 3 2 3" xfId="29262" xr:uid="{00000000-0005-0000-0000-000045B20000}"/>
    <cellStyle name="Normal 81 2 3 2 3 3" xfId="9144" xr:uid="{00000000-0005-0000-0000-000046B20000}"/>
    <cellStyle name="Normal 81 2 3 2 3 3 2" xfId="39469" xr:uid="{00000000-0005-0000-0000-000047B20000}"/>
    <cellStyle name="Normal 81 2 3 2 3 3 3" xfId="24245" xr:uid="{00000000-0005-0000-0000-000048B20000}"/>
    <cellStyle name="Normal 81 2 3 2 3 4" xfId="34456" xr:uid="{00000000-0005-0000-0000-000049B20000}"/>
    <cellStyle name="Normal 81 2 3 2 3 5" xfId="19232" xr:uid="{00000000-0005-0000-0000-00004AB20000}"/>
    <cellStyle name="Normal 81 2 3 2 4" xfId="5783" xr:uid="{00000000-0005-0000-0000-00004BB20000}"/>
    <cellStyle name="Normal 81 2 3 2 4 2" xfId="15835" xr:uid="{00000000-0005-0000-0000-00004CB20000}"/>
    <cellStyle name="Normal 81 2 3 2 4 2 2" xfId="46157" xr:uid="{00000000-0005-0000-0000-00004DB20000}"/>
    <cellStyle name="Normal 81 2 3 2 4 2 3" xfId="30933" xr:uid="{00000000-0005-0000-0000-00004EB20000}"/>
    <cellStyle name="Normal 81 2 3 2 4 3" xfId="10815" xr:uid="{00000000-0005-0000-0000-00004FB20000}"/>
    <cellStyle name="Normal 81 2 3 2 4 3 2" xfId="41140" xr:uid="{00000000-0005-0000-0000-000050B20000}"/>
    <cellStyle name="Normal 81 2 3 2 4 3 3" xfId="25916" xr:uid="{00000000-0005-0000-0000-000051B20000}"/>
    <cellStyle name="Normal 81 2 3 2 4 4" xfId="36127" xr:uid="{00000000-0005-0000-0000-000052B20000}"/>
    <cellStyle name="Normal 81 2 3 2 4 5" xfId="20903" xr:uid="{00000000-0005-0000-0000-000053B20000}"/>
    <cellStyle name="Normal 81 2 3 2 5" xfId="12493" xr:uid="{00000000-0005-0000-0000-000054B20000}"/>
    <cellStyle name="Normal 81 2 3 2 5 2" xfId="42815" xr:uid="{00000000-0005-0000-0000-000055B20000}"/>
    <cellStyle name="Normal 81 2 3 2 5 3" xfId="27591" xr:uid="{00000000-0005-0000-0000-000056B20000}"/>
    <cellStyle name="Normal 81 2 3 2 6" xfId="7472" xr:uid="{00000000-0005-0000-0000-000057B20000}"/>
    <cellStyle name="Normal 81 2 3 2 6 2" xfId="37798" xr:uid="{00000000-0005-0000-0000-000058B20000}"/>
    <cellStyle name="Normal 81 2 3 2 6 3" xfId="22574" xr:uid="{00000000-0005-0000-0000-000059B20000}"/>
    <cellStyle name="Normal 81 2 3 2 7" xfId="32786" xr:uid="{00000000-0005-0000-0000-00005AB20000}"/>
    <cellStyle name="Normal 81 2 3 2 8" xfId="17561" xr:uid="{00000000-0005-0000-0000-00005BB20000}"/>
    <cellStyle name="Normal 81 2 3 3" xfId="2819" xr:uid="{00000000-0005-0000-0000-00005CB20000}"/>
    <cellStyle name="Normal 81 2 3 3 2" xfId="4509" xr:uid="{00000000-0005-0000-0000-00005DB20000}"/>
    <cellStyle name="Normal 81 2 3 3 2 2" xfId="14582" xr:uid="{00000000-0005-0000-0000-00005EB20000}"/>
    <cellStyle name="Normal 81 2 3 3 2 2 2" xfId="44904" xr:uid="{00000000-0005-0000-0000-00005FB20000}"/>
    <cellStyle name="Normal 81 2 3 3 2 2 3" xfId="29680" xr:uid="{00000000-0005-0000-0000-000060B20000}"/>
    <cellStyle name="Normal 81 2 3 3 2 3" xfId="9562" xr:uid="{00000000-0005-0000-0000-000061B20000}"/>
    <cellStyle name="Normal 81 2 3 3 2 3 2" xfId="39887" xr:uid="{00000000-0005-0000-0000-000062B20000}"/>
    <cellStyle name="Normal 81 2 3 3 2 3 3" xfId="24663" xr:uid="{00000000-0005-0000-0000-000063B20000}"/>
    <cellStyle name="Normal 81 2 3 3 2 4" xfId="34874" xr:uid="{00000000-0005-0000-0000-000064B20000}"/>
    <cellStyle name="Normal 81 2 3 3 2 5" xfId="19650" xr:uid="{00000000-0005-0000-0000-000065B20000}"/>
    <cellStyle name="Normal 81 2 3 3 3" xfId="6201" xr:uid="{00000000-0005-0000-0000-000066B20000}"/>
    <cellStyle name="Normal 81 2 3 3 3 2" xfId="16253" xr:uid="{00000000-0005-0000-0000-000067B20000}"/>
    <cellStyle name="Normal 81 2 3 3 3 2 2" xfId="46575" xr:uid="{00000000-0005-0000-0000-000068B20000}"/>
    <cellStyle name="Normal 81 2 3 3 3 2 3" xfId="31351" xr:uid="{00000000-0005-0000-0000-000069B20000}"/>
    <cellStyle name="Normal 81 2 3 3 3 3" xfId="11233" xr:uid="{00000000-0005-0000-0000-00006AB20000}"/>
    <cellStyle name="Normal 81 2 3 3 3 3 2" xfId="41558" xr:uid="{00000000-0005-0000-0000-00006BB20000}"/>
    <cellStyle name="Normal 81 2 3 3 3 3 3" xfId="26334" xr:uid="{00000000-0005-0000-0000-00006CB20000}"/>
    <cellStyle name="Normal 81 2 3 3 3 4" xfId="36545" xr:uid="{00000000-0005-0000-0000-00006DB20000}"/>
    <cellStyle name="Normal 81 2 3 3 3 5" xfId="21321" xr:uid="{00000000-0005-0000-0000-00006EB20000}"/>
    <cellStyle name="Normal 81 2 3 3 4" xfId="12911" xr:uid="{00000000-0005-0000-0000-00006FB20000}"/>
    <cellStyle name="Normal 81 2 3 3 4 2" xfId="43233" xr:uid="{00000000-0005-0000-0000-000070B20000}"/>
    <cellStyle name="Normal 81 2 3 3 4 3" xfId="28009" xr:uid="{00000000-0005-0000-0000-000071B20000}"/>
    <cellStyle name="Normal 81 2 3 3 5" xfId="7890" xr:uid="{00000000-0005-0000-0000-000072B20000}"/>
    <cellStyle name="Normal 81 2 3 3 5 2" xfId="38216" xr:uid="{00000000-0005-0000-0000-000073B20000}"/>
    <cellStyle name="Normal 81 2 3 3 5 3" xfId="22992" xr:uid="{00000000-0005-0000-0000-000074B20000}"/>
    <cellStyle name="Normal 81 2 3 3 6" xfId="33204" xr:uid="{00000000-0005-0000-0000-000075B20000}"/>
    <cellStyle name="Normal 81 2 3 3 7" xfId="17979" xr:uid="{00000000-0005-0000-0000-000076B20000}"/>
    <cellStyle name="Normal 81 2 3 4" xfId="3672" xr:uid="{00000000-0005-0000-0000-000077B20000}"/>
    <cellStyle name="Normal 81 2 3 4 2" xfId="13746" xr:uid="{00000000-0005-0000-0000-000078B20000}"/>
    <cellStyle name="Normal 81 2 3 4 2 2" xfId="44068" xr:uid="{00000000-0005-0000-0000-000079B20000}"/>
    <cellStyle name="Normal 81 2 3 4 2 3" xfId="28844" xr:uid="{00000000-0005-0000-0000-00007AB20000}"/>
    <cellStyle name="Normal 81 2 3 4 3" xfId="8726" xr:uid="{00000000-0005-0000-0000-00007BB20000}"/>
    <cellStyle name="Normal 81 2 3 4 3 2" xfId="39051" xr:uid="{00000000-0005-0000-0000-00007CB20000}"/>
    <cellStyle name="Normal 81 2 3 4 3 3" xfId="23827" xr:uid="{00000000-0005-0000-0000-00007DB20000}"/>
    <cellStyle name="Normal 81 2 3 4 4" xfId="34038" xr:uid="{00000000-0005-0000-0000-00007EB20000}"/>
    <cellStyle name="Normal 81 2 3 4 5" xfId="18814" xr:uid="{00000000-0005-0000-0000-00007FB20000}"/>
    <cellStyle name="Normal 81 2 3 5" xfId="5365" xr:uid="{00000000-0005-0000-0000-000080B20000}"/>
    <cellStyle name="Normal 81 2 3 5 2" xfId="15417" xr:uid="{00000000-0005-0000-0000-000081B20000}"/>
    <cellStyle name="Normal 81 2 3 5 2 2" xfId="45739" xr:uid="{00000000-0005-0000-0000-000082B20000}"/>
    <cellStyle name="Normal 81 2 3 5 2 3" xfId="30515" xr:uid="{00000000-0005-0000-0000-000083B20000}"/>
    <cellStyle name="Normal 81 2 3 5 3" xfId="10397" xr:uid="{00000000-0005-0000-0000-000084B20000}"/>
    <cellStyle name="Normal 81 2 3 5 3 2" xfId="40722" xr:uid="{00000000-0005-0000-0000-000085B20000}"/>
    <cellStyle name="Normal 81 2 3 5 3 3" xfId="25498" xr:uid="{00000000-0005-0000-0000-000086B20000}"/>
    <cellStyle name="Normal 81 2 3 5 4" xfId="35709" xr:uid="{00000000-0005-0000-0000-000087B20000}"/>
    <cellStyle name="Normal 81 2 3 5 5" xfId="20485" xr:uid="{00000000-0005-0000-0000-000088B20000}"/>
    <cellStyle name="Normal 81 2 3 6" xfId="12075" xr:uid="{00000000-0005-0000-0000-000089B20000}"/>
    <cellStyle name="Normal 81 2 3 6 2" xfId="42397" xr:uid="{00000000-0005-0000-0000-00008AB20000}"/>
    <cellStyle name="Normal 81 2 3 6 3" xfId="27173" xr:uid="{00000000-0005-0000-0000-00008BB20000}"/>
    <cellStyle name="Normal 81 2 3 7" xfId="7054" xr:uid="{00000000-0005-0000-0000-00008CB20000}"/>
    <cellStyle name="Normal 81 2 3 7 2" xfId="37380" xr:uid="{00000000-0005-0000-0000-00008DB20000}"/>
    <cellStyle name="Normal 81 2 3 7 3" xfId="22156" xr:uid="{00000000-0005-0000-0000-00008EB20000}"/>
    <cellStyle name="Normal 81 2 3 8" xfId="32368" xr:uid="{00000000-0005-0000-0000-00008FB20000}"/>
    <cellStyle name="Normal 81 2 3 9" xfId="17143" xr:uid="{00000000-0005-0000-0000-000090B20000}"/>
    <cellStyle name="Normal 81 2 4" xfId="2190" xr:uid="{00000000-0005-0000-0000-000091B20000}"/>
    <cellStyle name="Normal 81 2 4 2" xfId="3029" xr:uid="{00000000-0005-0000-0000-000092B20000}"/>
    <cellStyle name="Normal 81 2 4 2 2" xfId="4719" xr:uid="{00000000-0005-0000-0000-000093B20000}"/>
    <cellStyle name="Normal 81 2 4 2 2 2" xfId="14792" xr:uid="{00000000-0005-0000-0000-000094B20000}"/>
    <cellStyle name="Normal 81 2 4 2 2 2 2" xfId="45114" xr:uid="{00000000-0005-0000-0000-000095B20000}"/>
    <cellStyle name="Normal 81 2 4 2 2 2 3" xfId="29890" xr:uid="{00000000-0005-0000-0000-000096B20000}"/>
    <cellStyle name="Normal 81 2 4 2 2 3" xfId="9772" xr:uid="{00000000-0005-0000-0000-000097B20000}"/>
    <cellStyle name="Normal 81 2 4 2 2 3 2" xfId="40097" xr:uid="{00000000-0005-0000-0000-000098B20000}"/>
    <cellStyle name="Normal 81 2 4 2 2 3 3" xfId="24873" xr:uid="{00000000-0005-0000-0000-000099B20000}"/>
    <cellStyle name="Normal 81 2 4 2 2 4" xfId="35084" xr:uid="{00000000-0005-0000-0000-00009AB20000}"/>
    <cellStyle name="Normal 81 2 4 2 2 5" xfId="19860" xr:uid="{00000000-0005-0000-0000-00009BB20000}"/>
    <cellStyle name="Normal 81 2 4 2 3" xfId="6411" xr:uid="{00000000-0005-0000-0000-00009CB20000}"/>
    <cellStyle name="Normal 81 2 4 2 3 2" xfId="16463" xr:uid="{00000000-0005-0000-0000-00009DB20000}"/>
    <cellStyle name="Normal 81 2 4 2 3 2 2" xfId="46785" xr:uid="{00000000-0005-0000-0000-00009EB20000}"/>
    <cellStyle name="Normal 81 2 4 2 3 2 3" xfId="31561" xr:uid="{00000000-0005-0000-0000-00009FB20000}"/>
    <cellStyle name="Normal 81 2 4 2 3 3" xfId="11443" xr:uid="{00000000-0005-0000-0000-0000A0B20000}"/>
    <cellStyle name="Normal 81 2 4 2 3 3 2" xfId="41768" xr:uid="{00000000-0005-0000-0000-0000A1B20000}"/>
    <cellStyle name="Normal 81 2 4 2 3 3 3" xfId="26544" xr:uid="{00000000-0005-0000-0000-0000A2B20000}"/>
    <cellStyle name="Normal 81 2 4 2 3 4" xfId="36755" xr:uid="{00000000-0005-0000-0000-0000A3B20000}"/>
    <cellStyle name="Normal 81 2 4 2 3 5" xfId="21531" xr:uid="{00000000-0005-0000-0000-0000A4B20000}"/>
    <cellStyle name="Normal 81 2 4 2 4" xfId="13121" xr:uid="{00000000-0005-0000-0000-0000A5B20000}"/>
    <cellStyle name="Normal 81 2 4 2 4 2" xfId="43443" xr:uid="{00000000-0005-0000-0000-0000A6B20000}"/>
    <cellStyle name="Normal 81 2 4 2 4 3" xfId="28219" xr:uid="{00000000-0005-0000-0000-0000A7B20000}"/>
    <cellStyle name="Normal 81 2 4 2 5" xfId="8100" xr:uid="{00000000-0005-0000-0000-0000A8B20000}"/>
    <cellStyle name="Normal 81 2 4 2 5 2" xfId="38426" xr:uid="{00000000-0005-0000-0000-0000A9B20000}"/>
    <cellStyle name="Normal 81 2 4 2 5 3" xfId="23202" xr:uid="{00000000-0005-0000-0000-0000AAB20000}"/>
    <cellStyle name="Normal 81 2 4 2 6" xfId="33414" xr:uid="{00000000-0005-0000-0000-0000ABB20000}"/>
    <cellStyle name="Normal 81 2 4 2 7" xfId="18189" xr:uid="{00000000-0005-0000-0000-0000ACB20000}"/>
    <cellStyle name="Normal 81 2 4 3" xfId="3882" xr:uid="{00000000-0005-0000-0000-0000ADB20000}"/>
    <cellStyle name="Normal 81 2 4 3 2" xfId="13956" xr:uid="{00000000-0005-0000-0000-0000AEB20000}"/>
    <cellStyle name="Normal 81 2 4 3 2 2" xfId="44278" xr:uid="{00000000-0005-0000-0000-0000AFB20000}"/>
    <cellStyle name="Normal 81 2 4 3 2 3" xfId="29054" xr:uid="{00000000-0005-0000-0000-0000B0B20000}"/>
    <cellStyle name="Normal 81 2 4 3 3" xfId="8936" xr:uid="{00000000-0005-0000-0000-0000B1B20000}"/>
    <cellStyle name="Normal 81 2 4 3 3 2" xfId="39261" xr:uid="{00000000-0005-0000-0000-0000B2B20000}"/>
    <cellStyle name="Normal 81 2 4 3 3 3" xfId="24037" xr:uid="{00000000-0005-0000-0000-0000B3B20000}"/>
    <cellStyle name="Normal 81 2 4 3 4" xfId="34248" xr:uid="{00000000-0005-0000-0000-0000B4B20000}"/>
    <cellStyle name="Normal 81 2 4 3 5" xfId="19024" xr:uid="{00000000-0005-0000-0000-0000B5B20000}"/>
    <cellStyle name="Normal 81 2 4 4" xfId="5575" xr:uid="{00000000-0005-0000-0000-0000B6B20000}"/>
    <cellStyle name="Normal 81 2 4 4 2" xfId="15627" xr:uid="{00000000-0005-0000-0000-0000B7B20000}"/>
    <cellStyle name="Normal 81 2 4 4 2 2" xfId="45949" xr:uid="{00000000-0005-0000-0000-0000B8B20000}"/>
    <cellStyle name="Normal 81 2 4 4 2 3" xfId="30725" xr:uid="{00000000-0005-0000-0000-0000B9B20000}"/>
    <cellStyle name="Normal 81 2 4 4 3" xfId="10607" xr:uid="{00000000-0005-0000-0000-0000BAB20000}"/>
    <cellStyle name="Normal 81 2 4 4 3 2" xfId="40932" xr:uid="{00000000-0005-0000-0000-0000BBB20000}"/>
    <cellStyle name="Normal 81 2 4 4 3 3" xfId="25708" xr:uid="{00000000-0005-0000-0000-0000BCB20000}"/>
    <cellStyle name="Normal 81 2 4 4 4" xfId="35919" xr:uid="{00000000-0005-0000-0000-0000BDB20000}"/>
    <cellStyle name="Normal 81 2 4 4 5" xfId="20695" xr:uid="{00000000-0005-0000-0000-0000BEB20000}"/>
    <cellStyle name="Normal 81 2 4 5" xfId="12285" xr:uid="{00000000-0005-0000-0000-0000BFB20000}"/>
    <cellStyle name="Normal 81 2 4 5 2" xfId="42607" xr:uid="{00000000-0005-0000-0000-0000C0B20000}"/>
    <cellStyle name="Normal 81 2 4 5 3" xfId="27383" xr:uid="{00000000-0005-0000-0000-0000C1B20000}"/>
    <cellStyle name="Normal 81 2 4 6" xfId="7264" xr:uid="{00000000-0005-0000-0000-0000C2B20000}"/>
    <cellStyle name="Normal 81 2 4 6 2" xfId="37590" xr:uid="{00000000-0005-0000-0000-0000C3B20000}"/>
    <cellStyle name="Normal 81 2 4 6 3" xfId="22366" xr:uid="{00000000-0005-0000-0000-0000C4B20000}"/>
    <cellStyle name="Normal 81 2 4 7" xfId="32578" xr:uid="{00000000-0005-0000-0000-0000C5B20000}"/>
    <cellStyle name="Normal 81 2 4 8" xfId="17353" xr:uid="{00000000-0005-0000-0000-0000C6B20000}"/>
    <cellStyle name="Normal 81 2 5" xfId="2611" xr:uid="{00000000-0005-0000-0000-0000C7B20000}"/>
    <cellStyle name="Normal 81 2 5 2" xfId="4301" xr:uid="{00000000-0005-0000-0000-0000C8B20000}"/>
    <cellStyle name="Normal 81 2 5 2 2" xfId="14374" xr:uid="{00000000-0005-0000-0000-0000C9B20000}"/>
    <cellStyle name="Normal 81 2 5 2 2 2" xfId="44696" xr:uid="{00000000-0005-0000-0000-0000CAB20000}"/>
    <cellStyle name="Normal 81 2 5 2 2 3" xfId="29472" xr:uid="{00000000-0005-0000-0000-0000CBB20000}"/>
    <cellStyle name="Normal 81 2 5 2 3" xfId="9354" xr:uid="{00000000-0005-0000-0000-0000CCB20000}"/>
    <cellStyle name="Normal 81 2 5 2 3 2" xfId="39679" xr:uid="{00000000-0005-0000-0000-0000CDB20000}"/>
    <cellStyle name="Normal 81 2 5 2 3 3" xfId="24455" xr:uid="{00000000-0005-0000-0000-0000CEB20000}"/>
    <cellStyle name="Normal 81 2 5 2 4" xfId="34666" xr:uid="{00000000-0005-0000-0000-0000CFB20000}"/>
    <cellStyle name="Normal 81 2 5 2 5" xfId="19442" xr:uid="{00000000-0005-0000-0000-0000D0B20000}"/>
    <cellStyle name="Normal 81 2 5 3" xfId="5993" xr:uid="{00000000-0005-0000-0000-0000D1B20000}"/>
    <cellStyle name="Normal 81 2 5 3 2" xfId="16045" xr:uid="{00000000-0005-0000-0000-0000D2B20000}"/>
    <cellStyle name="Normal 81 2 5 3 2 2" xfId="46367" xr:uid="{00000000-0005-0000-0000-0000D3B20000}"/>
    <cellStyle name="Normal 81 2 5 3 2 3" xfId="31143" xr:uid="{00000000-0005-0000-0000-0000D4B20000}"/>
    <cellStyle name="Normal 81 2 5 3 3" xfId="11025" xr:uid="{00000000-0005-0000-0000-0000D5B20000}"/>
    <cellStyle name="Normal 81 2 5 3 3 2" xfId="41350" xr:uid="{00000000-0005-0000-0000-0000D6B20000}"/>
    <cellStyle name="Normal 81 2 5 3 3 3" xfId="26126" xr:uid="{00000000-0005-0000-0000-0000D7B20000}"/>
    <cellStyle name="Normal 81 2 5 3 4" xfId="36337" xr:uid="{00000000-0005-0000-0000-0000D8B20000}"/>
    <cellStyle name="Normal 81 2 5 3 5" xfId="21113" xr:uid="{00000000-0005-0000-0000-0000D9B20000}"/>
    <cellStyle name="Normal 81 2 5 4" xfId="12703" xr:uid="{00000000-0005-0000-0000-0000DAB20000}"/>
    <cellStyle name="Normal 81 2 5 4 2" xfId="43025" xr:uid="{00000000-0005-0000-0000-0000DBB20000}"/>
    <cellStyle name="Normal 81 2 5 4 3" xfId="27801" xr:uid="{00000000-0005-0000-0000-0000DCB20000}"/>
    <cellStyle name="Normal 81 2 5 5" xfId="7682" xr:uid="{00000000-0005-0000-0000-0000DDB20000}"/>
    <cellStyle name="Normal 81 2 5 5 2" xfId="38008" xr:uid="{00000000-0005-0000-0000-0000DEB20000}"/>
    <cellStyle name="Normal 81 2 5 5 3" xfId="22784" xr:uid="{00000000-0005-0000-0000-0000DFB20000}"/>
    <cellStyle name="Normal 81 2 5 6" xfId="32996" xr:uid="{00000000-0005-0000-0000-0000E0B20000}"/>
    <cellStyle name="Normal 81 2 5 7" xfId="17771" xr:uid="{00000000-0005-0000-0000-0000E1B20000}"/>
    <cellStyle name="Normal 81 2 6" xfId="3464" xr:uid="{00000000-0005-0000-0000-0000E2B20000}"/>
    <cellStyle name="Normal 81 2 6 2" xfId="13538" xr:uid="{00000000-0005-0000-0000-0000E3B20000}"/>
    <cellStyle name="Normal 81 2 6 2 2" xfId="43860" xr:uid="{00000000-0005-0000-0000-0000E4B20000}"/>
    <cellStyle name="Normal 81 2 6 2 3" xfId="28636" xr:uid="{00000000-0005-0000-0000-0000E5B20000}"/>
    <cellStyle name="Normal 81 2 6 3" xfId="8518" xr:uid="{00000000-0005-0000-0000-0000E6B20000}"/>
    <cellStyle name="Normal 81 2 6 3 2" xfId="38843" xr:uid="{00000000-0005-0000-0000-0000E7B20000}"/>
    <cellStyle name="Normal 81 2 6 3 3" xfId="23619" xr:uid="{00000000-0005-0000-0000-0000E8B20000}"/>
    <cellStyle name="Normal 81 2 6 4" xfId="33830" xr:uid="{00000000-0005-0000-0000-0000E9B20000}"/>
    <cellStyle name="Normal 81 2 6 5" xfId="18606" xr:uid="{00000000-0005-0000-0000-0000EAB20000}"/>
    <cellStyle name="Normal 81 2 7" xfId="5157" xr:uid="{00000000-0005-0000-0000-0000EBB20000}"/>
    <cellStyle name="Normal 81 2 7 2" xfId="15209" xr:uid="{00000000-0005-0000-0000-0000ECB20000}"/>
    <cellStyle name="Normal 81 2 7 2 2" xfId="45531" xr:uid="{00000000-0005-0000-0000-0000EDB20000}"/>
    <cellStyle name="Normal 81 2 7 2 3" xfId="30307" xr:uid="{00000000-0005-0000-0000-0000EEB20000}"/>
    <cellStyle name="Normal 81 2 7 3" xfId="10189" xr:uid="{00000000-0005-0000-0000-0000EFB20000}"/>
    <cellStyle name="Normal 81 2 7 3 2" xfId="40514" xr:uid="{00000000-0005-0000-0000-0000F0B20000}"/>
    <cellStyle name="Normal 81 2 7 3 3" xfId="25290" xr:uid="{00000000-0005-0000-0000-0000F1B20000}"/>
    <cellStyle name="Normal 81 2 7 4" xfId="35501" xr:uid="{00000000-0005-0000-0000-0000F2B20000}"/>
    <cellStyle name="Normal 81 2 7 5" xfId="20277" xr:uid="{00000000-0005-0000-0000-0000F3B20000}"/>
    <cellStyle name="Normal 81 2 8" xfId="11867" xr:uid="{00000000-0005-0000-0000-0000F4B20000}"/>
    <cellStyle name="Normal 81 2 8 2" xfId="42189" xr:uid="{00000000-0005-0000-0000-0000F5B20000}"/>
    <cellStyle name="Normal 81 2 8 3" xfId="26965" xr:uid="{00000000-0005-0000-0000-0000F6B20000}"/>
    <cellStyle name="Normal 81 2 9" xfId="6846" xr:uid="{00000000-0005-0000-0000-0000F7B20000}"/>
    <cellStyle name="Normal 81 2 9 2" xfId="37172" xr:uid="{00000000-0005-0000-0000-0000F8B20000}"/>
    <cellStyle name="Normal 81 2 9 3" xfId="21948" xr:uid="{00000000-0005-0000-0000-0000F9B20000}"/>
    <cellStyle name="Normal 81 3" xfId="1810" xr:uid="{00000000-0005-0000-0000-0000FAB20000}"/>
    <cellStyle name="Normal 81 3 10" xfId="16987" xr:uid="{00000000-0005-0000-0000-0000FBB20000}"/>
    <cellStyle name="Normal 81 3 2" xfId="2029" xr:uid="{00000000-0005-0000-0000-0000FCB20000}"/>
    <cellStyle name="Normal 81 3 2 2" xfId="2450" xr:uid="{00000000-0005-0000-0000-0000FDB20000}"/>
    <cellStyle name="Normal 81 3 2 2 2" xfId="3289" xr:uid="{00000000-0005-0000-0000-0000FEB20000}"/>
    <cellStyle name="Normal 81 3 2 2 2 2" xfId="4979" xr:uid="{00000000-0005-0000-0000-0000FFB20000}"/>
    <cellStyle name="Normal 81 3 2 2 2 2 2" xfId="15052" xr:uid="{00000000-0005-0000-0000-000000B30000}"/>
    <cellStyle name="Normal 81 3 2 2 2 2 2 2" xfId="45374" xr:uid="{00000000-0005-0000-0000-000001B30000}"/>
    <cellStyle name="Normal 81 3 2 2 2 2 2 3" xfId="30150" xr:uid="{00000000-0005-0000-0000-000002B30000}"/>
    <cellStyle name="Normal 81 3 2 2 2 2 3" xfId="10032" xr:uid="{00000000-0005-0000-0000-000003B30000}"/>
    <cellStyle name="Normal 81 3 2 2 2 2 3 2" xfId="40357" xr:uid="{00000000-0005-0000-0000-000004B30000}"/>
    <cellStyle name="Normal 81 3 2 2 2 2 3 3" xfId="25133" xr:uid="{00000000-0005-0000-0000-000005B30000}"/>
    <cellStyle name="Normal 81 3 2 2 2 2 4" xfId="35344" xr:uid="{00000000-0005-0000-0000-000006B30000}"/>
    <cellStyle name="Normal 81 3 2 2 2 2 5" xfId="20120" xr:uid="{00000000-0005-0000-0000-000007B30000}"/>
    <cellStyle name="Normal 81 3 2 2 2 3" xfId="6671" xr:uid="{00000000-0005-0000-0000-000008B30000}"/>
    <cellStyle name="Normal 81 3 2 2 2 3 2" xfId="16723" xr:uid="{00000000-0005-0000-0000-000009B30000}"/>
    <cellStyle name="Normal 81 3 2 2 2 3 2 2" xfId="47045" xr:uid="{00000000-0005-0000-0000-00000AB30000}"/>
    <cellStyle name="Normal 81 3 2 2 2 3 2 3" xfId="31821" xr:uid="{00000000-0005-0000-0000-00000BB30000}"/>
    <cellStyle name="Normal 81 3 2 2 2 3 3" xfId="11703" xr:uid="{00000000-0005-0000-0000-00000CB30000}"/>
    <cellStyle name="Normal 81 3 2 2 2 3 3 2" xfId="42028" xr:uid="{00000000-0005-0000-0000-00000DB30000}"/>
    <cellStyle name="Normal 81 3 2 2 2 3 3 3" xfId="26804" xr:uid="{00000000-0005-0000-0000-00000EB30000}"/>
    <cellStyle name="Normal 81 3 2 2 2 3 4" xfId="37015" xr:uid="{00000000-0005-0000-0000-00000FB30000}"/>
    <cellStyle name="Normal 81 3 2 2 2 3 5" xfId="21791" xr:uid="{00000000-0005-0000-0000-000010B30000}"/>
    <cellStyle name="Normal 81 3 2 2 2 4" xfId="13381" xr:uid="{00000000-0005-0000-0000-000011B30000}"/>
    <cellStyle name="Normal 81 3 2 2 2 4 2" xfId="43703" xr:uid="{00000000-0005-0000-0000-000012B30000}"/>
    <cellStyle name="Normal 81 3 2 2 2 4 3" xfId="28479" xr:uid="{00000000-0005-0000-0000-000013B30000}"/>
    <cellStyle name="Normal 81 3 2 2 2 5" xfId="8360" xr:uid="{00000000-0005-0000-0000-000014B30000}"/>
    <cellStyle name="Normal 81 3 2 2 2 5 2" xfId="38686" xr:uid="{00000000-0005-0000-0000-000015B30000}"/>
    <cellStyle name="Normal 81 3 2 2 2 5 3" xfId="23462" xr:uid="{00000000-0005-0000-0000-000016B30000}"/>
    <cellStyle name="Normal 81 3 2 2 2 6" xfId="33674" xr:uid="{00000000-0005-0000-0000-000017B30000}"/>
    <cellStyle name="Normal 81 3 2 2 2 7" xfId="18449" xr:uid="{00000000-0005-0000-0000-000018B30000}"/>
    <cellStyle name="Normal 81 3 2 2 3" xfId="4142" xr:uid="{00000000-0005-0000-0000-000019B30000}"/>
    <cellStyle name="Normal 81 3 2 2 3 2" xfId="14216" xr:uid="{00000000-0005-0000-0000-00001AB30000}"/>
    <cellStyle name="Normal 81 3 2 2 3 2 2" xfId="44538" xr:uid="{00000000-0005-0000-0000-00001BB30000}"/>
    <cellStyle name="Normal 81 3 2 2 3 2 3" xfId="29314" xr:uid="{00000000-0005-0000-0000-00001CB30000}"/>
    <cellStyle name="Normal 81 3 2 2 3 3" xfId="9196" xr:uid="{00000000-0005-0000-0000-00001DB30000}"/>
    <cellStyle name="Normal 81 3 2 2 3 3 2" xfId="39521" xr:uid="{00000000-0005-0000-0000-00001EB30000}"/>
    <cellStyle name="Normal 81 3 2 2 3 3 3" xfId="24297" xr:uid="{00000000-0005-0000-0000-00001FB30000}"/>
    <cellStyle name="Normal 81 3 2 2 3 4" xfId="34508" xr:uid="{00000000-0005-0000-0000-000020B30000}"/>
    <cellStyle name="Normal 81 3 2 2 3 5" xfId="19284" xr:uid="{00000000-0005-0000-0000-000021B30000}"/>
    <cellStyle name="Normal 81 3 2 2 4" xfId="5835" xr:uid="{00000000-0005-0000-0000-000022B30000}"/>
    <cellStyle name="Normal 81 3 2 2 4 2" xfId="15887" xr:uid="{00000000-0005-0000-0000-000023B30000}"/>
    <cellStyle name="Normal 81 3 2 2 4 2 2" xfId="46209" xr:uid="{00000000-0005-0000-0000-000024B30000}"/>
    <cellStyle name="Normal 81 3 2 2 4 2 3" xfId="30985" xr:uid="{00000000-0005-0000-0000-000025B30000}"/>
    <cellStyle name="Normal 81 3 2 2 4 3" xfId="10867" xr:uid="{00000000-0005-0000-0000-000026B30000}"/>
    <cellStyle name="Normal 81 3 2 2 4 3 2" xfId="41192" xr:uid="{00000000-0005-0000-0000-000027B30000}"/>
    <cellStyle name="Normal 81 3 2 2 4 3 3" xfId="25968" xr:uid="{00000000-0005-0000-0000-000028B30000}"/>
    <cellStyle name="Normal 81 3 2 2 4 4" xfId="36179" xr:uid="{00000000-0005-0000-0000-000029B30000}"/>
    <cellStyle name="Normal 81 3 2 2 4 5" xfId="20955" xr:uid="{00000000-0005-0000-0000-00002AB30000}"/>
    <cellStyle name="Normal 81 3 2 2 5" xfId="12545" xr:uid="{00000000-0005-0000-0000-00002BB30000}"/>
    <cellStyle name="Normal 81 3 2 2 5 2" xfId="42867" xr:uid="{00000000-0005-0000-0000-00002CB30000}"/>
    <cellStyle name="Normal 81 3 2 2 5 3" xfId="27643" xr:uid="{00000000-0005-0000-0000-00002DB30000}"/>
    <cellStyle name="Normal 81 3 2 2 6" xfId="7524" xr:uid="{00000000-0005-0000-0000-00002EB30000}"/>
    <cellStyle name="Normal 81 3 2 2 6 2" xfId="37850" xr:uid="{00000000-0005-0000-0000-00002FB30000}"/>
    <cellStyle name="Normal 81 3 2 2 6 3" xfId="22626" xr:uid="{00000000-0005-0000-0000-000030B30000}"/>
    <cellStyle name="Normal 81 3 2 2 7" xfId="32838" xr:uid="{00000000-0005-0000-0000-000031B30000}"/>
    <cellStyle name="Normal 81 3 2 2 8" xfId="17613" xr:uid="{00000000-0005-0000-0000-000032B30000}"/>
    <cellStyle name="Normal 81 3 2 3" xfId="2871" xr:uid="{00000000-0005-0000-0000-000033B30000}"/>
    <cellStyle name="Normal 81 3 2 3 2" xfId="4561" xr:uid="{00000000-0005-0000-0000-000034B30000}"/>
    <cellStyle name="Normal 81 3 2 3 2 2" xfId="14634" xr:uid="{00000000-0005-0000-0000-000035B30000}"/>
    <cellStyle name="Normal 81 3 2 3 2 2 2" xfId="44956" xr:uid="{00000000-0005-0000-0000-000036B30000}"/>
    <cellStyle name="Normal 81 3 2 3 2 2 3" xfId="29732" xr:uid="{00000000-0005-0000-0000-000037B30000}"/>
    <cellStyle name="Normal 81 3 2 3 2 3" xfId="9614" xr:uid="{00000000-0005-0000-0000-000038B30000}"/>
    <cellStyle name="Normal 81 3 2 3 2 3 2" xfId="39939" xr:uid="{00000000-0005-0000-0000-000039B30000}"/>
    <cellStyle name="Normal 81 3 2 3 2 3 3" xfId="24715" xr:uid="{00000000-0005-0000-0000-00003AB30000}"/>
    <cellStyle name="Normal 81 3 2 3 2 4" xfId="34926" xr:uid="{00000000-0005-0000-0000-00003BB30000}"/>
    <cellStyle name="Normal 81 3 2 3 2 5" xfId="19702" xr:uid="{00000000-0005-0000-0000-00003CB30000}"/>
    <cellStyle name="Normal 81 3 2 3 3" xfId="6253" xr:uid="{00000000-0005-0000-0000-00003DB30000}"/>
    <cellStyle name="Normal 81 3 2 3 3 2" xfId="16305" xr:uid="{00000000-0005-0000-0000-00003EB30000}"/>
    <cellStyle name="Normal 81 3 2 3 3 2 2" xfId="46627" xr:uid="{00000000-0005-0000-0000-00003FB30000}"/>
    <cellStyle name="Normal 81 3 2 3 3 2 3" xfId="31403" xr:uid="{00000000-0005-0000-0000-000040B30000}"/>
    <cellStyle name="Normal 81 3 2 3 3 3" xfId="11285" xr:uid="{00000000-0005-0000-0000-000041B30000}"/>
    <cellStyle name="Normal 81 3 2 3 3 3 2" xfId="41610" xr:uid="{00000000-0005-0000-0000-000042B30000}"/>
    <cellStyle name="Normal 81 3 2 3 3 3 3" xfId="26386" xr:uid="{00000000-0005-0000-0000-000043B30000}"/>
    <cellStyle name="Normal 81 3 2 3 3 4" xfId="36597" xr:uid="{00000000-0005-0000-0000-000044B30000}"/>
    <cellStyle name="Normal 81 3 2 3 3 5" xfId="21373" xr:uid="{00000000-0005-0000-0000-000045B30000}"/>
    <cellStyle name="Normal 81 3 2 3 4" xfId="12963" xr:uid="{00000000-0005-0000-0000-000046B30000}"/>
    <cellStyle name="Normal 81 3 2 3 4 2" xfId="43285" xr:uid="{00000000-0005-0000-0000-000047B30000}"/>
    <cellStyle name="Normal 81 3 2 3 4 3" xfId="28061" xr:uid="{00000000-0005-0000-0000-000048B30000}"/>
    <cellStyle name="Normal 81 3 2 3 5" xfId="7942" xr:uid="{00000000-0005-0000-0000-000049B30000}"/>
    <cellStyle name="Normal 81 3 2 3 5 2" xfId="38268" xr:uid="{00000000-0005-0000-0000-00004AB30000}"/>
    <cellStyle name="Normal 81 3 2 3 5 3" xfId="23044" xr:uid="{00000000-0005-0000-0000-00004BB30000}"/>
    <cellStyle name="Normal 81 3 2 3 6" xfId="33256" xr:uid="{00000000-0005-0000-0000-00004CB30000}"/>
    <cellStyle name="Normal 81 3 2 3 7" xfId="18031" xr:uid="{00000000-0005-0000-0000-00004DB30000}"/>
    <cellStyle name="Normal 81 3 2 4" xfId="3724" xr:uid="{00000000-0005-0000-0000-00004EB30000}"/>
    <cellStyle name="Normal 81 3 2 4 2" xfId="13798" xr:uid="{00000000-0005-0000-0000-00004FB30000}"/>
    <cellStyle name="Normal 81 3 2 4 2 2" xfId="44120" xr:uid="{00000000-0005-0000-0000-000050B30000}"/>
    <cellStyle name="Normal 81 3 2 4 2 3" xfId="28896" xr:uid="{00000000-0005-0000-0000-000051B30000}"/>
    <cellStyle name="Normal 81 3 2 4 3" xfId="8778" xr:uid="{00000000-0005-0000-0000-000052B30000}"/>
    <cellStyle name="Normal 81 3 2 4 3 2" xfId="39103" xr:uid="{00000000-0005-0000-0000-000053B30000}"/>
    <cellStyle name="Normal 81 3 2 4 3 3" xfId="23879" xr:uid="{00000000-0005-0000-0000-000054B30000}"/>
    <cellStyle name="Normal 81 3 2 4 4" xfId="34090" xr:uid="{00000000-0005-0000-0000-000055B30000}"/>
    <cellStyle name="Normal 81 3 2 4 5" xfId="18866" xr:uid="{00000000-0005-0000-0000-000056B30000}"/>
    <cellStyle name="Normal 81 3 2 5" xfId="5417" xr:uid="{00000000-0005-0000-0000-000057B30000}"/>
    <cellStyle name="Normal 81 3 2 5 2" xfId="15469" xr:uid="{00000000-0005-0000-0000-000058B30000}"/>
    <cellStyle name="Normal 81 3 2 5 2 2" xfId="45791" xr:uid="{00000000-0005-0000-0000-000059B30000}"/>
    <cellStyle name="Normal 81 3 2 5 2 3" xfId="30567" xr:uid="{00000000-0005-0000-0000-00005AB30000}"/>
    <cellStyle name="Normal 81 3 2 5 3" xfId="10449" xr:uid="{00000000-0005-0000-0000-00005BB30000}"/>
    <cellStyle name="Normal 81 3 2 5 3 2" xfId="40774" xr:uid="{00000000-0005-0000-0000-00005CB30000}"/>
    <cellStyle name="Normal 81 3 2 5 3 3" xfId="25550" xr:uid="{00000000-0005-0000-0000-00005DB30000}"/>
    <cellStyle name="Normal 81 3 2 5 4" xfId="35761" xr:uid="{00000000-0005-0000-0000-00005EB30000}"/>
    <cellStyle name="Normal 81 3 2 5 5" xfId="20537" xr:uid="{00000000-0005-0000-0000-00005FB30000}"/>
    <cellStyle name="Normal 81 3 2 6" xfId="12127" xr:uid="{00000000-0005-0000-0000-000060B30000}"/>
    <cellStyle name="Normal 81 3 2 6 2" xfId="42449" xr:uid="{00000000-0005-0000-0000-000061B30000}"/>
    <cellStyle name="Normal 81 3 2 6 3" xfId="27225" xr:uid="{00000000-0005-0000-0000-000062B30000}"/>
    <cellStyle name="Normal 81 3 2 7" xfId="7106" xr:uid="{00000000-0005-0000-0000-000063B30000}"/>
    <cellStyle name="Normal 81 3 2 7 2" xfId="37432" xr:uid="{00000000-0005-0000-0000-000064B30000}"/>
    <cellStyle name="Normal 81 3 2 7 3" xfId="22208" xr:uid="{00000000-0005-0000-0000-000065B30000}"/>
    <cellStyle name="Normal 81 3 2 8" xfId="32420" xr:uid="{00000000-0005-0000-0000-000066B30000}"/>
    <cellStyle name="Normal 81 3 2 9" xfId="17195" xr:uid="{00000000-0005-0000-0000-000067B30000}"/>
    <cellStyle name="Normal 81 3 3" xfId="2242" xr:uid="{00000000-0005-0000-0000-000068B30000}"/>
    <cellStyle name="Normal 81 3 3 2" xfId="3081" xr:uid="{00000000-0005-0000-0000-000069B30000}"/>
    <cellStyle name="Normal 81 3 3 2 2" xfId="4771" xr:uid="{00000000-0005-0000-0000-00006AB30000}"/>
    <cellStyle name="Normal 81 3 3 2 2 2" xfId="14844" xr:uid="{00000000-0005-0000-0000-00006BB30000}"/>
    <cellStyle name="Normal 81 3 3 2 2 2 2" xfId="45166" xr:uid="{00000000-0005-0000-0000-00006CB30000}"/>
    <cellStyle name="Normal 81 3 3 2 2 2 3" xfId="29942" xr:uid="{00000000-0005-0000-0000-00006DB30000}"/>
    <cellStyle name="Normal 81 3 3 2 2 3" xfId="9824" xr:uid="{00000000-0005-0000-0000-00006EB30000}"/>
    <cellStyle name="Normal 81 3 3 2 2 3 2" xfId="40149" xr:uid="{00000000-0005-0000-0000-00006FB30000}"/>
    <cellStyle name="Normal 81 3 3 2 2 3 3" xfId="24925" xr:uid="{00000000-0005-0000-0000-000070B30000}"/>
    <cellStyle name="Normal 81 3 3 2 2 4" xfId="35136" xr:uid="{00000000-0005-0000-0000-000071B30000}"/>
    <cellStyle name="Normal 81 3 3 2 2 5" xfId="19912" xr:uid="{00000000-0005-0000-0000-000072B30000}"/>
    <cellStyle name="Normal 81 3 3 2 3" xfId="6463" xr:uid="{00000000-0005-0000-0000-000073B30000}"/>
    <cellStyle name="Normal 81 3 3 2 3 2" xfId="16515" xr:uid="{00000000-0005-0000-0000-000074B30000}"/>
    <cellStyle name="Normal 81 3 3 2 3 2 2" xfId="46837" xr:uid="{00000000-0005-0000-0000-000075B30000}"/>
    <cellStyle name="Normal 81 3 3 2 3 2 3" xfId="31613" xr:uid="{00000000-0005-0000-0000-000076B30000}"/>
    <cellStyle name="Normal 81 3 3 2 3 3" xfId="11495" xr:uid="{00000000-0005-0000-0000-000077B30000}"/>
    <cellStyle name="Normal 81 3 3 2 3 3 2" xfId="41820" xr:uid="{00000000-0005-0000-0000-000078B30000}"/>
    <cellStyle name="Normal 81 3 3 2 3 3 3" xfId="26596" xr:uid="{00000000-0005-0000-0000-000079B30000}"/>
    <cellStyle name="Normal 81 3 3 2 3 4" xfId="36807" xr:uid="{00000000-0005-0000-0000-00007AB30000}"/>
    <cellStyle name="Normal 81 3 3 2 3 5" xfId="21583" xr:uid="{00000000-0005-0000-0000-00007BB30000}"/>
    <cellStyle name="Normal 81 3 3 2 4" xfId="13173" xr:uid="{00000000-0005-0000-0000-00007CB30000}"/>
    <cellStyle name="Normal 81 3 3 2 4 2" xfId="43495" xr:uid="{00000000-0005-0000-0000-00007DB30000}"/>
    <cellStyle name="Normal 81 3 3 2 4 3" xfId="28271" xr:uid="{00000000-0005-0000-0000-00007EB30000}"/>
    <cellStyle name="Normal 81 3 3 2 5" xfId="8152" xr:uid="{00000000-0005-0000-0000-00007FB30000}"/>
    <cellStyle name="Normal 81 3 3 2 5 2" xfId="38478" xr:uid="{00000000-0005-0000-0000-000080B30000}"/>
    <cellStyle name="Normal 81 3 3 2 5 3" xfId="23254" xr:uid="{00000000-0005-0000-0000-000081B30000}"/>
    <cellStyle name="Normal 81 3 3 2 6" xfId="33466" xr:uid="{00000000-0005-0000-0000-000082B30000}"/>
    <cellStyle name="Normal 81 3 3 2 7" xfId="18241" xr:uid="{00000000-0005-0000-0000-000083B30000}"/>
    <cellStyle name="Normal 81 3 3 3" xfId="3934" xr:uid="{00000000-0005-0000-0000-000084B30000}"/>
    <cellStyle name="Normal 81 3 3 3 2" xfId="14008" xr:uid="{00000000-0005-0000-0000-000085B30000}"/>
    <cellStyle name="Normal 81 3 3 3 2 2" xfId="44330" xr:uid="{00000000-0005-0000-0000-000086B30000}"/>
    <cellStyle name="Normal 81 3 3 3 2 3" xfId="29106" xr:uid="{00000000-0005-0000-0000-000087B30000}"/>
    <cellStyle name="Normal 81 3 3 3 3" xfId="8988" xr:uid="{00000000-0005-0000-0000-000088B30000}"/>
    <cellStyle name="Normal 81 3 3 3 3 2" xfId="39313" xr:uid="{00000000-0005-0000-0000-000089B30000}"/>
    <cellStyle name="Normal 81 3 3 3 3 3" xfId="24089" xr:uid="{00000000-0005-0000-0000-00008AB30000}"/>
    <cellStyle name="Normal 81 3 3 3 4" xfId="34300" xr:uid="{00000000-0005-0000-0000-00008BB30000}"/>
    <cellStyle name="Normal 81 3 3 3 5" xfId="19076" xr:uid="{00000000-0005-0000-0000-00008CB30000}"/>
    <cellStyle name="Normal 81 3 3 4" xfId="5627" xr:uid="{00000000-0005-0000-0000-00008DB30000}"/>
    <cellStyle name="Normal 81 3 3 4 2" xfId="15679" xr:uid="{00000000-0005-0000-0000-00008EB30000}"/>
    <cellStyle name="Normal 81 3 3 4 2 2" xfId="46001" xr:uid="{00000000-0005-0000-0000-00008FB30000}"/>
    <cellStyle name="Normal 81 3 3 4 2 3" xfId="30777" xr:uid="{00000000-0005-0000-0000-000090B30000}"/>
    <cellStyle name="Normal 81 3 3 4 3" xfId="10659" xr:uid="{00000000-0005-0000-0000-000091B30000}"/>
    <cellStyle name="Normal 81 3 3 4 3 2" xfId="40984" xr:uid="{00000000-0005-0000-0000-000092B30000}"/>
    <cellStyle name="Normal 81 3 3 4 3 3" xfId="25760" xr:uid="{00000000-0005-0000-0000-000093B30000}"/>
    <cellStyle name="Normal 81 3 3 4 4" xfId="35971" xr:uid="{00000000-0005-0000-0000-000094B30000}"/>
    <cellStyle name="Normal 81 3 3 4 5" xfId="20747" xr:uid="{00000000-0005-0000-0000-000095B30000}"/>
    <cellStyle name="Normal 81 3 3 5" xfId="12337" xr:uid="{00000000-0005-0000-0000-000096B30000}"/>
    <cellStyle name="Normal 81 3 3 5 2" xfId="42659" xr:uid="{00000000-0005-0000-0000-000097B30000}"/>
    <cellStyle name="Normal 81 3 3 5 3" xfId="27435" xr:uid="{00000000-0005-0000-0000-000098B30000}"/>
    <cellStyle name="Normal 81 3 3 6" xfId="7316" xr:uid="{00000000-0005-0000-0000-000099B30000}"/>
    <cellStyle name="Normal 81 3 3 6 2" xfId="37642" xr:uid="{00000000-0005-0000-0000-00009AB30000}"/>
    <cellStyle name="Normal 81 3 3 6 3" xfId="22418" xr:uid="{00000000-0005-0000-0000-00009BB30000}"/>
    <cellStyle name="Normal 81 3 3 7" xfId="32630" xr:uid="{00000000-0005-0000-0000-00009CB30000}"/>
    <cellStyle name="Normal 81 3 3 8" xfId="17405" xr:uid="{00000000-0005-0000-0000-00009DB30000}"/>
    <cellStyle name="Normal 81 3 4" xfId="2663" xr:uid="{00000000-0005-0000-0000-00009EB30000}"/>
    <cellStyle name="Normal 81 3 4 2" xfId="4353" xr:uid="{00000000-0005-0000-0000-00009FB30000}"/>
    <cellStyle name="Normal 81 3 4 2 2" xfId="14426" xr:uid="{00000000-0005-0000-0000-0000A0B30000}"/>
    <cellStyle name="Normal 81 3 4 2 2 2" xfId="44748" xr:uid="{00000000-0005-0000-0000-0000A1B30000}"/>
    <cellStyle name="Normal 81 3 4 2 2 3" xfId="29524" xr:uid="{00000000-0005-0000-0000-0000A2B30000}"/>
    <cellStyle name="Normal 81 3 4 2 3" xfId="9406" xr:uid="{00000000-0005-0000-0000-0000A3B30000}"/>
    <cellStyle name="Normal 81 3 4 2 3 2" xfId="39731" xr:uid="{00000000-0005-0000-0000-0000A4B30000}"/>
    <cellStyle name="Normal 81 3 4 2 3 3" xfId="24507" xr:uid="{00000000-0005-0000-0000-0000A5B30000}"/>
    <cellStyle name="Normal 81 3 4 2 4" xfId="34718" xr:uid="{00000000-0005-0000-0000-0000A6B30000}"/>
    <cellStyle name="Normal 81 3 4 2 5" xfId="19494" xr:uid="{00000000-0005-0000-0000-0000A7B30000}"/>
    <cellStyle name="Normal 81 3 4 3" xfId="6045" xr:uid="{00000000-0005-0000-0000-0000A8B30000}"/>
    <cellStyle name="Normal 81 3 4 3 2" xfId="16097" xr:uid="{00000000-0005-0000-0000-0000A9B30000}"/>
    <cellStyle name="Normal 81 3 4 3 2 2" xfId="46419" xr:uid="{00000000-0005-0000-0000-0000AAB30000}"/>
    <cellStyle name="Normal 81 3 4 3 2 3" xfId="31195" xr:uid="{00000000-0005-0000-0000-0000ABB30000}"/>
    <cellStyle name="Normal 81 3 4 3 3" xfId="11077" xr:uid="{00000000-0005-0000-0000-0000ACB30000}"/>
    <cellStyle name="Normal 81 3 4 3 3 2" xfId="41402" xr:uid="{00000000-0005-0000-0000-0000ADB30000}"/>
    <cellStyle name="Normal 81 3 4 3 3 3" xfId="26178" xr:uid="{00000000-0005-0000-0000-0000AEB30000}"/>
    <cellStyle name="Normal 81 3 4 3 4" xfId="36389" xr:uid="{00000000-0005-0000-0000-0000AFB30000}"/>
    <cellStyle name="Normal 81 3 4 3 5" xfId="21165" xr:uid="{00000000-0005-0000-0000-0000B0B30000}"/>
    <cellStyle name="Normal 81 3 4 4" xfId="12755" xr:uid="{00000000-0005-0000-0000-0000B1B30000}"/>
    <cellStyle name="Normal 81 3 4 4 2" xfId="43077" xr:uid="{00000000-0005-0000-0000-0000B2B30000}"/>
    <cellStyle name="Normal 81 3 4 4 3" xfId="27853" xr:uid="{00000000-0005-0000-0000-0000B3B30000}"/>
    <cellStyle name="Normal 81 3 4 5" xfId="7734" xr:uid="{00000000-0005-0000-0000-0000B4B30000}"/>
    <cellStyle name="Normal 81 3 4 5 2" xfId="38060" xr:uid="{00000000-0005-0000-0000-0000B5B30000}"/>
    <cellStyle name="Normal 81 3 4 5 3" xfId="22836" xr:uid="{00000000-0005-0000-0000-0000B6B30000}"/>
    <cellStyle name="Normal 81 3 4 6" xfId="33048" xr:uid="{00000000-0005-0000-0000-0000B7B30000}"/>
    <cellStyle name="Normal 81 3 4 7" xfId="17823" xr:uid="{00000000-0005-0000-0000-0000B8B30000}"/>
    <cellStyle name="Normal 81 3 5" xfId="3516" xr:uid="{00000000-0005-0000-0000-0000B9B30000}"/>
    <cellStyle name="Normal 81 3 5 2" xfId="13590" xr:uid="{00000000-0005-0000-0000-0000BAB30000}"/>
    <cellStyle name="Normal 81 3 5 2 2" xfId="43912" xr:uid="{00000000-0005-0000-0000-0000BBB30000}"/>
    <cellStyle name="Normal 81 3 5 2 3" xfId="28688" xr:uid="{00000000-0005-0000-0000-0000BCB30000}"/>
    <cellStyle name="Normal 81 3 5 3" xfId="8570" xr:uid="{00000000-0005-0000-0000-0000BDB30000}"/>
    <cellStyle name="Normal 81 3 5 3 2" xfId="38895" xr:uid="{00000000-0005-0000-0000-0000BEB30000}"/>
    <cellStyle name="Normal 81 3 5 3 3" xfId="23671" xr:uid="{00000000-0005-0000-0000-0000BFB30000}"/>
    <cellStyle name="Normal 81 3 5 4" xfId="33882" xr:uid="{00000000-0005-0000-0000-0000C0B30000}"/>
    <cellStyle name="Normal 81 3 5 5" xfId="18658" xr:uid="{00000000-0005-0000-0000-0000C1B30000}"/>
    <cellStyle name="Normal 81 3 6" xfId="5209" xr:uid="{00000000-0005-0000-0000-0000C2B30000}"/>
    <cellStyle name="Normal 81 3 6 2" xfId="15261" xr:uid="{00000000-0005-0000-0000-0000C3B30000}"/>
    <cellStyle name="Normal 81 3 6 2 2" xfId="45583" xr:uid="{00000000-0005-0000-0000-0000C4B30000}"/>
    <cellStyle name="Normal 81 3 6 2 3" xfId="30359" xr:uid="{00000000-0005-0000-0000-0000C5B30000}"/>
    <cellStyle name="Normal 81 3 6 3" xfId="10241" xr:uid="{00000000-0005-0000-0000-0000C6B30000}"/>
    <cellStyle name="Normal 81 3 6 3 2" xfId="40566" xr:uid="{00000000-0005-0000-0000-0000C7B30000}"/>
    <cellStyle name="Normal 81 3 6 3 3" xfId="25342" xr:uid="{00000000-0005-0000-0000-0000C8B30000}"/>
    <cellStyle name="Normal 81 3 6 4" xfId="35553" xr:uid="{00000000-0005-0000-0000-0000C9B30000}"/>
    <cellStyle name="Normal 81 3 6 5" xfId="20329" xr:uid="{00000000-0005-0000-0000-0000CAB30000}"/>
    <cellStyle name="Normal 81 3 7" xfId="11919" xr:uid="{00000000-0005-0000-0000-0000CBB30000}"/>
    <cellStyle name="Normal 81 3 7 2" xfId="42241" xr:uid="{00000000-0005-0000-0000-0000CCB30000}"/>
    <cellStyle name="Normal 81 3 7 3" xfId="27017" xr:uid="{00000000-0005-0000-0000-0000CDB30000}"/>
    <cellStyle name="Normal 81 3 8" xfId="6898" xr:uid="{00000000-0005-0000-0000-0000CEB30000}"/>
    <cellStyle name="Normal 81 3 8 2" xfId="37224" xr:uid="{00000000-0005-0000-0000-0000CFB30000}"/>
    <cellStyle name="Normal 81 3 8 3" xfId="22000" xr:uid="{00000000-0005-0000-0000-0000D0B30000}"/>
    <cellStyle name="Normal 81 3 9" xfId="32213" xr:uid="{00000000-0005-0000-0000-0000D1B30000}"/>
    <cellStyle name="Normal 81 4" xfId="1923" xr:uid="{00000000-0005-0000-0000-0000D2B30000}"/>
    <cellStyle name="Normal 81 4 2" xfId="2346" xr:uid="{00000000-0005-0000-0000-0000D3B30000}"/>
    <cellStyle name="Normal 81 4 2 2" xfId="3185" xr:uid="{00000000-0005-0000-0000-0000D4B30000}"/>
    <cellStyle name="Normal 81 4 2 2 2" xfId="4875" xr:uid="{00000000-0005-0000-0000-0000D5B30000}"/>
    <cellStyle name="Normal 81 4 2 2 2 2" xfId="14948" xr:uid="{00000000-0005-0000-0000-0000D6B30000}"/>
    <cellStyle name="Normal 81 4 2 2 2 2 2" xfId="45270" xr:uid="{00000000-0005-0000-0000-0000D7B30000}"/>
    <cellStyle name="Normal 81 4 2 2 2 2 3" xfId="30046" xr:uid="{00000000-0005-0000-0000-0000D8B30000}"/>
    <cellStyle name="Normal 81 4 2 2 2 3" xfId="9928" xr:uid="{00000000-0005-0000-0000-0000D9B30000}"/>
    <cellStyle name="Normal 81 4 2 2 2 3 2" xfId="40253" xr:uid="{00000000-0005-0000-0000-0000DAB30000}"/>
    <cellStyle name="Normal 81 4 2 2 2 3 3" xfId="25029" xr:uid="{00000000-0005-0000-0000-0000DBB30000}"/>
    <cellStyle name="Normal 81 4 2 2 2 4" xfId="35240" xr:uid="{00000000-0005-0000-0000-0000DCB30000}"/>
    <cellStyle name="Normal 81 4 2 2 2 5" xfId="20016" xr:uid="{00000000-0005-0000-0000-0000DDB30000}"/>
    <cellStyle name="Normal 81 4 2 2 3" xfId="6567" xr:uid="{00000000-0005-0000-0000-0000DEB30000}"/>
    <cellStyle name="Normal 81 4 2 2 3 2" xfId="16619" xr:uid="{00000000-0005-0000-0000-0000DFB30000}"/>
    <cellStyle name="Normal 81 4 2 2 3 2 2" xfId="46941" xr:uid="{00000000-0005-0000-0000-0000E0B30000}"/>
    <cellStyle name="Normal 81 4 2 2 3 2 3" xfId="31717" xr:uid="{00000000-0005-0000-0000-0000E1B30000}"/>
    <cellStyle name="Normal 81 4 2 2 3 3" xfId="11599" xr:uid="{00000000-0005-0000-0000-0000E2B30000}"/>
    <cellStyle name="Normal 81 4 2 2 3 3 2" xfId="41924" xr:uid="{00000000-0005-0000-0000-0000E3B30000}"/>
    <cellStyle name="Normal 81 4 2 2 3 3 3" xfId="26700" xr:uid="{00000000-0005-0000-0000-0000E4B30000}"/>
    <cellStyle name="Normal 81 4 2 2 3 4" xfId="36911" xr:uid="{00000000-0005-0000-0000-0000E5B30000}"/>
    <cellStyle name="Normal 81 4 2 2 3 5" xfId="21687" xr:uid="{00000000-0005-0000-0000-0000E6B30000}"/>
    <cellStyle name="Normal 81 4 2 2 4" xfId="13277" xr:uid="{00000000-0005-0000-0000-0000E7B30000}"/>
    <cellStyle name="Normal 81 4 2 2 4 2" xfId="43599" xr:uid="{00000000-0005-0000-0000-0000E8B30000}"/>
    <cellStyle name="Normal 81 4 2 2 4 3" xfId="28375" xr:uid="{00000000-0005-0000-0000-0000E9B30000}"/>
    <cellStyle name="Normal 81 4 2 2 5" xfId="8256" xr:uid="{00000000-0005-0000-0000-0000EAB30000}"/>
    <cellStyle name="Normal 81 4 2 2 5 2" xfId="38582" xr:uid="{00000000-0005-0000-0000-0000EBB30000}"/>
    <cellStyle name="Normal 81 4 2 2 5 3" xfId="23358" xr:uid="{00000000-0005-0000-0000-0000ECB30000}"/>
    <cellStyle name="Normal 81 4 2 2 6" xfId="33570" xr:uid="{00000000-0005-0000-0000-0000EDB30000}"/>
    <cellStyle name="Normal 81 4 2 2 7" xfId="18345" xr:uid="{00000000-0005-0000-0000-0000EEB30000}"/>
    <cellStyle name="Normal 81 4 2 3" xfId="4038" xr:uid="{00000000-0005-0000-0000-0000EFB30000}"/>
    <cellStyle name="Normal 81 4 2 3 2" xfId="14112" xr:uid="{00000000-0005-0000-0000-0000F0B30000}"/>
    <cellStyle name="Normal 81 4 2 3 2 2" xfId="44434" xr:uid="{00000000-0005-0000-0000-0000F1B30000}"/>
    <cellStyle name="Normal 81 4 2 3 2 3" xfId="29210" xr:uid="{00000000-0005-0000-0000-0000F2B30000}"/>
    <cellStyle name="Normal 81 4 2 3 3" xfId="9092" xr:uid="{00000000-0005-0000-0000-0000F3B30000}"/>
    <cellStyle name="Normal 81 4 2 3 3 2" xfId="39417" xr:uid="{00000000-0005-0000-0000-0000F4B30000}"/>
    <cellStyle name="Normal 81 4 2 3 3 3" xfId="24193" xr:uid="{00000000-0005-0000-0000-0000F5B30000}"/>
    <cellStyle name="Normal 81 4 2 3 4" xfId="34404" xr:uid="{00000000-0005-0000-0000-0000F6B30000}"/>
    <cellStyle name="Normal 81 4 2 3 5" xfId="19180" xr:uid="{00000000-0005-0000-0000-0000F7B30000}"/>
    <cellStyle name="Normal 81 4 2 4" xfId="5731" xr:uid="{00000000-0005-0000-0000-0000F8B30000}"/>
    <cellStyle name="Normal 81 4 2 4 2" xfId="15783" xr:uid="{00000000-0005-0000-0000-0000F9B30000}"/>
    <cellStyle name="Normal 81 4 2 4 2 2" xfId="46105" xr:uid="{00000000-0005-0000-0000-0000FAB30000}"/>
    <cellStyle name="Normal 81 4 2 4 2 3" xfId="30881" xr:uid="{00000000-0005-0000-0000-0000FBB30000}"/>
    <cellStyle name="Normal 81 4 2 4 3" xfId="10763" xr:uid="{00000000-0005-0000-0000-0000FCB30000}"/>
    <cellStyle name="Normal 81 4 2 4 3 2" xfId="41088" xr:uid="{00000000-0005-0000-0000-0000FDB30000}"/>
    <cellStyle name="Normal 81 4 2 4 3 3" xfId="25864" xr:uid="{00000000-0005-0000-0000-0000FEB30000}"/>
    <cellStyle name="Normal 81 4 2 4 4" xfId="36075" xr:uid="{00000000-0005-0000-0000-0000FFB30000}"/>
    <cellStyle name="Normal 81 4 2 4 5" xfId="20851" xr:uid="{00000000-0005-0000-0000-000000B40000}"/>
    <cellStyle name="Normal 81 4 2 5" xfId="12441" xr:uid="{00000000-0005-0000-0000-000001B40000}"/>
    <cellStyle name="Normal 81 4 2 5 2" xfId="42763" xr:uid="{00000000-0005-0000-0000-000002B40000}"/>
    <cellStyle name="Normal 81 4 2 5 3" xfId="27539" xr:uid="{00000000-0005-0000-0000-000003B40000}"/>
    <cellStyle name="Normal 81 4 2 6" xfId="7420" xr:uid="{00000000-0005-0000-0000-000004B40000}"/>
    <cellStyle name="Normal 81 4 2 6 2" xfId="37746" xr:uid="{00000000-0005-0000-0000-000005B40000}"/>
    <cellStyle name="Normal 81 4 2 6 3" xfId="22522" xr:uid="{00000000-0005-0000-0000-000006B40000}"/>
    <cellStyle name="Normal 81 4 2 7" xfId="32734" xr:uid="{00000000-0005-0000-0000-000007B40000}"/>
    <cellStyle name="Normal 81 4 2 8" xfId="17509" xr:uid="{00000000-0005-0000-0000-000008B40000}"/>
    <cellStyle name="Normal 81 4 3" xfId="2767" xr:uid="{00000000-0005-0000-0000-000009B40000}"/>
    <cellStyle name="Normal 81 4 3 2" xfId="4457" xr:uid="{00000000-0005-0000-0000-00000AB40000}"/>
    <cellStyle name="Normal 81 4 3 2 2" xfId="14530" xr:uid="{00000000-0005-0000-0000-00000BB40000}"/>
    <cellStyle name="Normal 81 4 3 2 2 2" xfId="44852" xr:uid="{00000000-0005-0000-0000-00000CB40000}"/>
    <cellStyle name="Normal 81 4 3 2 2 3" xfId="29628" xr:uid="{00000000-0005-0000-0000-00000DB40000}"/>
    <cellStyle name="Normal 81 4 3 2 3" xfId="9510" xr:uid="{00000000-0005-0000-0000-00000EB40000}"/>
    <cellStyle name="Normal 81 4 3 2 3 2" xfId="39835" xr:uid="{00000000-0005-0000-0000-00000FB40000}"/>
    <cellStyle name="Normal 81 4 3 2 3 3" xfId="24611" xr:uid="{00000000-0005-0000-0000-000010B40000}"/>
    <cellStyle name="Normal 81 4 3 2 4" xfId="34822" xr:uid="{00000000-0005-0000-0000-000011B40000}"/>
    <cellStyle name="Normal 81 4 3 2 5" xfId="19598" xr:uid="{00000000-0005-0000-0000-000012B40000}"/>
    <cellStyle name="Normal 81 4 3 3" xfId="6149" xr:uid="{00000000-0005-0000-0000-000013B40000}"/>
    <cellStyle name="Normal 81 4 3 3 2" xfId="16201" xr:uid="{00000000-0005-0000-0000-000014B40000}"/>
    <cellStyle name="Normal 81 4 3 3 2 2" xfId="46523" xr:uid="{00000000-0005-0000-0000-000015B40000}"/>
    <cellStyle name="Normal 81 4 3 3 2 3" xfId="31299" xr:uid="{00000000-0005-0000-0000-000016B40000}"/>
    <cellStyle name="Normal 81 4 3 3 3" xfId="11181" xr:uid="{00000000-0005-0000-0000-000017B40000}"/>
    <cellStyle name="Normal 81 4 3 3 3 2" xfId="41506" xr:uid="{00000000-0005-0000-0000-000018B40000}"/>
    <cellStyle name="Normal 81 4 3 3 3 3" xfId="26282" xr:uid="{00000000-0005-0000-0000-000019B40000}"/>
    <cellStyle name="Normal 81 4 3 3 4" xfId="36493" xr:uid="{00000000-0005-0000-0000-00001AB40000}"/>
    <cellStyle name="Normal 81 4 3 3 5" xfId="21269" xr:uid="{00000000-0005-0000-0000-00001BB40000}"/>
    <cellStyle name="Normal 81 4 3 4" xfId="12859" xr:uid="{00000000-0005-0000-0000-00001CB40000}"/>
    <cellStyle name="Normal 81 4 3 4 2" xfId="43181" xr:uid="{00000000-0005-0000-0000-00001DB40000}"/>
    <cellStyle name="Normal 81 4 3 4 3" xfId="27957" xr:uid="{00000000-0005-0000-0000-00001EB40000}"/>
    <cellStyle name="Normal 81 4 3 5" xfId="7838" xr:uid="{00000000-0005-0000-0000-00001FB40000}"/>
    <cellStyle name="Normal 81 4 3 5 2" xfId="38164" xr:uid="{00000000-0005-0000-0000-000020B40000}"/>
    <cellStyle name="Normal 81 4 3 5 3" xfId="22940" xr:uid="{00000000-0005-0000-0000-000021B40000}"/>
    <cellStyle name="Normal 81 4 3 6" xfId="33152" xr:uid="{00000000-0005-0000-0000-000022B40000}"/>
    <cellStyle name="Normal 81 4 3 7" xfId="17927" xr:uid="{00000000-0005-0000-0000-000023B40000}"/>
    <cellStyle name="Normal 81 4 4" xfId="3620" xr:uid="{00000000-0005-0000-0000-000024B40000}"/>
    <cellStyle name="Normal 81 4 4 2" xfId="13694" xr:uid="{00000000-0005-0000-0000-000025B40000}"/>
    <cellStyle name="Normal 81 4 4 2 2" xfId="44016" xr:uid="{00000000-0005-0000-0000-000026B40000}"/>
    <cellStyle name="Normal 81 4 4 2 3" xfId="28792" xr:uid="{00000000-0005-0000-0000-000027B40000}"/>
    <cellStyle name="Normal 81 4 4 3" xfId="8674" xr:uid="{00000000-0005-0000-0000-000028B40000}"/>
    <cellStyle name="Normal 81 4 4 3 2" xfId="38999" xr:uid="{00000000-0005-0000-0000-000029B40000}"/>
    <cellStyle name="Normal 81 4 4 3 3" xfId="23775" xr:uid="{00000000-0005-0000-0000-00002AB40000}"/>
    <cellStyle name="Normal 81 4 4 4" xfId="33986" xr:uid="{00000000-0005-0000-0000-00002BB40000}"/>
    <cellStyle name="Normal 81 4 4 5" xfId="18762" xr:uid="{00000000-0005-0000-0000-00002CB40000}"/>
    <cellStyle name="Normal 81 4 5" xfId="5313" xr:uid="{00000000-0005-0000-0000-00002DB40000}"/>
    <cellStyle name="Normal 81 4 5 2" xfId="15365" xr:uid="{00000000-0005-0000-0000-00002EB40000}"/>
    <cellStyle name="Normal 81 4 5 2 2" xfId="45687" xr:uid="{00000000-0005-0000-0000-00002FB40000}"/>
    <cellStyle name="Normal 81 4 5 2 3" xfId="30463" xr:uid="{00000000-0005-0000-0000-000030B40000}"/>
    <cellStyle name="Normal 81 4 5 3" xfId="10345" xr:uid="{00000000-0005-0000-0000-000031B40000}"/>
    <cellStyle name="Normal 81 4 5 3 2" xfId="40670" xr:uid="{00000000-0005-0000-0000-000032B40000}"/>
    <cellStyle name="Normal 81 4 5 3 3" xfId="25446" xr:uid="{00000000-0005-0000-0000-000033B40000}"/>
    <cellStyle name="Normal 81 4 5 4" xfId="35657" xr:uid="{00000000-0005-0000-0000-000034B40000}"/>
    <cellStyle name="Normal 81 4 5 5" xfId="20433" xr:uid="{00000000-0005-0000-0000-000035B40000}"/>
    <cellStyle name="Normal 81 4 6" xfId="12023" xr:uid="{00000000-0005-0000-0000-000036B40000}"/>
    <cellStyle name="Normal 81 4 6 2" xfId="42345" xr:uid="{00000000-0005-0000-0000-000037B40000}"/>
    <cellStyle name="Normal 81 4 6 3" xfId="27121" xr:uid="{00000000-0005-0000-0000-000038B40000}"/>
    <cellStyle name="Normal 81 4 7" xfId="7002" xr:uid="{00000000-0005-0000-0000-000039B40000}"/>
    <cellStyle name="Normal 81 4 7 2" xfId="37328" xr:uid="{00000000-0005-0000-0000-00003AB40000}"/>
    <cellStyle name="Normal 81 4 7 3" xfId="22104" xr:uid="{00000000-0005-0000-0000-00003BB40000}"/>
    <cellStyle name="Normal 81 4 8" xfId="32316" xr:uid="{00000000-0005-0000-0000-00003CB40000}"/>
    <cellStyle name="Normal 81 4 9" xfId="17091" xr:uid="{00000000-0005-0000-0000-00003DB40000}"/>
    <cellStyle name="Normal 81 5" xfId="2136" xr:uid="{00000000-0005-0000-0000-00003EB40000}"/>
    <cellStyle name="Normal 81 5 2" xfId="2977" xr:uid="{00000000-0005-0000-0000-00003FB40000}"/>
    <cellStyle name="Normal 81 5 2 2" xfId="4667" xr:uid="{00000000-0005-0000-0000-000040B40000}"/>
    <cellStyle name="Normal 81 5 2 2 2" xfId="14740" xr:uid="{00000000-0005-0000-0000-000041B40000}"/>
    <cellStyle name="Normal 81 5 2 2 2 2" xfId="45062" xr:uid="{00000000-0005-0000-0000-000042B40000}"/>
    <cellStyle name="Normal 81 5 2 2 2 3" xfId="29838" xr:uid="{00000000-0005-0000-0000-000043B40000}"/>
    <cellStyle name="Normal 81 5 2 2 3" xfId="9720" xr:uid="{00000000-0005-0000-0000-000044B40000}"/>
    <cellStyle name="Normal 81 5 2 2 3 2" xfId="40045" xr:uid="{00000000-0005-0000-0000-000045B40000}"/>
    <cellStyle name="Normal 81 5 2 2 3 3" xfId="24821" xr:uid="{00000000-0005-0000-0000-000046B40000}"/>
    <cellStyle name="Normal 81 5 2 2 4" xfId="35032" xr:uid="{00000000-0005-0000-0000-000047B40000}"/>
    <cellStyle name="Normal 81 5 2 2 5" xfId="19808" xr:uid="{00000000-0005-0000-0000-000048B40000}"/>
    <cellStyle name="Normal 81 5 2 3" xfId="6359" xr:uid="{00000000-0005-0000-0000-000049B40000}"/>
    <cellStyle name="Normal 81 5 2 3 2" xfId="16411" xr:uid="{00000000-0005-0000-0000-00004AB40000}"/>
    <cellStyle name="Normal 81 5 2 3 2 2" xfId="46733" xr:uid="{00000000-0005-0000-0000-00004BB40000}"/>
    <cellStyle name="Normal 81 5 2 3 2 3" xfId="31509" xr:uid="{00000000-0005-0000-0000-00004CB40000}"/>
    <cellStyle name="Normal 81 5 2 3 3" xfId="11391" xr:uid="{00000000-0005-0000-0000-00004DB40000}"/>
    <cellStyle name="Normal 81 5 2 3 3 2" xfId="41716" xr:uid="{00000000-0005-0000-0000-00004EB40000}"/>
    <cellStyle name="Normal 81 5 2 3 3 3" xfId="26492" xr:uid="{00000000-0005-0000-0000-00004FB40000}"/>
    <cellStyle name="Normal 81 5 2 3 4" xfId="36703" xr:uid="{00000000-0005-0000-0000-000050B40000}"/>
    <cellStyle name="Normal 81 5 2 3 5" xfId="21479" xr:uid="{00000000-0005-0000-0000-000051B40000}"/>
    <cellStyle name="Normal 81 5 2 4" xfId="13069" xr:uid="{00000000-0005-0000-0000-000052B40000}"/>
    <cellStyle name="Normal 81 5 2 4 2" xfId="43391" xr:uid="{00000000-0005-0000-0000-000053B40000}"/>
    <cellStyle name="Normal 81 5 2 4 3" xfId="28167" xr:uid="{00000000-0005-0000-0000-000054B40000}"/>
    <cellStyle name="Normal 81 5 2 5" xfId="8048" xr:uid="{00000000-0005-0000-0000-000055B40000}"/>
    <cellStyle name="Normal 81 5 2 5 2" xfId="38374" xr:uid="{00000000-0005-0000-0000-000056B40000}"/>
    <cellStyle name="Normal 81 5 2 5 3" xfId="23150" xr:uid="{00000000-0005-0000-0000-000057B40000}"/>
    <cellStyle name="Normal 81 5 2 6" xfId="33362" xr:uid="{00000000-0005-0000-0000-000058B40000}"/>
    <cellStyle name="Normal 81 5 2 7" xfId="18137" xr:uid="{00000000-0005-0000-0000-000059B40000}"/>
    <cellStyle name="Normal 81 5 3" xfId="3830" xr:uid="{00000000-0005-0000-0000-00005AB40000}"/>
    <cellStyle name="Normal 81 5 3 2" xfId="13904" xr:uid="{00000000-0005-0000-0000-00005BB40000}"/>
    <cellStyle name="Normal 81 5 3 2 2" xfId="44226" xr:uid="{00000000-0005-0000-0000-00005CB40000}"/>
    <cellStyle name="Normal 81 5 3 2 3" xfId="29002" xr:uid="{00000000-0005-0000-0000-00005DB40000}"/>
    <cellStyle name="Normal 81 5 3 3" xfId="8884" xr:uid="{00000000-0005-0000-0000-00005EB40000}"/>
    <cellStyle name="Normal 81 5 3 3 2" xfId="39209" xr:uid="{00000000-0005-0000-0000-00005FB40000}"/>
    <cellStyle name="Normal 81 5 3 3 3" xfId="23985" xr:uid="{00000000-0005-0000-0000-000060B40000}"/>
    <cellStyle name="Normal 81 5 3 4" xfId="34196" xr:uid="{00000000-0005-0000-0000-000061B40000}"/>
    <cellStyle name="Normal 81 5 3 5" xfId="18972" xr:uid="{00000000-0005-0000-0000-000062B40000}"/>
    <cellStyle name="Normal 81 5 4" xfId="5523" xr:uid="{00000000-0005-0000-0000-000063B40000}"/>
    <cellStyle name="Normal 81 5 4 2" xfId="15575" xr:uid="{00000000-0005-0000-0000-000064B40000}"/>
    <cellStyle name="Normal 81 5 4 2 2" xfId="45897" xr:uid="{00000000-0005-0000-0000-000065B40000}"/>
    <cellStyle name="Normal 81 5 4 2 3" xfId="30673" xr:uid="{00000000-0005-0000-0000-000066B40000}"/>
    <cellStyle name="Normal 81 5 4 3" xfId="10555" xr:uid="{00000000-0005-0000-0000-000067B40000}"/>
    <cellStyle name="Normal 81 5 4 3 2" xfId="40880" xr:uid="{00000000-0005-0000-0000-000068B40000}"/>
    <cellStyle name="Normal 81 5 4 3 3" xfId="25656" xr:uid="{00000000-0005-0000-0000-000069B40000}"/>
    <cellStyle name="Normal 81 5 4 4" xfId="35867" xr:uid="{00000000-0005-0000-0000-00006AB40000}"/>
    <cellStyle name="Normal 81 5 4 5" xfId="20643" xr:uid="{00000000-0005-0000-0000-00006BB40000}"/>
    <cellStyle name="Normal 81 5 5" xfId="12233" xr:uid="{00000000-0005-0000-0000-00006CB40000}"/>
    <cellStyle name="Normal 81 5 5 2" xfId="42555" xr:uid="{00000000-0005-0000-0000-00006DB40000}"/>
    <cellStyle name="Normal 81 5 5 3" xfId="27331" xr:uid="{00000000-0005-0000-0000-00006EB40000}"/>
    <cellStyle name="Normal 81 5 6" xfId="7212" xr:uid="{00000000-0005-0000-0000-00006FB40000}"/>
    <cellStyle name="Normal 81 5 6 2" xfId="37538" xr:uid="{00000000-0005-0000-0000-000070B40000}"/>
    <cellStyle name="Normal 81 5 6 3" xfId="22314" xr:uid="{00000000-0005-0000-0000-000071B40000}"/>
    <cellStyle name="Normal 81 5 7" xfId="32526" xr:uid="{00000000-0005-0000-0000-000072B40000}"/>
    <cellStyle name="Normal 81 5 8" xfId="17301" xr:uid="{00000000-0005-0000-0000-000073B40000}"/>
    <cellStyle name="Normal 81 6" xfId="2557" xr:uid="{00000000-0005-0000-0000-000074B40000}"/>
    <cellStyle name="Normal 81 6 2" xfId="4249" xr:uid="{00000000-0005-0000-0000-000075B40000}"/>
    <cellStyle name="Normal 81 6 2 2" xfId="14322" xr:uid="{00000000-0005-0000-0000-000076B40000}"/>
    <cellStyle name="Normal 81 6 2 2 2" xfId="44644" xr:uid="{00000000-0005-0000-0000-000077B40000}"/>
    <cellStyle name="Normal 81 6 2 2 3" xfId="29420" xr:uid="{00000000-0005-0000-0000-000078B40000}"/>
    <cellStyle name="Normal 81 6 2 3" xfId="9302" xr:uid="{00000000-0005-0000-0000-000079B40000}"/>
    <cellStyle name="Normal 81 6 2 3 2" xfId="39627" xr:uid="{00000000-0005-0000-0000-00007AB40000}"/>
    <cellStyle name="Normal 81 6 2 3 3" xfId="24403" xr:uid="{00000000-0005-0000-0000-00007BB40000}"/>
    <cellStyle name="Normal 81 6 2 4" xfId="34614" xr:uid="{00000000-0005-0000-0000-00007CB40000}"/>
    <cellStyle name="Normal 81 6 2 5" xfId="19390" xr:uid="{00000000-0005-0000-0000-00007DB40000}"/>
    <cellStyle name="Normal 81 6 3" xfId="5941" xr:uid="{00000000-0005-0000-0000-00007EB40000}"/>
    <cellStyle name="Normal 81 6 3 2" xfId="15993" xr:uid="{00000000-0005-0000-0000-00007FB40000}"/>
    <cellStyle name="Normal 81 6 3 2 2" xfId="46315" xr:uid="{00000000-0005-0000-0000-000080B40000}"/>
    <cellStyle name="Normal 81 6 3 2 3" xfId="31091" xr:uid="{00000000-0005-0000-0000-000081B40000}"/>
    <cellStyle name="Normal 81 6 3 3" xfId="10973" xr:uid="{00000000-0005-0000-0000-000082B40000}"/>
    <cellStyle name="Normal 81 6 3 3 2" xfId="41298" xr:uid="{00000000-0005-0000-0000-000083B40000}"/>
    <cellStyle name="Normal 81 6 3 3 3" xfId="26074" xr:uid="{00000000-0005-0000-0000-000084B40000}"/>
    <cellStyle name="Normal 81 6 3 4" xfId="36285" xr:uid="{00000000-0005-0000-0000-000085B40000}"/>
    <cellStyle name="Normal 81 6 3 5" xfId="21061" xr:uid="{00000000-0005-0000-0000-000086B40000}"/>
    <cellStyle name="Normal 81 6 4" xfId="12651" xr:uid="{00000000-0005-0000-0000-000087B40000}"/>
    <cellStyle name="Normal 81 6 4 2" xfId="42973" xr:uid="{00000000-0005-0000-0000-000088B40000}"/>
    <cellStyle name="Normal 81 6 4 3" xfId="27749" xr:uid="{00000000-0005-0000-0000-000089B40000}"/>
    <cellStyle name="Normal 81 6 5" xfId="7630" xr:uid="{00000000-0005-0000-0000-00008AB40000}"/>
    <cellStyle name="Normal 81 6 5 2" xfId="37956" xr:uid="{00000000-0005-0000-0000-00008BB40000}"/>
    <cellStyle name="Normal 81 6 5 3" xfId="22732" xr:uid="{00000000-0005-0000-0000-00008CB40000}"/>
    <cellStyle name="Normal 81 6 6" xfId="32944" xr:uid="{00000000-0005-0000-0000-00008DB40000}"/>
    <cellStyle name="Normal 81 6 7" xfId="17719" xr:uid="{00000000-0005-0000-0000-00008EB40000}"/>
    <cellStyle name="Normal 81 7" xfId="3410" xr:uid="{00000000-0005-0000-0000-00008FB40000}"/>
    <cellStyle name="Normal 81 7 2" xfId="13486" xr:uid="{00000000-0005-0000-0000-000090B40000}"/>
    <cellStyle name="Normal 81 7 2 2" xfId="43808" xr:uid="{00000000-0005-0000-0000-000091B40000}"/>
    <cellStyle name="Normal 81 7 2 3" xfId="28584" xr:uid="{00000000-0005-0000-0000-000092B40000}"/>
    <cellStyle name="Normal 81 7 3" xfId="8466" xr:uid="{00000000-0005-0000-0000-000093B40000}"/>
    <cellStyle name="Normal 81 7 3 2" xfId="38791" xr:uid="{00000000-0005-0000-0000-000094B40000}"/>
    <cellStyle name="Normal 81 7 3 3" xfId="23567" xr:uid="{00000000-0005-0000-0000-000095B40000}"/>
    <cellStyle name="Normal 81 7 4" xfId="33778" xr:uid="{00000000-0005-0000-0000-000096B40000}"/>
    <cellStyle name="Normal 81 7 5" xfId="18554" xr:uid="{00000000-0005-0000-0000-000097B40000}"/>
    <cellStyle name="Normal 81 8" xfId="5103" xr:uid="{00000000-0005-0000-0000-000098B40000}"/>
    <cellStyle name="Normal 81 8 2" xfId="15157" xr:uid="{00000000-0005-0000-0000-000099B40000}"/>
    <cellStyle name="Normal 81 8 2 2" xfId="45479" xr:uid="{00000000-0005-0000-0000-00009AB40000}"/>
    <cellStyle name="Normal 81 8 2 3" xfId="30255" xr:uid="{00000000-0005-0000-0000-00009BB40000}"/>
    <cellStyle name="Normal 81 8 3" xfId="10137" xr:uid="{00000000-0005-0000-0000-00009CB40000}"/>
    <cellStyle name="Normal 81 8 3 2" xfId="40462" xr:uid="{00000000-0005-0000-0000-00009DB40000}"/>
    <cellStyle name="Normal 81 8 3 3" xfId="25238" xr:uid="{00000000-0005-0000-0000-00009EB40000}"/>
    <cellStyle name="Normal 81 8 4" xfId="35449" xr:uid="{00000000-0005-0000-0000-00009FB40000}"/>
    <cellStyle name="Normal 81 8 5" xfId="20225" xr:uid="{00000000-0005-0000-0000-0000A0B40000}"/>
    <cellStyle name="Normal 81 9" xfId="11813" xr:uid="{00000000-0005-0000-0000-0000A1B40000}"/>
    <cellStyle name="Normal 81 9 2" xfId="42137" xr:uid="{00000000-0005-0000-0000-0000A2B40000}"/>
    <cellStyle name="Normal 81 9 3" xfId="26913" xr:uid="{00000000-0005-0000-0000-0000A3B40000}"/>
    <cellStyle name="Normal 82" xfId="1703" xr:uid="{00000000-0005-0000-0000-0000A4B40000}"/>
    <cellStyle name="Normal 83" xfId="1710" xr:uid="{00000000-0005-0000-0000-0000A5B40000}"/>
    <cellStyle name="Normal 84" xfId="1758" xr:uid="{00000000-0005-0000-0000-0000A6B40000}"/>
    <cellStyle name="Normal 85" xfId="1757" xr:uid="{00000000-0005-0000-0000-0000A7B40000}"/>
    <cellStyle name="Normal 86" xfId="1865" xr:uid="{00000000-0005-0000-0000-0000A8B40000}"/>
    <cellStyle name="Normal 87" xfId="1867" xr:uid="{00000000-0005-0000-0000-0000A9B40000}"/>
    <cellStyle name="Normal 88" xfId="1866" xr:uid="{00000000-0005-0000-0000-0000AAB40000}"/>
    <cellStyle name="Normal 89" xfId="2083" xr:uid="{00000000-0005-0000-0000-0000ABB40000}"/>
    <cellStyle name="Normal 9" xfId="132" xr:uid="{00000000-0005-0000-0000-0000ACB40000}"/>
    <cellStyle name="Normal 9 2" xfId="728" xr:uid="{00000000-0005-0000-0000-0000ADB40000}"/>
    <cellStyle name="Normal 9 2 2" xfId="1496" xr:uid="{00000000-0005-0000-0000-0000AEB40000}"/>
    <cellStyle name="Normal 9 3" xfId="749" xr:uid="{00000000-0005-0000-0000-0000AFB40000}"/>
    <cellStyle name="Normal 9 3 2" xfId="1497" xr:uid="{00000000-0005-0000-0000-0000B0B40000}"/>
    <cellStyle name="Normal 9 4" xfId="785" xr:uid="{00000000-0005-0000-0000-0000B1B40000}"/>
    <cellStyle name="Normal 9 4 2" xfId="1498" xr:uid="{00000000-0005-0000-0000-0000B2B40000}"/>
    <cellStyle name="Normal 9 5" xfId="663" xr:uid="{00000000-0005-0000-0000-0000B3B40000}"/>
    <cellStyle name="Normal 9 5 2" xfId="32016" xr:uid="{00000000-0005-0000-0000-0000B4B40000}"/>
    <cellStyle name="Normal 9 6" xfId="31925" xr:uid="{00000000-0005-0000-0000-0000B5B40000}"/>
    <cellStyle name="Normal 9 7" xfId="976" xr:uid="{00000000-0005-0000-0000-0000B6B40000}"/>
    <cellStyle name="Normal 9 8" xfId="415" xr:uid="{00000000-0005-0000-0000-0000B7B40000}"/>
    <cellStyle name="Normal 90" xfId="2082" xr:uid="{00000000-0005-0000-0000-0000B8B40000}"/>
    <cellStyle name="Normal 90 2" xfId="2924" xr:uid="{00000000-0005-0000-0000-0000B9B40000}"/>
    <cellStyle name="Normal 90 2 2" xfId="4614" xr:uid="{00000000-0005-0000-0000-0000BAB40000}"/>
    <cellStyle name="Normal 90 2 2 2" xfId="14687" xr:uid="{00000000-0005-0000-0000-0000BBB40000}"/>
    <cellStyle name="Normal 90 2 2 2 2" xfId="45009" xr:uid="{00000000-0005-0000-0000-0000BCB40000}"/>
    <cellStyle name="Normal 90 2 2 2 3" xfId="29785" xr:uid="{00000000-0005-0000-0000-0000BDB40000}"/>
    <cellStyle name="Normal 90 2 2 3" xfId="9667" xr:uid="{00000000-0005-0000-0000-0000BEB40000}"/>
    <cellStyle name="Normal 90 2 2 3 2" xfId="39992" xr:uid="{00000000-0005-0000-0000-0000BFB40000}"/>
    <cellStyle name="Normal 90 2 2 3 3" xfId="24768" xr:uid="{00000000-0005-0000-0000-0000C0B40000}"/>
    <cellStyle name="Normal 90 2 2 4" xfId="34979" xr:uid="{00000000-0005-0000-0000-0000C1B40000}"/>
    <cellStyle name="Normal 90 2 2 5" xfId="19755" xr:uid="{00000000-0005-0000-0000-0000C2B40000}"/>
    <cellStyle name="Normal 90 2 3" xfId="6306" xr:uid="{00000000-0005-0000-0000-0000C3B40000}"/>
    <cellStyle name="Normal 90 2 3 2" xfId="16358" xr:uid="{00000000-0005-0000-0000-0000C4B40000}"/>
    <cellStyle name="Normal 90 2 3 2 2" xfId="46680" xr:uid="{00000000-0005-0000-0000-0000C5B40000}"/>
    <cellStyle name="Normal 90 2 3 2 3" xfId="31456" xr:uid="{00000000-0005-0000-0000-0000C6B40000}"/>
    <cellStyle name="Normal 90 2 3 3" xfId="11338" xr:uid="{00000000-0005-0000-0000-0000C7B40000}"/>
    <cellStyle name="Normal 90 2 3 3 2" xfId="41663" xr:uid="{00000000-0005-0000-0000-0000C8B40000}"/>
    <cellStyle name="Normal 90 2 3 3 3" xfId="26439" xr:uid="{00000000-0005-0000-0000-0000C9B40000}"/>
    <cellStyle name="Normal 90 2 3 4" xfId="36650" xr:uid="{00000000-0005-0000-0000-0000CAB40000}"/>
    <cellStyle name="Normal 90 2 3 5" xfId="21426" xr:uid="{00000000-0005-0000-0000-0000CBB40000}"/>
    <cellStyle name="Normal 90 2 4" xfId="13016" xr:uid="{00000000-0005-0000-0000-0000CCB40000}"/>
    <cellStyle name="Normal 90 2 4 2" xfId="43338" xr:uid="{00000000-0005-0000-0000-0000CDB40000}"/>
    <cellStyle name="Normal 90 2 4 3" xfId="28114" xr:uid="{00000000-0005-0000-0000-0000CEB40000}"/>
    <cellStyle name="Normal 90 2 5" xfId="7995" xr:uid="{00000000-0005-0000-0000-0000CFB40000}"/>
    <cellStyle name="Normal 90 2 5 2" xfId="38321" xr:uid="{00000000-0005-0000-0000-0000D0B40000}"/>
    <cellStyle name="Normal 90 2 5 3" xfId="23097" xr:uid="{00000000-0005-0000-0000-0000D1B40000}"/>
    <cellStyle name="Normal 90 2 6" xfId="33309" xr:uid="{00000000-0005-0000-0000-0000D2B40000}"/>
    <cellStyle name="Normal 90 2 7" xfId="18084" xr:uid="{00000000-0005-0000-0000-0000D3B40000}"/>
    <cellStyle name="Normal 90 3" xfId="3777" xr:uid="{00000000-0005-0000-0000-0000D4B40000}"/>
    <cellStyle name="Normal 90 3 2" xfId="13851" xr:uid="{00000000-0005-0000-0000-0000D5B40000}"/>
    <cellStyle name="Normal 90 3 2 2" xfId="44173" xr:uid="{00000000-0005-0000-0000-0000D6B40000}"/>
    <cellStyle name="Normal 90 3 2 3" xfId="28949" xr:uid="{00000000-0005-0000-0000-0000D7B40000}"/>
    <cellStyle name="Normal 90 3 3" xfId="8831" xr:uid="{00000000-0005-0000-0000-0000D8B40000}"/>
    <cellStyle name="Normal 90 3 3 2" xfId="39156" xr:uid="{00000000-0005-0000-0000-0000D9B40000}"/>
    <cellStyle name="Normal 90 3 3 3" xfId="23932" xr:uid="{00000000-0005-0000-0000-0000DAB40000}"/>
    <cellStyle name="Normal 90 3 4" xfId="34143" xr:uid="{00000000-0005-0000-0000-0000DBB40000}"/>
    <cellStyle name="Normal 90 3 5" xfId="18919" xr:uid="{00000000-0005-0000-0000-0000DCB40000}"/>
    <cellStyle name="Normal 90 4" xfId="5470" xr:uid="{00000000-0005-0000-0000-0000DDB40000}"/>
    <cellStyle name="Normal 90 4 2" xfId="15522" xr:uid="{00000000-0005-0000-0000-0000DEB40000}"/>
    <cellStyle name="Normal 90 4 2 2" xfId="45844" xr:uid="{00000000-0005-0000-0000-0000DFB40000}"/>
    <cellStyle name="Normal 90 4 2 3" xfId="30620" xr:uid="{00000000-0005-0000-0000-0000E0B40000}"/>
    <cellStyle name="Normal 90 4 3" xfId="10502" xr:uid="{00000000-0005-0000-0000-0000E1B40000}"/>
    <cellStyle name="Normal 90 4 3 2" xfId="40827" xr:uid="{00000000-0005-0000-0000-0000E2B40000}"/>
    <cellStyle name="Normal 90 4 3 3" xfId="25603" xr:uid="{00000000-0005-0000-0000-0000E3B40000}"/>
    <cellStyle name="Normal 90 4 4" xfId="35814" xr:uid="{00000000-0005-0000-0000-0000E4B40000}"/>
    <cellStyle name="Normal 90 4 5" xfId="20590" xr:uid="{00000000-0005-0000-0000-0000E5B40000}"/>
    <cellStyle name="Normal 90 5" xfId="12180" xr:uid="{00000000-0005-0000-0000-0000E6B40000}"/>
    <cellStyle name="Normal 90 5 2" xfId="42502" xr:uid="{00000000-0005-0000-0000-0000E7B40000}"/>
    <cellStyle name="Normal 90 5 3" xfId="27278" xr:uid="{00000000-0005-0000-0000-0000E8B40000}"/>
    <cellStyle name="Normal 90 6" xfId="7159" xr:uid="{00000000-0005-0000-0000-0000E9B40000}"/>
    <cellStyle name="Normal 90 6 2" xfId="37485" xr:uid="{00000000-0005-0000-0000-0000EAB40000}"/>
    <cellStyle name="Normal 90 6 3" xfId="22261" xr:uid="{00000000-0005-0000-0000-0000EBB40000}"/>
    <cellStyle name="Normal 90 7" xfId="32473" xr:uid="{00000000-0005-0000-0000-0000ECB40000}"/>
    <cellStyle name="Normal 90 8" xfId="17248" xr:uid="{00000000-0005-0000-0000-0000EDB40000}"/>
    <cellStyle name="Normal 91" xfId="2085" xr:uid="{00000000-0005-0000-0000-0000EEB40000}"/>
    <cellStyle name="Normal 91 2" xfId="2926" xr:uid="{00000000-0005-0000-0000-0000EFB40000}"/>
    <cellStyle name="Normal 91 2 2" xfId="4616" xr:uid="{00000000-0005-0000-0000-0000F0B40000}"/>
    <cellStyle name="Normal 91 2 2 2" xfId="14689" xr:uid="{00000000-0005-0000-0000-0000F1B40000}"/>
    <cellStyle name="Normal 91 2 2 2 2" xfId="45011" xr:uid="{00000000-0005-0000-0000-0000F2B40000}"/>
    <cellStyle name="Normal 91 2 2 2 3" xfId="29787" xr:uid="{00000000-0005-0000-0000-0000F3B40000}"/>
    <cellStyle name="Normal 91 2 2 2 4" xfId="47255" xr:uid="{00000000-0005-0000-0000-0000F4B40000}"/>
    <cellStyle name="Normal 91 2 2 3" xfId="9669" xr:uid="{00000000-0005-0000-0000-0000F5B40000}"/>
    <cellStyle name="Normal 91 2 2 3 2" xfId="39994" xr:uid="{00000000-0005-0000-0000-0000F6B40000}"/>
    <cellStyle name="Normal 91 2 2 3 3" xfId="24770" xr:uid="{00000000-0005-0000-0000-0000F7B40000}"/>
    <cellStyle name="Normal 91 2 2 4" xfId="34981" xr:uid="{00000000-0005-0000-0000-0000F8B40000}"/>
    <cellStyle name="Normal 91 2 2 5" xfId="19757" xr:uid="{00000000-0005-0000-0000-0000F9B40000}"/>
    <cellStyle name="Normal 91 2 3" xfId="6308" xr:uid="{00000000-0005-0000-0000-0000FAB40000}"/>
    <cellStyle name="Normal 91 2 3 2" xfId="16360" xr:uid="{00000000-0005-0000-0000-0000FBB40000}"/>
    <cellStyle name="Normal 91 2 3 2 2" xfId="46682" xr:uid="{00000000-0005-0000-0000-0000FCB40000}"/>
    <cellStyle name="Normal 91 2 3 2 3" xfId="31458" xr:uid="{00000000-0005-0000-0000-0000FDB40000}"/>
    <cellStyle name="Normal 91 2 3 3" xfId="11340" xr:uid="{00000000-0005-0000-0000-0000FEB40000}"/>
    <cellStyle name="Normal 91 2 3 3 2" xfId="41665" xr:uid="{00000000-0005-0000-0000-0000FFB40000}"/>
    <cellStyle name="Normal 91 2 3 3 3" xfId="26441" xr:uid="{00000000-0005-0000-0000-000000B50000}"/>
    <cellStyle name="Normal 91 2 3 4" xfId="36652" xr:uid="{00000000-0005-0000-0000-000001B50000}"/>
    <cellStyle name="Normal 91 2 3 5" xfId="21428" xr:uid="{00000000-0005-0000-0000-000002B50000}"/>
    <cellStyle name="Normal 91 2 4" xfId="13018" xr:uid="{00000000-0005-0000-0000-000003B50000}"/>
    <cellStyle name="Normal 91 2 4 2" xfId="43340" xr:uid="{00000000-0005-0000-0000-000004B50000}"/>
    <cellStyle name="Normal 91 2 4 3" xfId="28116" xr:uid="{00000000-0005-0000-0000-000005B50000}"/>
    <cellStyle name="Normal 91 2 5" xfId="7997" xr:uid="{00000000-0005-0000-0000-000006B50000}"/>
    <cellStyle name="Normal 91 2 5 2" xfId="38323" xr:uid="{00000000-0005-0000-0000-000007B50000}"/>
    <cellStyle name="Normal 91 2 5 3" xfId="23099" xr:uid="{00000000-0005-0000-0000-000008B50000}"/>
    <cellStyle name="Normal 91 2 6" xfId="33311" xr:uid="{00000000-0005-0000-0000-000009B50000}"/>
    <cellStyle name="Normal 91 2 7" xfId="18086" xr:uid="{00000000-0005-0000-0000-00000AB50000}"/>
    <cellStyle name="Normal 91 3" xfId="3779" xr:uid="{00000000-0005-0000-0000-00000BB50000}"/>
    <cellStyle name="Normal 91 3 2" xfId="13853" xr:uid="{00000000-0005-0000-0000-00000CB50000}"/>
    <cellStyle name="Normal 91 3 2 2" xfId="44175" xr:uid="{00000000-0005-0000-0000-00000DB50000}"/>
    <cellStyle name="Normal 91 3 2 3" xfId="28951" xr:uid="{00000000-0005-0000-0000-00000EB50000}"/>
    <cellStyle name="Normal 91 3 3" xfId="8833" xr:uid="{00000000-0005-0000-0000-00000FB50000}"/>
    <cellStyle name="Normal 91 3 3 2" xfId="39158" xr:uid="{00000000-0005-0000-0000-000010B50000}"/>
    <cellStyle name="Normal 91 3 3 3" xfId="23934" xr:uid="{00000000-0005-0000-0000-000011B50000}"/>
    <cellStyle name="Normal 91 3 4" xfId="34145" xr:uid="{00000000-0005-0000-0000-000012B50000}"/>
    <cellStyle name="Normal 91 3 5" xfId="18921" xr:uid="{00000000-0005-0000-0000-000013B50000}"/>
    <cellStyle name="Normal 91 4" xfId="5472" xr:uid="{00000000-0005-0000-0000-000014B50000}"/>
    <cellStyle name="Normal 91 4 2" xfId="15524" xr:uid="{00000000-0005-0000-0000-000015B50000}"/>
    <cellStyle name="Normal 91 4 2 2" xfId="45846" xr:uid="{00000000-0005-0000-0000-000016B50000}"/>
    <cellStyle name="Normal 91 4 2 3" xfId="30622" xr:uid="{00000000-0005-0000-0000-000017B50000}"/>
    <cellStyle name="Normal 91 4 3" xfId="10504" xr:uid="{00000000-0005-0000-0000-000018B50000}"/>
    <cellStyle name="Normal 91 4 3 2" xfId="40829" xr:uid="{00000000-0005-0000-0000-000019B50000}"/>
    <cellStyle name="Normal 91 4 3 3" xfId="25605" xr:uid="{00000000-0005-0000-0000-00001AB50000}"/>
    <cellStyle name="Normal 91 4 4" xfId="35816" xr:uid="{00000000-0005-0000-0000-00001BB50000}"/>
    <cellStyle name="Normal 91 4 5" xfId="20592" xr:uid="{00000000-0005-0000-0000-00001CB50000}"/>
    <cellStyle name="Normal 91 5" xfId="12182" xr:uid="{00000000-0005-0000-0000-00001DB50000}"/>
    <cellStyle name="Normal 91 5 2" xfId="42504" xr:uid="{00000000-0005-0000-0000-00001EB50000}"/>
    <cellStyle name="Normal 91 5 3" xfId="27280" xr:uid="{00000000-0005-0000-0000-00001FB50000}"/>
    <cellStyle name="Normal 91 6" xfId="7161" xr:uid="{00000000-0005-0000-0000-000020B50000}"/>
    <cellStyle name="Normal 91 6 2" xfId="37487" xr:uid="{00000000-0005-0000-0000-000021B50000}"/>
    <cellStyle name="Normal 91 6 3" xfId="22263" xr:uid="{00000000-0005-0000-0000-000022B50000}"/>
    <cellStyle name="Normal 91 7" xfId="32475" xr:uid="{00000000-0005-0000-0000-000023B50000}"/>
    <cellStyle name="Normal 91 8" xfId="17250" xr:uid="{00000000-0005-0000-0000-000024B50000}"/>
    <cellStyle name="Normal 92" xfId="2504" xr:uid="{00000000-0005-0000-0000-000025B50000}"/>
    <cellStyle name="Normal 92 2" xfId="4196" xr:uid="{00000000-0005-0000-0000-000026B50000}"/>
    <cellStyle name="Normal 93" xfId="3342" xr:uid="{00000000-0005-0000-0000-000027B50000}"/>
    <cellStyle name="Normal 93 2" xfId="5032" xr:uid="{00000000-0005-0000-0000-000028B50000}"/>
    <cellStyle name="Normal 94" xfId="3347" xr:uid="{00000000-0005-0000-0000-000029B50000}"/>
    <cellStyle name="Normal 95" xfId="2503" xr:uid="{00000000-0005-0000-0000-00002AB50000}"/>
    <cellStyle name="Normal 95 2" xfId="4195" xr:uid="{00000000-0005-0000-0000-00002BB50000}"/>
    <cellStyle name="Normal 95 2 2" xfId="14269" xr:uid="{00000000-0005-0000-0000-00002CB50000}"/>
    <cellStyle name="Normal 95 2 2 2" xfId="44591" xr:uid="{00000000-0005-0000-0000-00002DB50000}"/>
    <cellStyle name="Normal 95 2 2 3" xfId="29367" xr:uid="{00000000-0005-0000-0000-00002EB50000}"/>
    <cellStyle name="Normal 95 2 3" xfId="9249" xr:uid="{00000000-0005-0000-0000-00002FB50000}"/>
    <cellStyle name="Normal 95 2 3 2" xfId="39574" xr:uid="{00000000-0005-0000-0000-000030B50000}"/>
    <cellStyle name="Normal 95 2 3 3" xfId="24350" xr:uid="{00000000-0005-0000-0000-000031B50000}"/>
    <cellStyle name="Normal 95 2 4" xfId="34561" xr:uid="{00000000-0005-0000-0000-000032B50000}"/>
    <cellStyle name="Normal 95 2 5" xfId="19337" xr:uid="{00000000-0005-0000-0000-000033B50000}"/>
    <cellStyle name="Normal 95 3" xfId="5888" xr:uid="{00000000-0005-0000-0000-000034B50000}"/>
    <cellStyle name="Normal 95 3 2" xfId="15940" xr:uid="{00000000-0005-0000-0000-000035B50000}"/>
    <cellStyle name="Normal 95 3 2 2" xfId="46262" xr:uid="{00000000-0005-0000-0000-000036B50000}"/>
    <cellStyle name="Normal 95 3 2 3" xfId="31038" xr:uid="{00000000-0005-0000-0000-000037B50000}"/>
    <cellStyle name="Normal 95 3 3" xfId="10920" xr:uid="{00000000-0005-0000-0000-000038B50000}"/>
    <cellStyle name="Normal 95 3 3 2" xfId="41245" xr:uid="{00000000-0005-0000-0000-000039B50000}"/>
    <cellStyle name="Normal 95 3 3 3" xfId="26021" xr:uid="{00000000-0005-0000-0000-00003AB50000}"/>
    <cellStyle name="Normal 95 3 4" xfId="36232" xr:uid="{00000000-0005-0000-0000-00003BB50000}"/>
    <cellStyle name="Normal 95 3 5" xfId="21008" xr:uid="{00000000-0005-0000-0000-00003CB50000}"/>
    <cellStyle name="Normal 95 4" xfId="12598" xr:uid="{00000000-0005-0000-0000-00003DB50000}"/>
    <cellStyle name="Normal 95 4 2" xfId="42920" xr:uid="{00000000-0005-0000-0000-00003EB50000}"/>
    <cellStyle name="Normal 95 4 3" xfId="27696" xr:uid="{00000000-0005-0000-0000-00003FB50000}"/>
    <cellStyle name="Normal 95 5" xfId="7577" xr:uid="{00000000-0005-0000-0000-000040B50000}"/>
    <cellStyle name="Normal 95 5 2" xfId="37903" xr:uid="{00000000-0005-0000-0000-000041B50000}"/>
    <cellStyle name="Normal 95 5 3" xfId="22679" xr:uid="{00000000-0005-0000-0000-000042B50000}"/>
    <cellStyle name="Normal 95 6" xfId="32891" xr:uid="{00000000-0005-0000-0000-000043B50000}"/>
    <cellStyle name="Normal 95 7" xfId="17666" xr:uid="{00000000-0005-0000-0000-000044B50000}"/>
    <cellStyle name="Normal 96" xfId="2506" xr:uid="{00000000-0005-0000-0000-000045B50000}"/>
    <cellStyle name="Normal 96 2" xfId="4198" xr:uid="{00000000-0005-0000-0000-000046B50000}"/>
    <cellStyle name="Normal 96 2 2" xfId="14271" xr:uid="{00000000-0005-0000-0000-000047B50000}"/>
    <cellStyle name="Normal 96 2 2 2" xfId="44593" xr:uid="{00000000-0005-0000-0000-000048B50000}"/>
    <cellStyle name="Normal 96 2 2 3" xfId="29369" xr:uid="{00000000-0005-0000-0000-000049B50000}"/>
    <cellStyle name="Normal 96 2 3" xfId="9251" xr:uid="{00000000-0005-0000-0000-00004AB50000}"/>
    <cellStyle name="Normal 96 2 3 2" xfId="39576" xr:uid="{00000000-0005-0000-0000-00004BB50000}"/>
    <cellStyle name="Normal 96 2 3 3" xfId="24352" xr:uid="{00000000-0005-0000-0000-00004CB50000}"/>
    <cellStyle name="Normal 96 2 4" xfId="34563" xr:uid="{00000000-0005-0000-0000-00004DB50000}"/>
    <cellStyle name="Normal 96 2 5" xfId="19339" xr:uid="{00000000-0005-0000-0000-00004EB50000}"/>
    <cellStyle name="Normal 96 3" xfId="5890" xr:uid="{00000000-0005-0000-0000-00004FB50000}"/>
    <cellStyle name="Normal 96 3 2" xfId="15942" xr:uid="{00000000-0005-0000-0000-000050B50000}"/>
    <cellStyle name="Normal 96 3 2 2" xfId="46264" xr:uid="{00000000-0005-0000-0000-000051B50000}"/>
    <cellStyle name="Normal 96 3 2 3" xfId="31040" xr:uid="{00000000-0005-0000-0000-000052B50000}"/>
    <cellStyle name="Normal 96 3 3" xfId="10922" xr:uid="{00000000-0005-0000-0000-000053B50000}"/>
    <cellStyle name="Normal 96 3 3 2" xfId="41247" xr:uid="{00000000-0005-0000-0000-000054B50000}"/>
    <cellStyle name="Normal 96 3 3 3" xfId="26023" xr:uid="{00000000-0005-0000-0000-000055B50000}"/>
    <cellStyle name="Normal 96 3 4" xfId="36234" xr:uid="{00000000-0005-0000-0000-000056B50000}"/>
    <cellStyle name="Normal 96 3 5" xfId="21010" xr:uid="{00000000-0005-0000-0000-000057B50000}"/>
    <cellStyle name="Normal 96 4" xfId="12600" xr:uid="{00000000-0005-0000-0000-000058B50000}"/>
    <cellStyle name="Normal 96 4 2" xfId="42922" xr:uid="{00000000-0005-0000-0000-000059B50000}"/>
    <cellStyle name="Normal 96 4 3" xfId="27698" xr:uid="{00000000-0005-0000-0000-00005AB50000}"/>
    <cellStyle name="Normal 96 5" xfId="7579" xr:uid="{00000000-0005-0000-0000-00005BB50000}"/>
    <cellStyle name="Normal 96 5 2" xfId="37905" xr:uid="{00000000-0005-0000-0000-00005CB50000}"/>
    <cellStyle name="Normal 96 5 3" xfId="22681" xr:uid="{00000000-0005-0000-0000-00005DB50000}"/>
    <cellStyle name="Normal 96 6" xfId="32893" xr:uid="{00000000-0005-0000-0000-00005EB50000}"/>
    <cellStyle name="Normal 96 7" xfId="17668" xr:uid="{00000000-0005-0000-0000-00005FB50000}"/>
    <cellStyle name="Normal 97" xfId="11758" xr:uid="{00000000-0005-0000-0000-000060B50000}"/>
    <cellStyle name="Normal 98" xfId="16777" xr:uid="{00000000-0005-0000-0000-000061B50000}"/>
    <cellStyle name="Normal 99" xfId="3350" xr:uid="{00000000-0005-0000-0000-000062B50000}"/>
    <cellStyle name="Normal_New Summary Tables" xfId="133" xr:uid="{00000000-0005-0000-0000-000063B50000}"/>
    <cellStyle name="Normal_Revised CARE Table 5C_033107" xfId="329" xr:uid="{00000000-0005-0000-0000-000064B50000}"/>
    <cellStyle name="Normal_Revised CARE Table 5C_033107 2" xfId="47403" xr:uid="{00000000-0005-0000-0000-000065B50000}"/>
    <cellStyle name="Normal_RRM tables" xfId="134" xr:uid="{00000000-0005-0000-0000-000066B50000}"/>
    <cellStyle name="Normal_Sheet1 2" xfId="47404" xr:uid="{00000000-0005-0000-0000-000067B50000}"/>
    <cellStyle name="Note" xfId="135" builtinId="10" customBuiltin="1"/>
    <cellStyle name="Note 2" xfId="136" xr:uid="{00000000-0005-0000-0000-000069B50000}"/>
    <cellStyle name="Note 2 10" xfId="977" xr:uid="{00000000-0005-0000-0000-00006AB50000}"/>
    <cellStyle name="Note 2 11" xfId="416" xr:uid="{00000000-0005-0000-0000-00006BB50000}"/>
    <cellStyle name="Note 2 2" xfId="787" xr:uid="{00000000-0005-0000-0000-00006CB50000}"/>
    <cellStyle name="Note 2 2 2" xfId="47191" xr:uid="{00000000-0005-0000-0000-00006DB50000}"/>
    <cellStyle name="Note 2 3" xfId="702" xr:uid="{00000000-0005-0000-0000-00006EB50000}"/>
    <cellStyle name="Note 2 4" xfId="1500" xr:uid="{00000000-0005-0000-0000-00006FB50000}"/>
    <cellStyle name="Note 2 5" xfId="1501" xr:uid="{00000000-0005-0000-0000-000070B50000}"/>
    <cellStyle name="Note 2 6" xfId="1502" xr:uid="{00000000-0005-0000-0000-000071B50000}"/>
    <cellStyle name="Note 2 7" xfId="1499" xr:uid="{00000000-0005-0000-0000-000072B50000}"/>
    <cellStyle name="Note 2 8" xfId="1092" xr:uid="{00000000-0005-0000-0000-000073B50000}"/>
    <cellStyle name="Note 2 9" xfId="32017" xr:uid="{00000000-0005-0000-0000-000074B50000}"/>
    <cellStyle name="Note 3" xfId="786" xr:uid="{00000000-0005-0000-0000-000075B50000}"/>
    <cellStyle name="Note 3 2" xfId="47244" xr:uid="{00000000-0005-0000-0000-000076B50000}"/>
    <cellStyle name="Note 3 3" xfId="31912" xr:uid="{00000000-0005-0000-0000-000077B50000}"/>
    <cellStyle name="Note 4" xfId="485" xr:uid="{00000000-0005-0000-0000-000078B50000}"/>
    <cellStyle name="Note 4 2" xfId="47200" xr:uid="{00000000-0005-0000-0000-000079B50000}"/>
    <cellStyle name="Note 5" xfId="47364" xr:uid="{00000000-0005-0000-0000-00007AB50000}"/>
    <cellStyle name="Output" xfId="137" builtinId="21" customBuiltin="1"/>
    <cellStyle name="Output 2" xfId="703" xr:uid="{00000000-0005-0000-0000-00007CB50000}"/>
    <cellStyle name="Output 2 10" xfId="978" xr:uid="{00000000-0005-0000-0000-00007DB50000}"/>
    <cellStyle name="Output 2 2" xfId="1504" xr:uid="{00000000-0005-0000-0000-00007EB50000}"/>
    <cellStyle name="Output 2 2 2" xfId="47182" xr:uid="{00000000-0005-0000-0000-00007FB50000}"/>
    <cellStyle name="Output 2 3" xfId="1505" xr:uid="{00000000-0005-0000-0000-000080B50000}"/>
    <cellStyle name="Output 2 4" xfId="1506" xr:uid="{00000000-0005-0000-0000-000081B50000}"/>
    <cellStyle name="Output 2 5" xfId="1507" xr:uid="{00000000-0005-0000-0000-000082B50000}"/>
    <cellStyle name="Output 2 6" xfId="1508" xr:uid="{00000000-0005-0000-0000-000083B50000}"/>
    <cellStyle name="Output 2 7" xfId="1503" xr:uid="{00000000-0005-0000-0000-000084B50000}"/>
    <cellStyle name="Output 2 8" xfId="1093" xr:uid="{00000000-0005-0000-0000-000085B50000}"/>
    <cellStyle name="Output 2 9" xfId="31970" xr:uid="{00000000-0005-0000-0000-000086B50000}"/>
    <cellStyle name="Output 3" xfId="31913" xr:uid="{00000000-0005-0000-0000-000087B50000}"/>
    <cellStyle name="Output 3 2" xfId="47125" xr:uid="{00000000-0005-0000-0000-000088B50000}"/>
    <cellStyle name="Percent" xfId="138" builtinId="5"/>
    <cellStyle name="Percent [2]" xfId="139" xr:uid="{00000000-0005-0000-0000-00008AB50000}"/>
    <cellStyle name="Percent [2] 10" xfId="1510" xr:uid="{00000000-0005-0000-0000-00008BB50000}"/>
    <cellStyle name="Percent [2] 10 2" xfId="1511" xr:uid="{00000000-0005-0000-0000-00008CB50000}"/>
    <cellStyle name="Percent [2] 11" xfId="1509" xr:uid="{00000000-0005-0000-0000-00008DB50000}"/>
    <cellStyle name="Percent [2] 11 2" xfId="47327" xr:uid="{00000000-0005-0000-0000-00008EB50000}"/>
    <cellStyle name="Percent [2] 12" xfId="47328" xr:uid="{00000000-0005-0000-0000-00008FB50000}"/>
    <cellStyle name="Percent [2] 13" xfId="47368" xr:uid="{00000000-0005-0000-0000-000090B50000}"/>
    <cellStyle name="Percent [2] 2" xfId="140" xr:uid="{00000000-0005-0000-0000-000091B50000}"/>
    <cellStyle name="Percent [2] 2 2" xfId="141" xr:uid="{00000000-0005-0000-0000-000092B50000}"/>
    <cellStyle name="Percent [2] 2 2 2" xfId="621" xr:uid="{00000000-0005-0000-0000-000093B50000}"/>
    <cellStyle name="Percent [2] 2 2 3" xfId="518" xr:uid="{00000000-0005-0000-0000-000094B50000}"/>
    <cellStyle name="Percent [2] 2 2 4" xfId="418" xr:uid="{00000000-0005-0000-0000-000095B50000}"/>
    <cellStyle name="Percent [2] 2 3" xfId="142" xr:uid="{00000000-0005-0000-0000-000096B50000}"/>
    <cellStyle name="Percent [2] 2 3 2" xfId="620" xr:uid="{00000000-0005-0000-0000-000097B50000}"/>
    <cellStyle name="Percent [2] 2 3 3" xfId="419" xr:uid="{00000000-0005-0000-0000-000098B50000}"/>
    <cellStyle name="Percent [2] 2 4" xfId="517" xr:uid="{00000000-0005-0000-0000-000099B50000}"/>
    <cellStyle name="Percent [2] 2 5" xfId="417" xr:uid="{00000000-0005-0000-0000-00009AB50000}"/>
    <cellStyle name="Percent [2] 3" xfId="143" xr:uid="{00000000-0005-0000-0000-00009BB50000}"/>
    <cellStyle name="Percent [2] 3 2" xfId="144" xr:uid="{00000000-0005-0000-0000-00009CB50000}"/>
    <cellStyle name="Percent [2] 3 2 2" xfId="622" xr:uid="{00000000-0005-0000-0000-00009DB50000}"/>
    <cellStyle name="Percent [2] 3 2 3" xfId="421" xr:uid="{00000000-0005-0000-0000-00009EB50000}"/>
    <cellStyle name="Percent [2] 3 3" xfId="519" xr:uid="{00000000-0005-0000-0000-00009FB50000}"/>
    <cellStyle name="Percent [2] 3 4" xfId="420" xr:uid="{00000000-0005-0000-0000-0000A0B50000}"/>
    <cellStyle name="Percent [2] 4" xfId="145" xr:uid="{00000000-0005-0000-0000-0000A1B50000}"/>
    <cellStyle name="Percent [2] 4 2" xfId="789" xr:uid="{00000000-0005-0000-0000-0000A2B50000}"/>
    <cellStyle name="Percent [2] 4 3" xfId="422" xr:uid="{00000000-0005-0000-0000-0000A3B50000}"/>
    <cellStyle name="Percent [2] 5" xfId="1512" xr:uid="{00000000-0005-0000-0000-0000A4B50000}"/>
    <cellStyle name="Percent [2] 5 2" xfId="1513" xr:uid="{00000000-0005-0000-0000-0000A5B50000}"/>
    <cellStyle name="Percent [2] 5 3" xfId="1514" xr:uid="{00000000-0005-0000-0000-0000A6B50000}"/>
    <cellStyle name="Percent [2] 6" xfId="1515" xr:uid="{00000000-0005-0000-0000-0000A7B50000}"/>
    <cellStyle name="Percent [2] 6 2" xfId="1516" xr:uid="{00000000-0005-0000-0000-0000A8B50000}"/>
    <cellStyle name="Percent [2] 7" xfId="1517" xr:uid="{00000000-0005-0000-0000-0000A9B50000}"/>
    <cellStyle name="Percent [2] 7 2" xfId="1518" xr:uid="{00000000-0005-0000-0000-0000AAB50000}"/>
    <cellStyle name="Percent [2] 8" xfId="1519" xr:uid="{00000000-0005-0000-0000-0000ABB50000}"/>
    <cellStyle name="Percent [2] 9" xfId="1520" xr:uid="{00000000-0005-0000-0000-0000ACB50000}"/>
    <cellStyle name="Percent [2] 9 2" xfId="1521" xr:uid="{00000000-0005-0000-0000-0000ADB50000}"/>
    <cellStyle name="Percent 10" xfId="146" xr:uid="{00000000-0005-0000-0000-0000AEB50000}"/>
    <cellStyle name="Percent 10 2" xfId="623" xr:uid="{00000000-0005-0000-0000-0000AFB50000}"/>
    <cellStyle name="Percent 10 3" xfId="520" xr:uid="{00000000-0005-0000-0000-0000B0B50000}"/>
    <cellStyle name="Percent 10 4" xfId="423" xr:uid="{00000000-0005-0000-0000-0000B1B50000}"/>
    <cellStyle name="Percent 100" xfId="16808" xr:uid="{00000000-0005-0000-0000-0000B2B50000}"/>
    <cellStyle name="Percent 101" xfId="16792" xr:uid="{00000000-0005-0000-0000-0000B3B50000}"/>
    <cellStyle name="Percent 102" xfId="16797" xr:uid="{00000000-0005-0000-0000-0000B4B50000}"/>
    <cellStyle name="Percent 103" xfId="16790" xr:uid="{00000000-0005-0000-0000-0000B5B50000}"/>
    <cellStyle name="Percent 104" xfId="16810" xr:uid="{00000000-0005-0000-0000-0000B6B50000}"/>
    <cellStyle name="Percent 105" xfId="16823" xr:uid="{00000000-0005-0000-0000-0000B7B50000}"/>
    <cellStyle name="Percent 106" xfId="16788" xr:uid="{00000000-0005-0000-0000-0000B8B50000}"/>
    <cellStyle name="Percent 107" xfId="16796" xr:uid="{00000000-0005-0000-0000-0000B9B50000}"/>
    <cellStyle name="Percent 108" xfId="16820" xr:uid="{00000000-0005-0000-0000-0000BAB50000}"/>
    <cellStyle name="Percent 109" xfId="6738" xr:uid="{00000000-0005-0000-0000-0000BBB50000}"/>
    <cellStyle name="Percent 11" xfId="788" xr:uid="{00000000-0005-0000-0000-0000BCB50000}"/>
    <cellStyle name="Percent 110" xfId="16827" xr:uid="{00000000-0005-0000-0000-0000BDB50000}"/>
    <cellStyle name="Percent 111" xfId="32113" xr:uid="{00000000-0005-0000-0000-0000BEB50000}"/>
    <cellStyle name="Percent 112" xfId="47108" xr:uid="{00000000-0005-0000-0000-0000BFB50000}"/>
    <cellStyle name="Percent 113" xfId="47102" xr:uid="{00000000-0005-0000-0000-0000C0B50000}"/>
    <cellStyle name="Percent 114" xfId="47110" xr:uid="{00000000-0005-0000-0000-0000C1B50000}"/>
    <cellStyle name="Percent 115" xfId="47111" xr:uid="{00000000-0005-0000-0000-0000C2B50000}"/>
    <cellStyle name="Percent 116" xfId="47104" xr:uid="{00000000-0005-0000-0000-0000C3B50000}"/>
    <cellStyle name="Percent 117" xfId="16883" xr:uid="{00000000-0005-0000-0000-0000C4B50000}"/>
    <cellStyle name="Percent 118" xfId="47116" xr:uid="{00000000-0005-0000-0000-0000C5B50000}"/>
    <cellStyle name="Percent 119" xfId="47367" xr:uid="{00000000-0005-0000-0000-0000C6B50000}"/>
    <cellStyle name="Percent 12" xfId="486" xr:uid="{00000000-0005-0000-0000-0000C7B50000}"/>
    <cellStyle name="Percent 12 2" xfId="979" xr:uid="{00000000-0005-0000-0000-0000C8B50000}"/>
    <cellStyle name="Percent 120" xfId="47371" xr:uid="{00000000-0005-0000-0000-0000C9B50000}"/>
    <cellStyle name="Percent 121" xfId="47365" xr:uid="{00000000-0005-0000-0000-0000CAB50000}"/>
    <cellStyle name="Percent 122" xfId="47375" xr:uid="{00000000-0005-0000-0000-0000CBB50000}"/>
    <cellStyle name="Percent 123" xfId="47361" xr:uid="{00000000-0005-0000-0000-0000CCB50000}"/>
    <cellStyle name="Percent 124" xfId="47372" xr:uid="{00000000-0005-0000-0000-0000CDB50000}"/>
    <cellStyle name="Percent 125" xfId="47366" xr:uid="{00000000-0005-0000-0000-0000CEB50000}"/>
    <cellStyle name="Percent 126" xfId="47373" xr:uid="{00000000-0005-0000-0000-0000CFB50000}"/>
    <cellStyle name="Percent 127" xfId="47369" xr:uid="{00000000-0005-0000-0000-0000D0B50000}"/>
    <cellStyle name="Percent 128" xfId="47374" xr:uid="{00000000-0005-0000-0000-0000D1B50000}"/>
    <cellStyle name="Percent 129" xfId="47376" xr:uid="{00000000-0005-0000-0000-0000D2B50000}"/>
    <cellStyle name="Percent 13" xfId="794" xr:uid="{00000000-0005-0000-0000-0000D3B50000}"/>
    <cellStyle name="Percent 13 2" xfId="980" xr:uid="{00000000-0005-0000-0000-0000D4B50000}"/>
    <cellStyle name="Percent 130" xfId="47342" xr:uid="{00000000-0005-0000-0000-0000D5B50000}"/>
    <cellStyle name="Percent 131" xfId="47383" xr:uid="{00000000-0005-0000-0000-0000D6B50000}"/>
    <cellStyle name="Percent 132" xfId="47378" xr:uid="{00000000-0005-0000-0000-0000D7B50000}"/>
    <cellStyle name="Percent 133" xfId="47389" xr:uid="{00000000-0005-0000-0000-0000D8B50000}"/>
    <cellStyle name="Percent 134" xfId="47384" xr:uid="{00000000-0005-0000-0000-0000D9B50000}"/>
    <cellStyle name="Percent 14" xfId="855" xr:uid="{00000000-0005-0000-0000-0000DAB50000}"/>
    <cellStyle name="Percent 14 2" xfId="981" xr:uid="{00000000-0005-0000-0000-0000DBB50000}"/>
    <cellStyle name="Percent 15" xfId="982" xr:uid="{00000000-0005-0000-0000-0000DCB50000}"/>
    <cellStyle name="Percent 16" xfId="983" xr:uid="{00000000-0005-0000-0000-0000DDB50000}"/>
    <cellStyle name="Percent 17" xfId="1522" xr:uid="{00000000-0005-0000-0000-0000DEB50000}"/>
    <cellStyle name="Percent 18" xfId="1523" xr:uid="{00000000-0005-0000-0000-0000DFB50000}"/>
    <cellStyle name="Percent 19" xfId="1524" xr:uid="{00000000-0005-0000-0000-0000E0B50000}"/>
    <cellStyle name="Percent 19 2" xfId="1525" xr:uid="{00000000-0005-0000-0000-0000E1B50000}"/>
    <cellStyle name="Percent 19 3" xfId="1526" xr:uid="{00000000-0005-0000-0000-0000E2B50000}"/>
    <cellStyle name="Percent 2" xfId="147" xr:uid="{00000000-0005-0000-0000-0000E3B50000}"/>
    <cellStyle name="Percent 2 2" xfId="148" xr:uid="{00000000-0005-0000-0000-0000E4B50000}"/>
    <cellStyle name="Percent 2 2 2" xfId="625" xr:uid="{00000000-0005-0000-0000-0000E5B50000}"/>
    <cellStyle name="Percent 2 2 3" xfId="522" xr:uid="{00000000-0005-0000-0000-0000E6B50000}"/>
    <cellStyle name="Percent 2 2 4" xfId="425" xr:uid="{00000000-0005-0000-0000-0000E7B50000}"/>
    <cellStyle name="Percent 2 3" xfId="149" xr:uid="{00000000-0005-0000-0000-0000E8B50000}"/>
    <cellStyle name="Percent 2 3 2" xfId="624" xr:uid="{00000000-0005-0000-0000-0000E9B50000}"/>
    <cellStyle name="Percent 2 3 3" xfId="426" xr:uid="{00000000-0005-0000-0000-0000EAB50000}"/>
    <cellStyle name="Percent 2 4" xfId="521" xr:uid="{00000000-0005-0000-0000-0000EBB50000}"/>
    <cellStyle name="Percent 2 5" xfId="424" xr:uid="{00000000-0005-0000-0000-0000ECB50000}"/>
    <cellStyle name="Percent 2 6" xfId="47395" xr:uid="{00000000-0005-0000-0000-0000EDB50000}"/>
    <cellStyle name="Percent 20" xfId="1527" xr:uid="{00000000-0005-0000-0000-0000EEB50000}"/>
    <cellStyle name="Percent 21" xfId="1528" xr:uid="{00000000-0005-0000-0000-0000EFB50000}"/>
    <cellStyle name="Percent 22" xfId="1529" xr:uid="{00000000-0005-0000-0000-0000F0B50000}"/>
    <cellStyle name="Percent 23" xfId="1530" xr:uid="{00000000-0005-0000-0000-0000F1B50000}"/>
    <cellStyle name="Percent 24" xfId="1531" xr:uid="{00000000-0005-0000-0000-0000F2B50000}"/>
    <cellStyle name="Percent 25" xfId="1532" xr:uid="{00000000-0005-0000-0000-0000F3B50000}"/>
    <cellStyle name="Percent 26" xfId="1533" xr:uid="{00000000-0005-0000-0000-0000F4B50000}"/>
    <cellStyle name="Percent 27" xfId="1534" xr:uid="{00000000-0005-0000-0000-0000F5B50000}"/>
    <cellStyle name="Percent 28" xfId="1535" xr:uid="{00000000-0005-0000-0000-0000F6B50000}"/>
    <cellStyle name="Percent 28 2" xfId="1536" xr:uid="{00000000-0005-0000-0000-0000F7B50000}"/>
    <cellStyle name="Percent 29" xfId="1537" xr:uid="{00000000-0005-0000-0000-0000F8B50000}"/>
    <cellStyle name="Percent 3" xfId="150" xr:uid="{00000000-0005-0000-0000-0000F9B50000}"/>
    <cellStyle name="Percent 3 2" xfId="151" xr:uid="{00000000-0005-0000-0000-0000FAB50000}"/>
    <cellStyle name="Percent 3 2 2" xfId="627" xr:uid="{00000000-0005-0000-0000-0000FBB50000}"/>
    <cellStyle name="Percent 3 2 3" xfId="524" xr:uid="{00000000-0005-0000-0000-0000FCB50000}"/>
    <cellStyle name="Percent 3 2 4" xfId="428" xr:uid="{00000000-0005-0000-0000-0000FDB50000}"/>
    <cellStyle name="Percent 3 3" xfId="152" xr:uid="{00000000-0005-0000-0000-0000FEB50000}"/>
    <cellStyle name="Percent 3 3 2" xfId="626" xr:uid="{00000000-0005-0000-0000-0000FFB50000}"/>
    <cellStyle name="Percent 3 3 3" xfId="429" xr:uid="{00000000-0005-0000-0000-000000B60000}"/>
    <cellStyle name="Percent 3 4" xfId="523" xr:uid="{00000000-0005-0000-0000-000001B60000}"/>
    <cellStyle name="Percent 3 5" xfId="427" xr:uid="{00000000-0005-0000-0000-000002B60000}"/>
    <cellStyle name="Percent 30" xfId="1538" xr:uid="{00000000-0005-0000-0000-000003B60000}"/>
    <cellStyle name="Percent 31" xfId="1539" xr:uid="{00000000-0005-0000-0000-000004B60000}"/>
    <cellStyle name="Percent 32" xfId="1540" xr:uid="{00000000-0005-0000-0000-000005B60000}"/>
    <cellStyle name="Percent 33" xfId="1541" xr:uid="{00000000-0005-0000-0000-000006B60000}"/>
    <cellStyle name="Percent 34" xfId="1542" xr:uid="{00000000-0005-0000-0000-000007B60000}"/>
    <cellStyle name="Percent 35" xfId="1543" xr:uid="{00000000-0005-0000-0000-000008B60000}"/>
    <cellStyle name="Percent 36" xfId="1544" xr:uid="{00000000-0005-0000-0000-000009B60000}"/>
    <cellStyle name="Percent 37" xfId="1545" xr:uid="{00000000-0005-0000-0000-00000AB60000}"/>
    <cellStyle name="Percent 38" xfId="1546" xr:uid="{00000000-0005-0000-0000-00000BB60000}"/>
    <cellStyle name="Percent 38 2" xfId="1547" xr:uid="{00000000-0005-0000-0000-00000CB60000}"/>
    <cellStyle name="Percent 39" xfId="1548" xr:uid="{00000000-0005-0000-0000-00000DB60000}"/>
    <cellStyle name="Percent 39 2" xfId="1549" xr:uid="{00000000-0005-0000-0000-00000EB60000}"/>
    <cellStyle name="Percent 4" xfId="153" xr:uid="{00000000-0005-0000-0000-00000FB60000}"/>
    <cellStyle name="Percent 4 2" xfId="526" xr:uid="{00000000-0005-0000-0000-000010B60000}"/>
    <cellStyle name="Percent 4 2 2" xfId="629" xr:uid="{00000000-0005-0000-0000-000011B60000}"/>
    <cellStyle name="Percent 4 3" xfId="628" xr:uid="{00000000-0005-0000-0000-000012B60000}"/>
    <cellStyle name="Percent 4 4" xfId="525" xr:uid="{00000000-0005-0000-0000-000013B60000}"/>
    <cellStyle name="Percent 4 5" xfId="430" xr:uid="{00000000-0005-0000-0000-000014B60000}"/>
    <cellStyle name="Percent 40" xfId="1550" xr:uid="{00000000-0005-0000-0000-000015B60000}"/>
    <cellStyle name="Percent 40 2" xfId="1551" xr:uid="{00000000-0005-0000-0000-000016B60000}"/>
    <cellStyle name="Percent 41" xfId="1552" xr:uid="{00000000-0005-0000-0000-000017B60000}"/>
    <cellStyle name="Percent 41 2" xfId="1553" xr:uid="{00000000-0005-0000-0000-000018B60000}"/>
    <cellStyle name="Percent 42" xfId="1554" xr:uid="{00000000-0005-0000-0000-000019B60000}"/>
    <cellStyle name="Percent 42 2" xfId="1555" xr:uid="{00000000-0005-0000-0000-00001AB60000}"/>
    <cellStyle name="Percent 43" xfId="1556" xr:uid="{00000000-0005-0000-0000-00001BB60000}"/>
    <cellStyle name="Percent 43 2" xfId="1557" xr:uid="{00000000-0005-0000-0000-00001CB60000}"/>
    <cellStyle name="Percent 44" xfId="1558" xr:uid="{00000000-0005-0000-0000-00001DB60000}"/>
    <cellStyle name="Percent 44 2" xfId="1559" xr:uid="{00000000-0005-0000-0000-00001EB60000}"/>
    <cellStyle name="Percent 45" xfId="1560" xr:uid="{00000000-0005-0000-0000-00001FB60000}"/>
    <cellStyle name="Percent 45 2" xfId="1561" xr:uid="{00000000-0005-0000-0000-000020B60000}"/>
    <cellStyle name="Percent 46" xfId="1562" xr:uid="{00000000-0005-0000-0000-000021B60000}"/>
    <cellStyle name="Percent 47" xfId="1563" xr:uid="{00000000-0005-0000-0000-000022B60000}"/>
    <cellStyle name="Percent 48" xfId="1564" xr:uid="{00000000-0005-0000-0000-000023B60000}"/>
    <cellStyle name="Percent 49" xfId="1565" xr:uid="{00000000-0005-0000-0000-000024B60000}"/>
    <cellStyle name="Percent 49 2" xfId="1566" xr:uid="{00000000-0005-0000-0000-000025B60000}"/>
    <cellStyle name="Percent 5" xfId="154" xr:uid="{00000000-0005-0000-0000-000026B60000}"/>
    <cellStyle name="Percent 5 2" xfId="630" xr:uid="{00000000-0005-0000-0000-000027B60000}"/>
    <cellStyle name="Percent 5 3" xfId="527" xr:uid="{00000000-0005-0000-0000-000028B60000}"/>
    <cellStyle name="Percent 5 4" xfId="431" xr:uid="{00000000-0005-0000-0000-000029B60000}"/>
    <cellStyle name="Percent 50" xfId="1567" xr:uid="{00000000-0005-0000-0000-00002AB60000}"/>
    <cellStyle name="Percent 51" xfId="1568" xr:uid="{00000000-0005-0000-0000-00002BB60000}"/>
    <cellStyle name="Percent 52" xfId="1569" xr:uid="{00000000-0005-0000-0000-00002CB60000}"/>
    <cellStyle name="Percent 53" xfId="1570" xr:uid="{00000000-0005-0000-0000-00002DB60000}"/>
    <cellStyle name="Percent 53 2" xfId="1571" xr:uid="{00000000-0005-0000-0000-00002EB60000}"/>
    <cellStyle name="Percent 54" xfId="1572" xr:uid="{00000000-0005-0000-0000-00002FB60000}"/>
    <cellStyle name="Percent 54 2" xfId="1573" xr:uid="{00000000-0005-0000-0000-000030B60000}"/>
    <cellStyle name="Percent 55" xfId="1574" xr:uid="{00000000-0005-0000-0000-000031B60000}"/>
    <cellStyle name="Percent 55 2" xfId="1575" xr:uid="{00000000-0005-0000-0000-000032B60000}"/>
    <cellStyle name="Percent 56" xfId="1576" xr:uid="{00000000-0005-0000-0000-000033B60000}"/>
    <cellStyle name="Percent 56 2" xfId="1577" xr:uid="{00000000-0005-0000-0000-000034B60000}"/>
    <cellStyle name="Percent 57" xfId="1578" xr:uid="{00000000-0005-0000-0000-000035B60000}"/>
    <cellStyle name="Percent 58" xfId="1579" xr:uid="{00000000-0005-0000-0000-000036B60000}"/>
    <cellStyle name="Percent 59" xfId="1580" xr:uid="{00000000-0005-0000-0000-000037B60000}"/>
    <cellStyle name="Percent 6" xfId="155" xr:uid="{00000000-0005-0000-0000-000038B60000}"/>
    <cellStyle name="Percent 6 2" xfId="516" xr:uid="{00000000-0005-0000-0000-000039B60000}"/>
    <cellStyle name="Percent 6 3" xfId="432" xr:uid="{00000000-0005-0000-0000-00003AB60000}"/>
    <cellStyle name="Percent 60" xfId="1581" xr:uid="{00000000-0005-0000-0000-00003BB60000}"/>
    <cellStyle name="Percent 61" xfId="332" xr:uid="{00000000-0005-0000-0000-00003CB60000}"/>
    <cellStyle name="Percent 61 2" xfId="47329" xr:uid="{00000000-0005-0000-0000-00003DB60000}"/>
    <cellStyle name="Percent 62" xfId="1812" xr:uid="{00000000-0005-0000-0000-00003EB60000}"/>
    <cellStyle name="Percent 62 2" xfId="47330" xr:uid="{00000000-0005-0000-0000-00003FB60000}"/>
    <cellStyle name="Percent 63" xfId="1869" xr:uid="{00000000-0005-0000-0000-000040B60000}"/>
    <cellStyle name="Percent 63 2" xfId="47331" xr:uid="{00000000-0005-0000-0000-000041B60000}"/>
    <cellStyle name="Percent 64" xfId="1871" xr:uid="{00000000-0005-0000-0000-000042B60000}"/>
    <cellStyle name="Percent 64 2" xfId="47332" xr:uid="{00000000-0005-0000-0000-000043B60000}"/>
    <cellStyle name="Percent 65" xfId="1925" xr:uid="{00000000-0005-0000-0000-000044B60000}"/>
    <cellStyle name="Percent 65 2" xfId="47333" xr:uid="{00000000-0005-0000-0000-000045B60000}"/>
    <cellStyle name="Percent 66" xfId="2138" xr:uid="{00000000-0005-0000-0000-000046B60000}"/>
    <cellStyle name="Percent 67" xfId="2559" xr:uid="{00000000-0005-0000-0000-000047B60000}"/>
    <cellStyle name="Percent 68" xfId="3349" xr:uid="{00000000-0005-0000-0000-000048B60000}"/>
    <cellStyle name="Percent 69" xfId="3344" xr:uid="{00000000-0005-0000-0000-000049B60000}"/>
    <cellStyle name="Percent 69 2" xfId="47334" xr:uid="{00000000-0005-0000-0000-00004AB60000}"/>
    <cellStyle name="Percent 7" xfId="156" xr:uid="{00000000-0005-0000-0000-00004BB60000}"/>
    <cellStyle name="Percent 7 10" xfId="433" xr:uid="{00000000-0005-0000-0000-00004CB60000}"/>
    <cellStyle name="Percent 7 2" xfId="790" xr:uid="{00000000-0005-0000-0000-00004DB60000}"/>
    <cellStyle name="Percent 7 3" xfId="704" xr:uid="{00000000-0005-0000-0000-00004EB60000}"/>
    <cellStyle name="Percent 7 4" xfId="1583" xr:uid="{00000000-0005-0000-0000-00004FB60000}"/>
    <cellStyle name="Percent 7 5" xfId="1584" xr:uid="{00000000-0005-0000-0000-000050B60000}"/>
    <cellStyle name="Percent 7 6" xfId="1585" xr:uid="{00000000-0005-0000-0000-000051B60000}"/>
    <cellStyle name="Percent 7 7" xfId="1582" xr:uid="{00000000-0005-0000-0000-000052B60000}"/>
    <cellStyle name="Percent 7 8" xfId="1094" xr:uid="{00000000-0005-0000-0000-000053B60000}"/>
    <cellStyle name="Percent 7 9" xfId="31969" xr:uid="{00000000-0005-0000-0000-000054B60000}"/>
    <cellStyle name="Percent 70" xfId="3412" xr:uid="{00000000-0005-0000-0000-000055B60000}"/>
    <cellStyle name="Percent 71" xfId="5035" xr:uid="{00000000-0005-0000-0000-000056B60000}"/>
    <cellStyle name="Percent 72" xfId="5038" xr:uid="{00000000-0005-0000-0000-000057B60000}"/>
    <cellStyle name="Percent 73" xfId="5046" xr:uid="{00000000-0005-0000-0000-000058B60000}"/>
    <cellStyle name="Percent 74" xfId="3364" xr:uid="{00000000-0005-0000-0000-000059B60000}"/>
    <cellStyle name="Percent 75" xfId="5049" xr:uid="{00000000-0005-0000-0000-00005AB60000}"/>
    <cellStyle name="Percent 76" xfId="3397" xr:uid="{00000000-0005-0000-0000-00005BB60000}"/>
    <cellStyle name="Percent 77" xfId="5048" xr:uid="{00000000-0005-0000-0000-00005CB60000}"/>
    <cellStyle name="Percent 78" xfId="3356" xr:uid="{00000000-0005-0000-0000-00005DB60000}"/>
    <cellStyle name="Percent 79" xfId="3360" xr:uid="{00000000-0005-0000-0000-00005EB60000}"/>
    <cellStyle name="Percent 8" xfId="157" xr:uid="{00000000-0005-0000-0000-00005FB60000}"/>
    <cellStyle name="Percent 8 2" xfId="791" xr:uid="{00000000-0005-0000-0000-000060B60000}"/>
    <cellStyle name="Percent 8 3" xfId="1586" xr:uid="{00000000-0005-0000-0000-000061B60000}"/>
    <cellStyle name="Percent 8 4" xfId="1587" xr:uid="{00000000-0005-0000-0000-000062B60000}"/>
    <cellStyle name="Percent 8 5" xfId="32015" xr:uid="{00000000-0005-0000-0000-000063B60000}"/>
    <cellStyle name="Percent 8 6" xfId="434" xr:uid="{00000000-0005-0000-0000-000064B60000}"/>
    <cellStyle name="Percent 80" xfId="3351" xr:uid="{00000000-0005-0000-0000-000065B60000}"/>
    <cellStyle name="Percent 81" xfId="3357" xr:uid="{00000000-0005-0000-0000-000066B60000}"/>
    <cellStyle name="Percent 82" xfId="3409" xr:uid="{00000000-0005-0000-0000-000067B60000}"/>
    <cellStyle name="Percent 83" xfId="5105" xr:uid="{00000000-0005-0000-0000-000068B60000}"/>
    <cellStyle name="Percent 84" xfId="6726" xr:uid="{00000000-0005-0000-0000-000069B60000}"/>
    <cellStyle name="Percent 85" xfId="6727" xr:uid="{00000000-0005-0000-0000-00006AB60000}"/>
    <cellStyle name="Percent 86" xfId="6733" xr:uid="{00000000-0005-0000-0000-00006BB60000}"/>
    <cellStyle name="Percent 87" xfId="5059" xr:uid="{00000000-0005-0000-0000-00006CB60000}"/>
    <cellStyle name="Percent 88" xfId="6734" xr:uid="{00000000-0005-0000-0000-00006DB60000}"/>
    <cellStyle name="Percent 89" xfId="5091" xr:uid="{00000000-0005-0000-0000-00006EB60000}"/>
    <cellStyle name="Percent 9" xfId="158" xr:uid="{00000000-0005-0000-0000-00006FB60000}"/>
    <cellStyle name="Percent 9 2" xfId="792" xr:uid="{00000000-0005-0000-0000-000070B60000}"/>
    <cellStyle name="Percent 9 3" xfId="1588" xr:uid="{00000000-0005-0000-0000-000071B60000}"/>
    <cellStyle name="Percent 9 4" xfId="31968" xr:uid="{00000000-0005-0000-0000-000072B60000}"/>
    <cellStyle name="Percent 9 5" xfId="435" xr:uid="{00000000-0005-0000-0000-000073B60000}"/>
    <cellStyle name="Percent 90" xfId="11815" xr:uid="{00000000-0005-0000-0000-000074B60000}"/>
    <cellStyle name="Percent 91" xfId="16787" xr:uid="{00000000-0005-0000-0000-000075B60000}"/>
    <cellStyle name="Percent 92" xfId="16781" xr:uid="{00000000-0005-0000-0000-000076B60000}"/>
    <cellStyle name="Percent 93" xfId="16778" xr:uid="{00000000-0005-0000-0000-000077B60000}"/>
    <cellStyle name="Percent 94" xfId="6794" xr:uid="{00000000-0005-0000-0000-000078B60000}"/>
    <cellStyle name="Percent 95" xfId="6736" xr:uid="{00000000-0005-0000-0000-000079B60000}"/>
    <cellStyle name="Percent 96" xfId="16824" xr:uid="{00000000-0005-0000-0000-00007AB60000}"/>
    <cellStyle name="Percent 97" xfId="16798" xr:uid="{00000000-0005-0000-0000-00007BB60000}"/>
    <cellStyle name="Percent 98" xfId="16828" xr:uid="{00000000-0005-0000-0000-00007CB60000}"/>
    <cellStyle name="Percent 99" xfId="16794" xr:uid="{00000000-0005-0000-0000-00007DB60000}"/>
    <cellStyle name="SAPBEXaggData" xfId="159" xr:uid="{00000000-0005-0000-0000-00007EB60000}"/>
    <cellStyle name="SAPBEXaggData 2" xfId="160" xr:uid="{00000000-0005-0000-0000-00007FB60000}"/>
    <cellStyle name="SAPBEXaggData 2 2" xfId="161" xr:uid="{00000000-0005-0000-0000-000080B60000}"/>
    <cellStyle name="SAPBEXaggData 3" xfId="162" xr:uid="{00000000-0005-0000-0000-000081B60000}"/>
    <cellStyle name="SAPBEXaggData 4" xfId="163" xr:uid="{00000000-0005-0000-0000-000082B60000}"/>
    <cellStyle name="SAPBEXaggData 4 2" xfId="47199" xr:uid="{00000000-0005-0000-0000-000083B60000}"/>
    <cellStyle name="SAPBEXaggData 4 3" xfId="1111" xr:uid="{00000000-0005-0000-0000-000084B60000}"/>
    <cellStyle name="SAPBEXaggData 5" xfId="793" xr:uid="{00000000-0005-0000-0000-000085B60000}"/>
    <cellStyle name="SAPBEXaggData 6" xfId="528" xr:uid="{00000000-0005-0000-0000-000086B60000}"/>
    <cellStyle name="SAPBEXaggData_Sept 2011 Total BW Data" xfId="164" xr:uid="{00000000-0005-0000-0000-000087B60000}"/>
    <cellStyle name="SAPBEXaggDataEmph" xfId="165" xr:uid="{00000000-0005-0000-0000-000088B60000}"/>
    <cellStyle name="SAPBEXaggDataEmph 2" xfId="795" xr:uid="{00000000-0005-0000-0000-000089B60000}"/>
    <cellStyle name="SAPBEXaggDataEmph 2 2" xfId="47240" xr:uid="{00000000-0005-0000-0000-00008AB60000}"/>
    <cellStyle name="SAPBEXaggDataEmph 2 3" xfId="1112" xr:uid="{00000000-0005-0000-0000-00008BB60000}"/>
    <cellStyle name="SAPBEXaggDataEmph 3" xfId="529" xr:uid="{00000000-0005-0000-0000-00008CB60000}"/>
    <cellStyle name="SAPBEXaggDataEmph 3 2" xfId="32042" xr:uid="{00000000-0005-0000-0000-00008DB60000}"/>
    <cellStyle name="SAPBEXaggExc1" xfId="166" xr:uid="{00000000-0005-0000-0000-00008EB60000}"/>
    <cellStyle name="SAPBEXaggExc1Emph" xfId="167" xr:uid="{00000000-0005-0000-0000-00008FB60000}"/>
    <cellStyle name="SAPBEXaggExc2" xfId="168" xr:uid="{00000000-0005-0000-0000-000090B60000}"/>
    <cellStyle name="SAPBEXaggExc2Emph" xfId="169" xr:uid="{00000000-0005-0000-0000-000091B60000}"/>
    <cellStyle name="SAPBEXaggItem" xfId="170" xr:uid="{00000000-0005-0000-0000-000092B60000}"/>
    <cellStyle name="SAPBEXaggItem 2" xfId="171" xr:uid="{00000000-0005-0000-0000-000093B60000}"/>
    <cellStyle name="SAPBEXaggItem 2 2" xfId="172" xr:uid="{00000000-0005-0000-0000-000094B60000}"/>
    <cellStyle name="SAPBEXaggItem 3" xfId="173" xr:uid="{00000000-0005-0000-0000-000095B60000}"/>
    <cellStyle name="SAPBEXaggItem 4" xfId="174" xr:uid="{00000000-0005-0000-0000-000096B60000}"/>
    <cellStyle name="SAPBEXaggItem 4 2" xfId="47139" xr:uid="{00000000-0005-0000-0000-000097B60000}"/>
    <cellStyle name="SAPBEXaggItem 4 3" xfId="1113" xr:uid="{00000000-0005-0000-0000-000098B60000}"/>
    <cellStyle name="SAPBEXaggItem 5" xfId="796" xr:uid="{00000000-0005-0000-0000-000099B60000}"/>
    <cellStyle name="SAPBEXaggItem 6" xfId="530" xr:uid="{00000000-0005-0000-0000-00009AB60000}"/>
    <cellStyle name="SAPBEXaggItem_Sept 2011 Total BW Data" xfId="175" xr:uid="{00000000-0005-0000-0000-00009BB60000}"/>
    <cellStyle name="SAPBEXaggItemX" xfId="176" xr:uid="{00000000-0005-0000-0000-00009CB60000}"/>
    <cellStyle name="SAPBEXaggItemX 2" xfId="1114" xr:uid="{00000000-0005-0000-0000-00009DB60000}"/>
    <cellStyle name="SAPBEXaggItemX 2 2" xfId="47198" xr:uid="{00000000-0005-0000-0000-00009EB60000}"/>
    <cellStyle name="SAPBEXaggItemX 3" xfId="31953" xr:uid="{00000000-0005-0000-0000-00009FB60000}"/>
    <cellStyle name="SAPBEXaggItemX 4" xfId="984" xr:uid="{00000000-0005-0000-0000-0000A0B60000}"/>
    <cellStyle name="SAPBEXchaText" xfId="177" xr:uid="{00000000-0005-0000-0000-0000A1B60000}"/>
    <cellStyle name="SAPBEXchaText 2" xfId="178" xr:uid="{00000000-0005-0000-0000-0000A2B60000}"/>
    <cellStyle name="SAPBEXchaText 2 2" xfId="47197" xr:uid="{00000000-0005-0000-0000-0000A3B60000}"/>
    <cellStyle name="SAPBEXchaText 2 3" xfId="1115" xr:uid="{00000000-0005-0000-0000-0000A4B60000}"/>
    <cellStyle name="SAPBEXchaText 3" xfId="797" xr:uid="{00000000-0005-0000-0000-0000A5B60000}"/>
    <cellStyle name="SAPBEXchaText 4" xfId="531" xr:uid="{00000000-0005-0000-0000-0000A6B60000}"/>
    <cellStyle name="SAPBEXColoum_Header_SA" xfId="179" xr:uid="{00000000-0005-0000-0000-0000A7B60000}"/>
    <cellStyle name="SAPBEXexcBad" xfId="532" xr:uid="{00000000-0005-0000-0000-0000A8B60000}"/>
    <cellStyle name="SAPBEXexcBad7" xfId="180" xr:uid="{00000000-0005-0000-0000-0000A9B60000}"/>
    <cellStyle name="SAPBEXexcBad7 2" xfId="181" xr:uid="{00000000-0005-0000-0000-0000AAB60000}"/>
    <cellStyle name="SAPBEXexcBad8" xfId="182" xr:uid="{00000000-0005-0000-0000-0000ABB60000}"/>
    <cellStyle name="SAPBEXexcBad8 2" xfId="183" xr:uid="{00000000-0005-0000-0000-0000ACB60000}"/>
    <cellStyle name="SAPBEXexcBad9" xfId="184" xr:uid="{00000000-0005-0000-0000-0000ADB60000}"/>
    <cellStyle name="SAPBEXexcBad9 2" xfId="185" xr:uid="{00000000-0005-0000-0000-0000AEB60000}"/>
    <cellStyle name="SAPBEXexcCritical" xfId="533" xr:uid="{00000000-0005-0000-0000-0000AFB60000}"/>
    <cellStyle name="SAPBEXexcCritical4" xfId="186" xr:uid="{00000000-0005-0000-0000-0000B0B60000}"/>
    <cellStyle name="SAPBEXexcCritical4 2" xfId="187" xr:uid="{00000000-0005-0000-0000-0000B1B60000}"/>
    <cellStyle name="SAPBEXexcCritical5" xfId="188" xr:uid="{00000000-0005-0000-0000-0000B2B60000}"/>
    <cellStyle name="SAPBEXexcCritical5 2" xfId="189" xr:uid="{00000000-0005-0000-0000-0000B3B60000}"/>
    <cellStyle name="SAPBEXexcCritical6" xfId="190" xr:uid="{00000000-0005-0000-0000-0000B4B60000}"/>
    <cellStyle name="SAPBEXexcCritical6 2" xfId="191" xr:uid="{00000000-0005-0000-0000-0000B5B60000}"/>
    <cellStyle name="SAPBEXexcGood" xfId="534" xr:uid="{00000000-0005-0000-0000-0000B6B60000}"/>
    <cellStyle name="SAPBEXexcGood1" xfId="192" xr:uid="{00000000-0005-0000-0000-0000B7B60000}"/>
    <cellStyle name="SAPBEXexcGood1 2" xfId="193" xr:uid="{00000000-0005-0000-0000-0000B8B60000}"/>
    <cellStyle name="SAPBEXexcGood2" xfId="194" xr:uid="{00000000-0005-0000-0000-0000B9B60000}"/>
    <cellStyle name="SAPBEXexcGood2 2" xfId="195" xr:uid="{00000000-0005-0000-0000-0000BAB60000}"/>
    <cellStyle name="SAPBEXexcGood3" xfId="196" xr:uid="{00000000-0005-0000-0000-0000BBB60000}"/>
    <cellStyle name="SAPBEXexcGood3 2" xfId="197" xr:uid="{00000000-0005-0000-0000-0000BCB60000}"/>
    <cellStyle name="SAPBEXexcVeryBad" xfId="535" xr:uid="{00000000-0005-0000-0000-0000BDB60000}"/>
    <cellStyle name="SAPBEXfilterDrill" xfId="198" xr:uid="{00000000-0005-0000-0000-0000BEB60000}"/>
    <cellStyle name="SAPBEXfilterDrill 2" xfId="199" xr:uid="{00000000-0005-0000-0000-0000BFB60000}"/>
    <cellStyle name="SAPBEXfilterDrill 2 2" xfId="47196" xr:uid="{00000000-0005-0000-0000-0000C0B60000}"/>
    <cellStyle name="SAPBEXfilterDrill 2 3" xfId="1116" xr:uid="{00000000-0005-0000-0000-0000C1B60000}"/>
    <cellStyle name="SAPBEXfilterDrill 3" xfId="799" xr:uid="{00000000-0005-0000-0000-0000C2B60000}"/>
    <cellStyle name="SAPBEXfilterDrill 4" xfId="536" xr:uid="{00000000-0005-0000-0000-0000C3B60000}"/>
    <cellStyle name="SAPBEXfilterItem" xfId="200" xr:uid="{00000000-0005-0000-0000-0000C4B60000}"/>
    <cellStyle name="SAPBEXfilterItem 2" xfId="201" xr:uid="{00000000-0005-0000-0000-0000C5B60000}"/>
    <cellStyle name="SAPBEXfilterItem 3" xfId="202" xr:uid="{00000000-0005-0000-0000-0000C6B60000}"/>
    <cellStyle name="SAPBEXfilterItem 3 2" xfId="47195" xr:uid="{00000000-0005-0000-0000-0000C7B60000}"/>
    <cellStyle name="SAPBEXfilterItem 3 3" xfId="1117" xr:uid="{00000000-0005-0000-0000-0000C8B60000}"/>
    <cellStyle name="SAPBEXfilterItem 4" xfId="800" xr:uid="{00000000-0005-0000-0000-0000C9B60000}"/>
    <cellStyle name="SAPBEXfilterItem 5" xfId="537" xr:uid="{00000000-0005-0000-0000-0000CAB60000}"/>
    <cellStyle name="SAPBEXfilterItem_2011-10 LIEE Table 6 (2)" xfId="203" xr:uid="{00000000-0005-0000-0000-0000CBB60000}"/>
    <cellStyle name="SAPBEXfilterText" xfId="204" xr:uid="{00000000-0005-0000-0000-0000CCB60000}"/>
    <cellStyle name="SAPBEXfilterText 2" xfId="205" xr:uid="{00000000-0005-0000-0000-0000CDB60000}"/>
    <cellStyle name="SAPBEXfilterText 2 2" xfId="985" xr:uid="{00000000-0005-0000-0000-0000CEB60000}"/>
    <cellStyle name="SAPBEXfilterText 3" xfId="206" xr:uid="{00000000-0005-0000-0000-0000CFB60000}"/>
    <cellStyle name="SAPBEXfilterText 3 2" xfId="802" xr:uid="{00000000-0005-0000-0000-0000D0B60000}"/>
    <cellStyle name="SAPBEXfilterText 3 2 2" xfId="47147" xr:uid="{00000000-0005-0000-0000-0000D1B60000}"/>
    <cellStyle name="SAPBEXfilterText 3 3" xfId="1118" xr:uid="{00000000-0005-0000-0000-0000D2B60000}"/>
    <cellStyle name="SAPBEXfilterText 3 4" xfId="436" xr:uid="{00000000-0005-0000-0000-0000D3B60000}"/>
    <cellStyle name="SAPBEXfilterText 4" xfId="801" xr:uid="{00000000-0005-0000-0000-0000D4B60000}"/>
    <cellStyle name="SAPBEXfilterText 5" xfId="538" xr:uid="{00000000-0005-0000-0000-0000D5B60000}"/>
    <cellStyle name="SAPBEXfilterText_2011-12 LIEE Table 1 Updated budget" xfId="207" xr:uid="{00000000-0005-0000-0000-0000D6B60000}"/>
    <cellStyle name="SAPBEXformats" xfId="208" xr:uid="{00000000-0005-0000-0000-0000D7B60000}"/>
    <cellStyle name="SAPBEXformats 2" xfId="209" xr:uid="{00000000-0005-0000-0000-0000D8B60000}"/>
    <cellStyle name="SAPBEXformats 2 2" xfId="47140" xr:uid="{00000000-0005-0000-0000-0000D9B60000}"/>
    <cellStyle name="SAPBEXformats 2 3" xfId="1119" xr:uid="{00000000-0005-0000-0000-0000DAB60000}"/>
    <cellStyle name="SAPBEXformats 3" xfId="803" xr:uid="{00000000-0005-0000-0000-0000DBB60000}"/>
    <cellStyle name="SAPBEXformats 4" xfId="539" xr:uid="{00000000-0005-0000-0000-0000DCB60000}"/>
    <cellStyle name="SAPBEXheaderData" xfId="210" xr:uid="{00000000-0005-0000-0000-0000DDB60000}"/>
    <cellStyle name="SAPBEXheaderData 2" xfId="804" xr:uid="{00000000-0005-0000-0000-0000DEB60000}"/>
    <cellStyle name="SAPBEXheaderData 2 2" xfId="1120" xr:uid="{00000000-0005-0000-0000-0000DFB60000}"/>
    <cellStyle name="SAPBEXheaderData 3" xfId="540" xr:uid="{00000000-0005-0000-0000-0000E0B60000}"/>
    <cellStyle name="SAPBEXheaderData 3 2" xfId="31967" xr:uid="{00000000-0005-0000-0000-0000E1B60000}"/>
    <cellStyle name="SAPBEXheaderItem" xfId="211" xr:uid="{00000000-0005-0000-0000-0000E2B60000}"/>
    <cellStyle name="SAPBEXheaderItem 2" xfId="212" xr:uid="{00000000-0005-0000-0000-0000E3B60000}"/>
    <cellStyle name="SAPBEXheaderItem 2 2" xfId="213" xr:uid="{00000000-0005-0000-0000-0000E4B60000}"/>
    <cellStyle name="SAPBEXheaderItem 3" xfId="214" xr:uid="{00000000-0005-0000-0000-0000E5B60000}"/>
    <cellStyle name="SAPBEXheaderItem 3 2" xfId="807" xr:uid="{00000000-0005-0000-0000-0000E6B60000}"/>
    <cellStyle name="SAPBEXheaderItem 3 2 2" xfId="47194" xr:uid="{00000000-0005-0000-0000-0000E7B60000}"/>
    <cellStyle name="SAPBEXheaderItem 3 3" xfId="1121" xr:uid="{00000000-0005-0000-0000-0000E8B60000}"/>
    <cellStyle name="SAPBEXheaderItem 3 4" xfId="437" xr:uid="{00000000-0005-0000-0000-0000E9B60000}"/>
    <cellStyle name="SAPBEXheaderItem 4" xfId="805" xr:uid="{00000000-0005-0000-0000-0000EAB60000}"/>
    <cellStyle name="SAPBEXheaderItem 5" xfId="541" xr:uid="{00000000-0005-0000-0000-0000EBB60000}"/>
    <cellStyle name="SAPBEXheaderItem_2011-10 LIEE Table 6 (2)" xfId="215" xr:uid="{00000000-0005-0000-0000-0000ECB60000}"/>
    <cellStyle name="SAPBEXheaderText" xfId="216" xr:uid="{00000000-0005-0000-0000-0000EDB60000}"/>
    <cellStyle name="SAPBEXheaderText 2" xfId="217" xr:uid="{00000000-0005-0000-0000-0000EEB60000}"/>
    <cellStyle name="SAPBEXheaderText 2 2" xfId="218" xr:uid="{00000000-0005-0000-0000-0000EFB60000}"/>
    <cellStyle name="SAPBEXheaderText 3" xfId="219" xr:uid="{00000000-0005-0000-0000-0000F0B60000}"/>
    <cellStyle name="SAPBEXheaderText 3 2" xfId="809" xr:uid="{00000000-0005-0000-0000-0000F1B60000}"/>
    <cellStyle name="SAPBEXheaderText 3 2 2" xfId="47134" xr:uid="{00000000-0005-0000-0000-0000F2B60000}"/>
    <cellStyle name="SAPBEXheaderText 3 3" xfId="1122" xr:uid="{00000000-0005-0000-0000-0000F3B60000}"/>
    <cellStyle name="SAPBEXheaderText 3 4" xfId="438" xr:uid="{00000000-0005-0000-0000-0000F4B60000}"/>
    <cellStyle name="SAPBEXheaderText 4" xfId="808" xr:uid="{00000000-0005-0000-0000-0000F5B60000}"/>
    <cellStyle name="SAPBEXheaderText 5" xfId="542" xr:uid="{00000000-0005-0000-0000-0000F6B60000}"/>
    <cellStyle name="SAPBEXheaderText_2011-10 LIEE Table 6 (2)" xfId="220" xr:uid="{00000000-0005-0000-0000-0000F7B60000}"/>
    <cellStyle name="SAPBEXHLevel0" xfId="221" xr:uid="{00000000-0005-0000-0000-0000F8B60000}"/>
    <cellStyle name="SAPBEXHLevel0 10" xfId="1590" xr:uid="{00000000-0005-0000-0000-0000F9B60000}"/>
    <cellStyle name="SAPBEXHLevel0 10 2" xfId="1591" xr:uid="{00000000-0005-0000-0000-0000FAB60000}"/>
    <cellStyle name="SAPBEXHLevel0 11" xfId="1589" xr:uid="{00000000-0005-0000-0000-0000FBB60000}"/>
    <cellStyle name="SAPBEXHLevel0 12" xfId="1123" xr:uid="{00000000-0005-0000-0000-0000FCB60000}"/>
    <cellStyle name="SAPBEXHLevel0 13" xfId="31966" xr:uid="{00000000-0005-0000-0000-0000FDB60000}"/>
    <cellStyle name="SAPBEXHLevel0 14" xfId="986" xr:uid="{00000000-0005-0000-0000-0000FEB60000}"/>
    <cellStyle name="SAPBEXHLevel0 2" xfId="222" xr:uid="{00000000-0005-0000-0000-0000FFB60000}"/>
    <cellStyle name="SAPBEXHLevel0 2 2" xfId="223" xr:uid="{00000000-0005-0000-0000-000000B70000}"/>
    <cellStyle name="SAPBEXHLevel0 2 2 2" xfId="632" xr:uid="{00000000-0005-0000-0000-000001B70000}"/>
    <cellStyle name="SAPBEXHLevel0 2 2 3" xfId="812" xr:uid="{00000000-0005-0000-0000-000002B70000}"/>
    <cellStyle name="SAPBEXHLevel0 2 2 3 2" xfId="1125" xr:uid="{00000000-0005-0000-0000-000003B70000}"/>
    <cellStyle name="SAPBEXHLevel0 2 2 4" xfId="545" xr:uid="{00000000-0005-0000-0000-000004B70000}"/>
    <cellStyle name="SAPBEXHLevel0 2 2 4 2" xfId="32014" xr:uid="{00000000-0005-0000-0000-000005B70000}"/>
    <cellStyle name="SAPBEXHLevel0 2 2 5" xfId="988" xr:uid="{00000000-0005-0000-0000-000006B70000}"/>
    <cellStyle name="SAPBEXHLevel0 2 3" xfId="631" xr:uid="{00000000-0005-0000-0000-000007B70000}"/>
    <cellStyle name="SAPBEXHLevel0 2 4" xfId="811" xr:uid="{00000000-0005-0000-0000-000008B70000}"/>
    <cellStyle name="SAPBEXHLevel0 2 4 2" xfId="1124" xr:uid="{00000000-0005-0000-0000-000009B70000}"/>
    <cellStyle name="SAPBEXHLevel0 2 5" xfId="544" xr:uid="{00000000-0005-0000-0000-00000AB70000}"/>
    <cellStyle name="SAPBEXHLevel0 2 5 2" xfId="32013" xr:uid="{00000000-0005-0000-0000-00000BB70000}"/>
    <cellStyle name="SAPBEXHLevel0 2 6" xfId="987" xr:uid="{00000000-0005-0000-0000-00000CB70000}"/>
    <cellStyle name="SAPBEXHLevel0 3" xfId="224" xr:uid="{00000000-0005-0000-0000-00000DB70000}"/>
    <cellStyle name="SAPBEXHLevel0 3 2" xfId="633" xr:uid="{00000000-0005-0000-0000-00000EB70000}"/>
    <cellStyle name="SAPBEXHLevel0 3 3" xfId="813" xr:uid="{00000000-0005-0000-0000-00000FB70000}"/>
    <cellStyle name="SAPBEXHLevel0 3 3 2" xfId="47153" xr:uid="{00000000-0005-0000-0000-000010B70000}"/>
    <cellStyle name="SAPBEXHLevel0 3 4" xfId="546" xr:uid="{00000000-0005-0000-0000-000011B70000}"/>
    <cellStyle name="SAPBEXHLevel0 3 5" xfId="439" xr:uid="{00000000-0005-0000-0000-000012B70000}"/>
    <cellStyle name="SAPBEXHLevel0 4" xfId="810" xr:uid="{00000000-0005-0000-0000-000013B70000}"/>
    <cellStyle name="SAPBEXHLevel0 4 2" xfId="1592" xr:uid="{00000000-0005-0000-0000-000014B70000}"/>
    <cellStyle name="SAPBEXHLevel0 5" xfId="543" xr:uid="{00000000-0005-0000-0000-000015B70000}"/>
    <cellStyle name="SAPBEXHLevel0 5 2" xfId="1593" xr:uid="{00000000-0005-0000-0000-000016B70000}"/>
    <cellStyle name="SAPBEXHLevel0 5 3" xfId="1594" xr:uid="{00000000-0005-0000-0000-000017B70000}"/>
    <cellStyle name="SAPBEXHLevel0 6" xfId="1595" xr:uid="{00000000-0005-0000-0000-000018B70000}"/>
    <cellStyle name="SAPBEXHLevel0 6 2" xfId="1596" xr:uid="{00000000-0005-0000-0000-000019B70000}"/>
    <cellStyle name="SAPBEXHLevel0 7" xfId="1597" xr:uid="{00000000-0005-0000-0000-00001AB70000}"/>
    <cellStyle name="SAPBEXHLevel0 7 2" xfId="1598" xr:uid="{00000000-0005-0000-0000-00001BB70000}"/>
    <cellStyle name="SAPBEXHLevel0 8" xfId="1599" xr:uid="{00000000-0005-0000-0000-00001CB70000}"/>
    <cellStyle name="SAPBEXHLevel0 9" xfId="1600" xr:uid="{00000000-0005-0000-0000-00001DB70000}"/>
    <cellStyle name="SAPBEXHLevel0 9 2" xfId="1601" xr:uid="{00000000-0005-0000-0000-00001EB70000}"/>
    <cellStyle name="SAPBEXHLevel0_2011-10 LIEE Table 6 (2)" xfId="225" xr:uid="{00000000-0005-0000-0000-00001FB70000}"/>
    <cellStyle name="SAPBEXHLevel0X" xfId="226" xr:uid="{00000000-0005-0000-0000-000020B70000}"/>
    <cellStyle name="SAPBEXHLevel0X 10" xfId="1603" xr:uid="{00000000-0005-0000-0000-000021B70000}"/>
    <cellStyle name="SAPBEXHLevel0X 10 2" xfId="1604" xr:uid="{00000000-0005-0000-0000-000022B70000}"/>
    <cellStyle name="SAPBEXHLevel0X 11" xfId="1602" xr:uid="{00000000-0005-0000-0000-000023B70000}"/>
    <cellStyle name="SAPBEXHLevel0X 12" xfId="1126" xr:uid="{00000000-0005-0000-0000-000024B70000}"/>
    <cellStyle name="SAPBEXHLevel0X 13" xfId="31965" xr:uid="{00000000-0005-0000-0000-000025B70000}"/>
    <cellStyle name="SAPBEXHLevel0X 14" xfId="989" xr:uid="{00000000-0005-0000-0000-000026B70000}"/>
    <cellStyle name="SAPBEXHLevel0X 15" xfId="440" xr:uid="{00000000-0005-0000-0000-000027B70000}"/>
    <cellStyle name="SAPBEXHLevel0X 2" xfId="227" xr:uid="{00000000-0005-0000-0000-000028B70000}"/>
    <cellStyle name="SAPBEXHLevel0X 2 2" xfId="228" xr:uid="{00000000-0005-0000-0000-000029B70000}"/>
    <cellStyle name="SAPBEXHLevel0X 2 2 2" xfId="635" xr:uid="{00000000-0005-0000-0000-00002AB70000}"/>
    <cellStyle name="SAPBEXHLevel0X 2 2 3" xfId="549" xr:uid="{00000000-0005-0000-0000-00002BB70000}"/>
    <cellStyle name="SAPBEXHLevel0X 2 2 4" xfId="32041" xr:uid="{00000000-0005-0000-0000-00002CB70000}"/>
    <cellStyle name="SAPBEXHLevel0X 2 2 5" xfId="991" xr:uid="{00000000-0005-0000-0000-00002DB70000}"/>
    <cellStyle name="SAPBEXHLevel0X 2 2 6" xfId="442" xr:uid="{00000000-0005-0000-0000-00002EB70000}"/>
    <cellStyle name="SAPBEXHLevel0X 2 3" xfId="634" xr:uid="{00000000-0005-0000-0000-00002FB70000}"/>
    <cellStyle name="SAPBEXHLevel0X 2 4" xfId="548" xr:uid="{00000000-0005-0000-0000-000030B70000}"/>
    <cellStyle name="SAPBEXHLevel0X 2 5" xfId="31964" xr:uid="{00000000-0005-0000-0000-000031B70000}"/>
    <cellStyle name="SAPBEXHLevel0X 2 6" xfId="990" xr:uid="{00000000-0005-0000-0000-000032B70000}"/>
    <cellStyle name="SAPBEXHLevel0X 2 7" xfId="441" xr:uid="{00000000-0005-0000-0000-000033B70000}"/>
    <cellStyle name="SAPBEXHLevel0X 3" xfId="229" xr:uid="{00000000-0005-0000-0000-000034B70000}"/>
    <cellStyle name="SAPBEXHLevel0X 3 2" xfId="636" xr:uid="{00000000-0005-0000-0000-000035B70000}"/>
    <cellStyle name="SAPBEXHLevel0X 3 2 2" xfId="1158" xr:uid="{00000000-0005-0000-0000-000036B70000}"/>
    <cellStyle name="SAPBEXHLevel0X 3 2 3" xfId="32012" xr:uid="{00000000-0005-0000-0000-000037B70000}"/>
    <cellStyle name="SAPBEXHLevel0X 3 2 4" xfId="993" xr:uid="{00000000-0005-0000-0000-000038B70000}"/>
    <cellStyle name="SAPBEXHLevel0X 3 3" xfId="550" xr:uid="{00000000-0005-0000-0000-000039B70000}"/>
    <cellStyle name="SAPBEXHLevel0X 3 4" xfId="31961" xr:uid="{00000000-0005-0000-0000-00003AB70000}"/>
    <cellStyle name="SAPBEXHLevel0X 3 5" xfId="992" xr:uid="{00000000-0005-0000-0000-00003BB70000}"/>
    <cellStyle name="SAPBEXHLevel0X 3 6" xfId="443" xr:uid="{00000000-0005-0000-0000-00003CB70000}"/>
    <cellStyle name="SAPBEXHLevel0X 4" xfId="230" xr:uid="{00000000-0005-0000-0000-00003DB70000}"/>
    <cellStyle name="SAPBEXHLevel0X 4 2" xfId="814" xr:uid="{00000000-0005-0000-0000-00003EB70000}"/>
    <cellStyle name="SAPBEXHLevel0X 4 3" xfId="994" xr:uid="{00000000-0005-0000-0000-00003FB70000}"/>
    <cellStyle name="SAPBEXHLevel0X 4 4" xfId="444" xr:uid="{00000000-0005-0000-0000-000040B70000}"/>
    <cellStyle name="SAPBEXHLevel0X 5" xfId="231" xr:uid="{00000000-0005-0000-0000-000041B70000}"/>
    <cellStyle name="SAPBEXHLevel0X 5 2" xfId="815" xr:uid="{00000000-0005-0000-0000-000042B70000}"/>
    <cellStyle name="SAPBEXHLevel0X 5 3" xfId="1605" xr:uid="{00000000-0005-0000-0000-000043B70000}"/>
    <cellStyle name="SAPBEXHLevel0X 5 4" xfId="47127" xr:uid="{00000000-0005-0000-0000-000044B70000}"/>
    <cellStyle name="SAPBEXHLevel0X 5 5" xfId="445" xr:uid="{00000000-0005-0000-0000-000045B70000}"/>
    <cellStyle name="SAPBEXHLevel0X 6" xfId="232" xr:uid="{00000000-0005-0000-0000-000046B70000}"/>
    <cellStyle name="SAPBEXHLevel0X 6 2" xfId="816" xr:uid="{00000000-0005-0000-0000-000047B70000}"/>
    <cellStyle name="SAPBEXHLevel0X 6 3" xfId="446" xr:uid="{00000000-0005-0000-0000-000048B70000}"/>
    <cellStyle name="SAPBEXHLevel0X 7" xfId="547" xr:uid="{00000000-0005-0000-0000-000049B70000}"/>
    <cellStyle name="SAPBEXHLevel0X 7 2" xfId="1606" xr:uid="{00000000-0005-0000-0000-00004AB70000}"/>
    <cellStyle name="SAPBEXHLevel0X 8" xfId="1607" xr:uid="{00000000-0005-0000-0000-00004BB70000}"/>
    <cellStyle name="SAPBEXHLevel0X 9" xfId="1608" xr:uid="{00000000-0005-0000-0000-00004CB70000}"/>
    <cellStyle name="SAPBEXHLevel0X 9 2" xfId="1609" xr:uid="{00000000-0005-0000-0000-00004DB70000}"/>
    <cellStyle name="SAPBEXHLevel1" xfId="233" xr:uid="{00000000-0005-0000-0000-00004EB70000}"/>
    <cellStyle name="SAPBEXHLevel1 10" xfId="1611" xr:uid="{00000000-0005-0000-0000-00004FB70000}"/>
    <cellStyle name="SAPBEXHLevel1 10 2" xfId="1612" xr:uid="{00000000-0005-0000-0000-000050B70000}"/>
    <cellStyle name="SAPBEXHLevel1 11" xfId="1610" xr:uid="{00000000-0005-0000-0000-000051B70000}"/>
    <cellStyle name="SAPBEXHLevel1 12" xfId="1127" xr:uid="{00000000-0005-0000-0000-000052B70000}"/>
    <cellStyle name="SAPBEXHLevel1 13" xfId="31963" xr:uid="{00000000-0005-0000-0000-000053B70000}"/>
    <cellStyle name="SAPBEXHLevel1 14" xfId="995" xr:uid="{00000000-0005-0000-0000-000054B70000}"/>
    <cellStyle name="SAPBEXHLevel1 2" xfId="234" xr:uid="{00000000-0005-0000-0000-000055B70000}"/>
    <cellStyle name="SAPBEXHLevel1 2 2" xfId="553" xr:uid="{00000000-0005-0000-0000-000056B70000}"/>
    <cellStyle name="SAPBEXHLevel1 2 2 2" xfId="638" xr:uid="{00000000-0005-0000-0000-000057B70000}"/>
    <cellStyle name="SAPBEXHLevel1 2 2 3" xfId="1129" xr:uid="{00000000-0005-0000-0000-000058B70000}"/>
    <cellStyle name="SAPBEXHLevel1 2 2 4" xfId="31952" xr:uid="{00000000-0005-0000-0000-000059B70000}"/>
    <cellStyle name="SAPBEXHLevel1 2 2 5" xfId="997" xr:uid="{00000000-0005-0000-0000-00005AB70000}"/>
    <cellStyle name="SAPBEXHLevel1 2 3" xfId="637" xr:uid="{00000000-0005-0000-0000-00005BB70000}"/>
    <cellStyle name="SAPBEXHLevel1 2 4" xfId="818" xr:uid="{00000000-0005-0000-0000-00005CB70000}"/>
    <cellStyle name="SAPBEXHLevel1 2 4 2" xfId="1128" xr:uid="{00000000-0005-0000-0000-00005DB70000}"/>
    <cellStyle name="SAPBEXHLevel1 2 5" xfId="552" xr:uid="{00000000-0005-0000-0000-00005EB70000}"/>
    <cellStyle name="SAPBEXHLevel1 2 5 2" xfId="31962" xr:uid="{00000000-0005-0000-0000-00005FB70000}"/>
    <cellStyle name="SAPBEXHLevel1 2 6" xfId="996" xr:uid="{00000000-0005-0000-0000-000060B70000}"/>
    <cellStyle name="SAPBEXHLevel1 3" xfId="235" xr:uid="{00000000-0005-0000-0000-000061B70000}"/>
    <cellStyle name="SAPBEXHLevel1 3 2" xfId="639" xr:uid="{00000000-0005-0000-0000-000062B70000}"/>
    <cellStyle name="SAPBEXHLevel1 3 3" xfId="819" xr:uid="{00000000-0005-0000-0000-000063B70000}"/>
    <cellStyle name="SAPBEXHLevel1 3 3 2" xfId="47120" xr:uid="{00000000-0005-0000-0000-000064B70000}"/>
    <cellStyle name="SAPBEXHLevel1 3 4" xfId="554" xr:uid="{00000000-0005-0000-0000-000065B70000}"/>
    <cellStyle name="SAPBEXHLevel1 3 5" xfId="447" xr:uid="{00000000-0005-0000-0000-000066B70000}"/>
    <cellStyle name="SAPBEXHLevel1 4" xfId="817" xr:uid="{00000000-0005-0000-0000-000067B70000}"/>
    <cellStyle name="SAPBEXHLevel1 4 2" xfId="1613" xr:uid="{00000000-0005-0000-0000-000068B70000}"/>
    <cellStyle name="SAPBEXHLevel1 5" xfId="551" xr:uid="{00000000-0005-0000-0000-000069B70000}"/>
    <cellStyle name="SAPBEXHLevel1 5 2" xfId="1614" xr:uid="{00000000-0005-0000-0000-00006AB70000}"/>
    <cellStyle name="SAPBEXHLevel1 5 3" xfId="1615" xr:uid="{00000000-0005-0000-0000-00006BB70000}"/>
    <cellStyle name="SAPBEXHLevel1 6" xfId="1616" xr:uid="{00000000-0005-0000-0000-00006CB70000}"/>
    <cellStyle name="SAPBEXHLevel1 6 2" xfId="1617" xr:uid="{00000000-0005-0000-0000-00006DB70000}"/>
    <cellStyle name="SAPBEXHLevel1 7" xfId="1618" xr:uid="{00000000-0005-0000-0000-00006EB70000}"/>
    <cellStyle name="SAPBEXHLevel1 7 2" xfId="1619" xr:uid="{00000000-0005-0000-0000-00006FB70000}"/>
    <cellStyle name="SAPBEXHLevel1 8" xfId="1620" xr:uid="{00000000-0005-0000-0000-000070B70000}"/>
    <cellStyle name="SAPBEXHLevel1 9" xfId="1621" xr:uid="{00000000-0005-0000-0000-000071B70000}"/>
    <cellStyle name="SAPBEXHLevel1 9 2" xfId="1622" xr:uid="{00000000-0005-0000-0000-000072B70000}"/>
    <cellStyle name="SAPBEXHLevel1_2011-12 LIEE Table 1 Updated budget" xfId="236" xr:uid="{00000000-0005-0000-0000-000073B70000}"/>
    <cellStyle name="SAPBEXHLevel1X" xfId="237" xr:uid="{00000000-0005-0000-0000-000074B70000}"/>
    <cellStyle name="SAPBEXHLevel1X 10" xfId="1624" xr:uid="{00000000-0005-0000-0000-000075B70000}"/>
    <cellStyle name="SAPBEXHLevel1X 10 2" xfId="1625" xr:uid="{00000000-0005-0000-0000-000076B70000}"/>
    <cellStyle name="SAPBEXHLevel1X 11" xfId="1623" xr:uid="{00000000-0005-0000-0000-000077B70000}"/>
    <cellStyle name="SAPBEXHLevel1X 12" xfId="1130" xr:uid="{00000000-0005-0000-0000-000078B70000}"/>
    <cellStyle name="SAPBEXHLevel1X 13" xfId="31951" xr:uid="{00000000-0005-0000-0000-000079B70000}"/>
    <cellStyle name="SAPBEXHLevel1X 14" xfId="998" xr:uid="{00000000-0005-0000-0000-00007AB70000}"/>
    <cellStyle name="SAPBEXHLevel1X 15" xfId="448" xr:uid="{00000000-0005-0000-0000-00007BB70000}"/>
    <cellStyle name="SAPBEXHLevel1X 2" xfId="238" xr:uid="{00000000-0005-0000-0000-00007CB70000}"/>
    <cellStyle name="SAPBEXHLevel1X 2 2" xfId="239" xr:uid="{00000000-0005-0000-0000-00007DB70000}"/>
    <cellStyle name="SAPBEXHLevel1X 2 2 2" xfId="641" xr:uid="{00000000-0005-0000-0000-00007EB70000}"/>
    <cellStyle name="SAPBEXHLevel1X 2 2 3" xfId="557" xr:uid="{00000000-0005-0000-0000-00007FB70000}"/>
    <cellStyle name="SAPBEXHLevel1X 2 2 4" xfId="31950" xr:uid="{00000000-0005-0000-0000-000080B70000}"/>
    <cellStyle name="SAPBEXHLevel1X 2 2 5" xfId="1000" xr:uid="{00000000-0005-0000-0000-000081B70000}"/>
    <cellStyle name="SAPBEXHLevel1X 2 2 6" xfId="450" xr:uid="{00000000-0005-0000-0000-000082B70000}"/>
    <cellStyle name="SAPBEXHLevel1X 2 3" xfId="640" xr:uid="{00000000-0005-0000-0000-000083B70000}"/>
    <cellStyle name="SAPBEXHLevel1X 2 4" xfId="556" xr:uid="{00000000-0005-0000-0000-000084B70000}"/>
    <cellStyle name="SAPBEXHLevel1X 2 5" xfId="32040" xr:uid="{00000000-0005-0000-0000-000085B70000}"/>
    <cellStyle name="SAPBEXHLevel1X 2 6" xfId="999" xr:uid="{00000000-0005-0000-0000-000086B70000}"/>
    <cellStyle name="SAPBEXHLevel1X 2 7" xfId="449" xr:uid="{00000000-0005-0000-0000-000087B70000}"/>
    <cellStyle name="SAPBEXHLevel1X 3" xfId="240" xr:uid="{00000000-0005-0000-0000-000088B70000}"/>
    <cellStyle name="SAPBEXHLevel1X 3 2" xfId="642" xr:uid="{00000000-0005-0000-0000-000089B70000}"/>
    <cellStyle name="SAPBEXHLevel1X 3 2 2" xfId="1159" xr:uid="{00000000-0005-0000-0000-00008AB70000}"/>
    <cellStyle name="SAPBEXHLevel1X 3 2 3" xfId="31949" xr:uid="{00000000-0005-0000-0000-00008BB70000}"/>
    <cellStyle name="SAPBEXHLevel1X 3 2 4" xfId="1002" xr:uid="{00000000-0005-0000-0000-00008CB70000}"/>
    <cellStyle name="SAPBEXHLevel1X 3 3" xfId="558" xr:uid="{00000000-0005-0000-0000-00008DB70000}"/>
    <cellStyle name="SAPBEXHLevel1X 3 4" xfId="32039" xr:uid="{00000000-0005-0000-0000-00008EB70000}"/>
    <cellStyle name="SAPBEXHLevel1X 3 5" xfId="1001" xr:uid="{00000000-0005-0000-0000-00008FB70000}"/>
    <cellStyle name="SAPBEXHLevel1X 3 6" xfId="451" xr:uid="{00000000-0005-0000-0000-000090B70000}"/>
    <cellStyle name="SAPBEXHLevel1X 4" xfId="241" xr:uid="{00000000-0005-0000-0000-000091B70000}"/>
    <cellStyle name="SAPBEXHLevel1X 4 2" xfId="820" xr:uid="{00000000-0005-0000-0000-000092B70000}"/>
    <cellStyle name="SAPBEXHLevel1X 4 3" xfId="1003" xr:uid="{00000000-0005-0000-0000-000093B70000}"/>
    <cellStyle name="SAPBEXHLevel1X 4 4" xfId="452" xr:uid="{00000000-0005-0000-0000-000094B70000}"/>
    <cellStyle name="SAPBEXHLevel1X 5" xfId="242" xr:uid="{00000000-0005-0000-0000-000095B70000}"/>
    <cellStyle name="SAPBEXHLevel1X 5 2" xfId="821" xr:uid="{00000000-0005-0000-0000-000096B70000}"/>
    <cellStyle name="SAPBEXHLevel1X 5 3" xfId="1626" xr:uid="{00000000-0005-0000-0000-000097B70000}"/>
    <cellStyle name="SAPBEXHLevel1X 5 4" xfId="47154" xr:uid="{00000000-0005-0000-0000-000098B70000}"/>
    <cellStyle name="SAPBEXHLevel1X 5 5" xfId="453" xr:uid="{00000000-0005-0000-0000-000099B70000}"/>
    <cellStyle name="SAPBEXHLevel1X 6" xfId="243" xr:uid="{00000000-0005-0000-0000-00009AB70000}"/>
    <cellStyle name="SAPBEXHLevel1X 6 2" xfId="822" xr:uid="{00000000-0005-0000-0000-00009BB70000}"/>
    <cellStyle name="SAPBEXHLevel1X 6 3" xfId="454" xr:uid="{00000000-0005-0000-0000-00009CB70000}"/>
    <cellStyle name="SAPBEXHLevel1X 7" xfId="555" xr:uid="{00000000-0005-0000-0000-00009DB70000}"/>
    <cellStyle name="SAPBEXHLevel1X 7 2" xfId="1627" xr:uid="{00000000-0005-0000-0000-00009EB70000}"/>
    <cellStyle name="SAPBEXHLevel1X 8" xfId="1628" xr:uid="{00000000-0005-0000-0000-00009FB70000}"/>
    <cellStyle name="SAPBEXHLevel1X 9" xfId="1629" xr:uid="{00000000-0005-0000-0000-0000A0B70000}"/>
    <cellStyle name="SAPBEXHLevel1X 9 2" xfId="1630" xr:uid="{00000000-0005-0000-0000-0000A1B70000}"/>
    <cellStyle name="SAPBEXHLevel2" xfId="244" xr:uid="{00000000-0005-0000-0000-0000A2B70000}"/>
    <cellStyle name="SAPBEXHLevel2 10" xfId="1632" xr:uid="{00000000-0005-0000-0000-0000A3B70000}"/>
    <cellStyle name="SAPBEXHLevel2 10 2" xfId="1633" xr:uid="{00000000-0005-0000-0000-0000A4B70000}"/>
    <cellStyle name="SAPBEXHLevel2 11" xfId="1631" xr:uid="{00000000-0005-0000-0000-0000A5B70000}"/>
    <cellStyle name="SAPBEXHLevel2 12" xfId="1131" xr:uid="{00000000-0005-0000-0000-0000A6B70000}"/>
    <cellStyle name="SAPBEXHLevel2 13" xfId="31960" xr:uid="{00000000-0005-0000-0000-0000A7B70000}"/>
    <cellStyle name="SAPBEXHLevel2 14" xfId="1004" xr:uid="{00000000-0005-0000-0000-0000A8B70000}"/>
    <cellStyle name="SAPBEXHLevel2 2" xfId="245" xr:uid="{00000000-0005-0000-0000-0000A9B70000}"/>
    <cellStyle name="SAPBEXHLevel2 2 2" xfId="561" xr:uid="{00000000-0005-0000-0000-0000AAB70000}"/>
    <cellStyle name="SAPBEXHLevel2 2 2 2" xfId="644" xr:uid="{00000000-0005-0000-0000-0000ABB70000}"/>
    <cellStyle name="SAPBEXHLevel2 2 2 3" xfId="1133" xr:uid="{00000000-0005-0000-0000-0000ACB70000}"/>
    <cellStyle name="SAPBEXHLevel2 2 2 4" xfId="31948" xr:uid="{00000000-0005-0000-0000-0000ADB70000}"/>
    <cellStyle name="SAPBEXHLevel2 2 2 5" xfId="1006" xr:uid="{00000000-0005-0000-0000-0000AEB70000}"/>
    <cellStyle name="SAPBEXHLevel2 2 3" xfId="643" xr:uid="{00000000-0005-0000-0000-0000AFB70000}"/>
    <cellStyle name="SAPBEXHLevel2 2 4" xfId="824" xr:uid="{00000000-0005-0000-0000-0000B0B70000}"/>
    <cellStyle name="SAPBEXHLevel2 2 4 2" xfId="1132" xr:uid="{00000000-0005-0000-0000-0000B1B70000}"/>
    <cellStyle name="SAPBEXHLevel2 2 5" xfId="560" xr:uid="{00000000-0005-0000-0000-0000B2B70000}"/>
    <cellStyle name="SAPBEXHLevel2 2 5 2" xfId="32038" xr:uid="{00000000-0005-0000-0000-0000B3B70000}"/>
    <cellStyle name="SAPBEXHLevel2 2 6" xfId="1005" xr:uid="{00000000-0005-0000-0000-0000B4B70000}"/>
    <cellStyle name="SAPBEXHLevel2 3" xfId="246" xr:uid="{00000000-0005-0000-0000-0000B5B70000}"/>
    <cellStyle name="SAPBEXHLevel2 3 2" xfId="645" xr:uid="{00000000-0005-0000-0000-0000B6B70000}"/>
    <cellStyle name="SAPBEXHLevel2 3 3" xfId="825" xr:uid="{00000000-0005-0000-0000-0000B7B70000}"/>
    <cellStyle name="SAPBEXHLevel2 3 3 2" xfId="47119" xr:uid="{00000000-0005-0000-0000-0000B8B70000}"/>
    <cellStyle name="SAPBEXHLevel2 3 4" xfId="562" xr:uid="{00000000-0005-0000-0000-0000B9B70000}"/>
    <cellStyle name="SAPBEXHLevel2 3 5" xfId="455" xr:uid="{00000000-0005-0000-0000-0000BAB70000}"/>
    <cellStyle name="SAPBEXHLevel2 4" xfId="823" xr:uid="{00000000-0005-0000-0000-0000BBB70000}"/>
    <cellStyle name="SAPBEXHLevel2 4 2" xfId="1634" xr:uid="{00000000-0005-0000-0000-0000BCB70000}"/>
    <cellStyle name="SAPBEXHLevel2 5" xfId="559" xr:uid="{00000000-0005-0000-0000-0000BDB70000}"/>
    <cellStyle name="SAPBEXHLevel2 5 2" xfId="1635" xr:uid="{00000000-0005-0000-0000-0000BEB70000}"/>
    <cellStyle name="SAPBEXHLevel2 5 3" xfId="1636" xr:uid="{00000000-0005-0000-0000-0000BFB70000}"/>
    <cellStyle name="SAPBEXHLevel2 6" xfId="1637" xr:uid="{00000000-0005-0000-0000-0000C0B70000}"/>
    <cellStyle name="SAPBEXHLevel2 6 2" xfId="1638" xr:uid="{00000000-0005-0000-0000-0000C1B70000}"/>
    <cellStyle name="SAPBEXHLevel2 7" xfId="1639" xr:uid="{00000000-0005-0000-0000-0000C2B70000}"/>
    <cellStyle name="SAPBEXHLevel2 7 2" xfId="1640" xr:uid="{00000000-0005-0000-0000-0000C3B70000}"/>
    <cellStyle name="SAPBEXHLevel2 8" xfId="1641" xr:uid="{00000000-0005-0000-0000-0000C4B70000}"/>
    <cellStyle name="SAPBEXHLevel2 9" xfId="1642" xr:uid="{00000000-0005-0000-0000-0000C5B70000}"/>
    <cellStyle name="SAPBEXHLevel2 9 2" xfId="1643" xr:uid="{00000000-0005-0000-0000-0000C6B70000}"/>
    <cellStyle name="SAPBEXHLevel2_2011-12 LIEE Table 1 Updated budget" xfId="247" xr:uid="{00000000-0005-0000-0000-0000C7B70000}"/>
    <cellStyle name="SAPBEXHLevel2X" xfId="248" xr:uid="{00000000-0005-0000-0000-0000C8B70000}"/>
    <cellStyle name="SAPBEXHLevel2X 10" xfId="1645" xr:uid="{00000000-0005-0000-0000-0000C9B70000}"/>
    <cellStyle name="SAPBEXHLevel2X 10 2" xfId="1646" xr:uid="{00000000-0005-0000-0000-0000CAB70000}"/>
    <cellStyle name="SAPBEXHLevel2X 11" xfId="1644" xr:uid="{00000000-0005-0000-0000-0000CBB70000}"/>
    <cellStyle name="SAPBEXHLevel2X 12" xfId="1134" xr:uid="{00000000-0005-0000-0000-0000CCB70000}"/>
    <cellStyle name="SAPBEXHLevel2X 13" xfId="31947" xr:uid="{00000000-0005-0000-0000-0000CDB70000}"/>
    <cellStyle name="SAPBEXHLevel2X 14" xfId="1007" xr:uid="{00000000-0005-0000-0000-0000CEB70000}"/>
    <cellStyle name="SAPBEXHLevel2X 15" xfId="456" xr:uid="{00000000-0005-0000-0000-0000CFB70000}"/>
    <cellStyle name="SAPBEXHLevel2X 2" xfId="249" xr:uid="{00000000-0005-0000-0000-0000D0B70000}"/>
    <cellStyle name="SAPBEXHLevel2X 2 2" xfId="250" xr:uid="{00000000-0005-0000-0000-0000D1B70000}"/>
    <cellStyle name="SAPBEXHLevel2X 2 2 2" xfId="647" xr:uid="{00000000-0005-0000-0000-0000D2B70000}"/>
    <cellStyle name="SAPBEXHLevel2X 2 2 3" xfId="565" xr:uid="{00000000-0005-0000-0000-0000D3B70000}"/>
    <cellStyle name="SAPBEXHLevel2X 2 2 4" xfId="31946" xr:uid="{00000000-0005-0000-0000-0000D4B70000}"/>
    <cellStyle name="SAPBEXHLevel2X 2 2 5" xfId="1009" xr:uid="{00000000-0005-0000-0000-0000D5B70000}"/>
    <cellStyle name="SAPBEXHLevel2X 2 2 6" xfId="458" xr:uid="{00000000-0005-0000-0000-0000D6B70000}"/>
    <cellStyle name="SAPBEXHLevel2X 2 3" xfId="646" xr:uid="{00000000-0005-0000-0000-0000D7B70000}"/>
    <cellStyle name="SAPBEXHLevel2X 2 4" xfId="564" xr:uid="{00000000-0005-0000-0000-0000D8B70000}"/>
    <cellStyle name="SAPBEXHLevel2X 2 5" xfId="32037" xr:uid="{00000000-0005-0000-0000-0000D9B70000}"/>
    <cellStyle name="SAPBEXHLevel2X 2 6" xfId="1008" xr:uid="{00000000-0005-0000-0000-0000DAB70000}"/>
    <cellStyle name="SAPBEXHLevel2X 2 7" xfId="457" xr:uid="{00000000-0005-0000-0000-0000DBB70000}"/>
    <cellStyle name="SAPBEXHLevel2X 3" xfId="251" xr:uid="{00000000-0005-0000-0000-0000DCB70000}"/>
    <cellStyle name="SAPBEXHLevel2X 3 2" xfId="648" xr:uid="{00000000-0005-0000-0000-0000DDB70000}"/>
    <cellStyle name="SAPBEXHLevel2X 3 2 2" xfId="1160" xr:uid="{00000000-0005-0000-0000-0000DEB70000}"/>
    <cellStyle name="SAPBEXHLevel2X 3 2 3" xfId="31945" xr:uid="{00000000-0005-0000-0000-0000DFB70000}"/>
    <cellStyle name="SAPBEXHLevel2X 3 2 4" xfId="1011" xr:uid="{00000000-0005-0000-0000-0000E0B70000}"/>
    <cellStyle name="SAPBEXHLevel2X 3 3" xfId="566" xr:uid="{00000000-0005-0000-0000-0000E1B70000}"/>
    <cellStyle name="SAPBEXHLevel2X 3 4" xfId="32036" xr:uid="{00000000-0005-0000-0000-0000E2B70000}"/>
    <cellStyle name="SAPBEXHLevel2X 3 5" xfId="1010" xr:uid="{00000000-0005-0000-0000-0000E3B70000}"/>
    <cellStyle name="SAPBEXHLevel2X 3 6" xfId="459" xr:uid="{00000000-0005-0000-0000-0000E4B70000}"/>
    <cellStyle name="SAPBEXHLevel2X 4" xfId="252" xr:uid="{00000000-0005-0000-0000-0000E5B70000}"/>
    <cellStyle name="SAPBEXHLevel2X 4 2" xfId="826" xr:uid="{00000000-0005-0000-0000-0000E6B70000}"/>
    <cellStyle name="SAPBEXHLevel2X 4 3" xfId="1012" xr:uid="{00000000-0005-0000-0000-0000E7B70000}"/>
    <cellStyle name="SAPBEXHLevel2X 4 4" xfId="460" xr:uid="{00000000-0005-0000-0000-0000E8B70000}"/>
    <cellStyle name="SAPBEXHLevel2X 5" xfId="253" xr:uid="{00000000-0005-0000-0000-0000E9B70000}"/>
    <cellStyle name="SAPBEXHLevel2X 5 2" xfId="827" xr:uid="{00000000-0005-0000-0000-0000EAB70000}"/>
    <cellStyle name="SAPBEXHLevel2X 5 3" xfId="1647" xr:uid="{00000000-0005-0000-0000-0000EBB70000}"/>
    <cellStyle name="SAPBEXHLevel2X 5 4" xfId="47126" xr:uid="{00000000-0005-0000-0000-0000ECB70000}"/>
    <cellStyle name="SAPBEXHLevel2X 5 5" xfId="461" xr:uid="{00000000-0005-0000-0000-0000EDB70000}"/>
    <cellStyle name="SAPBEXHLevel2X 6" xfId="254" xr:uid="{00000000-0005-0000-0000-0000EEB70000}"/>
    <cellStyle name="SAPBEXHLevel2X 6 2" xfId="828" xr:uid="{00000000-0005-0000-0000-0000EFB70000}"/>
    <cellStyle name="SAPBEXHLevel2X 6 3" xfId="462" xr:uid="{00000000-0005-0000-0000-0000F0B70000}"/>
    <cellStyle name="SAPBEXHLevel2X 7" xfId="563" xr:uid="{00000000-0005-0000-0000-0000F1B70000}"/>
    <cellStyle name="SAPBEXHLevel2X 7 2" xfId="1648" xr:uid="{00000000-0005-0000-0000-0000F2B70000}"/>
    <cellStyle name="SAPBEXHLevel2X 8" xfId="1649" xr:uid="{00000000-0005-0000-0000-0000F3B70000}"/>
    <cellStyle name="SAPBEXHLevel2X 9" xfId="1650" xr:uid="{00000000-0005-0000-0000-0000F4B70000}"/>
    <cellStyle name="SAPBEXHLevel2X 9 2" xfId="1651" xr:uid="{00000000-0005-0000-0000-0000F5B70000}"/>
    <cellStyle name="SAPBEXHLevel3" xfId="255" xr:uid="{00000000-0005-0000-0000-0000F6B70000}"/>
    <cellStyle name="SAPBEXHLevel3 10" xfId="1653" xr:uid="{00000000-0005-0000-0000-0000F7B70000}"/>
    <cellStyle name="SAPBEXHLevel3 10 2" xfId="1654" xr:uid="{00000000-0005-0000-0000-0000F8B70000}"/>
    <cellStyle name="SAPBEXHLevel3 11" xfId="1652" xr:uid="{00000000-0005-0000-0000-0000F9B70000}"/>
    <cellStyle name="SAPBEXHLevel3 12" xfId="1135" xr:uid="{00000000-0005-0000-0000-0000FAB70000}"/>
    <cellStyle name="SAPBEXHLevel3 13" xfId="31944" xr:uid="{00000000-0005-0000-0000-0000FBB70000}"/>
    <cellStyle name="SAPBEXHLevel3 14" xfId="1013" xr:uid="{00000000-0005-0000-0000-0000FCB70000}"/>
    <cellStyle name="SAPBEXHLevel3 2" xfId="256" xr:uid="{00000000-0005-0000-0000-0000FDB70000}"/>
    <cellStyle name="SAPBEXHLevel3 2 2" xfId="569" xr:uid="{00000000-0005-0000-0000-0000FEB70000}"/>
    <cellStyle name="SAPBEXHLevel3 2 2 2" xfId="650" xr:uid="{00000000-0005-0000-0000-0000FFB70000}"/>
    <cellStyle name="SAPBEXHLevel3 2 2 3" xfId="1137" xr:uid="{00000000-0005-0000-0000-000000B80000}"/>
    <cellStyle name="SAPBEXHLevel3 2 2 4" xfId="31943" xr:uid="{00000000-0005-0000-0000-000001B80000}"/>
    <cellStyle name="SAPBEXHLevel3 2 2 5" xfId="1015" xr:uid="{00000000-0005-0000-0000-000002B80000}"/>
    <cellStyle name="SAPBEXHLevel3 2 3" xfId="649" xr:uid="{00000000-0005-0000-0000-000003B80000}"/>
    <cellStyle name="SAPBEXHLevel3 2 4" xfId="830" xr:uid="{00000000-0005-0000-0000-000004B80000}"/>
    <cellStyle name="SAPBEXHLevel3 2 4 2" xfId="1136" xr:uid="{00000000-0005-0000-0000-000005B80000}"/>
    <cellStyle name="SAPBEXHLevel3 2 5" xfId="568" xr:uid="{00000000-0005-0000-0000-000006B80000}"/>
    <cellStyle name="SAPBEXHLevel3 2 5 2" xfId="32035" xr:uid="{00000000-0005-0000-0000-000007B80000}"/>
    <cellStyle name="SAPBEXHLevel3 2 6" xfId="1014" xr:uid="{00000000-0005-0000-0000-000008B80000}"/>
    <cellStyle name="SAPBEXHLevel3 3" xfId="257" xr:uid="{00000000-0005-0000-0000-000009B80000}"/>
    <cellStyle name="SAPBEXHLevel3 3 2" xfId="651" xr:uid="{00000000-0005-0000-0000-00000AB80000}"/>
    <cellStyle name="SAPBEXHLevel3 3 3" xfId="831" xr:uid="{00000000-0005-0000-0000-00000BB80000}"/>
    <cellStyle name="SAPBEXHLevel3 3 3 2" xfId="47237" xr:uid="{00000000-0005-0000-0000-00000CB80000}"/>
    <cellStyle name="SAPBEXHLevel3 3 4" xfId="570" xr:uid="{00000000-0005-0000-0000-00000DB80000}"/>
    <cellStyle name="SAPBEXHLevel3 3 5" xfId="463" xr:uid="{00000000-0005-0000-0000-00000EB80000}"/>
    <cellStyle name="SAPBEXHLevel3 4" xfId="829" xr:uid="{00000000-0005-0000-0000-00000FB80000}"/>
    <cellStyle name="SAPBEXHLevel3 4 2" xfId="1655" xr:uid="{00000000-0005-0000-0000-000010B80000}"/>
    <cellStyle name="SAPBEXHLevel3 5" xfId="567" xr:uid="{00000000-0005-0000-0000-000011B80000}"/>
    <cellStyle name="SAPBEXHLevel3 5 2" xfId="1656" xr:uid="{00000000-0005-0000-0000-000012B80000}"/>
    <cellStyle name="SAPBEXHLevel3 5 3" xfId="1657" xr:uid="{00000000-0005-0000-0000-000013B80000}"/>
    <cellStyle name="SAPBEXHLevel3 6" xfId="1658" xr:uid="{00000000-0005-0000-0000-000014B80000}"/>
    <cellStyle name="SAPBEXHLevel3 6 2" xfId="1659" xr:uid="{00000000-0005-0000-0000-000015B80000}"/>
    <cellStyle name="SAPBEXHLevel3 7" xfId="1660" xr:uid="{00000000-0005-0000-0000-000016B80000}"/>
    <cellStyle name="SAPBEXHLevel3 7 2" xfId="1661" xr:uid="{00000000-0005-0000-0000-000017B80000}"/>
    <cellStyle name="SAPBEXHLevel3 8" xfId="1662" xr:uid="{00000000-0005-0000-0000-000018B80000}"/>
    <cellStyle name="SAPBEXHLevel3 9" xfId="1663" xr:uid="{00000000-0005-0000-0000-000019B80000}"/>
    <cellStyle name="SAPBEXHLevel3 9 2" xfId="1664" xr:uid="{00000000-0005-0000-0000-00001AB80000}"/>
    <cellStyle name="SAPBEXHLevel3_2011-12 LIEE Table 1 Updated budget" xfId="258" xr:uid="{00000000-0005-0000-0000-00001BB80000}"/>
    <cellStyle name="SAPBEXHLevel3X" xfId="259" xr:uid="{00000000-0005-0000-0000-00001CB80000}"/>
    <cellStyle name="SAPBEXHLevel3X 10" xfId="1666" xr:uid="{00000000-0005-0000-0000-00001DB80000}"/>
    <cellStyle name="SAPBEXHLevel3X 10 2" xfId="1667" xr:uid="{00000000-0005-0000-0000-00001EB80000}"/>
    <cellStyle name="SAPBEXHLevel3X 11" xfId="1665" xr:uid="{00000000-0005-0000-0000-00001FB80000}"/>
    <cellStyle name="SAPBEXHLevel3X 12" xfId="1138" xr:uid="{00000000-0005-0000-0000-000020B80000}"/>
    <cellStyle name="SAPBEXHLevel3X 13" xfId="31942" xr:uid="{00000000-0005-0000-0000-000021B80000}"/>
    <cellStyle name="SAPBEXHLevel3X 14" xfId="1016" xr:uid="{00000000-0005-0000-0000-000022B80000}"/>
    <cellStyle name="SAPBEXHLevel3X 15" xfId="464" xr:uid="{00000000-0005-0000-0000-000023B80000}"/>
    <cellStyle name="SAPBEXHLevel3X 2" xfId="260" xr:uid="{00000000-0005-0000-0000-000024B80000}"/>
    <cellStyle name="SAPBEXHLevel3X 2 2" xfId="261" xr:uid="{00000000-0005-0000-0000-000025B80000}"/>
    <cellStyle name="SAPBEXHLevel3X 2 2 2" xfId="653" xr:uid="{00000000-0005-0000-0000-000026B80000}"/>
    <cellStyle name="SAPBEXHLevel3X 2 2 3" xfId="573" xr:uid="{00000000-0005-0000-0000-000027B80000}"/>
    <cellStyle name="SAPBEXHLevel3X 2 2 4" xfId="31941" xr:uid="{00000000-0005-0000-0000-000028B80000}"/>
    <cellStyle name="SAPBEXHLevel3X 2 2 5" xfId="1018" xr:uid="{00000000-0005-0000-0000-000029B80000}"/>
    <cellStyle name="SAPBEXHLevel3X 2 2 6" xfId="466" xr:uid="{00000000-0005-0000-0000-00002AB80000}"/>
    <cellStyle name="SAPBEXHLevel3X 2 3" xfId="652" xr:uid="{00000000-0005-0000-0000-00002BB80000}"/>
    <cellStyle name="SAPBEXHLevel3X 2 4" xfId="572" xr:uid="{00000000-0005-0000-0000-00002CB80000}"/>
    <cellStyle name="SAPBEXHLevel3X 2 5" xfId="32034" xr:uid="{00000000-0005-0000-0000-00002DB80000}"/>
    <cellStyle name="SAPBEXHLevel3X 2 6" xfId="1017" xr:uid="{00000000-0005-0000-0000-00002EB80000}"/>
    <cellStyle name="SAPBEXHLevel3X 2 7" xfId="465" xr:uid="{00000000-0005-0000-0000-00002FB80000}"/>
    <cellStyle name="SAPBEXHLevel3X 3" xfId="262" xr:uid="{00000000-0005-0000-0000-000030B80000}"/>
    <cellStyle name="SAPBEXHLevel3X 3 2" xfId="654" xr:uid="{00000000-0005-0000-0000-000031B80000}"/>
    <cellStyle name="SAPBEXHLevel3X 3 2 2" xfId="1161" xr:uid="{00000000-0005-0000-0000-000032B80000}"/>
    <cellStyle name="SAPBEXHLevel3X 3 2 3" xfId="31940" xr:uid="{00000000-0005-0000-0000-000033B80000}"/>
    <cellStyle name="SAPBEXHLevel3X 3 2 4" xfId="1020" xr:uid="{00000000-0005-0000-0000-000034B80000}"/>
    <cellStyle name="SAPBEXHLevel3X 3 3" xfId="574" xr:uid="{00000000-0005-0000-0000-000035B80000}"/>
    <cellStyle name="SAPBEXHLevel3X 3 4" xfId="32033" xr:uid="{00000000-0005-0000-0000-000036B80000}"/>
    <cellStyle name="SAPBEXHLevel3X 3 5" xfId="1019" xr:uid="{00000000-0005-0000-0000-000037B80000}"/>
    <cellStyle name="SAPBEXHLevel3X 3 6" xfId="467" xr:uid="{00000000-0005-0000-0000-000038B80000}"/>
    <cellStyle name="SAPBEXHLevel3X 4" xfId="263" xr:uid="{00000000-0005-0000-0000-000039B80000}"/>
    <cellStyle name="SAPBEXHLevel3X 4 2" xfId="832" xr:uid="{00000000-0005-0000-0000-00003AB80000}"/>
    <cellStyle name="SAPBEXHLevel3X 4 3" xfId="1021" xr:uid="{00000000-0005-0000-0000-00003BB80000}"/>
    <cellStyle name="SAPBEXHLevel3X 4 4" xfId="468" xr:uid="{00000000-0005-0000-0000-00003CB80000}"/>
    <cellStyle name="SAPBEXHLevel3X 5" xfId="264" xr:uid="{00000000-0005-0000-0000-00003DB80000}"/>
    <cellStyle name="SAPBEXHLevel3X 5 2" xfId="833" xr:uid="{00000000-0005-0000-0000-00003EB80000}"/>
    <cellStyle name="SAPBEXHLevel3X 5 3" xfId="1668" xr:uid="{00000000-0005-0000-0000-00003FB80000}"/>
    <cellStyle name="SAPBEXHLevel3X 5 4" xfId="47155" xr:uid="{00000000-0005-0000-0000-000040B80000}"/>
    <cellStyle name="SAPBEXHLevel3X 5 5" xfId="469" xr:uid="{00000000-0005-0000-0000-000041B80000}"/>
    <cellStyle name="SAPBEXHLevel3X 6" xfId="265" xr:uid="{00000000-0005-0000-0000-000042B80000}"/>
    <cellStyle name="SAPBEXHLevel3X 6 2" xfId="834" xr:uid="{00000000-0005-0000-0000-000043B80000}"/>
    <cellStyle name="SAPBEXHLevel3X 6 3" xfId="470" xr:uid="{00000000-0005-0000-0000-000044B80000}"/>
    <cellStyle name="SAPBEXHLevel3X 7" xfId="571" xr:uid="{00000000-0005-0000-0000-000045B80000}"/>
    <cellStyle name="SAPBEXHLevel3X 7 2" xfId="1669" xr:uid="{00000000-0005-0000-0000-000046B80000}"/>
    <cellStyle name="SAPBEXHLevel3X 8" xfId="1670" xr:uid="{00000000-0005-0000-0000-000047B80000}"/>
    <cellStyle name="SAPBEXHLevel3X 9" xfId="1671" xr:uid="{00000000-0005-0000-0000-000048B80000}"/>
    <cellStyle name="SAPBEXHLevel3X 9 2" xfId="1672" xr:uid="{00000000-0005-0000-0000-000049B80000}"/>
    <cellStyle name="SAPBEXinputData" xfId="357" xr:uid="{00000000-0005-0000-0000-00004AB80000}"/>
    <cellStyle name="SAPBEXresData" xfId="266" xr:uid="{00000000-0005-0000-0000-00004BB80000}"/>
    <cellStyle name="SAPBEXresData 2" xfId="267" xr:uid="{00000000-0005-0000-0000-00004CB80000}"/>
    <cellStyle name="SAPBEXresData 3" xfId="835" xr:uid="{00000000-0005-0000-0000-00004DB80000}"/>
    <cellStyle name="SAPBEXresData 3 2" xfId="47193" xr:uid="{00000000-0005-0000-0000-00004EB80000}"/>
    <cellStyle name="SAPBEXresData 3 3" xfId="1139" xr:uid="{00000000-0005-0000-0000-00004FB80000}"/>
    <cellStyle name="SAPBEXresData 4" xfId="575" xr:uid="{00000000-0005-0000-0000-000050B80000}"/>
    <cellStyle name="SAPBEXresData 4 2" xfId="31939" xr:uid="{00000000-0005-0000-0000-000051B80000}"/>
    <cellStyle name="SAPBEXresDataEmph" xfId="268" xr:uid="{00000000-0005-0000-0000-000052B80000}"/>
    <cellStyle name="SAPBEXresDataEmph 2" xfId="836" xr:uid="{00000000-0005-0000-0000-000053B80000}"/>
    <cellStyle name="SAPBEXresDataEmph 2 2" xfId="47141" xr:uid="{00000000-0005-0000-0000-000054B80000}"/>
    <cellStyle name="SAPBEXresDataEmph 2 3" xfId="1140" xr:uid="{00000000-0005-0000-0000-000055B80000}"/>
    <cellStyle name="SAPBEXresDataEmph 3" xfId="576" xr:uid="{00000000-0005-0000-0000-000056B80000}"/>
    <cellStyle name="SAPBEXresDataEmph 3 2" xfId="31938" xr:uid="{00000000-0005-0000-0000-000057B80000}"/>
    <cellStyle name="SAPBEXresExc1" xfId="269" xr:uid="{00000000-0005-0000-0000-000058B80000}"/>
    <cellStyle name="SAPBEXresExc1Emph" xfId="270" xr:uid="{00000000-0005-0000-0000-000059B80000}"/>
    <cellStyle name="SAPBEXresExc2" xfId="271" xr:uid="{00000000-0005-0000-0000-00005AB80000}"/>
    <cellStyle name="SAPBEXresExc2Emph" xfId="272" xr:uid="{00000000-0005-0000-0000-00005BB80000}"/>
    <cellStyle name="SAPBEXresItem" xfId="273" xr:uid="{00000000-0005-0000-0000-00005CB80000}"/>
    <cellStyle name="SAPBEXresItem 2" xfId="837" xr:uid="{00000000-0005-0000-0000-00005DB80000}"/>
    <cellStyle name="SAPBEXresItem 2 2" xfId="47163" xr:uid="{00000000-0005-0000-0000-00005EB80000}"/>
    <cellStyle name="SAPBEXresItem 2 3" xfId="1141" xr:uid="{00000000-0005-0000-0000-00005FB80000}"/>
    <cellStyle name="SAPBEXresItem 3" xfId="577" xr:uid="{00000000-0005-0000-0000-000060B80000}"/>
    <cellStyle name="SAPBEXresItem 3 2" xfId="32032" xr:uid="{00000000-0005-0000-0000-000061B80000}"/>
    <cellStyle name="SAPBEXresItemX" xfId="274" xr:uid="{00000000-0005-0000-0000-000062B80000}"/>
    <cellStyle name="SAPBEXresItemX 2" xfId="275" xr:uid="{00000000-0005-0000-0000-000063B80000}"/>
    <cellStyle name="SAPBEXresItemX 2 2" xfId="1143" xr:uid="{00000000-0005-0000-0000-000064B80000}"/>
    <cellStyle name="SAPBEXresItemX 2 3" xfId="32031" xr:uid="{00000000-0005-0000-0000-000065B80000}"/>
    <cellStyle name="SAPBEXresItemX 2 4" xfId="1023" xr:uid="{00000000-0005-0000-0000-000066B80000}"/>
    <cellStyle name="SAPBEXresItemX 3" xfId="1142" xr:uid="{00000000-0005-0000-0000-000067B80000}"/>
    <cellStyle name="SAPBEXresItemX 3 2" xfId="47132" xr:uid="{00000000-0005-0000-0000-000068B80000}"/>
    <cellStyle name="SAPBEXresItemX 4" xfId="31937" xr:uid="{00000000-0005-0000-0000-000069B80000}"/>
    <cellStyle name="SAPBEXresItemX 5" xfId="1022" xr:uid="{00000000-0005-0000-0000-00006AB80000}"/>
    <cellStyle name="SAPBEXRow_Headings_SA" xfId="276" xr:uid="{00000000-0005-0000-0000-00006BB80000}"/>
    <cellStyle name="SAPBEXRowResults_SA" xfId="277" xr:uid="{00000000-0005-0000-0000-00006CB80000}"/>
    <cellStyle name="SAPBEXstdData" xfId="278" xr:uid="{00000000-0005-0000-0000-00006DB80000}"/>
    <cellStyle name="SAPBEXstdData 2" xfId="279" xr:uid="{00000000-0005-0000-0000-00006EB80000}"/>
    <cellStyle name="SAPBEXstdData 2 2" xfId="280" xr:uid="{00000000-0005-0000-0000-00006FB80000}"/>
    <cellStyle name="SAPBEXstdData 3" xfId="281" xr:uid="{00000000-0005-0000-0000-000070B80000}"/>
    <cellStyle name="SAPBEXstdData 4" xfId="838" xr:uid="{00000000-0005-0000-0000-000071B80000}"/>
    <cellStyle name="SAPBEXstdData 4 2" xfId="47130" xr:uid="{00000000-0005-0000-0000-000072B80000}"/>
    <cellStyle name="SAPBEXstdData 4 3" xfId="1144" xr:uid="{00000000-0005-0000-0000-000073B80000}"/>
    <cellStyle name="SAPBEXstdData 5" xfId="578" xr:uid="{00000000-0005-0000-0000-000074B80000}"/>
    <cellStyle name="SAPBEXstdData 5 2" xfId="31936" xr:uid="{00000000-0005-0000-0000-000075B80000}"/>
    <cellStyle name="SAPBEXstdData_Sept 2011 Total BW Data" xfId="282" xr:uid="{00000000-0005-0000-0000-000076B80000}"/>
    <cellStyle name="SAPBEXstdDataEmph" xfId="283" xr:uid="{00000000-0005-0000-0000-000077B80000}"/>
    <cellStyle name="SAPBEXstdDataEmph 2" xfId="839" xr:uid="{00000000-0005-0000-0000-000078B80000}"/>
    <cellStyle name="SAPBEXstdDataEmph 2 2" xfId="1145" xr:uid="{00000000-0005-0000-0000-000079B80000}"/>
    <cellStyle name="SAPBEXstdDataEmph 3" xfId="579" xr:uid="{00000000-0005-0000-0000-00007AB80000}"/>
    <cellStyle name="SAPBEXstdDataEmph 3 2" xfId="32030" xr:uid="{00000000-0005-0000-0000-00007BB80000}"/>
    <cellStyle name="SAPBEXstdExc1" xfId="284" xr:uid="{00000000-0005-0000-0000-00007CB80000}"/>
    <cellStyle name="SAPBEXstdExc1Emph" xfId="285" xr:uid="{00000000-0005-0000-0000-00007DB80000}"/>
    <cellStyle name="SAPBEXstdExc2" xfId="286" xr:uid="{00000000-0005-0000-0000-00007EB80000}"/>
    <cellStyle name="SAPBEXstdExc2Emph" xfId="287" xr:uid="{00000000-0005-0000-0000-00007FB80000}"/>
    <cellStyle name="SAPBEXstdItem" xfId="288" xr:uid="{00000000-0005-0000-0000-000080B80000}"/>
    <cellStyle name="SAPBEXstdItem 2" xfId="289" xr:uid="{00000000-0005-0000-0000-000081B80000}"/>
    <cellStyle name="SAPBEXstdItem 2 2" xfId="290" xr:uid="{00000000-0005-0000-0000-000082B80000}"/>
    <cellStyle name="SAPBEXstdItem 2 3" xfId="841" xr:uid="{00000000-0005-0000-0000-000083B80000}"/>
    <cellStyle name="SAPBEXstdItem 2 4" xfId="1025" xr:uid="{00000000-0005-0000-0000-000084B80000}"/>
    <cellStyle name="SAPBEXstdItem 2 5" xfId="472" xr:uid="{00000000-0005-0000-0000-000085B80000}"/>
    <cellStyle name="SAPBEXstdItem 3" xfId="291" xr:uid="{00000000-0005-0000-0000-000086B80000}"/>
    <cellStyle name="SAPBEXstdItem 3 2" xfId="842" xr:uid="{00000000-0005-0000-0000-000087B80000}"/>
    <cellStyle name="SAPBEXstdItem 3 2 2" xfId="1027" xr:uid="{00000000-0005-0000-0000-000088B80000}"/>
    <cellStyle name="SAPBEXstdItem 3 3" xfId="1026" xr:uid="{00000000-0005-0000-0000-000089B80000}"/>
    <cellStyle name="SAPBEXstdItem 3 4" xfId="473" xr:uid="{00000000-0005-0000-0000-00008AB80000}"/>
    <cellStyle name="SAPBEXstdItem 4" xfId="292" xr:uid="{00000000-0005-0000-0000-00008BB80000}"/>
    <cellStyle name="SAPBEXstdItem 4 2" xfId="843" xr:uid="{00000000-0005-0000-0000-00008CB80000}"/>
    <cellStyle name="SAPBEXstdItem 4 3" xfId="1028" xr:uid="{00000000-0005-0000-0000-00008DB80000}"/>
    <cellStyle name="SAPBEXstdItem 4 4" xfId="474" xr:uid="{00000000-0005-0000-0000-00008EB80000}"/>
    <cellStyle name="SAPBEXstdItem 5" xfId="293" xr:uid="{00000000-0005-0000-0000-00008FB80000}"/>
    <cellStyle name="SAPBEXstdItem 5 2" xfId="844" xr:uid="{00000000-0005-0000-0000-000090B80000}"/>
    <cellStyle name="SAPBEXstdItem 5 2 2" xfId="47129" xr:uid="{00000000-0005-0000-0000-000091B80000}"/>
    <cellStyle name="SAPBEXstdItem 5 3" xfId="1146" xr:uid="{00000000-0005-0000-0000-000092B80000}"/>
    <cellStyle name="SAPBEXstdItem 5 4" xfId="475" xr:uid="{00000000-0005-0000-0000-000093B80000}"/>
    <cellStyle name="SAPBEXstdItem 6" xfId="840" xr:uid="{00000000-0005-0000-0000-000094B80000}"/>
    <cellStyle name="SAPBEXstdItem 6 2" xfId="31935" xr:uid="{00000000-0005-0000-0000-000095B80000}"/>
    <cellStyle name="SAPBEXstdItem 7" xfId="580" xr:uid="{00000000-0005-0000-0000-000096B80000}"/>
    <cellStyle name="SAPBEXstdItem 8" xfId="1024" xr:uid="{00000000-0005-0000-0000-000097B80000}"/>
    <cellStyle name="SAPBEXstdItem 9" xfId="471" xr:uid="{00000000-0005-0000-0000-000098B80000}"/>
    <cellStyle name="SAPBEXstdItem_Sept 2011 Total BW Data" xfId="294" xr:uid="{00000000-0005-0000-0000-000099B80000}"/>
    <cellStyle name="SAPBEXstdItemX" xfId="295" xr:uid="{00000000-0005-0000-0000-00009AB80000}"/>
    <cellStyle name="SAPBEXstdItemX 2" xfId="296" xr:uid="{00000000-0005-0000-0000-00009BB80000}"/>
    <cellStyle name="SAPBEXstdItemX 2 2" xfId="846" xr:uid="{00000000-0005-0000-0000-00009CB80000}"/>
    <cellStyle name="SAPBEXstdItemX 2 2 2" xfId="47131" xr:uid="{00000000-0005-0000-0000-00009DB80000}"/>
    <cellStyle name="SAPBEXstdItemX 2 3" xfId="582" xr:uid="{00000000-0005-0000-0000-00009EB80000}"/>
    <cellStyle name="SAPBEXstdItemX 3" xfId="845" xr:uid="{00000000-0005-0000-0000-00009FB80000}"/>
    <cellStyle name="SAPBEXstdItemX 3 2" xfId="1147" xr:uid="{00000000-0005-0000-0000-0000A0B80000}"/>
    <cellStyle name="SAPBEXstdItemX 4" xfId="581" xr:uid="{00000000-0005-0000-0000-0000A1B80000}"/>
    <cellStyle name="SAPBEXstdItemX 4 2" xfId="32047" xr:uid="{00000000-0005-0000-0000-0000A2B80000}"/>
    <cellStyle name="SAPBEXstdItemX 5" xfId="1029" xr:uid="{00000000-0005-0000-0000-0000A3B80000}"/>
    <cellStyle name="SAPBEXsubData" xfId="297" xr:uid="{00000000-0005-0000-0000-0000A4B80000}"/>
    <cellStyle name="SAPBEXsubData 2" xfId="847" xr:uid="{00000000-0005-0000-0000-0000A5B80000}"/>
    <cellStyle name="SAPBEXsubData 2 2" xfId="1148" xr:uid="{00000000-0005-0000-0000-0000A6B80000}"/>
    <cellStyle name="SAPBEXsubData 3" xfId="583" xr:uid="{00000000-0005-0000-0000-0000A7B80000}"/>
    <cellStyle name="SAPBEXsubData 3 2" xfId="32048" xr:uid="{00000000-0005-0000-0000-0000A8B80000}"/>
    <cellStyle name="SAPBEXsubDataEmph" xfId="298" xr:uid="{00000000-0005-0000-0000-0000A9B80000}"/>
    <cellStyle name="SAPBEXsubDataEmph 2" xfId="848" xr:uid="{00000000-0005-0000-0000-0000AAB80000}"/>
    <cellStyle name="SAPBEXsubDataEmph 2 2" xfId="1149" xr:uid="{00000000-0005-0000-0000-0000ABB80000}"/>
    <cellStyle name="SAPBEXsubDataEmph 3" xfId="584" xr:uid="{00000000-0005-0000-0000-0000ACB80000}"/>
    <cellStyle name="SAPBEXsubDataEmph 3 2" xfId="32049" xr:uid="{00000000-0005-0000-0000-0000ADB80000}"/>
    <cellStyle name="SAPBEXsubExc1" xfId="299" xr:uid="{00000000-0005-0000-0000-0000AEB80000}"/>
    <cellStyle name="SAPBEXsubExc1Emph" xfId="300" xr:uid="{00000000-0005-0000-0000-0000AFB80000}"/>
    <cellStyle name="SAPBEXsubExc2" xfId="301" xr:uid="{00000000-0005-0000-0000-0000B0B80000}"/>
    <cellStyle name="SAPBEXsubExc2Emph" xfId="302" xr:uid="{00000000-0005-0000-0000-0000B1B80000}"/>
    <cellStyle name="SAPBEXsubItem" xfId="303" xr:uid="{00000000-0005-0000-0000-0000B2B80000}"/>
    <cellStyle name="SAPBEXsubItem 2" xfId="849" xr:uid="{00000000-0005-0000-0000-0000B3B80000}"/>
    <cellStyle name="SAPBEXsubItem 2 2" xfId="1150" xr:uid="{00000000-0005-0000-0000-0000B4B80000}"/>
    <cellStyle name="SAPBEXsubItem 3" xfId="585" xr:uid="{00000000-0005-0000-0000-0000B5B80000}"/>
    <cellStyle name="SAPBEXsubItem 3 2" xfId="32050" xr:uid="{00000000-0005-0000-0000-0000B6B80000}"/>
    <cellStyle name="SAPBEXtitle" xfId="304" xr:uid="{00000000-0005-0000-0000-0000B7B80000}"/>
    <cellStyle name="SAPBEXtitle 2" xfId="850" xr:uid="{00000000-0005-0000-0000-0000B8B80000}"/>
    <cellStyle name="SAPBEXtitle 2 2" xfId="47164" xr:uid="{00000000-0005-0000-0000-0000B9B80000}"/>
    <cellStyle name="SAPBEXtitle 2 3" xfId="1151" xr:uid="{00000000-0005-0000-0000-0000BAB80000}"/>
    <cellStyle name="SAPBEXtitle 3" xfId="586" xr:uid="{00000000-0005-0000-0000-0000BBB80000}"/>
    <cellStyle name="SAPBEXtitle 3 2" xfId="32051" xr:uid="{00000000-0005-0000-0000-0000BCB80000}"/>
    <cellStyle name="SAPBEXundefined" xfId="305" xr:uid="{00000000-0005-0000-0000-0000BDB80000}"/>
    <cellStyle name="SAPBEXundefined 2" xfId="306" xr:uid="{00000000-0005-0000-0000-0000BEB80000}"/>
    <cellStyle name="SAPBEXundefined 2 2" xfId="1030" xr:uid="{00000000-0005-0000-0000-0000BFB80000}"/>
    <cellStyle name="SAPBEXundefined 3" xfId="851" xr:uid="{00000000-0005-0000-0000-0000C0B80000}"/>
    <cellStyle name="SAPBEXundefined 3 2" xfId="47156" xr:uid="{00000000-0005-0000-0000-0000C1B80000}"/>
    <cellStyle name="SAPBEXundefined 3 3" xfId="1152" xr:uid="{00000000-0005-0000-0000-0000C2B80000}"/>
    <cellStyle name="SAPBEXundefined 4" xfId="587" xr:uid="{00000000-0005-0000-0000-0000C3B80000}"/>
    <cellStyle name="SAPBEXundefined 4 2" xfId="32052" xr:uid="{00000000-0005-0000-0000-0000C4B80000}"/>
    <cellStyle name="SAPBEXundefined_Sheet2" xfId="1045" xr:uid="{00000000-0005-0000-0000-0000C5B80000}"/>
    <cellStyle name="SEM-BPS-input-on" xfId="307" xr:uid="{00000000-0005-0000-0000-0000C6B80000}"/>
    <cellStyle name="SEM-BPS-input-on 2" xfId="1031" xr:uid="{00000000-0005-0000-0000-0000C7B80000}"/>
    <cellStyle name="SEM-BPS-key" xfId="308" xr:uid="{00000000-0005-0000-0000-0000C8B80000}"/>
    <cellStyle name="SEM-BPS-key 2" xfId="1032" xr:uid="{00000000-0005-0000-0000-0000C9B80000}"/>
    <cellStyle name="Sheet Title" xfId="358" xr:uid="{00000000-0005-0000-0000-0000CAB80000}"/>
    <cellStyle name="Style 1" xfId="309" xr:uid="{00000000-0005-0000-0000-0000CBB80000}"/>
    <cellStyle name="Style 1 2" xfId="1033" xr:uid="{00000000-0005-0000-0000-0000CCB80000}"/>
    <cellStyle name="Style 26" xfId="310" xr:uid="{00000000-0005-0000-0000-0000CDB80000}"/>
    <cellStyle name="Style 26 2" xfId="311" xr:uid="{00000000-0005-0000-0000-0000CEB80000}"/>
    <cellStyle name="Style 26 2 2" xfId="1036" xr:uid="{00000000-0005-0000-0000-0000CFB80000}"/>
    <cellStyle name="Style 26 2 3" xfId="1035" xr:uid="{00000000-0005-0000-0000-0000D0B80000}"/>
    <cellStyle name="Style 26 3" xfId="1153" xr:uid="{00000000-0005-0000-0000-0000D1B80000}"/>
    <cellStyle name="Style 26 4" xfId="32053" xr:uid="{00000000-0005-0000-0000-0000D2B80000}"/>
    <cellStyle name="Style 26 5" xfId="1034" xr:uid="{00000000-0005-0000-0000-0000D3B80000}"/>
    <cellStyle name="Title" xfId="312" builtinId="15" customBuiltin="1"/>
    <cellStyle name="Title 2" xfId="705" xr:uid="{00000000-0005-0000-0000-0000D5B80000}"/>
    <cellStyle name="Title 2 10" xfId="1037" xr:uid="{00000000-0005-0000-0000-0000D6B80000}"/>
    <cellStyle name="Title 2 2" xfId="1674" xr:uid="{00000000-0005-0000-0000-0000D7B80000}"/>
    <cellStyle name="Title 2 2 2" xfId="47248" xr:uid="{00000000-0005-0000-0000-0000D8B80000}"/>
    <cellStyle name="Title 2 3" xfId="1675" xr:uid="{00000000-0005-0000-0000-0000D9B80000}"/>
    <cellStyle name="Title 2 4" xfId="1676" xr:uid="{00000000-0005-0000-0000-0000DAB80000}"/>
    <cellStyle name="Title 2 5" xfId="1677" xr:uid="{00000000-0005-0000-0000-0000DBB80000}"/>
    <cellStyle name="Title 2 6" xfId="1678" xr:uid="{00000000-0005-0000-0000-0000DCB80000}"/>
    <cellStyle name="Title 2 7" xfId="1673" xr:uid="{00000000-0005-0000-0000-0000DDB80000}"/>
    <cellStyle name="Title 2 8" xfId="1095" xr:uid="{00000000-0005-0000-0000-0000DEB80000}"/>
    <cellStyle name="Title 2 9" xfId="32054" xr:uid="{00000000-0005-0000-0000-0000DFB80000}"/>
    <cellStyle name="Title 3" xfId="31914" xr:uid="{00000000-0005-0000-0000-0000E0B80000}"/>
    <cellStyle name="Title 3 2" xfId="47172" xr:uid="{00000000-0005-0000-0000-0000E1B80000}"/>
    <cellStyle name="Total" xfId="313" builtinId="25" customBuiltin="1"/>
    <cellStyle name="Total 10" xfId="1680" xr:uid="{00000000-0005-0000-0000-0000E3B80000}"/>
    <cellStyle name="Total 11" xfId="1681" xr:uid="{00000000-0005-0000-0000-0000E4B80000}"/>
    <cellStyle name="Total 11 2" xfId="1682" xr:uid="{00000000-0005-0000-0000-0000E5B80000}"/>
    <cellStyle name="Total 12" xfId="1683" xr:uid="{00000000-0005-0000-0000-0000E6B80000}"/>
    <cellStyle name="Total 12 2" xfId="1684" xr:uid="{00000000-0005-0000-0000-0000E7B80000}"/>
    <cellStyle name="Total 13" xfId="1685" xr:uid="{00000000-0005-0000-0000-0000E8B80000}"/>
    <cellStyle name="Total 14" xfId="1686" xr:uid="{00000000-0005-0000-0000-0000E9B80000}"/>
    <cellStyle name="Total 15" xfId="1679" xr:uid="{00000000-0005-0000-0000-0000EAB80000}"/>
    <cellStyle name="Total 15 2" xfId="47335" xr:uid="{00000000-0005-0000-0000-0000EBB80000}"/>
    <cellStyle name="Total 16" xfId="47336" xr:uid="{00000000-0005-0000-0000-0000ECB80000}"/>
    <cellStyle name="Total 17" xfId="47370" xr:uid="{00000000-0005-0000-0000-0000EDB80000}"/>
    <cellStyle name="Total 2" xfId="314" xr:uid="{00000000-0005-0000-0000-0000EEB80000}"/>
    <cellStyle name="Total 2 2" xfId="315" xr:uid="{00000000-0005-0000-0000-0000EFB80000}"/>
    <cellStyle name="Total 2 2 2" xfId="656" xr:uid="{00000000-0005-0000-0000-0000F0B80000}"/>
    <cellStyle name="Total 2 2 3" xfId="590" xr:uid="{00000000-0005-0000-0000-0000F1B80000}"/>
    <cellStyle name="Total 2 2 4" xfId="32056" xr:uid="{00000000-0005-0000-0000-0000F2B80000}"/>
    <cellStyle name="Total 2 2 5" xfId="1039" xr:uid="{00000000-0005-0000-0000-0000F3B80000}"/>
    <cellStyle name="Total 2 2 6" xfId="477" xr:uid="{00000000-0005-0000-0000-0000F4B80000}"/>
    <cellStyle name="Total 2 3" xfId="316" xr:uid="{00000000-0005-0000-0000-0000F5B80000}"/>
    <cellStyle name="Total 2 3 2" xfId="655" xr:uid="{00000000-0005-0000-0000-0000F6B80000}"/>
    <cellStyle name="Total 2 3 2 2" xfId="47249" xr:uid="{00000000-0005-0000-0000-0000F7B80000}"/>
    <cellStyle name="Total 2 3 3" xfId="478" xr:uid="{00000000-0005-0000-0000-0000F8B80000}"/>
    <cellStyle name="Total 2 4" xfId="589" xr:uid="{00000000-0005-0000-0000-0000F9B80000}"/>
    <cellStyle name="Total 2 5" xfId="32055" xr:uid="{00000000-0005-0000-0000-0000FAB80000}"/>
    <cellStyle name="Total 2 6" xfId="1038" xr:uid="{00000000-0005-0000-0000-0000FBB80000}"/>
    <cellStyle name="Total 2 7" xfId="476" xr:uid="{00000000-0005-0000-0000-0000FCB80000}"/>
    <cellStyle name="Total 3" xfId="317" xr:uid="{00000000-0005-0000-0000-0000FDB80000}"/>
    <cellStyle name="Total 3 2" xfId="318" xr:uid="{00000000-0005-0000-0000-0000FEB80000}"/>
    <cellStyle name="Total 3 2 2" xfId="657" xr:uid="{00000000-0005-0000-0000-0000FFB80000}"/>
    <cellStyle name="Total 3 2 3" xfId="480" xr:uid="{00000000-0005-0000-0000-000000B90000}"/>
    <cellStyle name="Total 3 3" xfId="591" xr:uid="{00000000-0005-0000-0000-000001B90000}"/>
    <cellStyle name="Total 3 4" xfId="32057" xr:uid="{00000000-0005-0000-0000-000002B90000}"/>
    <cellStyle name="Total 3 5" xfId="1040" xr:uid="{00000000-0005-0000-0000-000003B90000}"/>
    <cellStyle name="Total 3 6" xfId="479" xr:uid="{00000000-0005-0000-0000-000004B90000}"/>
    <cellStyle name="Total 4" xfId="588" xr:uid="{00000000-0005-0000-0000-000005B90000}"/>
    <cellStyle name="Total 4 2" xfId="1154" xr:uid="{00000000-0005-0000-0000-000006B90000}"/>
    <cellStyle name="Total 4 3" xfId="32058" xr:uid="{00000000-0005-0000-0000-000007B90000}"/>
    <cellStyle name="Total 4 4" xfId="1041" xr:uid="{00000000-0005-0000-0000-000008B90000}"/>
    <cellStyle name="Total 5" xfId="706" xr:uid="{00000000-0005-0000-0000-000009B90000}"/>
    <cellStyle name="Total 5 2" xfId="1688" xr:uid="{00000000-0005-0000-0000-00000AB90000}"/>
    <cellStyle name="Total 5 3" xfId="1689" xr:uid="{00000000-0005-0000-0000-00000BB90000}"/>
    <cellStyle name="Total 5 4" xfId="1690" xr:uid="{00000000-0005-0000-0000-00000CB90000}"/>
    <cellStyle name="Total 5 5" xfId="1691" xr:uid="{00000000-0005-0000-0000-00000DB90000}"/>
    <cellStyle name="Total 5 6" xfId="1692" xr:uid="{00000000-0005-0000-0000-00000EB90000}"/>
    <cellStyle name="Total 5 7" xfId="1687" xr:uid="{00000000-0005-0000-0000-00000FB90000}"/>
    <cellStyle name="Total 5 8" xfId="47135" xr:uid="{00000000-0005-0000-0000-000010B90000}"/>
    <cellStyle name="Total 6" xfId="487" xr:uid="{00000000-0005-0000-0000-000011B90000}"/>
    <cellStyle name="Total 6 2" xfId="1694" xr:uid="{00000000-0005-0000-0000-000012B90000}"/>
    <cellStyle name="Total 6 3" xfId="1695" xr:uid="{00000000-0005-0000-0000-000013B90000}"/>
    <cellStyle name="Total 6 4" xfId="32111" xr:uid="{00000000-0005-0000-0000-000014B90000}"/>
    <cellStyle name="Total 6 5" xfId="31915" xr:uid="{00000000-0005-0000-0000-000015B90000}"/>
    <cellStyle name="Total 6 6" xfId="1693" xr:uid="{00000000-0005-0000-0000-000016B90000}"/>
    <cellStyle name="Total 7" xfId="1696" xr:uid="{00000000-0005-0000-0000-000017B90000}"/>
    <cellStyle name="Total 7 2" xfId="1697" xr:uid="{00000000-0005-0000-0000-000018B90000}"/>
    <cellStyle name="Total 8" xfId="1698" xr:uid="{00000000-0005-0000-0000-000019B90000}"/>
    <cellStyle name="Total 8 2" xfId="1699" xr:uid="{00000000-0005-0000-0000-00001AB90000}"/>
    <cellStyle name="Total 9" xfId="1700" xr:uid="{00000000-0005-0000-0000-00001BB90000}"/>
    <cellStyle name="Total 9 2" xfId="1701" xr:uid="{00000000-0005-0000-0000-00001CB90000}"/>
    <cellStyle name="Unprot" xfId="319" xr:uid="{00000000-0005-0000-0000-00001DB90000}"/>
    <cellStyle name="Unprot 2" xfId="320" xr:uid="{00000000-0005-0000-0000-00001EB90000}"/>
    <cellStyle name="Unprot 3" xfId="321" xr:uid="{00000000-0005-0000-0000-00001FB90000}"/>
    <cellStyle name="Unprot 4" xfId="47337" xr:uid="{00000000-0005-0000-0000-000020B90000}"/>
    <cellStyle name="Unprot$" xfId="322" xr:uid="{00000000-0005-0000-0000-000021B90000}"/>
    <cellStyle name="Unprot$ 2" xfId="323" xr:uid="{00000000-0005-0000-0000-000022B90000}"/>
    <cellStyle name="Unprot$ 2 2" xfId="324" xr:uid="{00000000-0005-0000-0000-000023B90000}"/>
    <cellStyle name="Unprot$_2011-10 LIEE Table 6 (2)" xfId="325" xr:uid="{00000000-0005-0000-0000-000024B90000}"/>
    <cellStyle name="Unprotect" xfId="326" xr:uid="{00000000-0005-0000-0000-000025B90000}"/>
    <cellStyle name="Warning Text" xfId="327" builtinId="11" customBuiltin="1"/>
    <cellStyle name="Warning Text 2" xfId="707" xr:uid="{00000000-0005-0000-0000-000027B90000}"/>
    <cellStyle name="Warning Text 2 2" xfId="1096" xr:uid="{00000000-0005-0000-0000-000028B90000}"/>
    <cellStyle name="Warning Text 2 2 2" xfId="47181" xr:uid="{00000000-0005-0000-0000-000029B90000}"/>
    <cellStyle name="Warning Text 2 3" xfId="32060" xr:uid="{00000000-0005-0000-0000-00002AB90000}"/>
    <cellStyle name="Warning Text 2 4" xfId="1042" xr:uid="{00000000-0005-0000-0000-00002BB90000}"/>
    <cellStyle name="Warning Text 3" xfId="31916" xr:uid="{00000000-0005-0000-0000-00002CB90000}"/>
  </cellStyles>
  <dxfs count="0"/>
  <tableStyles count="0" defaultTableStyle="TableStyleMedium2" defaultPivotStyle="PivotStyleLight16"/>
  <colors>
    <mruColors>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63" Type="http://schemas.openxmlformats.org/officeDocument/2006/relationships/externalLink" Target="externalLinks/externalLink31.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externalLink" Target="externalLinks/externalLink26.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2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externalLink" Target="externalLinks/externalLink24.xml"/><Relationship Id="rId64" Type="http://schemas.openxmlformats.org/officeDocument/2006/relationships/theme" Target="theme/theme1.xml"/><Relationship Id="rId69"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externalLink" Target="externalLinks/externalLink27.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externalLink" Target="externalLinks/externalLink22.xml"/><Relationship Id="rId62" Type="http://schemas.openxmlformats.org/officeDocument/2006/relationships/externalLink" Target="externalLinks/externalLink30.xml"/><Relationship Id="rId7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externalLink" Target="externalLinks/externalLink2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externalLink" Target="externalLinks/externalLink28.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7.xml"/><Relationship Id="rId34" Type="http://schemas.openxmlformats.org/officeDocument/2006/relationships/externalLink" Target="externalLinks/externalLink2.xml"/><Relationship Id="rId50" Type="http://schemas.openxmlformats.org/officeDocument/2006/relationships/externalLink" Target="externalLinks/externalLink18.xml"/><Relationship Id="rId55" Type="http://schemas.openxmlformats.org/officeDocument/2006/relationships/externalLink" Target="externalLinks/externalLink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2016 ESA Program Energy Efficiency Expenditures by Measure Group</a:t>
            </a:r>
          </a:p>
        </c:rich>
      </c:tx>
      <c:layout>
        <c:manualLayout>
          <c:xMode val="edge"/>
          <c:yMode val="edge"/>
          <c:x val="0.17743768775890967"/>
          <c:y val="1.2524463383449267E-2"/>
        </c:manualLayout>
      </c:layout>
      <c:overlay val="0"/>
    </c:title>
    <c:autoTitleDeleted val="0"/>
    <c:plotArea>
      <c:layout/>
      <c:pieChart>
        <c:varyColors val="1"/>
        <c:ser>
          <c:idx val="0"/>
          <c:order val="0"/>
          <c:dLbls>
            <c:dLbl>
              <c:idx val="0"/>
              <c:layout>
                <c:manualLayout>
                  <c:x val="4.461911856465995E-2"/>
                  <c:y val="2.7710288697496222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1CF-4532-9116-4EA2808186A5}"/>
                </c:ext>
              </c:extLst>
            </c:dLbl>
            <c:dLbl>
              <c:idx val="1"/>
              <c:layout>
                <c:manualLayout>
                  <c:x val="4.9118563567760135E-2"/>
                  <c:y val="-3.595640227096353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CF-4532-9116-4EA2808186A5}"/>
                </c:ext>
              </c:extLst>
            </c:dLbl>
            <c:dLbl>
              <c:idx val="4"/>
              <c:layout>
                <c:manualLayout>
                  <c:x val="-1.8984137781215996E-2"/>
                  <c:y val="-1.070772389562010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1CF-4532-9116-4EA2808186A5}"/>
                </c:ext>
              </c:extLst>
            </c:dLbl>
            <c:dLbl>
              <c:idx val="6"/>
              <c:layout>
                <c:manualLayout>
                  <c:x val="-1.6655367949892895E-3"/>
                  <c:y val="-1.172512080515014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1CF-4532-9116-4EA2808186A5}"/>
                </c:ext>
              </c:extLst>
            </c:dLbl>
            <c:dLbl>
              <c:idx val="8"/>
              <c:layout>
                <c:manualLayout>
                  <c:x val="-0.19110695423184179"/>
                  <c:y val="3.00235904322539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1CF-4532-9116-4EA2808186A5}"/>
                </c:ext>
              </c:extLst>
            </c:dLbl>
            <c:spPr>
              <a:noFill/>
              <a:ln>
                <a:noFill/>
              </a:ln>
              <a:effectLst/>
            </c:spPr>
            <c:txPr>
              <a:bodyPr/>
              <a:lstStyle/>
              <a:p>
                <a:pPr>
                  <a:defRPr sz="1200" baseline="0"/>
                </a:pPr>
                <a:endParaRPr lang="en-US"/>
              </a:p>
            </c:txPr>
            <c:showLegendKey val="0"/>
            <c:showVal val="1"/>
            <c:showCatName val="1"/>
            <c:showSerName val="0"/>
            <c:showPercent val="1"/>
            <c:showBubbleSize val="0"/>
            <c:showLeaderLines val="1"/>
            <c:extLst>
              <c:ext xmlns:c15="http://schemas.microsoft.com/office/drawing/2012/chart" uri="{CE6537A1-D6FC-4f65-9D91-7224C49458BB}"/>
            </c:extLst>
          </c:dLbls>
          <c:cat>
            <c:strRef>
              <c:f>'ESA-Table 1'!$A$5:$A$13</c:f>
              <c:strCache>
                <c:ptCount val="9"/>
                <c:pt idx="0">
                  <c:v>Appliances</c:v>
                </c:pt>
                <c:pt idx="1">
                  <c:v>Domestic Hot Water</c:v>
                </c:pt>
                <c:pt idx="2">
                  <c:v>Enclosure</c:v>
                </c:pt>
                <c:pt idx="3">
                  <c:v>HVAC </c:v>
                </c:pt>
                <c:pt idx="4">
                  <c:v>Maintenance</c:v>
                </c:pt>
                <c:pt idx="5">
                  <c:v>Lighting</c:v>
                </c:pt>
                <c:pt idx="6">
                  <c:v>Miscellaneous </c:v>
                </c:pt>
                <c:pt idx="7">
                  <c:v>Customer Enrollment</c:v>
                </c:pt>
                <c:pt idx="8">
                  <c:v>In Home Education</c:v>
                </c:pt>
              </c:strCache>
            </c:strRef>
          </c:cat>
          <c:val>
            <c:numRef>
              <c:f>'ESA-Table 1'!$G$5:$G$13</c:f>
              <c:numCache>
                <c:formatCode>_("$"* #,##0_);_("$"* \(#,##0\);_("$"* "-"??_);_(@_)</c:formatCode>
                <c:ptCount val="9"/>
                <c:pt idx="0">
                  <c:v>1835099.9194959593</c:v>
                </c:pt>
                <c:pt idx="1">
                  <c:v>1114576.9981930307</c:v>
                </c:pt>
                <c:pt idx="2">
                  <c:v>3581640.1669370439</c:v>
                </c:pt>
                <c:pt idx="3">
                  <c:v>2580947.1435268982</c:v>
                </c:pt>
                <c:pt idx="4">
                  <c:v>259499.7568341358</c:v>
                </c:pt>
                <c:pt idx="5">
                  <c:v>1758211.531285872</c:v>
                </c:pt>
                <c:pt idx="6">
                  <c:v>464135.30012683792</c:v>
                </c:pt>
                <c:pt idx="7">
                  <c:v>2799107.1327538085</c:v>
                </c:pt>
                <c:pt idx="8">
                  <c:v>453626.21303219255</c:v>
                </c:pt>
              </c:numCache>
            </c:numRef>
          </c:val>
          <c:extLst>
            <c:ext xmlns:c16="http://schemas.microsoft.com/office/drawing/2014/chart" uri="{C3380CC4-5D6E-409C-BE32-E72D297353CC}">
              <c16:uniqueId val="{00000005-91CF-4532-9116-4EA2808186A5}"/>
            </c:ext>
          </c:extLst>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71436</xdr:colOff>
      <xdr:row>35</xdr:row>
      <xdr:rowOff>23811</xdr:rowOff>
    </xdr:from>
    <xdr:to>
      <xdr:col>4</xdr:col>
      <xdr:colOff>1678780</xdr:colOff>
      <xdr:row>73</xdr:row>
      <xdr:rowOff>95249</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44</xdr:row>
      <xdr:rowOff>0</xdr:rowOff>
    </xdr:from>
    <xdr:to>
      <xdr:col>23</xdr:col>
      <xdr:colOff>428625</xdr:colOff>
      <xdr:row>44</xdr:row>
      <xdr:rowOff>0</xdr:rowOff>
    </xdr:to>
    <xdr:sp macro="" textlink="">
      <xdr:nvSpPr>
        <xdr:cNvPr id="12289" name="Text Box 1">
          <a:extLst>
            <a:ext uri="{FF2B5EF4-FFF2-40B4-BE49-F238E27FC236}">
              <a16:creationId xmlns:a16="http://schemas.microsoft.com/office/drawing/2014/main" id="{00000000-0008-0000-0600-000001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44</xdr:row>
      <xdr:rowOff>0</xdr:rowOff>
    </xdr:from>
    <xdr:to>
      <xdr:col>23</xdr:col>
      <xdr:colOff>428625</xdr:colOff>
      <xdr:row>44</xdr:row>
      <xdr:rowOff>0</xdr:rowOff>
    </xdr:to>
    <xdr:sp macro="" textlink="">
      <xdr:nvSpPr>
        <xdr:cNvPr id="12290" name="Text Box 2">
          <a:extLst>
            <a:ext uri="{FF2B5EF4-FFF2-40B4-BE49-F238E27FC236}">
              <a16:creationId xmlns:a16="http://schemas.microsoft.com/office/drawing/2014/main" id="{00000000-0008-0000-0600-000002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44</xdr:row>
      <xdr:rowOff>0</xdr:rowOff>
    </xdr:from>
    <xdr:to>
      <xdr:col>23</xdr:col>
      <xdr:colOff>428625</xdr:colOff>
      <xdr:row>44</xdr:row>
      <xdr:rowOff>0</xdr:rowOff>
    </xdr:to>
    <xdr:sp macro="" textlink="">
      <xdr:nvSpPr>
        <xdr:cNvPr id="12291" name="Text Box 3">
          <a:extLst>
            <a:ext uri="{FF2B5EF4-FFF2-40B4-BE49-F238E27FC236}">
              <a16:creationId xmlns:a16="http://schemas.microsoft.com/office/drawing/2014/main" id="{00000000-0008-0000-0600-000003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44</xdr:row>
      <xdr:rowOff>0</xdr:rowOff>
    </xdr:from>
    <xdr:to>
      <xdr:col>23</xdr:col>
      <xdr:colOff>428625</xdr:colOff>
      <xdr:row>44</xdr:row>
      <xdr:rowOff>0</xdr:rowOff>
    </xdr:to>
    <xdr:sp macro="" textlink="">
      <xdr:nvSpPr>
        <xdr:cNvPr id="12292" name="Text Box 4">
          <a:extLst>
            <a:ext uri="{FF2B5EF4-FFF2-40B4-BE49-F238E27FC236}">
              <a16:creationId xmlns:a16="http://schemas.microsoft.com/office/drawing/2014/main" id="{00000000-0008-0000-0600-000004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xdr:col>
      <xdr:colOff>669634</xdr:colOff>
      <xdr:row>20</xdr:row>
      <xdr:rowOff>116973</xdr:rowOff>
    </xdr:from>
    <xdr:ext cx="184730" cy="937629"/>
    <xdr:sp macro="" textlink="">
      <xdr:nvSpPr>
        <xdr:cNvPr id="2" name="Rectangle 1">
          <a:extLst>
            <a:ext uri="{FF2B5EF4-FFF2-40B4-BE49-F238E27FC236}">
              <a16:creationId xmlns:a16="http://schemas.microsoft.com/office/drawing/2014/main" id="{00000000-0008-0000-1100-000002000000}"/>
            </a:ext>
          </a:extLst>
        </xdr:cNvPr>
        <xdr:cNvSpPr/>
      </xdr:nvSpPr>
      <xdr:spPr>
        <a:xfrm>
          <a:off x="8956384" y="3307848"/>
          <a:ext cx="184730" cy="937629"/>
        </a:xfrm>
        <a:prstGeom prst="rect">
          <a:avLst/>
        </a:prstGeom>
        <a:noFill/>
      </xdr:spPr>
      <xdr:txBody>
        <a:bodyPr wrap="none" lIns="91440" tIns="45720" rIns="91440" bIns="45720">
          <a:spAutoFit/>
        </a:bodyPr>
        <a:lstStyle/>
        <a:p>
          <a:pPr algn="ctr"/>
          <a:endParaRPr lang="en-US" sz="5400"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sdge.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ps.sdge.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s.sdge.com/Documents%20and%20Settings/pardor/My%20Documents/Data/PRR's/2008/04-01-2008/FINAL%20-%202008-ERRA-RATEDESIGN%20(3-25-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ps.sdge.com/DOCUME~1/loisk/LOCALS~1/Temp/notesE1EF34/SCE%20Bill%20Savings%20V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sdge.com/Data/CPP/LargePower_2003/AG_Accoun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TEMP\BillSavingsSep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s.sdge.com/October%202002/TEMP/BillSavingsSep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sps.sdge.com/TEMP/BillSavingsSep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ps.sdge.com/Documents%20and%20Settings/edw9/Desktop/Annual%20LIEE_CARE%20Reports%20and%20Tables_09-11%20(04-21-09)_Final%20TEMPLAT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October%202002\windows\TEMP\Tables%204%20&amp;%205%20Updated%20for%20Octobe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sps.sdge.com/October%202002/windows/TEMP/Tables%204%20&amp;%205%20Updated%20for%20October.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o301\RAS\TEMP\BillSavingsSep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OCUME~1\vjw3\LOCALS~1\Temp\BillSavingsJuly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sps.sdge.com/October%202002/DOCUME~1/vjw3/LOCALS~1/Temp/BillSavingsJuly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sps.sdge.com/DOCUME~1/vjw3/LOCALS~1/Temp/BillSavingsJuly0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ps.sdge.com/DATA/Interim-RD/Interim-Rates(filed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ps.sdge.com/Documents%20and%20Settings/tangdc/My%20Documents/2003-GRC%20(Application)/Errata/Marginal%20Customer%20Costs%20UPDAT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ps.sdge.com/DOCUME~1/pardor/LOCALS~1/Temp/notesFFF692/~535519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o301\ras\DOCUME~1\vjw3\LOCALS~1\Temp\BillSavingsJuly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sps.sdge.com/Documents%20and%20Settings/lpc2/Local%20Settings/Temporary%20Internet%20Files/OLK83/BillSavingsSep0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sps.sdge.com/DOCUME~1/tangdc/LOCALS~1/Temp/C.Lotus.Notes.Data/NCO%20method%20rebuttal%20with%20new%20cust%20forecast.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sps.sdge.com/windows/TEMP/C.Lotus.Notes.Data/RCN-20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DOCUME~1\vjw3\LOCALS~1\Temp\BillSavingsJune0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sps.sdge.com/October%202002/DOCUME~1/vjw3/LOCALS~1/Temp/BillSavingsJune0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sps.sdge.com/DOCUME~1/vjw3/LOCALS~1/Temp/BillSavingsJune0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sps.sdge.com/2001%20ACRA-RACRA/Summary%20to%20PUC.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TEMP\BillSavingsSep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sps.sdge.com/windows/TEMP/C.Lotus.Notes.Data/Post-Settlement%20-%20Rate%20Design%20(Tem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WINDOWS\TEMP\BillSavingsAug0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sps.sdge.com/October%202002/WINDOWS/TEMP/BillSavingsAug0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ps.sdge.com/WINDOWS/TEMP/BillSavingsAug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 7.2-99"/>
      <sheetName val="TA 7.2-00"/>
      <sheetName val="TA 7.2-01"/>
      <sheetName val="TA 7.2-02"/>
      <sheetName val="TA 7.2-03"/>
      <sheetName val="TA 7.2-04"/>
      <sheetName val="BS 1999"/>
      <sheetName val="BS 2000"/>
      <sheetName val="BS 2001"/>
      <sheetName val="BS 2002"/>
      <sheetName val="BS 2003"/>
      <sheetName val="BS 2004"/>
      <sheetName val="Imp Rates"/>
      <sheetName val="All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
          <cell r="Q7">
            <v>1</v>
          </cell>
          <cell r="R7">
            <v>0.1118</v>
          </cell>
        </row>
        <row r="8">
          <cell r="Q8">
            <v>2</v>
          </cell>
          <cell r="R8">
            <v>0.20570217822482917</v>
          </cell>
        </row>
        <row r="9">
          <cell r="Q9">
            <v>3</v>
          </cell>
          <cell r="R9">
            <v>0.29513282415323788</v>
          </cell>
        </row>
        <row r="10">
          <cell r="Q10">
            <v>4</v>
          </cell>
          <cell r="R10">
            <v>0.38030486789457962</v>
          </cell>
        </row>
        <row r="11">
          <cell r="Q11">
            <v>5</v>
          </cell>
          <cell r="R11">
            <v>0.46142110002919068</v>
          </cell>
        </row>
        <row r="12">
          <cell r="Q12">
            <v>6</v>
          </cell>
          <cell r="R12">
            <v>0.53867465444310603</v>
          </cell>
        </row>
        <row r="13">
          <cell r="Q13">
            <v>7</v>
          </cell>
          <cell r="R13">
            <v>0.61224946817064452</v>
          </cell>
        </row>
        <row r="14">
          <cell r="Q14">
            <v>8</v>
          </cell>
          <cell r="R14">
            <v>0.68232071933972871</v>
          </cell>
        </row>
        <row r="15">
          <cell r="Q15">
            <v>9</v>
          </cell>
          <cell r="R15">
            <v>0.74905524426266612</v>
          </cell>
        </row>
        <row r="16">
          <cell r="Q16">
            <v>10</v>
          </cell>
          <cell r="R16">
            <v>0.81261193466546366</v>
          </cell>
        </row>
        <row r="17">
          <cell r="Q17">
            <v>11</v>
          </cell>
          <cell r="R17">
            <v>0.87314211600146119</v>
          </cell>
        </row>
        <row r="18">
          <cell r="Q18">
            <v>12</v>
          </cell>
          <cell r="R18">
            <v>0.93078990775003045</v>
          </cell>
        </row>
        <row r="19">
          <cell r="Q19">
            <v>13</v>
          </cell>
          <cell r="R19">
            <v>0.98569256655819149</v>
          </cell>
        </row>
        <row r="20">
          <cell r="Q20">
            <v>14</v>
          </cell>
          <cell r="R20">
            <v>1.0379808130421544</v>
          </cell>
        </row>
        <row r="21">
          <cell r="Q21">
            <v>15</v>
          </cell>
          <cell r="R21">
            <v>1.0877791430268811</v>
          </cell>
        </row>
        <row r="22">
          <cell r="Q22">
            <v>16</v>
          </cell>
          <cell r="R22">
            <v>1.135206123964716</v>
          </cell>
        </row>
        <row r="23">
          <cell r="Q23">
            <v>17</v>
          </cell>
          <cell r="R23">
            <v>1.1803746772388444</v>
          </cell>
        </row>
        <row r="24">
          <cell r="Q24">
            <v>18</v>
          </cell>
          <cell r="R24">
            <v>1.2233923470237287</v>
          </cell>
        </row>
        <row r="25">
          <cell r="Q25">
            <v>19</v>
          </cell>
          <cell r="R25">
            <v>1.264361556342666</v>
          </cell>
        </row>
        <row r="26">
          <cell r="Q26">
            <v>20</v>
          </cell>
          <cell r="R26">
            <v>1.3033798509321302</v>
          </cell>
        </row>
        <row r="27">
          <cell r="Q27">
            <v>21</v>
          </cell>
          <cell r="R27">
            <v>1.3405401314935246</v>
          </cell>
        </row>
        <row r="28">
          <cell r="Q28">
            <v>22</v>
          </cell>
          <cell r="R28">
            <v>1.3759308748853289</v>
          </cell>
        </row>
        <row r="29">
          <cell r="Q29">
            <v>23</v>
          </cell>
          <cell r="R29">
            <v>1.4096363447822853</v>
          </cell>
        </row>
        <row r="30">
          <cell r="Q30">
            <v>24</v>
          </cell>
          <cell r="R30">
            <v>1.4417367923031963</v>
          </cell>
        </row>
        <row r="31">
          <cell r="Q31">
            <v>25</v>
          </cell>
          <cell r="R31">
            <v>1.4723086470850164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sheetData sheetId="1" refreshError="1">
        <row r="45">
          <cell r="D45">
            <v>0</v>
          </cell>
        </row>
        <row r="47">
          <cell r="D4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Per Measure Savings"/>
      <sheetName val="Table 4 Measure Installation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46">
          <cell r="D46">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29">
          <cell r="D29">
            <v>1338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51"/>
  <sheetViews>
    <sheetView tabSelected="1" topLeftCell="F1" zoomScale="80" zoomScaleNormal="80" workbookViewId="0">
      <selection activeCell="A5" sqref="A5"/>
    </sheetView>
  </sheetViews>
  <sheetFormatPr defaultRowHeight="12.75"/>
  <cols>
    <col min="1" max="1" width="28.7109375" customWidth="1"/>
    <col min="2" max="2" width="33.42578125" customWidth="1"/>
    <col min="3" max="5" width="25.5703125" customWidth="1"/>
    <col min="6" max="6" width="26.28515625" customWidth="1"/>
    <col min="7" max="7" width="12.7109375" bestFit="1" customWidth="1"/>
  </cols>
  <sheetData>
    <row r="1" spans="1:6" s="127" customFormat="1" ht="18.75">
      <c r="A1" s="381" t="s">
        <v>198</v>
      </c>
      <c r="B1" s="418"/>
      <c r="C1" s="382"/>
      <c r="D1" s="382"/>
      <c r="E1" s="829"/>
    </row>
    <row r="2" spans="1:6" s="127" customFormat="1">
      <c r="B2" s="382"/>
      <c r="C2" s="382"/>
      <c r="D2" s="382"/>
    </row>
    <row r="3" spans="1:6" ht="15.75">
      <c r="A3" s="379"/>
      <c r="B3" s="380"/>
      <c r="C3" s="380"/>
      <c r="D3" s="380"/>
    </row>
    <row r="4" spans="1:6" ht="15.75">
      <c r="A4" s="379"/>
      <c r="B4" s="380"/>
      <c r="C4" s="380"/>
      <c r="D4" s="380"/>
    </row>
    <row r="5" spans="1:6" ht="18.75">
      <c r="A5" s="381" t="s">
        <v>549</v>
      </c>
      <c r="B5" s="419"/>
      <c r="C5" s="383"/>
      <c r="D5" s="383"/>
    </row>
    <row r="6" spans="1:6" ht="15.75">
      <c r="A6" s="236"/>
    </row>
    <row r="7" spans="1:6" ht="15.75">
      <c r="A7" s="236"/>
    </row>
    <row r="8" spans="1:6" ht="15.75">
      <c r="A8" s="244" t="s">
        <v>199</v>
      </c>
    </row>
    <row r="9" spans="1:6" ht="16.5" thickBot="1">
      <c r="A9" s="236"/>
    </row>
    <row r="10" spans="1:6" ht="16.5" thickBot="1">
      <c r="A10" s="1078" t="s">
        <v>550</v>
      </c>
      <c r="B10" s="1079"/>
      <c r="C10" s="1079"/>
      <c r="D10" s="1080"/>
    </row>
    <row r="11" spans="1:6" ht="15.75" thickBot="1">
      <c r="A11" s="237">
        <v>2016</v>
      </c>
      <c r="B11" s="238" t="s">
        <v>200</v>
      </c>
      <c r="C11" s="238" t="s">
        <v>370</v>
      </c>
      <c r="D11" s="238" t="s">
        <v>48</v>
      </c>
    </row>
    <row r="12" spans="1:6" ht="13.5" thickBot="1">
      <c r="A12" s="239" t="s">
        <v>201</v>
      </c>
      <c r="B12" s="240">
        <v>25491565</v>
      </c>
      <c r="C12" s="240">
        <v>17511142</v>
      </c>
      <c r="D12" s="918">
        <f>C12/B12</f>
        <v>0.68693867952006871</v>
      </c>
      <c r="E12" s="992"/>
      <c r="F12" s="993"/>
    </row>
    <row r="13" spans="1:6" ht="13.5" thickBot="1">
      <c r="A13" s="239" t="s">
        <v>29</v>
      </c>
      <c r="B13" s="241">
        <v>20316</v>
      </c>
      <c r="C13" s="241">
        <v>19792</v>
      </c>
      <c r="D13" s="918">
        <f t="shared" ref="D13:D16" si="0">C13/B13</f>
        <v>0.97420752116558373</v>
      </c>
      <c r="E13" s="992"/>
    </row>
    <row r="14" spans="1:6" ht="13.5" thickBot="1">
      <c r="A14" s="239" t="s">
        <v>202</v>
      </c>
      <c r="B14" s="241">
        <v>5723386.4625000004</v>
      </c>
      <c r="C14" s="241">
        <v>3446860.7700000005</v>
      </c>
      <c r="D14" s="918">
        <f t="shared" si="0"/>
        <v>0.60224148632702967</v>
      </c>
      <c r="E14" s="992"/>
    </row>
    <row r="15" spans="1:6" ht="13.5" thickBot="1">
      <c r="A15" s="239" t="s">
        <v>203</v>
      </c>
      <c r="B15" s="241">
        <v>1025.30449</v>
      </c>
      <c r="C15" s="241">
        <v>404.69340000000017</v>
      </c>
      <c r="D15" s="994">
        <f t="shared" si="0"/>
        <v>0.39470557668190859</v>
      </c>
      <c r="E15" s="992"/>
    </row>
    <row r="16" spans="1:6" ht="13.5" thickBot="1">
      <c r="A16" s="239" t="s">
        <v>204</v>
      </c>
      <c r="B16" s="241">
        <v>331282.67399999988</v>
      </c>
      <c r="C16" s="241">
        <v>249581.88000000021</v>
      </c>
      <c r="D16" s="918">
        <f t="shared" si="0"/>
        <v>0.75338041976804471</v>
      </c>
      <c r="E16" s="992"/>
    </row>
    <row r="17" spans="1:8" ht="50.1" customHeight="1">
      <c r="A17" s="1083" t="s">
        <v>705</v>
      </c>
      <c r="B17" s="1083"/>
      <c r="C17" s="1083"/>
      <c r="D17" s="1083"/>
    </row>
    <row r="18" spans="1:8" ht="15.75">
      <c r="A18" s="236"/>
    </row>
    <row r="19" spans="1:8" ht="15.75">
      <c r="A19" s="244" t="s">
        <v>205</v>
      </c>
    </row>
    <row r="20" spans="1:8" ht="16.5" thickBot="1">
      <c r="A20" s="236"/>
    </row>
    <row r="21" spans="1:8" ht="16.5" thickBot="1">
      <c r="A21" s="1078" t="s">
        <v>551</v>
      </c>
      <c r="B21" s="1079"/>
      <c r="C21" s="1079"/>
      <c r="D21" s="1081"/>
    </row>
    <row r="22" spans="1:8" ht="15.75" thickBot="1">
      <c r="A22" s="237">
        <v>2016</v>
      </c>
      <c r="B22" s="238" t="s">
        <v>121</v>
      </c>
      <c r="C22" s="238" t="s">
        <v>370</v>
      </c>
      <c r="D22" s="238" t="s">
        <v>48</v>
      </c>
    </row>
    <row r="23" spans="1:8" ht="13.5" thickBot="1">
      <c r="A23" s="239" t="s">
        <v>371</v>
      </c>
      <c r="B23" s="240">
        <v>5636145</v>
      </c>
      <c r="C23" s="240">
        <v>4850547.43</v>
      </c>
      <c r="D23" s="918">
        <f>C23/B23</f>
        <v>0.86061437915454619</v>
      </c>
    </row>
    <row r="24" spans="1:8" ht="13.5" thickBot="1">
      <c r="A24" s="239" t="s">
        <v>373</v>
      </c>
      <c r="B24" s="240">
        <v>83614933</v>
      </c>
      <c r="C24" s="240">
        <v>103117448</v>
      </c>
      <c r="D24" s="918">
        <f>C24/B24</f>
        <v>1.2332420095343495</v>
      </c>
    </row>
    <row r="25" spans="1:8" s="428" customFormat="1" ht="13.5" thickBot="1">
      <c r="A25" s="239" t="s">
        <v>372</v>
      </c>
      <c r="B25" s="240">
        <v>0</v>
      </c>
      <c r="C25" s="240">
        <v>0</v>
      </c>
      <c r="D25" s="918" t="s">
        <v>650</v>
      </c>
    </row>
    <row r="26" spans="1:8" ht="13.5" thickBot="1">
      <c r="A26" s="242" t="s">
        <v>207</v>
      </c>
      <c r="B26" s="243">
        <v>89251078</v>
      </c>
      <c r="C26" s="243">
        <v>107967995.43000001</v>
      </c>
      <c r="D26" s="918">
        <f t="shared" ref="D26" si="1">C26/B26</f>
        <v>1.2097108275823851</v>
      </c>
    </row>
    <row r="27" spans="1:8" ht="30">
      <c r="A27" s="320" t="s">
        <v>696</v>
      </c>
      <c r="B27" s="321" t="s">
        <v>295</v>
      </c>
      <c r="C27" s="321" t="s">
        <v>280</v>
      </c>
      <c r="D27" s="321" t="s">
        <v>281</v>
      </c>
      <c r="H27" s="127"/>
    </row>
    <row r="28" spans="1:8" ht="18">
      <c r="A28" s="692" t="s">
        <v>211</v>
      </c>
      <c r="B28" s="1049">
        <v>2737</v>
      </c>
      <c r="C28" s="1050">
        <v>23564</v>
      </c>
      <c r="D28" s="1050">
        <v>36850</v>
      </c>
      <c r="E28" s="1051"/>
      <c r="F28" s="154"/>
    </row>
    <row r="29" spans="1:8" ht="15.75" thickBot="1">
      <c r="A29" s="237" t="s">
        <v>552</v>
      </c>
      <c r="B29" s="238" t="s">
        <v>208</v>
      </c>
      <c r="C29" s="238" t="s">
        <v>209</v>
      </c>
      <c r="D29" s="238" t="s">
        <v>83</v>
      </c>
      <c r="E29" s="154"/>
    </row>
    <row r="30" spans="1:8" ht="13.5" thickBot="1">
      <c r="A30" s="242" t="s">
        <v>210</v>
      </c>
      <c r="B30" s="917">
        <v>350715</v>
      </c>
      <c r="C30" s="917">
        <v>269224</v>
      </c>
      <c r="D30" s="918">
        <v>0.77</v>
      </c>
      <c r="E30" s="1023"/>
    </row>
    <row r="32" spans="1:8" ht="14.25">
      <c r="A32" s="794" t="s">
        <v>697</v>
      </c>
    </row>
    <row r="34" spans="1:11" ht="20.25">
      <c r="A34" s="1043"/>
      <c r="B34" s="1044"/>
      <c r="E34" s="154"/>
      <c r="F34" s="989" t="s">
        <v>282</v>
      </c>
      <c r="G34" s="990">
        <v>1797531.2699999996</v>
      </c>
    </row>
    <row r="35" spans="1:11">
      <c r="F35" s="989" t="s">
        <v>95</v>
      </c>
      <c r="G35" s="990">
        <v>2956189.5987671022</v>
      </c>
    </row>
    <row r="36" spans="1:11">
      <c r="F36" s="989" t="s">
        <v>340</v>
      </c>
      <c r="G36" s="990">
        <v>1099207.44</v>
      </c>
      <c r="K36" s="154"/>
    </row>
    <row r="37" spans="1:11">
      <c r="E37" s="1082"/>
      <c r="F37" s="989" t="s">
        <v>334</v>
      </c>
      <c r="G37" s="990">
        <v>3499613.24</v>
      </c>
      <c r="H37" s="805"/>
      <c r="I37" s="805"/>
    </row>
    <row r="38" spans="1:11">
      <c r="E38" s="1082"/>
      <c r="F38" s="989" t="s">
        <v>332</v>
      </c>
      <c r="G38" s="990">
        <v>2519686.5600000005</v>
      </c>
      <c r="H38" s="805"/>
      <c r="I38" s="805"/>
    </row>
    <row r="39" spans="1:11">
      <c r="E39" s="1082"/>
      <c r="F39" s="989" t="s">
        <v>97</v>
      </c>
      <c r="G39" s="990">
        <v>464987.41999999958</v>
      </c>
      <c r="H39" s="805"/>
      <c r="I39" s="805"/>
    </row>
    <row r="40" spans="1:11">
      <c r="E40" s="1082"/>
      <c r="F40" s="989" t="s">
        <v>86</v>
      </c>
      <c r="G40" s="990">
        <v>1784296.3699999987</v>
      </c>
      <c r="H40" s="805"/>
      <c r="I40" s="805"/>
    </row>
    <row r="41" spans="1:11">
      <c r="E41" s="1082"/>
      <c r="F41" s="989" t="s">
        <v>284</v>
      </c>
      <c r="G41" s="990">
        <v>260769.98999999996</v>
      </c>
      <c r="H41" s="805"/>
      <c r="I41" s="805"/>
    </row>
    <row r="42" spans="1:11">
      <c r="E42" s="1082"/>
      <c r="F42" s="989" t="s">
        <v>321</v>
      </c>
      <c r="G42" s="990">
        <v>481351.5</v>
      </c>
      <c r="H42" s="805"/>
      <c r="I42" s="805"/>
    </row>
    <row r="43" spans="1:11">
      <c r="E43" s="1082"/>
      <c r="F43" s="989"/>
      <c r="G43" s="989"/>
      <c r="H43" s="805"/>
      <c r="I43" s="805"/>
    </row>
    <row r="44" spans="1:11">
      <c r="E44" s="1082"/>
      <c r="F44" s="989"/>
      <c r="G44" s="989"/>
      <c r="H44" s="805"/>
      <c r="I44" s="805"/>
    </row>
    <row r="45" spans="1:11">
      <c r="E45" s="1082"/>
      <c r="F45" s="989"/>
      <c r="G45" s="989"/>
      <c r="H45" s="805"/>
      <c r="I45" s="805"/>
    </row>
    <row r="46" spans="1:11">
      <c r="E46" s="1082"/>
      <c r="F46" s="989"/>
      <c r="G46" s="989"/>
      <c r="H46" s="805"/>
      <c r="I46" s="805"/>
    </row>
    <row r="47" spans="1:11">
      <c r="E47" s="1082"/>
      <c r="F47" s="989"/>
      <c r="G47" s="989"/>
      <c r="H47" s="805"/>
      <c r="I47" s="805"/>
    </row>
    <row r="48" spans="1:11">
      <c r="E48" s="1082"/>
      <c r="F48" s="989"/>
      <c r="G48" s="989"/>
      <c r="H48" s="805"/>
      <c r="I48" s="805"/>
    </row>
    <row r="49" spans="5:9">
      <c r="E49" s="1082"/>
      <c r="F49" s="805"/>
      <c r="G49" s="805"/>
      <c r="H49" s="805"/>
      <c r="I49" s="805"/>
    </row>
    <row r="50" spans="5:9">
      <c r="E50" s="1082"/>
      <c r="F50" s="805"/>
      <c r="G50" s="805"/>
      <c r="H50" s="805"/>
      <c r="I50" s="805"/>
    </row>
    <row r="51" spans="5:9">
      <c r="E51" s="805"/>
      <c r="F51" s="805"/>
      <c r="G51" s="805"/>
      <c r="H51" s="805"/>
      <c r="I51" s="805"/>
    </row>
  </sheetData>
  <mergeCells count="4">
    <mergeCell ref="A10:D10"/>
    <mergeCell ref="A21:D21"/>
    <mergeCell ref="E37:E50"/>
    <mergeCell ref="A17:D17"/>
  </mergeCells>
  <pageMargins left="0.7" right="0.7" top="0.75" bottom="0.75" header="0.3" footer="0.3"/>
  <pageSetup scale="70" orientation="portrait" r:id="rId1"/>
  <headerFooter scaleWithDoc="0" alignWithMargins="0">
    <oddHeader>&amp;C&amp;"Century Schoolbook,Bold"&amp;14San Diego Gas &amp; Electric Company</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CH1237"/>
  <sheetViews>
    <sheetView zoomScale="70" zoomScaleNormal="70" zoomScalePageLayoutView="60" workbookViewId="0">
      <selection activeCell="A3" sqref="A3"/>
    </sheetView>
  </sheetViews>
  <sheetFormatPr defaultColWidth="34.5703125" defaultRowHeight="14.25"/>
  <cols>
    <col min="1" max="1" width="36.7109375" style="4" customWidth="1"/>
    <col min="2" max="2" width="17.42578125" style="4" customWidth="1"/>
    <col min="3" max="3" width="19.7109375" style="4" customWidth="1"/>
    <col min="4" max="4" width="16.7109375" style="4" customWidth="1"/>
    <col min="5" max="5" width="15.5703125" style="4" customWidth="1"/>
    <col min="6" max="6" width="17" style="4" customWidth="1"/>
    <col min="7" max="9" width="14.42578125" style="4" customWidth="1"/>
    <col min="10" max="10" width="12.7109375" style="4" customWidth="1"/>
    <col min="11" max="11" width="15.28515625" style="4" customWidth="1"/>
    <col min="12" max="20" width="16.5703125" style="4" customWidth="1"/>
    <col min="21" max="21" width="17.5703125" style="4" customWidth="1"/>
    <col min="22" max="22" width="14.7109375" style="4" customWidth="1"/>
    <col min="23" max="23" width="14.5703125" style="4" customWidth="1"/>
    <col min="24" max="24" width="12" style="4" customWidth="1"/>
    <col min="25" max="25" width="14.5703125" style="8" customWidth="1"/>
    <col min="26" max="26" width="12.5703125" style="4" customWidth="1"/>
    <col min="27" max="27" width="11" style="4" customWidth="1"/>
    <col min="28" max="28" width="14.7109375" style="4" customWidth="1"/>
    <col min="29" max="29" width="16.5703125" style="4" customWidth="1"/>
    <col min="30" max="30" width="16.42578125" style="4" customWidth="1"/>
    <col min="31" max="31" width="15.42578125" style="4" customWidth="1"/>
    <col min="32" max="33" width="14" style="4" customWidth="1"/>
    <col min="34" max="34" width="15.42578125" style="4" customWidth="1"/>
    <col min="35" max="35" width="19.5703125" style="4" customWidth="1"/>
    <col min="36" max="36" width="12.28515625" style="4" customWidth="1"/>
    <col min="37" max="37" width="12.5703125" style="4" customWidth="1"/>
    <col min="38" max="38" width="14.5703125" style="4" customWidth="1"/>
    <col min="39" max="16384" width="34.5703125" style="5"/>
  </cols>
  <sheetData>
    <row r="1" spans="1:46" s="12" customFormat="1" ht="95.1" customHeight="1">
      <c r="A1" s="1084" t="s">
        <v>553</v>
      </c>
      <c r="B1" s="1084"/>
      <c r="C1" s="1084"/>
      <c r="D1" s="1084"/>
      <c r="E1" s="1084"/>
      <c r="F1" s="1084"/>
      <c r="G1" s="1084"/>
      <c r="H1" s="1084"/>
      <c r="I1" s="1084"/>
      <c r="J1" s="1085"/>
      <c r="K1" s="903"/>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33"/>
      <c r="AN1" s="133"/>
      <c r="AO1" s="133"/>
      <c r="AP1" s="133"/>
      <c r="AQ1" s="133"/>
      <c r="AR1" s="133"/>
      <c r="AS1" s="133"/>
      <c r="AT1" s="133"/>
    </row>
    <row r="2" spans="1:46" ht="17.100000000000001" customHeight="1">
      <c r="A2" s="269"/>
      <c r="B2" s="384" t="s">
        <v>554</v>
      </c>
      <c r="C2" s="384"/>
      <c r="D2" s="384"/>
      <c r="E2" s="384" t="s">
        <v>678</v>
      </c>
      <c r="F2" s="384"/>
      <c r="G2" s="384"/>
      <c r="H2" s="385" t="s">
        <v>390</v>
      </c>
      <c r="I2" s="386"/>
      <c r="J2" s="387"/>
      <c r="K2" s="5"/>
      <c r="L2" s="5"/>
      <c r="M2" s="5"/>
      <c r="N2" s="5"/>
      <c r="O2" s="5"/>
      <c r="P2" s="5"/>
      <c r="Q2" s="5"/>
      <c r="R2" s="5"/>
      <c r="S2" s="5"/>
      <c r="T2" s="5"/>
      <c r="U2" s="5"/>
      <c r="V2" s="5"/>
      <c r="W2" s="5"/>
      <c r="X2" s="5"/>
      <c r="Y2" s="5"/>
      <c r="Z2" s="5"/>
      <c r="AA2" s="5"/>
      <c r="AB2" s="5"/>
      <c r="AC2" s="5"/>
      <c r="AD2" s="5"/>
      <c r="AE2" s="5"/>
      <c r="AF2" s="5"/>
      <c r="AG2" s="5"/>
      <c r="AH2" s="5"/>
      <c r="AI2" s="5"/>
      <c r="AJ2" s="5"/>
      <c r="AK2" s="5"/>
      <c r="AL2" s="5"/>
    </row>
    <row r="3" spans="1:46" s="13" customFormat="1" ht="34.5" customHeight="1">
      <c r="A3" s="269" t="s">
        <v>110</v>
      </c>
      <c r="B3" s="322" t="s">
        <v>5</v>
      </c>
      <c r="C3" s="322" t="s">
        <v>120</v>
      </c>
      <c r="D3" s="322" t="s">
        <v>55</v>
      </c>
      <c r="E3" s="322" t="s">
        <v>5</v>
      </c>
      <c r="F3" s="322" t="s">
        <v>120</v>
      </c>
      <c r="G3" s="322" t="s">
        <v>55</v>
      </c>
      <c r="H3" s="322" t="s">
        <v>5</v>
      </c>
      <c r="I3" s="322" t="s">
        <v>120</v>
      </c>
      <c r="J3" s="322" t="s">
        <v>55</v>
      </c>
      <c r="K3" s="137"/>
      <c r="L3" s="137"/>
      <c r="M3" s="137"/>
      <c r="N3" s="137"/>
      <c r="O3" s="137"/>
      <c r="P3" s="137"/>
      <c r="Q3" s="137"/>
      <c r="R3" s="137"/>
      <c r="S3" s="137"/>
      <c r="T3" s="137"/>
      <c r="U3" s="137"/>
      <c r="V3" s="137"/>
      <c r="W3" s="137"/>
      <c r="X3" s="137"/>
      <c r="Y3" s="137"/>
      <c r="Z3" s="137"/>
      <c r="AA3" s="137"/>
      <c r="AB3" s="137"/>
      <c r="AC3" s="137"/>
      <c r="AD3" s="137"/>
      <c r="AE3" s="137"/>
      <c r="AF3" s="137"/>
      <c r="AG3" s="137"/>
      <c r="AH3" s="137"/>
      <c r="AI3" s="137"/>
      <c r="AJ3" s="137"/>
    </row>
    <row r="4" spans="1:46" ht="17.100000000000001" customHeight="1">
      <c r="A4" s="323" t="s">
        <v>6</v>
      </c>
      <c r="B4" s="324"/>
      <c r="C4" s="325"/>
      <c r="D4" s="325"/>
      <c r="E4" s="325"/>
      <c r="F4" s="325"/>
      <c r="G4" s="325"/>
      <c r="H4" s="325"/>
      <c r="I4" s="325"/>
      <c r="J4" s="326"/>
      <c r="K4" s="5"/>
      <c r="L4" s="5"/>
      <c r="M4" s="5"/>
      <c r="N4" s="5"/>
      <c r="O4" s="5"/>
      <c r="P4" s="5"/>
      <c r="Q4" s="5"/>
      <c r="R4" s="5"/>
      <c r="S4" s="5"/>
      <c r="T4" s="5"/>
      <c r="U4" s="5"/>
      <c r="V4" s="5"/>
      <c r="W4" s="5"/>
      <c r="X4" s="5"/>
      <c r="Y4" s="5"/>
      <c r="Z4" s="5"/>
      <c r="AA4" s="5"/>
      <c r="AB4" s="5"/>
      <c r="AC4" s="5"/>
      <c r="AD4" s="5"/>
      <c r="AE4" s="5"/>
      <c r="AF4" s="5"/>
      <c r="AG4" s="5"/>
      <c r="AH4" s="5"/>
      <c r="AI4" s="5"/>
      <c r="AJ4" s="5"/>
      <c r="AK4" s="5"/>
      <c r="AL4" s="5"/>
    </row>
    <row r="5" spans="1:46" ht="17.100000000000001" customHeight="1">
      <c r="A5" s="653" t="s">
        <v>282</v>
      </c>
      <c r="B5" s="654">
        <v>3626318.91</v>
      </c>
      <c r="C5" s="654">
        <v>1306214.1499999999</v>
      </c>
      <c r="D5" s="331">
        <f>B5+C5</f>
        <v>4932533.0600000005</v>
      </c>
      <c r="E5" s="651">
        <v>1536141.1994959593</v>
      </c>
      <c r="F5" s="651">
        <v>298958.71999999997</v>
      </c>
      <c r="G5" s="329">
        <f>E5+F5</f>
        <v>1835099.9194959593</v>
      </c>
      <c r="H5" s="327">
        <f>E5/B5</f>
        <v>0.42360896479895072</v>
      </c>
      <c r="I5" s="327">
        <f>F5/C5</f>
        <v>0.22887420106419762</v>
      </c>
      <c r="J5" s="327">
        <f>G5/D5</f>
        <v>0.37204006484570001</v>
      </c>
      <c r="K5" s="901"/>
      <c r="L5" s="15"/>
      <c r="M5" s="15"/>
      <c r="N5" s="15"/>
      <c r="O5" s="15"/>
      <c r="P5" s="15"/>
      <c r="Q5" s="15"/>
      <c r="R5" s="15"/>
      <c r="S5" s="15"/>
      <c r="T5" s="15"/>
      <c r="U5" s="15"/>
      <c r="V5" s="15"/>
      <c r="W5" s="15"/>
      <c r="X5" s="15"/>
      <c r="Y5" s="15"/>
      <c r="Z5" s="15"/>
      <c r="AA5" s="15"/>
      <c r="AB5" s="15"/>
      <c r="AC5" s="5"/>
      <c r="AD5" s="5"/>
      <c r="AE5" s="5"/>
      <c r="AF5" s="5"/>
      <c r="AG5" s="5"/>
      <c r="AH5" s="5"/>
      <c r="AI5" s="5"/>
      <c r="AJ5" s="5"/>
      <c r="AK5" s="5"/>
      <c r="AL5" s="5"/>
    </row>
    <row r="6" spans="1:46" ht="17.100000000000001" customHeight="1">
      <c r="A6" s="653" t="s">
        <v>340</v>
      </c>
      <c r="B6" s="654">
        <v>58324.85</v>
      </c>
      <c r="C6" s="654">
        <v>1997193.33</v>
      </c>
      <c r="D6" s="331">
        <f t="shared" ref="D6:D16" si="0">B6+C6</f>
        <v>2055518.1800000002</v>
      </c>
      <c r="E6" s="651">
        <v>33437.381045790928</v>
      </c>
      <c r="F6" s="651">
        <v>1081139.6171472399</v>
      </c>
      <c r="G6" s="329">
        <f t="shared" ref="G6:G15" si="1">E6+F6</f>
        <v>1114576.9981930307</v>
      </c>
      <c r="H6" s="327">
        <f t="shared" ref="H6:H16" si="2">E6/B6</f>
        <v>0.57329562006230494</v>
      </c>
      <c r="I6" s="327">
        <f t="shared" ref="I6:I16" si="3">F6/C6</f>
        <v>0.54132947517266139</v>
      </c>
      <c r="J6" s="327">
        <f t="shared" ref="J6:J16" si="4">G6/D6</f>
        <v>0.54223650709478555</v>
      </c>
      <c r="K6" s="901"/>
      <c r="L6" s="15"/>
      <c r="M6" s="15"/>
      <c r="N6" s="15"/>
      <c r="O6" s="15"/>
      <c r="P6" s="15"/>
      <c r="Q6" s="15"/>
      <c r="R6" s="15"/>
      <c r="S6" s="15"/>
      <c r="T6" s="15"/>
      <c r="U6" s="15"/>
      <c r="V6" s="15"/>
      <c r="W6" s="15"/>
      <c r="X6" s="15"/>
      <c r="Y6" s="15"/>
      <c r="Z6" s="15"/>
      <c r="AA6" s="15"/>
      <c r="AB6" s="15"/>
      <c r="AC6" s="5"/>
      <c r="AD6" s="5"/>
      <c r="AE6" s="5"/>
      <c r="AF6" s="5"/>
      <c r="AG6" s="5"/>
      <c r="AH6" s="5"/>
      <c r="AI6" s="5"/>
      <c r="AJ6" s="5"/>
      <c r="AK6" s="5"/>
      <c r="AL6" s="5"/>
    </row>
    <row r="7" spans="1:46" ht="17.100000000000001" customHeight="1">
      <c r="A7" s="653" t="s">
        <v>334</v>
      </c>
      <c r="B7" s="654">
        <v>1850539.78</v>
      </c>
      <c r="C7" s="654">
        <v>2739306.74</v>
      </c>
      <c r="D7" s="331">
        <f t="shared" si="0"/>
        <v>4589846.5200000005</v>
      </c>
      <c r="E7" s="658">
        <v>1540105.2569729288</v>
      </c>
      <c r="F7" s="658">
        <v>2041534.9099641149</v>
      </c>
      <c r="G7" s="329">
        <f t="shared" si="1"/>
        <v>3581640.1669370439</v>
      </c>
      <c r="H7" s="573">
        <f t="shared" si="2"/>
        <v>0.83224650105761511</v>
      </c>
      <c r="I7" s="573">
        <f t="shared" si="3"/>
        <v>0.7452742988410691</v>
      </c>
      <c r="J7" s="573">
        <f t="shared" si="4"/>
        <v>0.78033985479258328</v>
      </c>
      <c r="K7" s="901"/>
      <c r="L7" s="15"/>
      <c r="M7" s="15"/>
      <c r="N7" s="15"/>
      <c r="O7" s="15"/>
      <c r="P7" s="15"/>
      <c r="Q7" s="15"/>
      <c r="R7" s="15"/>
      <c r="S7" s="15"/>
      <c r="T7" s="15"/>
      <c r="U7" s="15"/>
      <c r="V7" s="15"/>
      <c r="W7" s="15"/>
      <c r="X7" s="15"/>
      <c r="Y7" s="15"/>
      <c r="Z7" s="15"/>
      <c r="AA7" s="15"/>
      <c r="AB7" s="15"/>
      <c r="AC7" s="5"/>
      <c r="AD7" s="5"/>
      <c r="AE7" s="5"/>
      <c r="AF7" s="5"/>
      <c r="AG7" s="5"/>
      <c r="AH7" s="5"/>
      <c r="AI7" s="5"/>
      <c r="AJ7" s="5"/>
      <c r="AK7" s="5"/>
      <c r="AL7" s="5"/>
    </row>
    <row r="8" spans="1:46" ht="17.100000000000001" customHeight="1">
      <c r="A8" s="652" t="s">
        <v>288</v>
      </c>
      <c r="B8" s="654">
        <v>392198.65</v>
      </c>
      <c r="C8" s="654">
        <v>3535657.76</v>
      </c>
      <c r="D8" s="331">
        <f t="shared" si="0"/>
        <v>3927856.4099999997</v>
      </c>
      <c r="E8" s="651">
        <v>120462.56969422419</v>
      </c>
      <c r="F8" s="651">
        <v>2460484.573832674</v>
      </c>
      <c r="G8" s="329">
        <f t="shared" si="1"/>
        <v>2580947.1435268982</v>
      </c>
      <c r="H8" s="573">
        <f t="shared" si="2"/>
        <v>0.30714682392258152</v>
      </c>
      <c r="I8" s="573">
        <f t="shared" si="3"/>
        <v>0.69590575243704411</v>
      </c>
      <c r="J8" s="573">
        <f t="shared" si="4"/>
        <v>0.65708795692124056</v>
      </c>
      <c r="K8" s="901"/>
      <c r="L8" s="15"/>
      <c r="M8" s="15"/>
      <c r="N8" s="15"/>
      <c r="O8" s="15"/>
      <c r="P8" s="15"/>
      <c r="Q8" s="15"/>
      <c r="R8" s="15"/>
      <c r="S8" s="15"/>
      <c r="T8" s="15"/>
      <c r="U8" s="15"/>
      <c r="V8" s="15"/>
      <c r="W8" s="15"/>
      <c r="X8" s="15"/>
      <c r="Y8" s="15"/>
      <c r="Z8" s="15"/>
      <c r="AA8" s="15"/>
      <c r="AB8" s="15"/>
      <c r="AC8" s="5"/>
      <c r="AD8" s="5"/>
      <c r="AE8" s="5"/>
      <c r="AF8" s="5"/>
      <c r="AG8" s="5"/>
      <c r="AH8" s="5"/>
      <c r="AI8" s="5"/>
      <c r="AJ8" s="5"/>
      <c r="AK8" s="5"/>
      <c r="AL8" s="5"/>
    </row>
    <row r="9" spans="1:46">
      <c r="A9" s="653" t="s">
        <v>284</v>
      </c>
      <c r="B9" s="654">
        <v>4464.47</v>
      </c>
      <c r="C9" s="654">
        <v>566414.47</v>
      </c>
      <c r="D9" s="331">
        <f t="shared" si="0"/>
        <v>570878.93999999994</v>
      </c>
      <c r="E9" s="651">
        <v>391.13300000000004</v>
      </c>
      <c r="F9" s="651">
        <v>259108.6238341358</v>
      </c>
      <c r="G9" s="329">
        <f t="shared" si="1"/>
        <v>259499.7568341358</v>
      </c>
      <c r="H9" s="327">
        <f t="shared" si="2"/>
        <v>8.7610175451957345E-2</v>
      </c>
      <c r="I9" s="327">
        <f t="shared" si="3"/>
        <v>0.45745410394288799</v>
      </c>
      <c r="J9" s="327">
        <f t="shared" si="4"/>
        <v>0.45456179699698823</v>
      </c>
      <c r="K9" s="901"/>
      <c r="L9" s="15"/>
      <c r="M9" s="15"/>
      <c r="N9" s="15"/>
      <c r="O9" s="15"/>
      <c r="P9" s="15"/>
      <c r="Q9" s="15"/>
      <c r="R9" s="15"/>
      <c r="S9" s="15"/>
      <c r="T9" s="15"/>
      <c r="U9" s="15"/>
      <c r="V9" s="15"/>
      <c r="W9" s="15"/>
      <c r="X9" s="15"/>
      <c r="Y9" s="15"/>
      <c r="Z9" s="15"/>
      <c r="AA9" s="15"/>
      <c r="AB9" s="15"/>
      <c r="AC9" s="5"/>
      <c r="AD9" s="5"/>
      <c r="AE9" s="5"/>
      <c r="AF9" s="5"/>
      <c r="AG9" s="5"/>
      <c r="AH9" s="5"/>
      <c r="AI9" s="5"/>
      <c r="AJ9" s="5"/>
      <c r="AK9" s="5"/>
      <c r="AL9" s="5"/>
    </row>
    <row r="10" spans="1:46">
      <c r="A10" s="653" t="s">
        <v>86</v>
      </c>
      <c r="B10" s="654">
        <v>2775285.74</v>
      </c>
      <c r="C10" s="654">
        <v>0</v>
      </c>
      <c r="D10" s="331">
        <f t="shared" si="0"/>
        <v>2775285.74</v>
      </c>
      <c r="E10" s="651">
        <v>1758211.531285872</v>
      </c>
      <c r="F10" s="651">
        <v>0</v>
      </c>
      <c r="G10" s="329">
        <f t="shared" si="1"/>
        <v>1758211.531285872</v>
      </c>
      <c r="H10" s="327">
        <f t="shared" si="2"/>
        <v>0.63352450738491228</v>
      </c>
      <c r="I10" s="900">
        <v>0</v>
      </c>
      <c r="J10" s="327">
        <f t="shared" si="4"/>
        <v>0.63352450738491228</v>
      </c>
      <c r="K10" s="901"/>
      <c r="L10" s="15"/>
      <c r="M10" s="15"/>
      <c r="N10" s="15"/>
      <c r="O10" s="15"/>
      <c r="P10" s="15"/>
      <c r="Q10" s="15"/>
      <c r="R10" s="15"/>
      <c r="S10" s="15"/>
      <c r="T10" s="15"/>
      <c r="U10" s="15"/>
      <c r="V10" s="15"/>
      <c r="W10" s="15"/>
      <c r="X10" s="15"/>
      <c r="Y10" s="15"/>
      <c r="Z10" s="15"/>
      <c r="AA10" s="15"/>
      <c r="AB10" s="15"/>
      <c r="AC10" s="5"/>
      <c r="AD10" s="5"/>
      <c r="AE10" s="5"/>
      <c r="AF10" s="5"/>
      <c r="AG10" s="5"/>
      <c r="AH10" s="5"/>
      <c r="AI10" s="5"/>
      <c r="AJ10" s="5"/>
      <c r="AK10" s="5"/>
      <c r="AL10" s="5"/>
    </row>
    <row r="11" spans="1:46" ht="17.100000000000001" customHeight="1">
      <c r="A11" s="653" t="s">
        <v>289</v>
      </c>
      <c r="B11" s="654">
        <v>484540</v>
      </c>
      <c r="C11" s="654">
        <v>0</v>
      </c>
      <c r="D11" s="331">
        <f t="shared" si="0"/>
        <v>484540</v>
      </c>
      <c r="E11" s="651">
        <v>464135.30012683792</v>
      </c>
      <c r="F11" s="651">
        <v>0</v>
      </c>
      <c r="G11" s="329">
        <f t="shared" si="1"/>
        <v>464135.30012683792</v>
      </c>
      <c r="H11" s="327">
        <f t="shared" si="2"/>
        <v>0.95788851307804912</v>
      </c>
      <c r="I11" s="461">
        <v>0</v>
      </c>
      <c r="J11" s="327">
        <f t="shared" si="4"/>
        <v>0.95788851307804912</v>
      </c>
      <c r="K11" s="901"/>
      <c r="L11" s="15"/>
      <c r="M11" s="15"/>
      <c r="N11" s="15"/>
      <c r="O11" s="15"/>
      <c r="P11" s="15"/>
      <c r="Q11" s="15"/>
      <c r="R11" s="15"/>
      <c r="S11" s="15"/>
      <c r="T11" s="15"/>
      <c r="U11" s="15"/>
      <c r="V11" s="15"/>
      <c r="W11" s="15"/>
      <c r="X11" s="15"/>
      <c r="Y11" s="15"/>
      <c r="Z11" s="15"/>
      <c r="AA11" s="15"/>
      <c r="AB11" s="15"/>
      <c r="AC11" s="5"/>
      <c r="AD11" s="5"/>
      <c r="AE11" s="5"/>
      <c r="AF11" s="5"/>
      <c r="AG11" s="5"/>
      <c r="AH11" s="5"/>
      <c r="AI11" s="5"/>
      <c r="AJ11" s="5"/>
      <c r="AK11" s="5"/>
      <c r="AL11" s="5"/>
    </row>
    <row r="12" spans="1:46">
      <c r="A12" s="653" t="s">
        <v>95</v>
      </c>
      <c r="B12" s="654">
        <v>1692820.33</v>
      </c>
      <c r="C12" s="654">
        <v>1692820.33</v>
      </c>
      <c r="D12" s="331">
        <f t="shared" si="0"/>
        <v>3385640.66</v>
      </c>
      <c r="E12" s="651">
        <v>1399553.3463769043</v>
      </c>
      <c r="F12" s="651">
        <v>1399553.7863769042</v>
      </c>
      <c r="G12" s="329">
        <f t="shared" si="1"/>
        <v>2799107.1327538085</v>
      </c>
      <c r="H12" s="327">
        <f t="shared" si="2"/>
        <v>0.82675835206734805</v>
      </c>
      <c r="I12" s="327">
        <f t="shared" si="3"/>
        <v>0.826758611988612</v>
      </c>
      <c r="J12" s="327">
        <f t="shared" si="4"/>
        <v>0.82675848202797997</v>
      </c>
      <c r="K12" s="901"/>
      <c r="L12" s="15"/>
      <c r="M12" s="15"/>
      <c r="N12" s="15"/>
      <c r="O12" s="15"/>
      <c r="P12" s="15"/>
      <c r="Q12" s="15"/>
      <c r="R12" s="15"/>
      <c r="S12" s="15"/>
      <c r="T12" s="15"/>
      <c r="U12" s="15"/>
      <c r="V12" s="15"/>
      <c r="W12" s="15"/>
      <c r="X12" s="15"/>
      <c r="Y12" s="15"/>
      <c r="Z12" s="15"/>
      <c r="AA12" s="15"/>
      <c r="AB12" s="15"/>
      <c r="AC12" s="5"/>
      <c r="AD12" s="5"/>
      <c r="AE12" s="5"/>
      <c r="AF12" s="5"/>
      <c r="AG12" s="5"/>
      <c r="AH12" s="5"/>
      <c r="AI12" s="5"/>
      <c r="AJ12" s="5"/>
      <c r="AK12" s="5"/>
      <c r="AL12" s="5"/>
    </row>
    <row r="13" spans="1:46" ht="17.100000000000001" customHeight="1">
      <c r="A13" s="997" t="s">
        <v>274</v>
      </c>
      <c r="B13" s="658">
        <v>215167</v>
      </c>
      <c r="C13" s="658">
        <v>215167</v>
      </c>
      <c r="D13" s="331">
        <f t="shared" si="0"/>
        <v>430334</v>
      </c>
      <c r="E13" s="658">
        <v>226813.13651609627</v>
      </c>
      <c r="F13" s="658">
        <v>226813.07651609628</v>
      </c>
      <c r="G13" s="329">
        <f t="shared" si="1"/>
        <v>453626.21303219255</v>
      </c>
      <c r="H13" s="327">
        <f t="shared" si="2"/>
        <v>1.0541260347362573</v>
      </c>
      <c r="I13" s="327">
        <f t="shared" si="3"/>
        <v>1.0541257558830874</v>
      </c>
      <c r="J13" s="327">
        <f t="shared" si="4"/>
        <v>1.0541258953096724</v>
      </c>
      <c r="K13" s="996"/>
      <c r="L13" s="15"/>
      <c r="M13" s="15"/>
      <c r="N13" s="15"/>
      <c r="O13" s="15"/>
      <c r="P13" s="15"/>
      <c r="Q13" s="15"/>
      <c r="R13" s="15"/>
      <c r="S13" s="15"/>
      <c r="T13" s="15"/>
      <c r="U13" s="15"/>
      <c r="V13" s="15"/>
      <c r="W13" s="15"/>
      <c r="X13" s="15"/>
      <c r="Y13" s="15"/>
      <c r="Z13" s="15"/>
      <c r="AA13" s="15"/>
      <c r="AB13" s="15"/>
      <c r="AC13" s="5"/>
      <c r="AD13" s="5"/>
      <c r="AE13" s="5"/>
      <c r="AF13" s="5"/>
      <c r="AG13" s="5"/>
      <c r="AH13" s="5"/>
      <c r="AI13" s="5"/>
      <c r="AJ13" s="5"/>
      <c r="AK13" s="5"/>
      <c r="AL13" s="5"/>
    </row>
    <row r="14" spans="1:46" ht="17.100000000000001" customHeight="1">
      <c r="A14" s="653" t="s">
        <v>275</v>
      </c>
      <c r="B14" s="328">
        <v>0</v>
      </c>
      <c r="C14" s="329">
        <v>0</v>
      </c>
      <c r="D14" s="331">
        <f t="shared" si="0"/>
        <v>0</v>
      </c>
      <c r="E14" s="651">
        <v>0</v>
      </c>
      <c r="F14" s="651">
        <v>0</v>
      </c>
      <c r="G14" s="329">
        <f t="shared" si="1"/>
        <v>0</v>
      </c>
      <c r="H14" s="461">
        <v>0</v>
      </c>
      <c r="I14" s="461">
        <v>0</v>
      </c>
      <c r="J14" s="461">
        <v>0</v>
      </c>
      <c r="K14" s="901"/>
      <c r="L14" s="15"/>
      <c r="M14" s="15"/>
      <c r="N14" s="15"/>
      <c r="O14" s="15"/>
      <c r="P14" s="15"/>
      <c r="Q14" s="15"/>
      <c r="R14" s="15"/>
      <c r="S14" s="15"/>
      <c r="T14" s="15"/>
      <c r="U14" s="15"/>
      <c r="V14" s="15"/>
      <c r="W14" s="15"/>
      <c r="X14" s="15"/>
      <c r="Y14" s="15"/>
      <c r="Z14" s="15"/>
      <c r="AA14" s="15"/>
      <c r="AB14" s="15"/>
      <c r="AC14" s="5"/>
      <c r="AD14" s="5"/>
      <c r="AE14" s="5"/>
      <c r="AF14" s="5"/>
      <c r="AG14" s="5"/>
      <c r="AH14" s="5"/>
      <c r="AI14" s="5"/>
      <c r="AJ14" s="5"/>
      <c r="AK14" s="5"/>
      <c r="AL14" s="5"/>
    </row>
    <row r="15" spans="1:46" ht="17.100000000000001" customHeight="1">
      <c r="A15" s="408" t="s">
        <v>480</v>
      </c>
      <c r="B15" s="713">
        <v>-499405</v>
      </c>
      <c r="C15" s="714">
        <v>-2633333</v>
      </c>
      <c r="D15" s="331">
        <f t="shared" si="0"/>
        <v>-3132738</v>
      </c>
      <c r="E15" s="658">
        <v>0</v>
      </c>
      <c r="F15" s="658">
        <v>0</v>
      </c>
      <c r="G15" s="329">
        <f t="shared" si="1"/>
        <v>0</v>
      </c>
      <c r="H15" s="461">
        <f t="shared" si="2"/>
        <v>0</v>
      </c>
      <c r="I15" s="461">
        <f t="shared" si="3"/>
        <v>0</v>
      </c>
      <c r="J15" s="461">
        <f t="shared" si="4"/>
        <v>0</v>
      </c>
      <c r="K15" s="901"/>
      <c r="L15" s="15"/>
      <c r="M15" s="15"/>
      <c r="N15" s="15"/>
      <c r="O15" s="15"/>
      <c r="P15" s="15"/>
      <c r="Q15" s="15"/>
      <c r="R15" s="15"/>
      <c r="S15" s="15"/>
      <c r="T15" s="15"/>
      <c r="U15" s="15"/>
      <c r="V15" s="15"/>
      <c r="W15" s="15"/>
      <c r="X15" s="15"/>
      <c r="Y15" s="15"/>
      <c r="Z15" s="15"/>
      <c r="AA15" s="15"/>
      <c r="AB15" s="15"/>
      <c r="AC15" s="5"/>
      <c r="AD15" s="5"/>
      <c r="AE15" s="5"/>
      <c r="AF15" s="5"/>
      <c r="AG15" s="5"/>
      <c r="AH15" s="5"/>
      <c r="AI15" s="5"/>
      <c r="AJ15" s="5"/>
      <c r="AK15" s="5"/>
      <c r="AL15" s="5"/>
    </row>
    <row r="16" spans="1:46" ht="17.100000000000001" customHeight="1">
      <c r="A16" s="332" t="s">
        <v>7</v>
      </c>
      <c r="B16" s="458">
        <f>SUM(B5:B15)</f>
        <v>10600254.73</v>
      </c>
      <c r="C16" s="458">
        <f>SUM(C5:C15)</f>
        <v>9419440.7800000012</v>
      </c>
      <c r="D16" s="458">
        <f t="shared" si="0"/>
        <v>20019695.510000002</v>
      </c>
      <c r="E16" s="458">
        <f t="shared" ref="E16:F16" si="5">SUM(E5:E15)</f>
        <v>7079250.8545146128</v>
      </c>
      <c r="F16" s="458">
        <f t="shared" si="5"/>
        <v>7767593.307671166</v>
      </c>
      <c r="G16" s="1052"/>
      <c r="H16" s="460">
        <f t="shared" si="2"/>
        <v>0.66783780530098757</v>
      </c>
      <c r="I16" s="460">
        <f t="shared" si="3"/>
        <v>0.82463423138280667</v>
      </c>
      <c r="J16" s="460">
        <f t="shared" si="4"/>
        <v>0</v>
      </c>
      <c r="K16" s="996"/>
      <c r="L16" s="15"/>
      <c r="M16" s="15"/>
      <c r="N16" s="15"/>
      <c r="O16" s="15"/>
      <c r="P16" s="15"/>
      <c r="Q16" s="15"/>
      <c r="R16" s="15"/>
      <c r="S16" s="15"/>
      <c r="T16" s="15"/>
      <c r="U16" s="15"/>
      <c r="V16" s="15"/>
      <c r="W16" s="15"/>
      <c r="X16" s="15"/>
      <c r="Y16" s="15"/>
      <c r="Z16" s="15"/>
      <c r="AA16" s="15"/>
      <c r="AB16" s="15"/>
      <c r="AC16" s="5"/>
      <c r="AD16" s="5"/>
      <c r="AE16" s="5"/>
      <c r="AF16" s="5"/>
      <c r="AG16" s="5"/>
      <c r="AH16" s="5"/>
      <c r="AI16" s="5"/>
      <c r="AJ16" s="5"/>
      <c r="AK16" s="5"/>
      <c r="AL16" s="5"/>
    </row>
    <row r="17" spans="1:75" ht="17.100000000000001" customHeight="1">
      <c r="A17" s="269"/>
      <c r="B17" s="269"/>
      <c r="C17" s="269"/>
      <c r="D17" s="269"/>
      <c r="E17" s="269"/>
      <c r="F17" s="269"/>
      <c r="G17" s="269"/>
      <c r="H17" s="269"/>
      <c r="I17" s="269"/>
      <c r="J17" s="269"/>
      <c r="K17" s="901"/>
      <c r="L17" s="15"/>
      <c r="M17" s="15"/>
      <c r="N17" s="15"/>
      <c r="O17" s="15"/>
      <c r="P17" s="15"/>
      <c r="Q17" s="15"/>
      <c r="R17" s="15"/>
      <c r="S17" s="15"/>
      <c r="T17" s="15"/>
      <c r="U17" s="15"/>
      <c r="V17" s="15"/>
      <c r="W17" s="15"/>
      <c r="X17" s="15"/>
      <c r="Y17" s="15"/>
      <c r="Z17" s="15"/>
      <c r="AA17" s="15"/>
      <c r="AB17" s="15"/>
      <c r="AC17" s="5"/>
      <c r="AD17" s="5"/>
      <c r="AE17" s="5"/>
      <c r="AF17" s="5"/>
      <c r="AG17" s="5"/>
      <c r="AH17" s="5"/>
      <c r="AI17" s="5"/>
      <c r="AJ17" s="5"/>
      <c r="AK17" s="5"/>
      <c r="AL17" s="5"/>
    </row>
    <row r="18" spans="1:75" ht="17.100000000000001" customHeight="1">
      <c r="A18" s="656" t="s">
        <v>8</v>
      </c>
      <c r="B18" s="328">
        <v>0</v>
      </c>
      <c r="C18" s="329">
        <v>0</v>
      </c>
      <c r="D18" s="331">
        <f t="shared" ref="D18:D25" si="6">B18+C18</f>
        <v>0</v>
      </c>
      <c r="E18" s="651">
        <v>0</v>
      </c>
      <c r="F18" s="651">
        <v>0</v>
      </c>
      <c r="G18" s="331">
        <f t="shared" ref="G18:G25" si="7">E18+F18</f>
        <v>0</v>
      </c>
      <c r="H18" s="461">
        <v>0</v>
      </c>
      <c r="I18" s="461">
        <v>0</v>
      </c>
      <c r="J18" s="461">
        <v>0</v>
      </c>
      <c r="K18" s="901"/>
      <c r="L18" s="15"/>
      <c r="M18" s="15"/>
      <c r="N18" s="15"/>
      <c r="O18" s="15"/>
      <c r="P18" s="15"/>
      <c r="Q18" s="15"/>
      <c r="R18" s="15"/>
      <c r="S18" s="15"/>
      <c r="T18" s="15"/>
      <c r="U18" s="15"/>
      <c r="V18" s="15"/>
      <c r="W18" s="15"/>
      <c r="X18" s="15"/>
      <c r="Y18" s="15"/>
      <c r="Z18" s="15"/>
      <c r="AA18" s="15"/>
      <c r="AB18" s="15"/>
      <c r="AC18" s="5"/>
      <c r="AD18" s="5"/>
      <c r="AE18" s="5"/>
      <c r="AF18" s="5"/>
      <c r="AG18" s="5"/>
      <c r="AH18" s="5"/>
      <c r="AI18" s="5"/>
      <c r="AJ18" s="5"/>
      <c r="AK18" s="5"/>
      <c r="AL18" s="5"/>
    </row>
    <row r="19" spans="1:75" ht="17.100000000000001" customHeight="1">
      <c r="A19" s="653" t="s">
        <v>9</v>
      </c>
      <c r="B19" s="657">
        <v>49603</v>
      </c>
      <c r="C19" s="657">
        <v>49603</v>
      </c>
      <c r="D19" s="331">
        <f t="shared" si="6"/>
        <v>99206</v>
      </c>
      <c r="E19" s="651">
        <v>49422.78</v>
      </c>
      <c r="F19" s="651">
        <v>49422.48</v>
      </c>
      <c r="G19" s="331">
        <f t="shared" si="7"/>
        <v>98845.260000000009</v>
      </c>
      <c r="H19" s="946">
        <f t="shared" ref="H19:H25" si="8">E19/B19</f>
        <v>0.99636675201096703</v>
      </c>
      <c r="I19" s="946">
        <f t="shared" ref="I19:I25" si="9">F19/C19</f>
        <v>0.99636070398967813</v>
      </c>
      <c r="J19" s="946">
        <f t="shared" ref="J19:J25" si="10">G19/D19</f>
        <v>0.99636372800032269</v>
      </c>
      <c r="K19" s="902"/>
      <c r="L19" s="15"/>
      <c r="M19" s="15"/>
      <c r="N19" s="15"/>
      <c r="O19" s="15"/>
      <c r="P19" s="15"/>
      <c r="Q19" s="15"/>
      <c r="R19" s="15"/>
      <c r="S19" s="15"/>
      <c r="T19" s="15"/>
      <c r="U19" s="15"/>
      <c r="V19" s="15"/>
      <c r="W19" s="15"/>
      <c r="X19" s="15"/>
      <c r="Y19" s="15"/>
      <c r="Z19" s="15"/>
      <c r="AA19" s="15"/>
      <c r="AB19" s="15"/>
      <c r="AC19" s="5"/>
      <c r="AD19" s="5"/>
      <c r="AE19" s="5"/>
      <c r="AF19" s="5"/>
      <c r="AG19" s="5"/>
      <c r="AH19" s="5"/>
      <c r="AI19" s="5"/>
      <c r="AJ19" s="5"/>
      <c r="AK19" s="5"/>
      <c r="AL19" s="5"/>
    </row>
    <row r="20" spans="1:75" ht="17.100000000000001" customHeight="1">
      <c r="A20" s="653" t="s">
        <v>276</v>
      </c>
      <c r="B20" s="657">
        <v>582359</v>
      </c>
      <c r="C20" s="657">
        <v>582359</v>
      </c>
      <c r="D20" s="331">
        <f t="shared" si="6"/>
        <v>1164718</v>
      </c>
      <c r="E20" s="651">
        <v>466994.37</v>
      </c>
      <c r="F20" s="651">
        <v>466994.46</v>
      </c>
      <c r="G20" s="331">
        <f t="shared" si="7"/>
        <v>933988.83000000007</v>
      </c>
      <c r="H20" s="947">
        <f t="shared" si="8"/>
        <v>0.80190118123013465</v>
      </c>
      <c r="I20" s="947">
        <f t="shared" si="9"/>
        <v>0.80190133577398137</v>
      </c>
      <c r="J20" s="947">
        <f t="shared" si="10"/>
        <v>0.80190125850205807</v>
      </c>
      <c r="K20" s="901"/>
      <c r="L20" s="15"/>
      <c r="M20" s="15"/>
      <c r="N20" s="15"/>
      <c r="O20" s="15"/>
      <c r="P20" s="15"/>
      <c r="Q20" s="15"/>
      <c r="R20" s="15"/>
      <c r="S20" s="15"/>
      <c r="T20" s="15"/>
      <c r="U20" s="15"/>
      <c r="V20" s="15"/>
      <c r="W20" s="15"/>
      <c r="X20" s="15"/>
      <c r="Y20" s="15"/>
      <c r="Z20" s="15"/>
      <c r="AA20" s="15"/>
      <c r="AB20" s="15"/>
      <c r="AC20" s="5"/>
      <c r="AD20" s="5"/>
      <c r="AE20" s="5"/>
      <c r="AF20" s="5"/>
      <c r="AG20" s="5"/>
      <c r="AH20" s="5"/>
      <c r="AI20" s="5"/>
      <c r="AJ20" s="5"/>
      <c r="AK20" s="5"/>
      <c r="AL20" s="5"/>
    </row>
    <row r="21" spans="1:75" ht="27.75" customHeight="1">
      <c r="A21" s="655" t="s">
        <v>285</v>
      </c>
      <c r="B21" s="657">
        <v>0</v>
      </c>
      <c r="C21" s="657">
        <v>0</v>
      </c>
      <c r="D21" s="331">
        <f t="shared" si="6"/>
        <v>0</v>
      </c>
      <c r="E21" s="651">
        <v>0</v>
      </c>
      <c r="F21" s="651">
        <v>0</v>
      </c>
      <c r="G21" s="331">
        <f t="shared" si="7"/>
        <v>0</v>
      </c>
      <c r="H21" s="461">
        <v>0</v>
      </c>
      <c r="I21" s="461">
        <v>0</v>
      </c>
      <c r="J21" s="461">
        <v>0</v>
      </c>
      <c r="K21" s="901"/>
      <c r="L21" s="15"/>
      <c r="M21" s="15"/>
      <c r="N21" s="15"/>
      <c r="O21" s="15"/>
      <c r="P21" s="15"/>
      <c r="Q21" s="15"/>
      <c r="R21" s="15"/>
      <c r="S21" s="15"/>
      <c r="T21" s="15"/>
      <c r="U21" s="15"/>
      <c r="V21" s="15"/>
      <c r="W21" s="15"/>
      <c r="X21" s="15"/>
      <c r="Y21" s="15"/>
      <c r="Z21" s="15"/>
      <c r="AA21" s="15"/>
      <c r="AB21" s="15"/>
      <c r="AC21" s="5"/>
      <c r="AD21" s="5"/>
      <c r="AE21" s="5"/>
      <c r="AF21" s="5"/>
      <c r="AG21" s="5"/>
      <c r="AH21" s="5"/>
      <c r="AI21" s="5"/>
      <c r="AJ21" s="5"/>
      <c r="AK21" s="5"/>
      <c r="AL21" s="5"/>
    </row>
    <row r="22" spans="1:75" ht="30" customHeight="1">
      <c r="A22" s="655" t="s">
        <v>286</v>
      </c>
      <c r="B22" s="657">
        <v>57500</v>
      </c>
      <c r="C22" s="657">
        <v>57500</v>
      </c>
      <c r="D22" s="331">
        <f t="shared" si="6"/>
        <v>115000</v>
      </c>
      <c r="E22" s="651">
        <v>12635.4</v>
      </c>
      <c r="F22" s="651">
        <v>12635.39</v>
      </c>
      <c r="G22" s="331">
        <f t="shared" si="7"/>
        <v>25270.79</v>
      </c>
      <c r="H22" s="947">
        <f t="shared" si="8"/>
        <v>0.21974608695652173</v>
      </c>
      <c r="I22" s="947">
        <f t="shared" si="9"/>
        <v>0.21974591304347826</v>
      </c>
      <c r="J22" s="947">
        <f t="shared" si="10"/>
        <v>0.219746</v>
      </c>
      <c r="K22" s="901"/>
      <c r="L22" s="15"/>
      <c r="M22" s="15"/>
      <c r="N22" s="15"/>
      <c r="O22" s="15"/>
      <c r="P22" s="15"/>
      <c r="Q22" s="15"/>
      <c r="R22" s="15"/>
      <c r="S22" s="15"/>
      <c r="T22" s="15"/>
      <c r="U22" s="15"/>
      <c r="V22" s="15"/>
      <c r="W22" s="15"/>
      <c r="X22" s="15"/>
      <c r="Y22" s="15"/>
      <c r="Z22" s="15"/>
      <c r="AA22" s="15"/>
      <c r="AB22" s="15"/>
      <c r="AC22" s="5"/>
      <c r="AD22" s="5"/>
      <c r="AE22" s="5"/>
      <c r="AF22" s="5"/>
      <c r="AG22" s="5"/>
      <c r="AH22" s="5"/>
      <c r="AI22" s="5"/>
      <c r="AJ22" s="5"/>
      <c r="AK22" s="5"/>
      <c r="AL22" s="5"/>
    </row>
    <row r="23" spans="1:75" ht="16.5" customHeight="1">
      <c r="A23" s="653" t="s">
        <v>10</v>
      </c>
      <c r="B23" s="657">
        <v>161107</v>
      </c>
      <c r="C23" s="657">
        <v>161107</v>
      </c>
      <c r="D23" s="331">
        <f t="shared" si="6"/>
        <v>322214</v>
      </c>
      <c r="E23" s="651">
        <v>94007.25</v>
      </c>
      <c r="F23" s="651">
        <v>94006.93</v>
      </c>
      <c r="G23" s="331">
        <f t="shared" si="7"/>
        <v>188014.18</v>
      </c>
      <c r="H23" s="947">
        <f t="shared" si="8"/>
        <v>0.58350816538077177</v>
      </c>
      <c r="I23" s="947">
        <f t="shared" si="9"/>
        <v>0.58350617912319136</v>
      </c>
      <c r="J23" s="947">
        <f t="shared" si="10"/>
        <v>0.58350717225198157</v>
      </c>
      <c r="K23" s="901"/>
      <c r="L23" s="15"/>
      <c r="M23" s="15"/>
      <c r="N23" s="15"/>
      <c r="O23" s="15"/>
      <c r="P23" s="15"/>
      <c r="Q23" s="15"/>
      <c r="R23" s="15"/>
      <c r="S23" s="15"/>
      <c r="T23" s="15"/>
      <c r="U23" s="15"/>
      <c r="V23" s="15"/>
      <c r="W23" s="15"/>
      <c r="X23" s="15"/>
      <c r="Y23" s="15"/>
      <c r="Z23" s="15"/>
      <c r="AA23" s="15"/>
      <c r="AB23" s="15"/>
      <c r="AC23" s="5"/>
      <c r="AD23" s="5"/>
      <c r="AE23" s="5"/>
      <c r="AF23" s="5"/>
      <c r="AG23" s="5"/>
      <c r="AH23" s="5"/>
      <c r="AI23" s="5"/>
      <c r="AJ23" s="5"/>
      <c r="AK23" s="5"/>
      <c r="AL23" s="5"/>
    </row>
    <row r="24" spans="1:75">
      <c r="A24" s="653" t="s">
        <v>50</v>
      </c>
      <c r="B24" s="657">
        <v>1003208.5</v>
      </c>
      <c r="C24" s="657">
        <v>1003208.5</v>
      </c>
      <c r="D24" s="331">
        <f t="shared" si="6"/>
        <v>2006417</v>
      </c>
      <c r="E24" s="651">
        <v>701228.29</v>
      </c>
      <c r="F24" s="651">
        <v>701227.2699999999</v>
      </c>
      <c r="G24" s="331">
        <f t="shared" si="7"/>
        <v>1402455.56</v>
      </c>
      <c r="H24" s="947">
        <f t="shared" si="8"/>
        <v>0.69898559471934307</v>
      </c>
      <c r="I24" s="947">
        <f t="shared" si="9"/>
        <v>0.69898457798154612</v>
      </c>
      <c r="J24" s="947">
        <f t="shared" si="10"/>
        <v>0.69898508635044465</v>
      </c>
      <c r="K24" s="901"/>
      <c r="L24" s="15"/>
      <c r="M24" s="15"/>
      <c r="N24" s="15"/>
      <c r="O24" s="15"/>
      <c r="P24" s="15"/>
      <c r="Q24" s="15"/>
      <c r="R24" s="15"/>
      <c r="S24" s="15"/>
      <c r="T24" s="15"/>
      <c r="U24" s="15"/>
      <c r="V24" s="15"/>
      <c r="W24" s="15"/>
      <c r="X24" s="15"/>
      <c r="Y24" s="15"/>
      <c r="Z24" s="15"/>
      <c r="AA24" s="15"/>
      <c r="AB24" s="15"/>
      <c r="AC24" s="5"/>
      <c r="AD24" s="5"/>
      <c r="AE24" s="5"/>
      <c r="AF24" s="5"/>
      <c r="AG24" s="5"/>
      <c r="AH24" s="5"/>
      <c r="AI24" s="5"/>
      <c r="AJ24" s="5"/>
      <c r="AK24" s="5"/>
      <c r="AL24" s="5"/>
    </row>
    <row r="25" spans="1:75" ht="17.100000000000001" customHeight="1">
      <c r="A25" s="408" t="s">
        <v>11</v>
      </c>
      <c r="B25" s="657">
        <v>22500</v>
      </c>
      <c r="C25" s="657">
        <v>22500</v>
      </c>
      <c r="D25" s="331">
        <f t="shared" si="6"/>
        <v>45000</v>
      </c>
      <c r="E25" s="651">
        <v>7861.6600000000017</v>
      </c>
      <c r="F25" s="651">
        <v>7861.6100000000006</v>
      </c>
      <c r="G25" s="331">
        <f t="shared" si="7"/>
        <v>15723.270000000002</v>
      </c>
      <c r="H25" s="947">
        <f t="shared" si="8"/>
        <v>0.34940711111111117</v>
      </c>
      <c r="I25" s="947">
        <f t="shared" si="9"/>
        <v>0.34940488888888893</v>
      </c>
      <c r="J25" s="947">
        <f t="shared" si="10"/>
        <v>0.34940600000000005</v>
      </c>
      <c r="K25" s="901"/>
      <c r="L25" s="15"/>
      <c r="M25" s="15"/>
      <c r="N25" s="15"/>
      <c r="O25" s="15"/>
      <c r="P25" s="15"/>
      <c r="Q25" s="15"/>
      <c r="R25" s="15"/>
      <c r="S25" s="15"/>
      <c r="T25" s="15"/>
      <c r="U25" s="15"/>
      <c r="V25" s="15"/>
      <c r="W25" s="15"/>
      <c r="X25" s="15"/>
      <c r="Y25" s="15"/>
      <c r="Z25" s="15"/>
      <c r="AA25" s="15"/>
      <c r="AB25" s="15"/>
      <c r="AC25" s="5"/>
      <c r="AD25" s="5"/>
      <c r="AE25" s="5"/>
      <c r="AF25" s="5"/>
      <c r="AG25" s="5"/>
      <c r="AH25" s="5"/>
      <c r="AI25" s="5"/>
      <c r="AJ25" s="5"/>
      <c r="AK25" s="5"/>
      <c r="AL25" s="5"/>
    </row>
    <row r="26" spans="1:75" s="16" customFormat="1" ht="17.100000000000001" customHeight="1">
      <c r="A26" s="269"/>
      <c r="B26" s="269"/>
      <c r="C26" s="269"/>
      <c r="D26" s="269"/>
      <c r="E26" s="269"/>
      <c r="F26" s="269"/>
      <c r="G26" s="269"/>
      <c r="H26" s="269"/>
      <c r="I26" s="269"/>
      <c r="J26" s="269"/>
    </row>
    <row r="27" spans="1:75" ht="16.149999999999999" customHeight="1">
      <c r="A27" s="336" t="s">
        <v>12</v>
      </c>
      <c r="B27" s="459">
        <f>B16+SUM(B18:B25)</f>
        <v>12476532.23</v>
      </c>
      <c r="C27" s="459">
        <f>C16+SUM(C18:C25)</f>
        <v>11295718.280000001</v>
      </c>
      <c r="D27" s="459">
        <f>B27+C27</f>
        <v>23772250.510000002</v>
      </c>
      <c r="E27" s="459">
        <f>E16+SUM(E18:E25)</f>
        <v>8411400.6045146137</v>
      </c>
      <c r="F27" s="459">
        <f>F16+SUM(F18:F25)</f>
        <v>9099741.4476711657</v>
      </c>
      <c r="G27" s="459">
        <f>E27+F27</f>
        <v>17511142.052185781</v>
      </c>
      <c r="H27" s="460">
        <f t="shared" ref="H27" si="11">E27/B27</f>
        <v>0.67417776425802678</v>
      </c>
      <c r="I27" s="460">
        <f t="shared" ref="I27" si="12">F27/C27</f>
        <v>0.80559210331785691</v>
      </c>
      <c r="J27" s="460">
        <f t="shared" ref="J27" si="13">G27/D27</f>
        <v>0.73662113079363556</v>
      </c>
      <c r="K27" s="17"/>
      <c r="L27" s="17"/>
      <c r="M27" s="17"/>
      <c r="N27" s="17"/>
      <c r="O27" s="17"/>
      <c r="P27" s="17"/>
      <c r="Q27" s="17"/>
      <c r="R27" s="17"/>
      <c r="S27" s="17"/>
      <c r="T27" s="17"/>
      <c r="U27" s="17"/>
      <c r="V27" s="17"/>
      <c r="W27" s="17"/>
      <c r="X27" s="17"/>
      <c r="Y27" s="17"/>
      <c r="Z27" s="17"/>
      <c r="AA27" s="17"/>
      <c r="AB27" s="17"/>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row>
    <row r="28" spans="1:75" ht="20.65" customHeight="1">
      <c r="A28" s="409" t="s">
        <v>660</v>
      </c>
      <c r="B28" s="973">
        <f>+D28*0.5248</f>
        <v>902296.24435199925</v>
      </c>
      <c r="C28" s="973">
        <f>+D28*0.4752</f>
        <v>817018.24564799923</v>
      </c>
      <c r="D28" s="973">
        <f>+D29-D27</f>
        <v>1719314.4899999984</v>
      </c>
      <c r="E28" s="973">
        <v>0</v>
      </c>
      <c r="F28" s="973">
        <v>0</v>
      </c>
      <c r="G28" s="973">
        <v>0</v>
      </c>
      <c r="H28" s="974"/>
      <c r="I28" s="974"/>
      <c r="J28" s="975"/>
      <c r="K28" s="17"/>
      <c r="L28" s="17"/>
      <c r="M28" s="17"/>
      <c r="N28" s="17"/>
      <c r="O28" s="17"/>
      <c r="P28" s="17"/>
      <c r="Q28" s="17"/>
      <c r="R28" s="17"/>
      <c r="S28" s="17"/>
      <c r="T28" s="17"/>
      <c r="U28" s="17"/>
      <c r="V28" s="17"/>
      <c r="W28" s="17"/>
      <c r="X28" s="17"/>
      <c r="Y28" s="17"/>
      <c r="Z28" s="17"/>
      <c r="AA28" s="17"/>
      <c r="AB28" s="17"/>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row>
    <row r="29" spans="1:75" ht="22.9" customHeight="1">
      <c r="A29" s="336" t="s">
        <v>661</v>
      </c>
      <c r="B29" s="973">
        <f>+B27+B28</f>
        <v>13378828.474352</v>
      </c>
      <c r="C29" s="973">
        <f>+C28+C27</f>
        <v>12112736.525648</v>
      </c>
      <c r="D29" s="973">
        <v>25491565</v>
      </c>
      <c r="E29" s="459">
        <f>+E27+E28</f>
        <v>8411400.6045146137</v>
      </c>
      <c r="F29" s="459">
        <f t="shared" ref="F29:G29" si="14">+F27+F28</f>
        <v>9099741.4476711657</v>
      </c>
      <c r="G29" s="459">
        <f t="shared" si="14"/>
        <v>17511142.052185781</v>
      </c>
      <c r="H29" s="460">
        <f t="shared" ref="H29" si="15">E29/B29</f>
        <v>0.62870980225508999</v>
      </c>
      <c r="I29" s="460">
        <f t="shared" ref="I29" si="16">F29/C29</f>
        <v>0.75125397373277325</v>
      </c>
      <c r="J29" s="460">
        <f t="shared" ref="J29" si="17">G29/D29</f>
        <v>0.68693868156724713</v>
      </c>
      <c r="K29" s="17"/>
      <c r="L29" s="17"/>
      <c r="M29" s="17"/>
      <c r="N29" s="17"/>
      <c r="O29" s="17"/>
      <c r="P29" s="17"/>
      <c r="Q29" s="17"/>
      <c r="R29" s="17"/>
      <c r="S29" s="17"/>
      <c r="T29" s="17"/>
      <c r="U29" s="17"/>
      <c r="V29" s="17"/>
      <c r="W29" s="17"/>
      <c r="X29" s="17"/>
      <c r="Y29" s="17"/>
      <c r="Z29" s="17"/>
      <c r="AA29" s="17"/>
      <c r="AB29" s="17"/>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row>
    <row r="30" spans="1:75" ht="17.100000000000001" customHeight="1">
      <c r="A30" s="1089" t="s">
        <v>109</v>
      </c>
      <c r="B30" s="1090"/>
      <c r="C30" s="1090"/>
      <c r="D30" s="1090"/>
      <c r="E30" s="1090"/>
      <c r="F30" s="1090"/>
      <c r="G30" s="1090"/>
      <c r="H30" s="1090"/>
      <c r="I30" s="1090"/>
      <c r="J30" s="1091"/>
      <c r="K30" s="15"/>
      <c r="L30" s="15"/>
      <c r="M30" s="15"/>
      <c r="N30" s="15"/>
      <c r="O30" s="15"/>
      <c r="P30" s="15"/>
      <c r="Q30" s="15"/>
      <c r="R30" s="15"/>
      <c r="S30" s="15"/>
      <c r="T30" s="15"/>
      <c r="U30" s="15"/>
      <c r="V30" s="15"/>
      <c r="W30" s="15"/>
      <c r="X30" s="15"/>
      <c r="Y30" s="15"/>
      <c r="Z30" s="15"/>
      <c r="AA30" s="15"/>
      <c r="AB30" s="15"/>
      <c r="AC30" s="5"/>
      <c r="AD30" s="5"/>
      <c r="AE30" s="5"/>
      <c r="AF30" s="5"/>
      <c r="AG30" s="5"/>
      <c r="AH30" s="5"/>
      <c r="AI30" s="5"/>
      <c r="AJ30" s="5"/>
      <c r="AK30" s="5"/>
      <c r="AL30" s="5"/>
    </row>
    <row r="31" spans="1:75" ht="17.100000000000001" customHeight="1">
      <c r="A31" s="334" t="s">
        <v>13</v>
      </c>
      <c r="B31" s="269"/>
      <c r="C31" s="269"/>
      <c r="D31" s="269"/>
      <c r="E31" s="650">
        <v>338502.49</v>
      </c>
      <c r="F31" s="650">
        <v>341223.41</v>
      </c>
      <c r="G31" s="649">
        <f t="shared" ref="G31:G32" si="18">E31+F31</f>
        <v>679725.89999999991</v>
      </c>
      <c r="H31" s="269"/>
      <c r="I31" s="269"/>
      <c r="J31" s="269"/>
      <c r="K31" s="15"/>
      <c r="L31" s="15"/>
      <c r="M31" s="15"/>
      <c r="N31" s="15"/>
      <c r="O31" s="15"/>
      <c r="P31" s="15"/>
      <c r="Q31" s="15"/>
      <c r="R31" s="15"/>
      <c r="S31" s="15"/>
      <c r="T31" s="15"/>
      <c r="U31" s="15"/>
      <c r="V31" s="15"/>
      <c r="W31" s="15"/>
      <c r="X31" s="15"/>
      <c r="Y31" s="15"/>
      <c r="Z31" s="15"/>
      <c r="AA31" s="15"/>
      <c r="AB31" s="15"/>
      <c r="AC31" s="5"/>
      <c r="AD31" s="5"/>
      <c r="AE31" s="5"/>
      <c r="AF31" s="5"/>
      <c r="AG31" s="5"/>
      <c r="AH31" s="5"/>
      <c r="AI31" s="5"/>
      <c r="AJ31" s="5"/>
      <c r="AK31" s="5"/>
      <c r="AL31" s="5"/>
    </row>
    <row r="32" spans="1:75">
      <c r="A32" s="248" t="s">
        <v>375</v>
      </c>
      <c r="B32" s="269"/>
      <c r="C32" s="269"/>
      <c r="D32" s="269"/>
      <c r="E32" s="650">
        <v>0</v>
      </c>
      <c r="F32" s="648">
        <v>147915.85699999999</v>
      </c>
      <c r="G32" s="649">
        <f t="shared" si="18"/>
        <v>147915.85699999999</v>
      </c>
      <c r="H32" s="269"/>
      <c r="I32" s="269"/>
      <c r="J32" s="269"/>
      <c r="K32" s="17"/>
      <c r="L32" s="17"/>
      <c r="M32" s="17"/>
      <c r="N32" s="17"/>
      <c r="O32" s="17"/>
      <c r="P32" s="17"/>
      <c r="Q32" s="17"/>
      <c r="R32" s="17"/>
      <c r="S32" s="17"/>
      <c r="T32" s="17"/>
      <c r="U32" s="17"/>
      <c r="V32" s="17"/>
      <c r="W32" s="17"/>
      <c r="X32" s="17"/>
      <c r="Y32" s="17"/>
      <c r="Z32" s="17"/>
      <c r="AA32" s="17"/>
      <c r="AB32" s="17"/>
      <c r="AC32" s="15"/>
      <c r="AD32" s="15"/>
      <c r="AE32" s="15"/>
      <c r="AF32" s="15"/>
      <c r="AG32" s="15"/>
      <c r="AH32" s="15"/>
      <c r="AI32" s="15"/>
      <c r="AJ32" s="15"/>
      <c r="AK32" s="15"/>
      <c r="AL32" s="15"/>
      <c r="AM32" s="15"/>
      <c r="AN32" s="15"/>
      <c r="AO32" s="15"/>
      <c r="AP32" s="15"/>
      <c r="AQ32" s="15"/>
      <c r="AR32" s="15"/>
      <c r="AS32" s="15"/>
      <c r="AT32" s="15"/>
      <c r="AU32" s="15"/>
      <c r="AV32" s="15"/>
      <c r="AW32" s="15"/>
      <c r="AX32" s="15"/>
    </row>
    <row r="33" spans="1:50" ht="15" thickBot="1">
      <c r="A33" s="2"/>
      <c r="B33" s="2"/>
      <c r="C33" s="2"/>
      <c r="D33" s="2"/>
      <c r="E33" s="2"/>
      <c r="F33" s="2"/>
      <c r="G33" s="18"/>
      <c r="H33" s="17"/>
      <c r="I33" s="17"/>
      <c r="J33" s="17"/>
      <c r="K33" s="17"/>
      <c r="L33" s="17"/>
      <c r="M33" s="17"/>
      <c r="N33" s="17"/>
      <c r="O33" s="17"/>
      <c r="P33" s="17"/>
      <c r="Q33" s="17"/>
      <c r="R33" s="17"/>
      <c r="S33" s="17"/>
      <c r="T33" s="17"/>
      <c r="U33" s="17"/>
      <c r="V33" s="17"/>
      <c r="W33" s="17"/>
      <c r="X33" s="17"/>
      <c r="Y33" s="17"/>
      <c r="Z33" s="17"/>
      <c r="AA33" s="17"/>
      <c r="AB33" s="17"/>
      <c r="AC33" s="15"/>
      <c r="AD33" s="15"/>
      <c r="AE33" s="15"/>
      <c r="AF33" s="15"/>
      <c r="AG33" s="15"/>
      <c r="AH33" s="15"/>
      <c r="AI33" s="15"/>
      <c r="AJ33" s="15"/>
      <c r="AK33" s="15"/>
      <c r="AL33" s="15"/>
      <c r="AM33" s="15"/>
      <c r="AN33" s="15"/>
      <c r="AO33" s="15"/>
      <c r="AP33" s="15"/>
      <c r="AQ33" s="15"/>
      <c r="AR33" s="15"/>
      <c r="AS33" s="15"/>
      <c r="AT33" s="15"/>
      <c r="AU33" s="15"/>
      <c r="AV33" s="15"/>
      <c r="AW33" s="15"/>
      <c r="AX33" s="15"/>
    </row>
    <row r="34" spans="1:50" ht="50.25" customHeight="1">
      <c r="A34" s="1086" t="s">
        <v>670</v>
      </c>
      <c r="B34" s="1087"/>
      <c r="C34" s="1087"/>
      <c r="D34" s="1087"/>
      <c r="E34" s="1087"/>
      <c r="F34" s="1087"/>
      <c r="G34" s="1087"/>
      <c r="H34" s="1087"/>
      <c r="I34" s="1087"/>
      <c r="J34" s="1087"/>
      <c r="K34" s="17"/>
      <c r="L34" s="17"/>
      <c r="M34" s="17"/>
      <c r="N34" s="17"/>
      <c r="O34" s="17"/>
      <c r="P34" s="17"/>
      <c r="Q34" s="17"/>
      <c r="R34" s="17"/>
      <c r="S34" s="17"/>
      <c r="T34" s="17"/>
      <c r="U34" s="17"/>
      <c r="V34" s="17"/>
      <c r="W34" s="17"/>
      <c r="X34" s="17"/>
      <c r="Y34" s="17"/>
      <c r="Z34" s="17"/>
      <c r="AA34" s="17"/>
      <c r="AB34" s="17"/>
      <c r="AC34" s="15"/>
      <c r="AD34" s="15"/>
      <c r="AE34" s="15"/>
      <c r="AF34" s="15"/>
      <c r="AG34" s="15"/>
      <c r="AH34" s="15"/>
      <c r="AI34" s="15"/>
      <c r="AJ34" s="15"/>
      <c r="AK34" s="15"/>
      <c r="AL34" s="15"/>
      <c r="AM34" s="15"/>
      <c r="AN34" s="15"/>
      <c r="AO34" s="15"/>
      <c r="AP34" s="15"/>
      <c r="AQ34" s="15"/>
      <c r="AR34" s="15"/>
      <c r="AS34" s="15"/>
      <c r="AT34" s="15"/>
      <c r="AU34" s="15"/>
      <c r="AV34" s="15"/>
      <c r="AW34" s="15"/>
      <c r="AX34" s="15"/>
    </row>
    <row r="35" spans="1:50" ht="13.5" customHeight="1">
      <c r="A35" s="1088" t="s">
        <v>699</v>
      </c>
      <c r="B35" s="1088"/>
      <c r="C35" s="1088"/>
      <c r="D35" s="1088"/>
      <c r="E35" s="1088"/>
      <c r="F35" s="1088"/>
      <c r="G35" s="1088"/>
      <c r="H35" s="1088"/>
      <c r="I35" s="17"/>
      <c r="J35" s="17"/>
      <c r="K35" s="17"/>
      <c r="L35" s="17"/>
      <c r="M35" s="17"/>
      <c r="N35" s="17"/>
      <c r="O35" s="17"/>
      <c r="P35" s="17"/>
      <c r="Q35" s="17"/>
      <c r="R35" s="17"/>
      <c r="S35" s="17"/>
      <c r="T35" s="17"/>
      <c r="U35" s="17"/>
      <c r="V35" s="17"/>
      <c r="W35" s="17"/>
      <c r="X35" s="17"/>
      <c r="Y35" s="17"/>
      <c r="Z35" s="17"/>
      <c r="AA35" s="17"/>
      <c r="AB35" s="17"/>
      <c r="AC35" s="15"/>
      <c r="AD35" s="15"/>
      <c r="AE35" s="15"/>
      <c r="AF35" s="15"/>
      <c r="AG35" s="15"/>
      <c r="AH35" s="15"/>
      <c r="AI35" s="15"/>
      <c r="AJ35" s="15"/>
      <c r="AK35" s="15"/>
      <c r="AL35" s="15"/>
      <c r="AM35" s="15"/>
      <c r="AN35" s="15"/>
      <c r="AO35" s="15"/>
      <c r="AP35" s="15"/>
      <c r="AQ35" s="15"/>
      <c r="AR35" s="15"/>
      <c r="AS35" s="15"/>
      <c r="AT35" s="15"/>
      <c r="AU35" s="15"/>
      <c r="AV35" s="15"/>
      <c r="AW35" s="15"/>
      <c r="AX35" s="15"/>
    </row>
    <row r="36" spans="1:50">
      <c r="A36" s="18"/>
      <c r="B36" s="18"/>
      <c r="C36" s="19"/>
      <c r="D36" s="15"/>
      <c r="E36" s="18"/>
      <c r="F36" s="18"/>
      <c r="G36" s="18"/>
      <c r="H36" s="17"/>
      <c r="I36" s="17"/>
      <c r="J36" s="17"/>
      <c r="K36" s="17"/>
      <c r="L36" s="17"/>
      <c r="M36" s="17"/>
      <c r="N36" s="17"/>
      <c r="O36" s="17"/>
      <c r="P36" s="17"/>
      <c r="Q36" s="17"/>
      <c r="R36" s="17"/>
      <c r="S36" s="17"/>
      <c r="T36" s="17"/>
      <c r="U36" s="17"/>
      <c r="V36" s="17"/>
      <c r="W36" s="17"/>
      <c r="X36" s="17"/>
      <c r="Y36" s="17"/>
      <c r="Z36" s="17"/>
      <c r="AA36" s="17"/>
      <c r="AB36" s="17"/>
      <c r="AC36" s="15"/>
      <c r="AD36" s="15"/>
      <c r="AE36" s="15"/>
      <c r="AF36" s="15"/>
      <c r="AG36" s="15"/>
      <c r="AH36" s="15"/>
      <c r="AI36" s="15"/>
      <c r="AJ36" s="15"/>
      <c r="AK36" s="15"/>
      <c r="AL36" s="15"/>
      <c r="AM36" s="15"/>
      <c r="AN36" s="15"/>
      <c r="AO36" s="15"/>
      <c r="AP36" s="15"/>
      <c r="AQ36" s="15"/>
      <c r="AR36" s="15"/>
      <c r="AS36" s="15"/>
      <c r="AT36" s="15"/>
      <c r="AU36" s="15"/>
      <c r="AV36" s="15"/>
      <c r="AW36" s="15"/>
      <c r="AX36" s="15"/>
    </row>
    <row r="37" spans="1:50">
      <c r="A37" s="18"/>
      <c r="B37" s="18"/>
      <c r="C37" s="19"/>
      <c r="D37" s="15"/>
      <c r="E37" s="18"/>
      <c r="F37" s="18"/>
      <c r="G37" s="18"/>
      <c r="H37" s="17"/>
      <c r="I37" s="17"/>
      <c r="J37" s="17"/>
      <c r="K37" s="17"/>
      <c r="L37" s="17"/>
      <c r="M37" s="17"/>
      <c r="N37" s="17"/>
      <c r="O37" s="17"/>
      <c r="P37" s="17"/>
      <c r="Q37" s="17"/>
      <c r="R37" s="17"/>
      <c r="S37" s="17"/>
      <c r="T37" s="17"/>
      <c r="U37" s="17"/>
      <c r="V37" s="17"/>
      <c r="W37" s="17"/>
      <c r="X37" s="17"/>
      <c r="Y37" s="17"/>
      <c r="Z37" s="17"/>
      <c r="AA37" s="17"/>
      <c r="AB37" s="17"/>
      <c r="AC37" s="15"/>
      <c r="AD37" s="15"/>
      <c r="AE37" s="15"/>
      <c r="AF37" s="15"/>
      <c r="AG37" s="15"/>
      <c r="AH37" s="15"/>
      <c r="AI37" s="15"/>
      <c r="AJ37" s="15"/>
      <c r="AK37" s="15"/>
      <c r="AL37" s="15"/>
      <c r="AM37" s="15"/>
      <c r="AN37" s="15"/>
      <c r="AO37" s="15"/>
      <c r="AP37" s="15"/>
      <c r="AQ37" s="15"/>
      <c r="AR37" s="15"/>
      <c r="AS37" s="15"/>
      <c r="AT37" s="15"/>
      <c r="AU37" s="15"/>
      <c r="AV37" s="15"/>
      <c r="AW37" s="15"/>
      <c r="AX37" s="15"/>
    </row>
    <row r="38" spans="1:50">
      <c r="A38" s="18"/>
      <c r="B38" s="18"/>
      <c r="C38" s="19"/>
      <c r="D38" s="15"/>
      <c r="E38" s="18"/>
      <c r="F38" s="18"/>
      <c r="G38" s="18"/>
      <c r="H38" s="17"/>
      <c r="I38" s="17"/>
      <c r="J38" s="17"/>
      <c r="K38" s="17"/>
      <c r="L38" s="17"/>
      <c r="M38" s="17"/>
      <c r="N38" s="17"/>
      <c r="O38" s="17"/>
      <c r="P38" s="17"/>
      <c r="Q38" s="17"/>
      <c r="R38" s="17"/>
      <c r="S38" s="17"/>
      <c r="T38" s="17"/>
      <c r="U38" s="17"/>
      <c r="V38" s="17"/>
      <c r="W38" s="17"/>
      <c r="X38" s="17"/>
      <c r="Y38" s="17"/>
      <c r="Z38" s="17"/>
      <c r="AA38" s="17"/>
      <c r="AB38" s="17"/>
      <c r="AC38" s="15"/>
      <c r="AD38" s="15"/>
      <c r="AE38" s="15"/>
      <c r="AF38" s="15"/>
      <c r="AG38" s="15"/>
      <c r="AH38" s="15"/>
      <c r="AI38" s="15"/>
      <c r="AJ38" s="15"/>
      <c r="AK38" s="15"/>
      <c r="AL38" s="15"/>
      <c r="AM38" s="15"/>
      <c r="AN38" s="15"/>
      <c r="AO38" s="15"/>
      <c r="AP38" s="15"/>
      <c r="AQ38" s="15"/>
      <c r="AR38" s="15"/>
      <c r="AS38" s="15"/>
      <c r="AT38" s="15"/>
      <c r="AU38" s="15"/>
      <c r="AV38" s="15"/>
      <c r="AW38" s="15"/>
      <c r="AX38" s="15"/>
    </row>
    <row r="39" spans="1:50">
      <c r="A39" s="18"/>
      <c r="B39" s="18"/>
      <c r="C39" s="19"/>
      <c r="D39" s="15"/>
      <c r="E39" s="18"/>
      <c r="F39" s="18"/>
      <c r="G39" s="18"/>
      <c r="H39" s="17"/>
      <c r="I39" s="17"/>
      <c r="J39" s="17"/>
      <c r="K39" s="17"/>
      <c r="L39" s="17"/>
      <c r="M39" s="17"/>
      <c r="N39" s="17"/>
      <c r="O39" s="17"/>
      <c r="P39" s="17"/>
      <c r="Q39" s="17"/>
      <c r="R39" s="17"/>
      <c r="S39" s="17"/>
      <c r="T39" s="17"/>
      <c r="U39" s="17"/>
      <c r="V39" s="17"/>
      <c r="W39" s="17"/>
      <c r="X39" s="17"/>
      <c r="Y39" s="17"/>
      <c r="Z39" s="17"/>
      <c r="AA39" s="17"/>
      <c r="AB39" s="17"/>
      <c r="AC39" s="15"/>
      <c r="AD39" s="15"/>
      <c r="AE39" s="15"/>
      <c r="AF39" s="15"/>
      <c r="AG39" s="15"/>
      <c r="AH39" s="15"/>
      <c r="AI39" s="15"/>
      <c r="AJ39" s="15"/>
      <c r="AK39" s="15"/>
      <c r="AL39" s="15"/>
      <c r="AM39" s="15"/>
      <c r="AN39" s="15"/>
      <c r="AO39" s="15"/>
      <c r="AP39" s="15"/>
      <c r="AQ39" s="15"/>
      <c r="AR39" s="15"/>
      <c r="AS39" s="15"/>
      <c r="AT39" s="15"/>
      <c r="AU39" s="15"/>
      <c r="AV39" s="15"/>
      <c r="AW39" s="15"/>
      <c r="AX39" s="15"/>
    </row>
    <row r="40" spans="1:50">
      <c r="A40" s="18"/>
      <c r="B40" s="18"/>
      <c r="C40" s="19"/>
      <c r="D40" s="15"/>
      <c r="E40" s="18"/>
      <c r="F40" s="18"/>
      <c r="G40" s="18"/>
      <c r="H40" s="17"/>
      <c r="I40" s="17"/>
      <c r="J40" s="17"/>
      <c r="K40" s="17"/>
      <c r="L40" s="17"/>
      <c r="M40" s="17"/>
      <c r="N40" s="17"/>
      <c r="O40" s="17"/>
      <c r="P40" s="17"/>
      <c r="Q40" s="17"/>
      <c r="R40" s="17"/>
      <c r="S40" s="17"/>
      <c r="T40" s="17"/>
      <c r="U40" s="17"/>
      <c r="V40" s="17"/>
      <c r="W40" s="17"/>
      <c r="X40" s="17"/>
      <c r="Y40" s="17"/>
      <c r="Z40" s="17"/>
      <c r="AA40" s="17"/>
      <c r="AB40" s="17"/>
      <c r="AC40" s="15"/>
      <c r="AD40" s="15"/>
      <c r="AE40" s="15"/>
      <c r="AF40" s="15"/>
      <c r="AG40" s="15"/>
      <c r="AH40" s="15"/>
      <c r="AI40" s="15"/>
      <c r="AJ40" s="15"/>
      <c r="AK40" s="15"/>
      <c r="AL40" s="15"/>
      <c r="AM40" s="15"/>
      <c r="AN40" s="15"/>
      <c r="AO40" s="15"/>
      <c r="AP40" s="15"/>
      <c r="AQ40" s="15"/>
      <c r="AR40" s="15"/>
      <c r="AS40" s="15"/>
      <c r="AT40" s="15"/>
      <c r="AU40" s="15"/>
      <c r="AV40" s="15"/>
      <c r="AW40" s="15"/>
      <c r="AX40" s="15"/>
    </row>
    <row r="41" spans="1:50">
      <c r="A41" s="18"/>
      <c r="B41" s="18"/>
      <c r="C41" s="19"/>
      <c r="D41" s="15"/>
      <c r="E41" s="18"/>
      <c r="F41" s="18"/>
      <c r="G41" s="18"/>
      <c r="H41" s="17"/>
      <c r="I41" s="17"/>
      <c r="J41" s="17"/>
      <c r="K41" s="17"/>
      <c r="L41" s="17"/>
      <c r="M41" s="17"/>
      <c r="N41" s="17"/>
      <c r="O41" s="17"/>
      <c r="P41" s="17"/>
      <c r="Q41" s="17"/>
      <c r="R41" s="17"/>
      <c r="S41" s="17"/>
      <c r="T41" s="17"/>
      <c r="U41" s="17"/>
      <c r="V41" s="17"/>
      <c r="W41" s="17"/>
      <c r="X41" s="17"/>
      <c r="Y41" s="17"/>
      <c r="Z41" s="17"/>
      <c r="AA41" s="17"/>
      <c r="AB41" s="17"/>
      <c r="AC41" s="15"/>
      <c r="AD41" s="15"/>
      <c r="AE41" s="15"/>
      <c r="AF41" s="15"/>
      <c r="AG41" s="15"/>
      <c r="AH41" s="15"/>
      <c r="AI41" s="15"/>
      <c r="AJ41" s="15"/>
      <c r="AK41" s="15"/>
      <c r="AL41" s="15"/>
      <c r="AM41" s="15"/>
      <c r="AN41" s="15"/>
      <c r="AO41" s="15"/>
      <c r="AP41" s="15"/>
      <c r="AQ41" s="15"/>
      <c r="AR41" s="15"/>
      <c r="AS41" s="15"/>
      <c r="AT41" s="15"/>
      <c r="AU41" s="15"/>
      <c r="AV41" s="15"/>
      <c r="AW41" s="15"/>
      <c r="AX41" s="15"/>
    </row>
    <row r="42" spans="1:50">
      <c r="A42" s="18"/>
      <c r="B42" s="18"/>
      <c r="C42" s="19"/>
      <c r="D42" s="15"/>
      <c r="E42" s="18"/>
      <c r="F42" s="18"/>
      <c r="G42" s="18"/>
      <c r="H42" s="17"/>
      <c r="I42" s="17"/>
      <c r="J42" s="17"/>
      <c r="K42" s="17"/>
      <c r="L42" s="17"/>
      <c r="M42" s="17"/>
      <c r="N42" s="17"/>
      <c r="O42" s="17"/>
      <c r="P42" s="17"/>
      <c r="Q42" s="17"/>
      <c r="R42" s="17"/>
      <c r="S42" s="17"/>
      <c r="T42" s="17"/>
      <c r="U42" s="17"/>
      <c r="V42" s="17"/>
      <c r="W42" s="17"/>
      <c r="X42" s="17"/>
      <c r="Y42" s="17"/>
      <c r="Z42" s="17"/>
      <c r="AA42" s="17"/>
      <c r="AB42" s="17"/>
      <c r="AC42" s="15"/>
      <c r="AD42" s="15"/>
      <c r="AE42" s="15"/>
      <c r="AF42" s="15"/>
      <c r="AG42" s="15"/>
      <c r="AH42" s="15"/>
      <c r="AI42" s="15"/>
      <c r="AJ42" s="15"/>
      <c r="AK42" s="15"/>
      <c r="AL42" s="15"/>
      <c r="AM42" s="15"/>
      <c r="AN42" s="15"/>
      <c r="AO42" s="15"/>
      <c r="AP42" s="15"/>
      <c r="AQ42" s="15"/>
      <c r="AR42" s="15"/>
      <c r="AS42" s="15"/>
      <c r="AT42" s="15"/>
      <c r="AU42" s="15"/>
      <c r="AV42" s="15"/>
      <c r="AW42" s="15"/>
      <c r="AX42" s="15"/>
    </row>
    <row r="43" spans="1:50">
      <c r="A43" s="18"/>
      <c r="B43" s="18"/>
      <c r="C43" s="19"/>
      <c r="D43" s="15"/>
      <c r="E43" s="18"/>
      <c r="F43" s="18"/>
      <c r="G43" s="18"/>
      <c r="H43" s="17"/>
      <c r="I43" s="17"/>
      <c r="J43" s="17"/>
      <c r="K43" s="17"/>
      <c r="L43" s="17"/>
      <c r="M43" s="17"/>
      <c r="N43" s="17"/>
      <c r="O43" s="17"/>
      <c r="P43" s="17"/>
      <c r="Q43" s="17"/>
      <c r="R43" s="17"/>
      <c r="S43" s="17"/>
      <c r="T43" s="17"/>
      <c r="U43" s="17"/>
      <c r="V43" s="17"/>
      <c r="W43" s="17"/>
      <c r="X43" s="17"/>
      <c r="Y43" s="17"/>
      <c r="Z43" s="17"/>
      <c r="AA43" s="17"/>
      <c r="AB43" s="17"/>
      <c r="AC43" s="15"/>
      <c r="AD43" s="15"/>
      <c r="AE43" s="15"/>
      <c r="AF43" s="15"/>
      <c r="AG43" s="15"/>
      <c r="AH43" s="15"/>
      <c r="AI43" s="15"/>
      <c r="AJ43" s="15"/>
      <c r="AK43" s="15"/>
      <c r="AL43" s="15"/>
      <c r="AM43" s="15"/>
      <c r="AN43" s="15"/>
      <c r="AO43" s="15"/>
      <c r="AP43" s="15"/>
      <c r="AQ43" s="15"/>
      <c r="AR43" s="15"/>
      <c r="AS43" s="15"/>
      <c r="AT43" s="15"/>
      <c r="AU43" s="15"/>
      <c r="AV43" s="15"/>
      <c r="AW43" s="15"/>
      <c r="AX43" s="15"/>
    </row>
    <row r="44" spans="1:50">
      <c r="A44" s="18"/>
      <c r="B44" s="18"/>
      <c r="C44" s="19"/>
      <c r="D44" s="15"/>
      <c r="E44" s="18"/>
      <c r="F44" s="18"/>
      <c r="G44" s="18"/>
      <c r="H44" s="17"/>
      <c r="I44" s="17"/>
      <c r="J44" s="17"/>
      <c r="K44" s="17"/>
      <c r="L44" s="17"/>
      <c r="M44" s="17"/>
      <c r="N44" s="17"/>
      <c r="O44" s="17"/>
      <c r="P44" s="17"/>
      <c r="Q44" s="17"/>
      <c r="R44" s="17"/>
      <c r="S44" s="17"/>
      <c r="T44" s="17"/>
      <c r="U44" s="17"/>
      <c r="V44" s="17"/>
      <c r="W44" s="17"/>
      <c r="X44" s="17"/>
      <c r="Y44" s="17"/>
      <c r="Z44" s="17"/>
      <c r="AA44" s="17"/>
      <c r="AB44" s="17"/>
      <c r="AC44" s="15"/>
      <c r="AD44" s="15"/>
      <c r="AE44" s="15"/>
      <c r="AF44" s="15"/>
      <c r="AG44" s="15"/>
      <c r="AH44" s="15"/>
      <c r="AI44" s="15"/>
      <c r="AJ44" s="15"/>
      <c r="AK44" s="15"/>
      <c r="AL44" s="15"/>
      <c r="AM44" s="15"/>
      <c r="AN44" s="15"/>
      <c r="AO44" s="15"/>
      <c r="AP44" s="15"/>
      <c r="AQ44" s="15"/>
      <c r="AR44" s="15"/>
      <c r="AS44" s="15"/>
      <c r="AT44" s="15"/>
      <c r="AU44" s="15"/>
      <c r="AV44" s="15"/>
      <c r="AW44" s="15"/>
      <c r="AX44" s="15"/>
    </row>
    <row r="45" spans="1:50">
      <c r="A45" s="18"/>
      <c r="B45" s="18"/>
      <c r="C45" s="20"/>
      <c r="D45" s="15"/>
      <c r="E45" s="18"/>
      <c r="F45" s="18"/>
      <c r="G45" s="18"/>
      <c r="H45" s="17"/>
      <c r="I45" s="17"/>
      <c r="J45" s="17"/>
      <c r="K45" s="17"/>
      <c r="L45" s="17"/>
      <c r="M45" s="17"/>
      <c r="N45" s="17"/>
      <c r="O45" s="17"/>
      <c r="P45" s="17"/>
      <c r="Q45" s="17"/>
      <c r="R45" s="17"/>
      <c r="S45" s="17"/>
      <c r="T45" s="17"/>
      <c r="U45" s="17"/>
      <c r="V45" s="17"/>
      <c r="W45" s="17"/>
      <c r="X45" s="17"/>
      <c r="Y45" s="17"/>
      <c r="Z45" s="17"/>
      <c r="AA45" s="17"/>
      <c r="AB45" s="17"/>
      <c r="AC45" s="15"/>
      <c r="AD45" s="15"/>
      <c r="AE45" s="15"/>
      <c r="AF45" s="15"/>
      <c r="AG45" s="15"/>
      <c r="AH45" s="15"/>
      <c r="AI45" s="15"/>
      <c r="AJ45" s="15"/>
      <c r="AK45" s="15"/>
      <c r="AL45" s="15"/>
      <c r="AM45" s="15"/>
      <c r="AN45" s="15"/>
      <c r="AO45" s="15"/>
      <c r="AP45" s="15"/>
      <c r="AQ45" s="15"/>
      <c r="AR45" s="15"/>
      <c r="AS45" s="15"/>
      <c r="AT45" s="15"/>
      <c r="AU45" s="15"/>
      <c r="AV45" s="15"/>
      <c r="AW45" s="15"/>
      <c r="AX45" s="15"/>
    </row>
    <row r="46" spans="1:50">
      <c r="A46" s="18"/>
      <c r="B46" s="18"/>
      <c r="C46" s="19"/>
      <c r="D46" s="15"/>
      <c r="E46" s="18"/>
      <c r="F46" s="18"/>
      <c r="G46" s="18"/>
      <c r="H46" s="17"/>
      <c r="I46" s="17"/>
      <c r="J46" s="17"/>
      <c r="K46" s="17"/>
      <c r="L46" s="17"/>
      <c r="M46" s="17"/>
      <c r="N46" s="17"/>
      <c r="O46" s="17"/>
      <c r="P46" s="17"/>
      <c r="Q46" s="17"/>
      <c r="R46" s="17"/>
      <c r="S46" s="17"/>
      <c r="T46" s="17"/>
      <c r="U46" s="17"/>
      <c r="V46" s="17"/>
      <c r="W46" s="17"/>
      <c r="X46" s="17"/>
      <c r="Y46" s="17"/>
      <c r="Z46" s="17"/>
      <c r="AA46" s="17"/>
      <c r="AB46" s="17"/>
      <c r="AC46" s="15"/>
      <c r="AD46" s="15"/>
      <c r="AE46" s="15"/>
      <c r="AF46" s="15"/>
      <c r="AG46" s="15"/>
      <c r="AH46" s="15"/>
      <c r="AI46" s="15"/>
      <c r="AJ46" s="15"/>
      <c r="AK46" s="15"/>
      <c r="AL46" s="15"/>
      <c r="AM46" s="15"/>
      <c r="AN46" s="15"/>
      <c r="AO46" s="15"/>
      <c r="AP46" s="15"/>
      <c r="AQ46" s="15"/>
      <c r="AR46" s="15"/>
      <c r="AS46" s="15"/>
      <c r="AT46" s="15"/>
      <c r="AU46" s="15"/>
      <c r="AV46" s="15"/>
      <c r="AW46" s="15"/>
      <c r="AX46" s="15"/>
    </row>
    <row r="47" spans="1:50">
      <c r="A47" s="18"/>
      <c r="B47" s="18"/>
      <c r="C47" s="19"/>
      <c r="D47" s="15"/>
      <c r="E47" s="18"/>
      <c r="F47" s="18"/>
      <c r="G47" s="18"/>
      <c r="H47" s="17"/>
      <c r="I47" s="17"/>
      <c r="J47" s="17"/>
      <c r="K47" s="17"/>
      <c r="L47" s="17"/>
      <c r="M47" s="17"/>
      <c r="N47" s="17"/>
      <c r="O47" s="17"/>
      <c r="P47" s="17"/>
      <c r="Q47" s="17"/>
      <c r="R47" s="17"/>
      <c r="S47" s="17"/>
      <c r="T47" s="17"/>
      <c r="U47" s="17"/>
      <c r="V47" s="17"/>
      <c r="W47" s="17"/>
      <c r="X47" s="17"/>
      <c r="Y47" s="17"/>
      <c r="Z47" s="17"/>
      <c r="AA47" s="17"/>
      <c r="AB47" s="17"/>
      <c r="AC47" s="15"/>
      <c r="AD47" s="15"/>
      <c r="AE47" s="15"/>
      <c r="AF47" s="15"/>
      <c r="AG47" s="15"/>
      <c r="AH47" s="15"/>
      <c r="AI47" s="15"/>
      <c r="AJ47" s="15"/>
      <c r="AK47" s="15"/>
      <c r="AL47" s="15"/>
      <c r="AM47" s="15"/>
      <c r="AN47" s="15"/>
      <c r="AO47" s="15"/>
      <c r="AP47" s="15"/>
      <c r="AQ47" s="15"/>
      <c r="AR47" s="15"/>
      <c r="AS47" s="15"/>
      <c r="AT47" s="15"/>
      <c r="AU47" s="15"/>
      <c r="AV47" s="15"/>
      <c r="AW47" s="15"/>
      <c r="AX47" s="15"/>
    </row>
    <row r="48" spans="1:50">
      <c r="A48" s="18"/>
      <c r="B48" s="18"/>
      <c r="C48" s="19"/>
      <c r="D48" s="15"/>
      <c r="E48" s="18"/>
      <c r="F48" s="18"/>
      <c r="G48" s="18"/>
      <c r="H48" s="17"/>
      <c r="I48" s="17"/>
      <c r="J48" s="17"/>
      <c r="K48" s="17"/>
      <c r="L48" s="17"/>
      <c r="M48" s="17"/>
      <c r="N48" s="17"/>
      <c r="O48" s="17"/>
      <c r="P48" s="17"/>
      <c r="Q48" s="17"/>
      <c r="R48" s="17"/>
      <c r="S48" s="17"/>
      <c r="T48" s="17"/>
      <c r="U48" s="17"/>
      <c r="V48" s="17"/>
      <c r="W48" s="17"/>
      <c r="X48" s="17"/>
      <c r="Y48" s="17"/>
      <c r="Z48" s="17"/>
      <c r="AA48" s="17"/>
      <c r="AB48" s="17"/>
      <c r="AC48" s="15"/>
      <c r="AD48" s="15"/>
      <c r="AE48" s="15"/>
      <c r="AF48" s="15"/>
      <c r="AG48" s="15"/>
      <c r="AH48" s="15"/>
      <c r="AI48" s="15"/>
      <c r="AJ48" s="15"/>
      <c r="AK48" s="15"/>
      <c r="AL48" s="15"/>
      <c r="AM48" s="15"/>
      <c r="AN48" s="15"/>
      <c r="AO48" s="15"/>
      <c r="AP48" s="15"/>
      <c r="AQ48" s="15"/>
      <c r="AR48" s="15"/>
      <c r="AS48" s="15"/>
      <c r="AT48" s="15"/>
      <c r="AU48" s="15"/>
      <c r="AV48" s="15"/>
      <c r="AW48" s="15"/>
      <c r="AX48" s="15"/>
    </row>
    <row r="49" spans="1:50">
      <c r="A49" s="18"/>
      <c r="B49" s="18"/>
      <c r="C49" s="19"/>
      <c r="D49" s="15"/>
      <c r="E49" s="18"/>
      <c r="F49" s="18"/>
      <c r="G49" s="18"/>
      <c r="H49" s="17"/>
      <c r="I49" s="17"/>
      <c r="J49" s="17"/>
      <c r="K49" s="17"/>
      <c r="L49" s="17"/>
      <c r="M49" s="17"/>
      <c r="N49" s="17"/>
      <c r="O49" s="17"/>
      <c r="P49" s="17"/>
      <c r="Q49" s="17"/>
      <c r="R49" s="17"/>
      <c r="S49" s="17"/>
      <c r="T49" s="17"/>
      <c r="U49" s="17"/>
      <c r="V49" s="17"/>
      <c r="W49" s="17"/>
      <c r="X49" s="17"/>
      <c r="Y49" s="17"/>
      <c r="Z49" s="17"/>
      <c r="AA49" s="17"/>
      <c r="AB49" s="17"/>
      <c r="AC49" s="15"/>
      <c r="AD49" s="15"/>
      <c r="AE49" s="15"/>
      <c r="AF49" s="15"/>
      <c r="AG49" s="15"/>
      <c r="AH49" s="15"/>
      <c r="AI49" s="15"/>
      <c r="AJ49" s="15"/>
      <c r="AK49" s="15"/>
      <c r="AL49" s="15"/>
      <c r="AM49" s="15"/>
      <c r="AN49" s="15"/>
      <c r="AO49" s="15"/>
      <c r="AP49" s="15"/>
      <c r="AQ49" s="15"/>
      <c r="AR49" s="15"/>
      <c r="AS49" s="15"/>
      <c r="AT49" s="15"/>
      <c r="AU49" s="15"/>
      <c r="AV49" s="15"/>
      <c r="AW49" s="15"/>
      <c r="AX49" s="15"/>
    </row>
    <row r="50" spans="1:50">
      <c r="A50" s="18"/>
      <c r="B50" s="18"/>
      <c r="C50" s="19"/>
      <c r="D50" s="15"/>
      <c r="E50" s="18"/>
      <c r="F50" s="18"/>
      <c r="G50" s="18"/>
      <c r="H50" s="17"/>
      <c r="I50" s="17"/>
      <c r="J50" s="17"/>
      <c r="K50" s="17"/>
      <c r="L50" s="17"/>
      <c r="M50" s="17"/>
      <c r="N50" s="17"/>
      <c r="O50" s="17"/>
      <c r="P50" s="17"/>
      <c r="Q50" s="17"/>
      <c r="R50" s="17"/>
      <c r="S50" s="17"/>
      <c r="T50" s="17"/>
      <c r="U50" s="17"/>
      <c r="V50" s="17"/>
      <c r="W50" s="17"/>
      <c r="X50" s="17"/>
      <c r="Y50" s="17"/>
      <c r="Z50" s="17"/>
      <c r="AA50" s="17"/>
      <c r="AB50" s="17"/>
      <c r="AC50" s="15"/>
      <c r="AD50" s="15"/>
      <c r="AE50" s="15"/>
      <c r="AF50" s="15"/>
      <c r="AG50" s="15"/>
      <c r="AH50" s="15"/>
      <c r="AI50" s="15"/>
      <c r="AJ50" s="15"/>
      <c r="AK50" s="15"/>
      <c r="AL50" s="15"/>
      <c r="AM50" s="15"/>
      <c r="AN50" s="15"/>
      <c r="AO50" s="15"/>
      <c r="AP50" s="15"/>
      <c r="AQ50" s="15"/>
      <c r="AR50" s="15"/>
      <c r="AS50" s="15"/>
      <c r="AT50" s="15"/>
      <c r="AU50" s="15"/>
      <c r="AV50" s="15"/>
      <c r="AW50" s="15"/>
      <c r="AX50" s="15"/>
    </row>
    <row r="51" spans="1:50">
      <c r="A51" s="18"/>
      <c r="B51" s="18"/>
      <c r="C51" s="19"/>
      <c r="D51" s="15"/>
      <c r="E51" s="18"/>
      <c r="F51" s="18"/>
      <c r="G51" s="18"/>
      <c r="H51" s="17"/>
      <c r="I51" s="17"/>
      <c r="J51" s="17"/>
      <c r="K51" s="17"/>
      <c r="L51" s="17"/>
      <c r="M51" s="17"/>
      <c r="N51" s="17"/>
      <c r="O51" s="17"/>
      <c r="P51" s="17"/>
      <c r="Q51" s="17"/>
      <c r="R51" s="17"/>
      <c r="S51" s="17"/>
      <c r="T51" s="17"/>
      <c r="U51" s="17"/>
      <c r="V51" s="17"/>
      <c r="W51" s="17"/>
      <c r="X51" s="17"/>
      <c r="Y51" s="17"/>
      <c r="Z51" s="17"/>
      <c r="AA51" s="17"/>
      <c r="AB51" s="17"/>
      <c r="AC51" s="15"/>
      <c r="AD51" s="15"/>
      <c r="AE51" s="15"/>
      <c r="AF51" s="15"/>
      <c r="AG51" s="15"/>
      <c r="AH51" s="15"/>
      <c r="AI51" s="15"/>
      <c r="AJ51" s="15"/>
      <c r="AK51" s="15"/>
      <c r="AL51" s="15"/>
      <c r="AM51" s="15"/>
      <c r="AN51" s="15"/>
      <c r="AO51" s="15"/>
      <c r="AP51" s="15"/>
      <c r="AQ51" s="15"/>
      <c r="AR51" s="15"/>
      <c r="AS51" s="15"/>
      <c r="AT51" s="15"/>
      <c r="AU51" s="15"/>
      <c r="AV51" s="15"/>
      <c r="AW51" s="15"/>
      <c r="AX51" s="15"/>
    </row>
    <row r="52" spans="1:50">
      <c r="A52" s="18"/>
      <c r="B52" s="18"/>
      <c r="C52" s="19"/>
      <c r="D52" s="15"/>
      <c r="E52" s="18"/>
      <c r="F52" s="18"/>
      <c r="G52" s="18"/>
      <c r="H52" s="17"/>
      <c r="I52" s="17"/>
      <c r="J52" s="17"/>
      <c r="K52" s="17"/>
      <c r="L52" s="17"/>
      <c r="M52" s="17"/>
      <c r="N52" s="17"/>
      <c r="O52" s="17"/>
      <c r="P52" s="17"/>
      <c r="Q52" s="17"/>
      <c r="R52" s="17"/>
      <c r="S52" s="17"/>
      <c r="T52" s="17"/>
      <c r="U52" s="17"/>
      <c r="V52" s="17"/>
      <c r="W52" s="17"/>
      <c r="X52" s="17"/>
      <c r="Y52" s="17"/>
      <c r="Z52" s="17"/>
      <c r="AA52" s="17"/>
      <c r="AB52" s="17"/>
      <c r="AC52" s="15"/>
      <c r="AD52" s="15"/>
      <c r="AE52" s="15"/>
      <c r="AF52" s="15"/>
      <c r="AG52" s="15"/>
      <c r="AH52" s="15"/>
      <c r="AI52" s="15"/>
      <c r="AJ52" s="15"/>
      <c r="AK52" s="15"/>
      <c r="AL52" s="15"/>
      <c r="AM52" s="15"/>
      <c r="AN52" s="15"/>
      <c r="AO52" s="15"/>
      <c r="AP52" s="15"/>
      <c r="AQ52" s="15"/>
      <c r="AR52" s="15"/>
      <c r="AS52" s="15"/>
      <c r="AT52" s="15"/>
      <c r="AU52" s="15"/>
      <c r="AV52" s="15"/>
      <c r="AW52" s="15"/>
      <c r="AX52" s="15"/>
    </row>
    <row r="53" spans="1:50">
      <c r="A53" s="18"/>
      <c r="B53" s="18"/>
      <c r="C53" s="19"/>
      <c r="D53" s="15"/>
      <c r="E53" s="18"/>
      <c r="F53" s="18"/>
      <c r="G53" s="18"/>
      <c r="H53" s="17"/>
      <c r="I53" s="17"/>
      <c r="J53" s="17"/>
      <c r="K53" s="17"/>
      <c r="L53" s="17"/>
      <c r="M53" s="17"/>
      <c r="N53" s="17"/>
      <c r="O53" s="17"/>
      <c r="P53" s="17"/>
      <c r="Q53" s="17"/>
      <c r="R53" s="17"/>
      <c r="S53" s="17"/>
      <c r="T53" s="17"/>
      <c r="U53" s="17"/>
      <c r="V53" s="17"/>
      <c r="W53" s="17"/>
      <c r="X53" s="17"/>
      <c r="Y53" s="17"/>
      <c r="Z53" s="17"/>
      <c r="AA53" s="17"/>
      <c r="AB53" s="17"/>
      <c r="AC53" s="15"/>
      <c r="AD53" s="15"/>
      <c r="AE53" s="15"/>
      <c r="AF53" s="15"/>
      <c r="AG53" s="15"/>
      <c r="AH53" s="15"/>
      <c r="AI53" s="15"/>
      <c r="AJ53" s="15"/>
      <c r="AK53" s="15"/>
      <c r="AL53" s="15"/>
      <c r="AM53" s="15"/>
      <c r="AN53" s="15"/>
      <c r="AO53" s="15"/>
      <c r="AP53" s="15"/>
      <c r="AQ53" s="15"/>
      <c r="AR53" s="15"/>
      <c r="AS53" s="15"/>
      <c r="AT53" s="15"/>
      <c r="AU53" s="15"/>
      <c r="AV53" s="15"/>
      <c r="AW53" s="15"/>
      <c r="AX53" s="15"/>
    </row>
    <row r="54" spans="1:50">
      <c r="A54" s="18"/>
      <c r="B54" s="18"/>
      <c r="C54" s="18"/>
      <c r="D54" s="18"/>
      <c r="E54" s="18"/>
      <c r="F54" s="18"/>
      <c r="G54" s="18"/>
      <c r="H54" s="17"/>
      <c r="I54" s="17"/>
      <c r="J54" s="17"/>
      <c r="K54" s="17"/>
      <c r="L54" s="17"/>
      <c r="M54" s="17"/>
      <c r="N54" s="17"/>
      <c r="O54" s="17"/>
      <c r="P54" s="17"/>
      <c r="Q54" s="17"/>
      <c r="R54" s="17"/>
      <c r="S54" s="17"/>
      <c r="T54" s="17"/>
      <c r="U54" s="17"/>
      <c r="V54" s="17"/>
      <c r="W54" s="17"/>
      <c r="X54" s="17"/>
      <c r="Y54" s="17"/>
      <c r="Z54" s="17"/>
      <c r="AA54" s="17"/>
      <c r="AB54" s="17"/>
      <c r="AC54" s="15"/>
      <c r="AD54" s="15"/>
      <c r="AE54" s="15"/>
      <c r="AF54" s="15"/>
      <c r="AG54" s="15"/>
      <c r="AH54" s="15"/>
      <c r="AI54" s="15"/>
      <c r="AJ54" s="15"/>
      <c r="AK54" s="15"/>
      <c r="AL54" s="15"/>
      <c r="AM54" s="15"/>
      <c r="AN54" s="15"/>
      <c r="AO54" s="15"/>
      <c r="AP54" s="15"/>
      <c r="AQ54" s="15"/>
      <c r="AR54" s="15"/>
      <c r="AS54" s="15"/>
      <c r="AT54" s="15"/>
      <c r="AU54" s="15"/>
      <c r="AV54" s="15"/>
      <c r="AW54" s="15"/>
      <c r="AX54" s="15"/>
    </row>
    <row r="55" spans="1:50">
      <c r="A55" s="18"/>
      <c r="B55" s="18"/>
      <c r="C55" s="18"/>
      <c r="D55" s="18"/>
      <c r="E55" s="18"/>
      <c r="F55" s="18"/>
      <c r="G55" s="18"/>
      <c r="H55" s="17"/>
      <c r="I55" s="17"/>
      <c r="J55" s="17"/>
      <c r="K55" s="17"/>
      <c r="L55" s="17"/>
      <c r="M55" s="17"/>
      <c r="N55" s="17"/>
      <c r="O55" s="17"/>
      <c r="P55" s="17"/>
      <c r="Q55" s="17"/>
      <c r="R55" s="17"/>
      <c r="S55" s="17"/>
      <c r="T55" s="17"/>
      <c r="U55" s="17"/>
      <c r="V55" s="17"/>
      <c r="W55" s="17"/>
      <c r="X55" s="17"/>
      <c r="Y55" s="17"/>
      <c r="Z55" s="17"/>
      <c r="AA55" s="17"/>
      <c r="AB55" s="17"/>
      <c r="AC55" s="15"/>
      <c r="AD55" s="15"/>
      <c r="AE55" s="15"/>
      <c r="AF55" s="15"/>
      <c r="AG55" s="15"/>
      <c r="AH55" s="15"/>
      <c r="AI55" s="15"/>
      <c r="AJ55" s="15"/>
      <c r="AK55" s="15"/>
      <c r="AL55" s="15"/>
      <c r="AM55" s="15"/>
      <c r="AN55" s="15"/>
      <c r="AO55" s="15"/>
      <c r="AP55" s="15"/>
      <c r="AQ55" s="15"/>
      <c r="AR55" s="15"/>
      <c r="AS55" s="15"/>
      <c r="AT55" s="15"/>
      <c r="AU55" s="15"/>
      <c r="AV55" s="15"/>
      <c r="AW55" s="15"/>
      <c r="AX55" s="15"/>
    </row>
    <row r="56" spans="1:50">
      <c r="A56" s="18"/>
      <c r="B56" s="18"/>
      <c r="C56" s="18"/>
      <c r="D56" s="18"/>
      <c r="E56" s="18"/>
      <c r="F56" s="18"/>
      <c r="G56" s="18"/>
      <c r="H56" s="17"/>
      <c r="I56" s="17"/>
      <c r="J56" s="17"/>
      <c r="K56" s="17"/>
      <c r="L56" s="17"/>
      <c r="M56" s="17"/>
      <c r="N56" s="17"/>
      <c r="O56" s="17"/>
      <c r="P56" s="17"/>
      <c r="Q56" s="17"/>
      <c r="R56" s="17"/>
      <c r="S56" s="17"/>
      <c r="T56" s="17"/>
      <c r="U56" s="17"/>
      <c r="V56" s="17"/>
      <c r="W56" s="17"/>
      <c r="X56" s="17"/>
      <c r="Y56" s="17"/>
      <c r="Z56" s="17"/>
      <c r="AA56" s="17"/>
      <c r="AB56" s="17"/>
      <c r="AC56" s="15"/>
      <c r="AD56" s="15"/>
      <c r="AE56" s="15"/>
      <c r="AF56" s="15"/>
      <c r="AG56" s="15"/>
      <c r="AH56" s="15"/>
      <c r="AI56" s="15"/>
      <c r="AJ56" s="15"/>
      <c r="AK56" s="15"/>
      <c r="AL56" s="15"/>
      <c r="AM56" s="15"/>
      <c r="AN56" s="15"/>
      <c r="AO56" s="15"/>
      <c r="AP56" s="15"/>
      <c r="AQ56" s="15"/>
      <c r="AR56" s="15"/>
      <c r="AS56" s="15"/>
      <c r="AT56" s="15"/>
      <c r="AU56" s="15"/>
      <c r="AV56" s="15"/>
      <c r="AW56" s="15"/>
      <c r="AX56" s="15"/>
    </row>
    <row r="57" spans="1:50">
      <c r="A57" s="18"/>
      <c r="B57" s="18"/>
      <c r="C57" s="18"/>
      <c r="D57" s="18"/>
      <c r="E57" s="18"/>
      <c r="F57" s="18"/>
      <c r="G57" s="18"/>
      <c r="H57" s="17"/>
      <c r="I57" s="17"/>
      <c r="J57" s="17"/>
      <c r="K57" s="17"/>
      <c r="L57" s="17"/>
      <c r="M57" s="17"/>
      <c r="N57" s="17"/>
      <c r="O57" s="17"/>
      <c r="P57" s="17"/>
      <c r="Q57" s="17"/>
      <c r="R57" s="17"/>
      <c r="S57" s="17"/>
      <c r="T57" s="17"/>
      <c r="U57" s="17"/>
      <c r="V57" s="17"/>
      <c r="W57" s="17"/>
      <c r="X57" s="17"/>
      <c r="Y57" s="17"/>
      <c r="Z57" s="17"/>
      <c r="AA57" s="17"/>
      <c r="AB57" s="17"/>
      <c r="AC57" s="15"/>
      <c r="AD57" s="15"/>
      <c r="AE57" s="15"/>
      <c r="AF57" s="15"/>
      <c r="AG57" s="15"/>
      <c r="AH57" s="15"/>
      <c r="AI57" s="15"/>
      <c r="AJ57" s="15"/>
      <c r="AK57" s="15"/>
      <c r="AL57" s="15"/>
      <c r="AM57" s="15"/>
      <c r="AN57" s="15"/>
      <c r="AO57" s="15"/>
      <c r="AP57" s="15"/>
      <c r="AQ57" s="15"/>
      <c r="AR57" s="15"/>
      <c r="AS57" s="15"/>
      <c r="AT57" s="15"/>
      <c r="AU57" s="15"/>
      <c r="AV57" s="15"/>
      <c r="AW57" s="15"/>
      <c r="AX57" s="15"/>
    </row>
    <row r="58" spans="1:50" ht="16.5" customHeight="1">
      <c r="A58" s="21"/>
      <c r="B58" s="21"/>
      <c r="C58" s="21"/>
      <c r="D58" s="21"/>
      <c r="E58" s="21"/>
      <c r="F58" s="21"/>
      <c r="G58" s="21"/>
      <c r="H58" s="17"/>
      <c r="I58" s="17"/>
      <c r="J58" s="17"/>
      <c r="K58" s="17"/>
      <c r="L58" s="17"/>
      <c r="M58" s="17"/>
      <c r="N58" s="17"/>
      <c r="O58" s="17"/>
      <c r="P58" s="17"/>
      <c r="Q58" s="17"/>
      <c r="R58" s="17"/>
      <c r="S58" s="17"/>
      <c r="T58" s="17"/>
      <c r="U58" s="17"/>
      <c r="V58" s="17"/>
      <c r="W58" s="17"/>
      <c r="X58" s="17"/>
      <c r="Y58" s="17"/>
      <c r="Z58" s="17"/>
      <c r="AA58" s="17"/>
      <c r="AB58" s="17"/>
      <c r="AC58" s="15"/>
      <c r="AD58" s="15"/>
      <c r="AE58" s="15"/>
      <c r="AF58" s="15"/>
      <c r="AG58" s="15"/>
      <c r="AH58" s="15"/>
      <c r="AI58" s="15"/>
      <c r="AJ58" s="15"/>
      <c r="AK58" s="15"/>
      <c r="AL58" s="15"/>
      <c r="AM58" s="15"/>
      <c r="AN58" s="15"/>
      <c r="AO58" s="15"/>
      <c r="AP58" s="15"/>
      <c r="AQ58" s="15"/>
      <c r="AR58" s="15"/>
      <c r="AS58" s="15"/>
      <c r="AT58" s="15"/>
      <c r="AU58" s="15"/>
      <c r="AV58" s="15"/>
      <c r="AW58" s="15"/>
      <c r="AX58" s="15"/>
    </row>
    <row r="59" spans="1:50">
      <c r="A59" s="18"/>
      <c r="B59" s="18"/>
      <c r="C59" s="18"/>
      <c r="D59" s="18"/>
      <c r="E59" s="18"/>
      <c r="F59" s="18"/>
      <c r="G59" s="18"/>
      <c r="H59" s="17"/>
      <c r="I59" s="17"/>
      <c r="J59" s="17"/>
      <c r="K59" s="17"/>
      <c r="L59" s="17"/>
      <c r="M59" s="17"/>
      <c r="N59" s="17"/>
      <c r="O59" s="17"/>
      <c r="P59" s="17"/>
      <c r="Q59" s="17"/>
      <c r="R59" s="17"/>
      <c r="S59" s="17"/>
      <c r="T59" s="17"/>
      <c r="U59" s="17"/>
      <c r="V59" s="17"/>
      <c r="W59" s="17"/>
      <c r="X59" s="17"/>
      <c r="Y59" s="17"/>
      <c r="Z59" s="17"/>
      <c r="AA59" s="17"/>
      <c r="AB59" s="17"/>
      <c r="AC59" s="15"/>
      <c r="AD59" s="15"/>
      <c r="AE59" s="15"/>
      <c r="AF59" s="15"/>
      <c r="AG59" s="15"/>
      <c r="AH59" s="15"/>
      <c r="AI59" s="15"/>
      <c r="AJ59" s="15"/>
      <c r="AK59" s="15"/>
      <c r="AL59" s="15"/>
      <c r="AM59" s="15"/>
      <c r="AN59" s="15"/>
      <c r="AO59" s="15"/>
      <c r="AP59" s="15"/>
      <c r="AQ59" s="15"/>
      <c r="AR59" s="15"/>
      <c r="AS59" s="15"/>
      <c r="AT59" s="15"/>
      <c r="AU59" s="15"/>
      <c r="AV59" s="15"/>
      <c r="AW59" s="15"/>
      <c r="AX59" s="15"/>
    </row>
    <row r="60" spans="1:50">
      <c r="A60" s="15"/>
      <c r="B60" s="15"/>
      <c r="C60" s="15"/>
      <c r="D60" s="15"/>
      <c r="E60" s="15"/>
      <c r="F60" s="15"/>
      <c r="G60" s="15"/>
      <c r="H60" s="17"/>
      <c r="I60" s="17"/>
      <c r="J60" s="17"/>
      <c r="K60" s="17"/>
      <c r="L60" s="17"/>
      <c r="M60" s="17"/>
      <c r="N60" s="17"/>
      <c r="O60" s="17"/>
      <c r="P60" s="17"/>
      <c r="Q60" s="17"/>
      <c r="R60" s="17"/>
      <c r="S60" s="17"/>
      <c r="T60" s="17"/>
      <c r="U60" s="17"/>
      <c r="V60" s="17"/>
      <c r="W60" s="17"/>
      <c r="X60" s="17"/>
      <c r="Y60" s="17"/>
      <c r="Z60" s="17"/>
      <c r="AA60" s="17"/>
      <c r="AB60" s="17"/>
      <c r="AC60" s="15"/>
      <c r="AD60" s="15"/>
      <c r="AE60" s="15"/>
      <c r="AF60" s="15"/>
      <c r="AG60" s="15"/>
      <c r="AH60" s="15"/>
      <c r="AI60" s="15"/>
      <c r="AJ60" s="15"/>
      <c r="AK60" s="15"/>
      <c r="AL60" s="15"/>
      <c r="AM60" s="15"/>
      <c r="AN60" s="15"/>
      <c r="AO60" s="15"/>
      <c r="AP60" s="15"/>
      <c r="AQ60" s="15"/>
      <c r="AR60" s="15"/>
      <c r="AS60" s="15"/>
      <c r="AT60" s="15"/>
      <c r="AU60" s="15"/>
      <c r="AV60" s="15"/>
      <c r="AW60" s="15"/>
      <c r="AX60" s="15"/>
    </row>
    <row r="61" spans="1:50">
      <c r="A61" s="15"/>
      <c r="B61" s="15"/>
      <c r="C61" s="15"/>
      <c r="D61" s="15"/>
      <c r="E61" s="15"/>
      <c r="F61" s="15"/>
      <c r="G61" s="15"/>
      <c r="H61" s="17"/>
      <c r="I61" s="17"/>
      <c r="J61" s="17"/>
      <c r="K61" s="17"/>
      <c r="L61" s="17"/>
      <c r="M61" s="17"/>
      <c r="N61" s="17"/>
      <c r="O61" s="17"/>
      <c r="P61" s="17"/>
      <c r="Q61" s="17"/>
      <c r="R61" s="17"/>
      <c r="S61" s="17"/>
      <c r="T61" s="17"/>
      <c r="U61" s="17"/>
      <c r="V61" s="17"/>
      <c r="W61" s="17"/>
      <c r="X61" s="17"/>
      <c r="Y61" s="17"/>
      <c r="Z61" s="17"/>
      <c r="AA61" s="17"/>
      <c r="AB61" s="17"/>
      <c r="AC61" s="15"/>
      <c r="AD61" s="15"/>
      <c r="AE61" s="15"/>
      <c r="AF61" s="15"/>
      <c r="AG61" s="15"/>
      <c r="AH61" s="15"/>
      <c r="AI61" s="15"/>
      <c r="AJ61" s="15"/>
      <c r="AK61" s="15"/>
      <c r="AL61" s="15"/>
      <c r="AM61" s="15"/>
      <c r="AN61" s="15"/>
      <c r="AO61" s="15"/>
      <c r="AP61" s="15"/>
      <c r="AQ61" s="15"/>
      <c r="AR61" s="15"/>
      <c r="AS61" s="15"/>
      <c r="AT61" s="15"/>
      <c r="AU61" s="15"/>
      <c r="AV61" s="15"/>
      <c r="AW61" s="15"/>
      <c r="AX61" s="15"/>
    </row>
    <row r="62" spans="1:50">
      <c r="A62" s="15"/>
      <c r="B62" s="15"/>
      <c r="C62" s="15"/>
      <c r="D62" s="15"/>
      <c r="E62" s="15"/>
      <c r="F62" s="15"/>
      <c r="G62" s="15"/>
      <c r="H62" s="17"/>
      <c r="I62" s="17"/>
      <c r="J62" s="17"/>
      <c r="K62" s="17"/>
      <c r="L62" s="17"/>
      <c r="M62" s="17"/>
      <c r="N62" s="17"/>
      <c r="O62" s="17"/>
      <c r="P62" s="17"/>
      <c r="Q62" s="17"/>
      <c r="R62" s="17"/>
      <c r="S62" s="17"/>
      <c r="T62" s="17"/>
      <c r="U62" s="17"/>
      <c r="V62" s="17"/>
      <c r="W62" s="17"/>
      <c r="X62" s="17"/>
      <c r="Y62" s="17"/>
      <c r="Z62" s="17"/>
      <c r="AA62" s="17"/>
      <c r="AB62" s="17"/>
      <c r="AC62" s="15"/>
      <c r="AD62" s="15"/>
      <c r="AE62" s="15"/>
      <c r="AF62" s="15"/>
      <c r="AG62" s="15"/>
      <c r="AH62" s="15"/>
      <c r="AI62" s="15"/>
      <c r="AJ62" s="15"/>
      <c r="AK62" s="15"/>
      <c r="AL62" s="15"/>
      <c r="AM62" s="15"/>
      <c r="AN62" s="15"/>
      <c r="AO62" s="15"/>
      <c r="AP62" s="15"/>
      <c r="AQ62" s="15"/>
      <c r="AR62" s="15"/>
      <c r="AS62" s="15"/>
      <c r="AT62" s="15"/>
      <c r="AU62" s="15"/>
      <c r="AV62" s="15"/>
      <c r="AW62" s="15"/>
      <c r="AX62" s="15"/>
    </row>
    <row r="63" spans="1:50" ht="8.25" customHeight="1">
      <c r="A63" s="15"/>
      <c r="B63" s="15"/>
      <c r="C63" s="15"/>
      <c r="D63" s="15"/>
      <c r="E63" s="15"/>
      <c r="F63" s="15"/>
      <c r="G63" s="15"/>
      <c r="H63" s="17"/>
      <c r="I63" s="17"/>
      <c r="J63" s="17"/>
      <c r="K63" s="17"/>
      <c r="L63" s="17"/>
      <c r="M63" s="17"/>
      <c r="N63" s="17"/>
      <c r="O63" s="17"/>
      <c r="P63" s="17"/>
      <c r="Q63" s="17"/>
      <c r="R63" s="17"/>
      <c r="S63" s="17"/>
      <c r="T63" s="17"/>
      <c r="U63" s="17"/>
      <c r="V63" s="17"/>
      <c r="W63" s="17"/>
      <c r="X63" s="17"/>
      <c r="Y63" s="17"/>
      <c r="Z63" s="17"/>
      <c r="AA63" s="17"/>
      <c r="AB63" s="17"/>
      <c r="AC63" s="15"/>
      <c r="AD63" s="15"/>
      <c r="AE63" s="15"/>
      <c r="AF63" s="15"/>
      <c r="AG63" s="15"/>
      <c r="AH63" s="15"/>
      <c r="AI63" s="15"/>
      <c r="AJ63" s="15"/>
      <c r="AK63" s="15"/>
      <c r="AL63" s="15"/>
      <c r="AM63" s="15"/>
      <c r="AN63" s="15"/>
      <c r="AO63" s="15"/>
      <c r="AP63" s="15"/>
      <c r="AQ63" s="15"/>
      <c r="AR63" s="15"/>
      <c r="AS63" s="15"/>
      <c r="AT63" s="15"/>
      <c r="AU63" s="15"/>
      <c r="AV63" s="15"/>
      <c r="AW63" s="15"/>
      <c r="AX63" s="15"/>
    </row>
    <row r="64" spans="1:50" hidden="1">
      <c r="A64" s="15"/>
      <c r="B64" s="15"/>
      <c r="C64" s="15"/>
      <c r="D64" s="15"/>
      <c r="E64" s="15"/>
      <c r="F64" s="15"/>
      <c r="G64" s="15"/>
      <c r="H64" s="17"/>
      <c r="I64" s="17"/>
      <c r="J64" s="17"/>
      <c r="K64" s="17"/>
      <c r="L64" s="17"/>
      <c r="M64" s="17"/>
      <c r="N64" s="17"/>
      <c r="O64" s="17"/>
      <c r="P64" s="17"/>
      <c r="Q64" s="17"/>
      <c r="R64" s="17"/>
      <c r="S64" s="17"/>
      <c r="T64" s="17"/>
      <c r="U64" s="17"/>
      <c r="V64" s="17"/>
      <c r="W64" s="17"/>
      <c r="X64" s="17"/>
      <c r="Y64" s="17"/>
      <c r="Z64" s="17"/>
      <c r="AA64" s="17"/>
      <c r="AB64" s="17"/>
      <c r="AC64" s="15"/>
      <c r="AD64" s="15"/>
      <c r="AE64" s="15"/>
      <c r="AF64" s="15"/>
      <c r="AG64" s="15"/>
      <c r="AH64" s="15"/>
      <c r="AI64" s="15"/>
      <c r="AJ64" s="15"/>
      <c r="AK64" s="15"/>
      <c r="AL64" s="15"/>
      <c r="AM64" s="15"/>
      <c r="AN64" s="15"/>
      <c r="AO64" s="15"/>
      <c r="AP64" s="15"/>
      <c r="AQ64" s="15"/>
      <c r="AR64" s="15"/>
      <c r="AS64" s="15"/>
      <c r="AT64" s="15"/>
      <c r="AU64" s="15"/>
      <c r="AV64" s="15"/>
      <c r="AW64" s="15"/>
      <c r="AX64" s="15"/>
    </row>
    <row r="65" spans="1:51" hidden="1">
      <c r="A65" s="15"/>
      <c r="B65" s="15"/>
      <c r="C65" s="15"/>
      <c r="D65" s="15"/>
      <c r="E65" s="15"/>
      <c r="F65" s="15"/>
      <c r="G65" s="15"/>
      <c r="H65" s="17"/>
      <c r="I65" s="17"/>
      <c r="J65" s="17"/>
      <c r="K65" s="17"/>
      <c r="L65" s="17"/>
      <c r="M65" s="17"/>
      <c r="N65" s="17"/>
      <c r="O65" s="16"/>
      <c r="P65" s="17"/>
      <c r="Q65" s="17"/>
      <c r="R65" s="17"/>
      <c r="S65" s="17"/>
      <c r="T65" s="17"/>
      <c r="U65" s="17"/>
      <c r="V65" s="17"/>
      <c r="W65" s="17"/>
      <c r="X65" s="17"/>
      <c r="Y65" s="17"/>
      <c r="Z65" s="17"/>
      <c r="AA65" s="17"/>
      <c r="AB65" s="17"/>
      <c r="AC65" s="15"/>
      <c r="AD65" s="15"/>
      <c r="AE65" s="15"/>
      <c r="AF65" s="15"/>
      <c r="AG65" s="15"/>
      <c r="AH65" s="15"/>
      <c r="AI65" s="15"/>
      <c r="AJ65" s="15"/>
      <c r="AK65" s="15"/>
      <c r="AL65" s="15"/>
      <c r="AM65" s="15"/>
      <c r="AN65" s="15"/>
      <c r="AO65" s="15"/>
      <c r="AP65" s="15"/>
      <c r="AQ65" s="15"/>
      <c r="AR65" s="15"/>
      <c r="AS65" s="15"/>
      <c r="AT65" s="15"/>
      <c r="AU65" s="15"/>
      <c r="AV65" s="15"/>
      <c r="AW65" s="15"/>
      <c r="AX65" s="15"/>
      <c r="AY65" s="15"/>
    </row>
    <row r="66" spans="1:51" hidden="1">
      <c r="A66" s="15"/>
      <c r="B66" s="15"/>
      <c r="C66" s="15"/>
      <c r="D66" s="15"/>
      <c r="E66" s="15"/>
      <c r="F66" s="15"/>
      <c r="G66" s="15"/>
      <c r="H66" s="17"/>
      <c r="I66" s="17"/>
      <c r="J66" s="17"/>
      <c r="K66" s="17"/>
      <c r="L66" s="17"/>
      <c r="M66" s="17"/>
      <c r="N66" s="17"/>
      <c r="O66" s="16"/>
      <c r="P66" s="17"/>
      <c r="Q66" s="17"/>
      <c r="R66" s="17"/>
      <c r="S66" s="17"/>
      <c r="T66" s="17"/>
      <c r="U66" s="17"/>
      <c r="V66" s="17"/>
      <c r="W66" s="17"/>
      <c r="X66" s="17"/>
      <c r="Y66" s="17"/>
      <c r="Z66" s="17"/>
      <c r="AA66" s="17"/>
      <c r="AB66" s="17"/>
      <c r="AC66" s="15"/>
      <c r="AD66" s="15"/>
      <c r="AE66" s="15"/>
      <c r="AF66" s="15"/>
      <c r="AG66" s="15"/>
      <c r="AH66" s="15"/>
      <c r="AI66" s="15"/>
      <c r="AJ66" s="15"/>
      <c r="AK66" s="15"/>
      <c r="AL66" s="15"/>
      <c r="AM66" s="15"/>
      <c r="AN66" s="15"/>
      <c r="AO66" s="15"/>
      <c r="AP66" s="15"/>
      <c r="AQ66" s="15"/>
      <c r="AR66" s="15"/>
      <c r="AS66" s="15"/>
      <c r="AT66" s="15"/>
      <c r="AU66" s="15"/>
      <c r="AV66" s="15"/>
      <c r="AW66" s="15"/>
      <c r="AX66" s="15"/>
      <c r="AY66" s="15"/>
    </row>
    <row r="67" spans="1:51" hidden="1">
      <c r="A67" s="15"/>
      <c r="B67" s="15"/>
      <c r="C67" s="15"/>
      <c r="D67" s="15"/>
      <c r="E67" s="15"/>
      <c r="F67" s="15"/>
      <c r="G67" s="15"/>
      <c r="H67" s="17"/>
      <c r="I67" s="17"/>
      <c r="J67" s="17"/>
      <c r="K67" s="17"/>
      <c r="L67" s="17"/>
      <c r="M67" s="17"/>
      <c r="N67" s="17"/>
      <c r="O67" s="16"/>
      <c r="P67" s="17"/>
      <c r="Q67" s="17"/>
      <c r="R67" s="17"/>
      <c r="S67" s="17"/>
      <c r="T67" s="17"/>
      <c r="U67" s="17"/>
      <c r="V67" s="17"/>
      <c r="W67" s="17"/>
      <c r="X67" s="17"/>
      <c r="Y67" s="17"/>
      <c r="Z67" s="17"/>
      <c r="AA67" s="17"/>
      <c r="AB67" s="17"/>
      <c r="AC67" s="15"/>
      <c r="AD67" s="15"/>
      <c r="AE67" s="15"/>
      <c r="AF67" s="15"/>
      <c r="AG67" s="15"/>
      <c r="AH67" s="15"/>
      <c r="AI67" s="15"/>
      <c r="AJ67" s="15"/>
      <c r="AK67" s="15"/>
      <c r="AL67" s="15"/>
      <c r="AM67" s="15"/>
      <c r="AN67" s="15"/>
      <c r="AO67" s="15"/>
      <c r="AP67" s="15"/>
      <c r="AQ67" s="15"/>
      <c r="AR67" s="15"/>
      <c r="AS67" s="15"/>
      <c r="AT67" s="15"/>
      <c r="AU67" s="15"/>
      <c r="AV67" s="15"/>
      <c r="AW67" s="15"/>
      <c r="AX67" s="15"/>
      <c r="AY67" s="15"/>
    </row>
    <row r="68" spans="1:51" ht="12.75" hidden="1" customHeight="1">
      <c r="A68" s="15"/>
      <c r="B68" s="15"/>
      <c r="C68" s="15"/>
      <c r="D68" s="15"/>
      <c r="E68" s="15"/>
      <c r="F68" s="15"/>
      <c r="G68" s="15"/>
      <c r="H68" s="17"/>
      <c r="I68" s="17"/>
      <c r="J68" s="17"/>
      <c r="K68" s="17"/>
      <c r="L68" s="17"/>
      <c r="M68" s="17"/>
      <c r="N68" s="17"/>
      <c r="O68" s="16"/>
      <c r="P68" s="17"/>
      <c r="Q68" s="17"/>
      <c r="R68" s="17"/>
      <c r="S68" s="17"/>
      <c r="T68" s="17"/>
      <c r="U68" s="17"/>
      <c r="V68" s="17"/>
      <c r="W68" s="17"/>
      <c r="X68" s="17"/>
      <c r="Y68" s="17"/>
      <c r="Z68" s="17"/>
      <c r="AA68" s="17"/>
      <c r="AB68" s="17"/>
      <c r="AC68" s="15"/>
      <c r="AD68" s="15"/>
      <c r="AE68" s="15"/>
      <c r="AF68" s="15"/>
      <c r="AG68" s="15"/>
      <c r="AH68" s="15"/>
      <c r="AI68" s="15"/>
      <c r="AJ68" s="15"/>
      <c r="AK68" s="15"/>
      <c r="AL68" s="15"/>
      <c r="AM68" s="15"/>
      <c r="AN68" s="15"/>
      <c r="AO68" s="15"/>
      <c r="AP68" s="15"/>
      <c r="AQ68" s="15"/>
      <c r="AR68" s="15"/>
      <c r="AS68" s="15"/>
      <c r="AT68" s="15"/>
      <c r="AU68" s="15"/>
      <c r="AV68" s="15"/>
      <c r="AW68" s="15"/>
      <c r="AX68" s="15"/>
      <c r="AY68" s="15"/>
    </row>
    <row r="69" spans="1:51" hidden="1">
      <c r="A69" s="15"/>
      <c r="B69" s="15"/>
      <c r="C69" s="15"/>
      <c r="D69" s="15"/>
      <c r="E69" s="15"/>
      <c r="F69" s="15"/>
      <c r="G69" s="15"/>
      <c r="H69" s="17"/>
      <c r="I69" s="17"/>
      <c r="J69" s="17"/>
      <c r="K69" s="17"/>
      <c r="L69" s="17"/>
      <c r="M69" s="17"/>
      <c r="N69" s="17"/>
      <c r="O69" s="16"/>
      <c r="P69" s="17"/>
      <c r="Q69" s="17"/>
      <c r="R69" s="17"/>
      <c r="S69" s="17"/>
      <c r="T69" s="17"/>
      <c r="U69" s="17"/>
      <c r="V69" s="17"/>
      <c r="W69" s="17"/>
      <c r="X69" s="17"/>
      <c r="Y69" s="17"/>
      <c r="Z69" s="17"/>
      <c r="AA69" s="17"/>
      <c r="AB69" s="17"/>
      <c r="AC69" s="15"/>
      <c r="AD69" s="15"/>
      <c r="AE69" s="15"/>
      <c r="AF69" s="15"/>
      <c r="AG69" s="15"/>
      <c r="AH69" s="15"/>
      <c r="AI69" s="15"/>
      <c r="AJ69" s="15"/>
      <c r="AK69" s="15"/>
      <c r="AL69" s="15"/>
      <c r="AM69" s="15"/>
      <c r="AN69" s="15"/>
      <c r="AO69" s="15"/>
      <c r="AP69" s="15"/>
      <c r="AQ69" s="15"/>
      <c r="AR69" s="15"/>
      <c r="AS69" s="15"/>
      <c r="AT69" s="15"/>
      <c r="AU69" s="15"/>
      <c r="AV69" s="15"/>
      <c r="AW69" s="15"/>
      <c r="AX69" s="15"/>
      <c r="AY69" s="15"/>
    </row>
    <row r="70" spans="1:51" hidden="1">
      <c r="A70" s="15"/>
      <c r="B70" s="15"/>
      <c r="C70" s="15"/>
      <c r="D70" s="15"/>
      <c r="E70" s="15"/>
      <c r="F70" s="15"/>
      <c r="G70" s="15"/>
      <c r="H70" s="17"/>
      <c r="I70" s="17"/>
      <c r="J70" s="17"/>
      <c r="K70" s="17"/>
      <c r="L70" s="17"/>
      <c r="M70" s="17"/>
      <c r="N70" s="17"/>
      <c r="O70" s="16"/>
      <c r="P70" s="17"/>
      <c r="Q70" s="17"/>
      <c r="R70" s="17"/>
      <c r="S70" s="17"/>
      <c r="T70" s="17"/>
      <c r="U70" s="17"/>
      <c r="V70" s="17"/>
      <c r="W70" s="17"/>
      <c r="X70" s="17"/>
      <c r="Y70" s="17"/>
      <c r="Z70" s="17"/>
      <c r="AA70" s="17"/>
      <c r="AB70" s="17"/>
      <c r="AC70" s="15"/>
      <c r="AD70" s="15"/>
      <c r="AE70" s="15"/>
      <c r="AF70" s="15"/>
      <c r="AG70" s="15"/>
      <c r="AH70" s="15"/>
      <c r="AI70" s="15"/>
      <c r="AJ70" s="15"/>
      <c r="AK70" s="15"/>
      <c r="AL70" s="15"/>
      <c r="AM70" s="15"/>
      <c r="AN70" s="15"/>
      <c r="AO70" s="15"/>
      <c r="AP70" s="15"/>
      <c r="AQ70" s="15"/>
      <c r="AR70" s="15"/>
      <c r="AS70" s="15"/>
      <c r="AT70" s="15"/>
      <c r="AU70" s="15"/>
      <c r="AV70" s="15"/>
      <c r="AW70" s="15"/>
      <c r="AX70" s="15"/>
      <c r="AY70" s="15"/>
    </row>
    <row r="71" spans="1:51" hidden="1">
      <c r="A71" s="15"/>
      <c r="B71" s="15"/>
      <c r="C71" s="15"/>
      <c r="D71" s="15"/>
      <c r="E71" s="15"/>
      <c r="F71" s="15"/>
      <c r="G71" s="15"/>
      <c r="H71" s="17"/>
      <c r="I71" s="17"/>
      <c r="J71" s="17"/>
      <c r="K71" s="17"/>
      <c r="L71" s="17"/>
      <c r="M71" s="17"/>
      <c r="N71" s="17"/>
      <c r="O71" s="16"/>
      <c r="P71" s="17"/>
      <c r="Q71" s="17"/>
      <c r="R71" s="17"/>
      <c r="S71" s="17"/>
      <c r="T71" s="17"/>
      <c r="U71" s="17"/>
      <c r="V71" s="17"/>
      <c r="W71" s="17"/>
      <c r="X71" s="17"/>
      <c r="Y71" s="17"/>
      <c r="Z71" s="17"/>
      <c r="AA71" s="17"/>
      <c r="AB71" s="17"/>
      <c r="AC71" s="15"/>
      <c r="AD71" s="15"/>
      <c r="AE71" s="15"/>
      <c r="AF71" s="15"/>
      <c r="AG71" s="15"/>
      <c r="AH71" s="15"/>
      <c r="AI71" s="15"/>
      <c r="AJ71" s="15"/>
      <c r="AK71" s="15"/>
      <c r="AL71" s="15"/>
      <c r="AM71" s="15"/>
      <c r="AN71" s="15"/>
      <c r="AO71" s="15"/>
      <c r="AP71" s="15"/>
      <c r="AQ71" s="15"/>
      <c r="AR71" s="15"/>
      <c r="AS71" s="15"/>
      <c r="AT71" s="15"/>
      <c r="AU71" s="15"/>
      <c r="AV71" s="15"/>
      <c r="AW71" s="15"/>
      <c r="AX71" s="15"/>
      <c r="AY71" s="15"/>
    </row>
    <row r="72" spans="1:51" hidden="1">
      <c r="A72" s="15"/>
      <c r="B72" s="15"/>
      <c r="C72" s="15"/>
      <c r="D72" s="15"/>
      <c r="E72" s="15"/>
      <c r="F72" s="15"/>
      <c r="G72" s="15"/>
      <c r="H72" s="17"/>
      <c r="I72" s="17"/>
      <c r="J72" s="17"/>
      <c r="K72" s="17"/>
      <c r="L72" s="17"/>
      <c r="M72" s="17"/>
      <c r="N72" s="17"/>
      <c r="O72" s="16"/>
      <c r="P72" s="17"/>
      <c r="Q72" s="17"/>
      <c r="R72" s="17"/>
      <c r="S72" s="17"/>
      <c r="T72" s="17"/>
      <c r="U72" s="17"/>
      <c r="V72" s="17"/>
      <c r="W72" s="17"/>
      <c r="X72" s="17"/>
      <c r="Y72" s="17"/>
      <c r="Z72" s="17"/>
      <c r="AA72" s="17"/>
      <c r="AB72" s="17"/>
      <c r="AC72" s="15"/>
      <c r="AD72" s="15"/>
      <c r="AE72" s="15"/>
      <c r="AF72" s="15"/>
      <c r="AG72" s="15"/>
      <c r="AH72" s="15"/>
      <c r="AI72" s="15"/>
      <c r="AJ72" s="15"/>
      <c r="AK72" s="15"/>
      <c r="AL72" s="15"/>
      <c r="AM72" s="15"/>
      <c r="AN72" s="15"/>
      <c r="AO72" s="15"/>
      <c r="AP72" s="15"/>
      <c r="AQ72" s="15"/>
      <c r="AR72" s="15"/>
      <c r="AS72" s="15"/>
      <c r="AT72" s="15"/>
      <c r="AU72" s="15"/>
      <c r="AV72" s="15"/>
      <c r="AW72" s="15"/>
      <c r="AX72" s="15"/>
      <c r="AY72" s="15"/>
    </row>
    <row r="73" spans="1:51" hidden="1">
      <c r="A73" s="15"/>
      <c r="B73" s="15"/>
      <c r="C73" s="15"/>
      <c r="D73" s="15"/>
      <c r="E73" s="15"/>
      <c r="F73" s="15"/>
      <c r="G73" s="15"/>
      <c r="H73" s="17"/>
      <c r="I73" s="17"/>
      <c r="J73" s="17"/>
      <c r="K73" s="17"/>
      <c r="L73" s="17"/>
      <c r="M73" s="17"/>
      <c r="N73" s="17"/>
      <c r="O73" s="16"/>
      <c r="P73" s="17"/>
      <c r="Q73" s="17"/>
      <c r="R73" s="17"/>
      <c r="S73" s="17"/>
      <c r="T73" s="17"/>
      <c r="U73" s="17"/>
      <c r="V73" s="17"/>
      <c r="W73" s="17"/>
      <c r="X73" s="17"/>
      <c r="Y73" s="17"/>
      <c r="Z73" s="17"/>
      <c r="AA73" s="17"/>
      <c r="AB73" s="17"/>
      <c r="AC73" s="15"/>
      <c r="AD73" s="15"/>
      <c r="AE73" s="15"/>
      <c r="AF73" s="15"/>
      <c r="AG73" s="15"/>
      <c r="AH73" s="15"/>
      <c r="AI73" s="15"/>
      <c r="AJ73" s="15"/>
      <c r="AK73" s="15"/>
      <c r="AL73" s="15"/>
      <c r="AM73" s="15"/>
      <c r="AN73" s="15"/>
      <c r="AO73" s="15"/>
      <c r="AP73" s="15"/>
      <c r="AQ73" s="15"/>
      <c r="AR73" s="15"/>
      <c r="AS73" s="15"/>
      <c r="AT73" s="15"/>
      <c r="AU73" s="15"/>
      <c r="AV73" s="15"/>
      <c r="AW73" s="15"/>
      <c r="AX73" s="15"/>
      <c r="AY73" s="15"/>
    </row>
    <row r="74" spans="1:51" hidden="1">
      <c r="A74" s="15"/>
      <c r="B74" s="15"/>
      <c r="C74" s="15"/>
      <c r="D74" s="15"/>
      <c r="E74" s="15"/>
      <c r="F74" s="15"/>
      <c r="G74" s="15"/>
      <c r="H74" s="17"/>
      <c r="I74" s="17"/>
      <c r="J74" s="17"/>
      <c r="K74" s="17"/>
      <c r="L74" s="17"/>
      <c r="M74" s="17"/>
      <c r="N74" s="17"/>
      <c r="O74" s="16"/>
      <c r="P74" s="17"/>
      <c r="Q74" s="17"/>
      <c r="R74" s="17"/>
      <c r="S74" s="17"/>
      <c r="T74" s="17"/>
      <c r="U74" s="17"/>
      <c r="V74" s="17"/>
      <c r="W74" s="17"/>
      <c r="X74" s="17"/>
      <c r="Y74" s="17"/>
      <c r="Z74" s="17"/>
      <c r="AA74" s="17"/>
      <c r="AB74" s="17"/>
      <c r="AC74" s="15"/>
      <c r="AD74" s="15"/>
      <c r="AE74" s="15"/>
      <c r="AF74" s="15"/>
      <c r="AG74" s="15"/>
      <c r="AH74" s="15"/>
      <c r="AI74" s="15"/>
      <c r="AJ74" s="15"/>
      <c r="AK74" s="15"/>
      <c r="AL74" s="15"/>
      <c r="AM74" s="15"/>
      <c r="AN74" s="15"/>
      <c r="AO74" s="15"/>
      <c r="AP74" s="15"/>
      <c r="AQ74" s="15"/>
      <c r="AR74" s="15"/>
      <c r="AS74" s="15"/>
      <c r="AT74" s="15"/>
      <c r="AU74" s="15"/>
      <c r="AV74" s="15"/>
      <c r="AW74" s="15"/>
      <c r="AX74" s="15"/>
      <c r="AY74" s="15"/>
    </row>
    <row r="75" spans="1:51" hidden="1">
      <c r="A75" s="15"/>
      <c r="B75" s="15"/>
      <c r="C75" s="15"/>
      <c r="D75" s="15"/>
      <c r="E75" s="15"/>
      <c r="F75" s="15"/>
      <c r="G75" s="15"/>
      <c r="H75" s="17"/>
      <c r="I75" s="17"/>
      <c r="J75" s="17"/>
      <c r="K75" s="17"/>
      <c r="L75" s="17"/>
      <c r="M75" s="17"/>
      <c r="N75" s="17"/>
      <c r="O75" s="16"/>
      <c r="P75" s="17"/>
      <c r="Q75" s="17"/>
      <c r="R75" s="17"/>
      <c r="S75" s="17"/>
      <c r="T75" s="17"/>
      <c r="U75" s="17"/>
      <c r="V75" s="17"/>
      <c r="W75" s="17"/>
      <c r="X75" s="17"/>
      <c r="Y75" s="17"/>
      <c r="Z75" s="17"/>
      <c r="AA75" s="17"/>
      <c r="AB75" s="17"/>
      <c r="AC75" s="15"/>
      <c r="AD75" s="15"/>
      <c r="AE75" s="15"/>
      <c r="AF75" s="15"/>
      <c r="AG75" s="15"/>
      <c r="AH75" s="15"/>
      <c r="AI75" s="15"/>
      <c r="AJ75" s="15"/>
      <c r="AK75" s="15"/>
      <c r="AL75" s="15"/>
      <c r="AM75" s="15"/>
      <c r="AN75" s="15"/>
      <c r="AO75" s="15"/>
      <c r="AP75" s="15"/>
      <c r="AQ75" s="15"/>
      <c r="AR75" s="15"/>
      <c r="AS75" s="15"/>
      <c r="AT75" s="15"/>
      <c r="AU75" s="15"/>
      <c r="AV75" s="15"/>
      <c r="AW75" s="15"/>
      <c r="AX75" s="15"/>
      <c r="AY75" s="15"/>
    </row>
    <row r="76" spans="1:51">
      <c r="A76" s="15"/>
      <c r="B76" s="15"/>
      <c r="C76" s="15"/>
      <c r="D76" s="15"/>
      <c r="E76" s="15"/>
      <c r="F76" s="15"/>
      <c r="G76" s="15"/>
      <c r="H76" s="17"/>
      <c r="I76" s="17"/>
      <c r="J76" s="17"/>
      <c r="K76" s="17"/>
      <c r="L76" s="17"/>
      <c r="M76" s="17"/>
      <c r="N76" s="17"/>
      <c r="O76" s="16"/>
      <c r="P76" s="17"/>
      <c r="Q76" s="17"/>
      <c r="R76" s="17"/>
      <c r="S76" s="17"/>
      <c r="T76" s="17"/>
      <c r="U76" s="17"/>
      <c r="V76" s="17"/>
      <c r="W76" s="17"/>
      <c r="X76" s="17"/>
      <c r="Y76" s="17"/>
      <c r="Z76" s="17"/>
      <c r="AA76" s="17"/>
      <c r="AB76" s="17"/>
      <c r="AC76" s="15"/>
      <c r="AD76" s="15"/>
      <c r="AE76" s="15"/>
      <c r="AF76" s="15"/>
      <c r="AG76" s="15"/>
      <c r="AH76" s="15"/>
      <c r="AI76" s="15"/>
      <c r="AJ76" s="15"/>
      <c r="AK76" s="15"/>
      <c r="AL76" s="15"/>
      <c r="AM76" s="15"/>
      <c r="AN76" s="15"/>
      <c r="AO76" s="15"/>
      <c r="AP76" s="15"/>
      <c r="AQ76" s="15"/>
      <c r="AR76" s="15"/>
      <c r="AS76" s="15"/>
      <c r="AT76" s="15"/>
      <c r="AU76" s="15"/>
      <c r="AV76" s="15"/>
      <c r="AW76" s="15"/>
      <c r="AX76" s="15"/>
      <c r="AY76" s="15"/>
    </row>
    <row r="77" spans="1:51">
      <c r="A77" s="15"/>
      <c r="B77" s="15"/>
      <c r="C77" s="15"/>
      <c r="D77" s="15"/>
      <c r="E77" s="15"/>
      <c r="F77" s="15"/>
      <c r="G77" s="15"/>
      <c r="H77" s="17"/>
      <c r="I77" s="17"/>
      <c r="J77" s="17"/>
      <c r="K77" s="17"/>
      <c r="L77" s="17"/>
      <c r="M77" s="17"/>
      <c r="N77" s="17"/>
      <c r="O77" s="16"/>
      <c r="P77" s="17"/>
      <c r="Q77" s="17"/>
      <c r="R77" s="17"/>
      <c r="S77" s="17"/>
      <c r="T77" s="17"/>
      <c r="U77" s="17"/>
      <c r="V77" s="17"/>
      <c r="W77" s="17"/>
      <c r="X77" s="17"/>
      <c r="Y77" s="17"/>
      <c r="Z77" s="17"/>
      <c r="AA77" s="17"/>
      <c r="AB77" s="17"/>
      <c r="AC77" s="15"/>
      <c r="AD77" s="15"/>
      <c r="AE77" s="15"/>
      <c r="AF77" s="15"/>
      <c r="AG77" s="15"/>
      <c r="AH77" s="15"/>
      <c r="AI77" s="15"/>
      <c r="AJ77" s="15"/>
      <c r="AK77" s="15"/>
      <c r="AL77" s="15"/>
      <c r="AM77" s="15"/>
      <c r="AN77" s="15"/>
      <c r="AO77" s="15"/>
      <c r="AP77" s="15"/>
      <c r="AQ77" s="15"/>
      <c r="AR77" s="15"/>
      <c r="AS77" s="15"/>
      <c r="AT77" s="15"/>
      <c r="AU77" s="15"/>
      <c r="AV77" s="15"/>
      <c r="AW77" s="15"/>
      <c r="AX77" s="15"/>
      <c r="AY77" s="15"/>
    </row>
    <row r="78" spans="1:51" ht="2.25" customHeight="1">
      <c r="A78" s="15"/>
      <c r="B78" s="15"/>
      <c r="C78" s="15"/>
      <c r="D78" s="15"/>
      <c r="E78" s="15"/>
      <c r="F78" s="15"/>
      <c r="G78" s="15"/>
      <c r="H78" s="17"/>
      <c r="I78" s="17"/>
      <c r="J78" s="17"/>
      <c r="K78" s="17"/>
      <c r="L78" s="17"/>
      <c r="M78" s="17"/>
      <c r="N78" s="17"/>
      <c r="O78" s="16"/>
      <c r="P78" s="17"/>
      <c r="Q78" s="17"/>
      <c r="R78" s="17"/>
      <c r="S78" s="17"/>
      <c r="T78" s="17"/>
      <c r="U78" s="17"/>
      <c r="V78" s="17"/>
      <c r="W78" s="17"/>
      <c r="X78" s="17"/>
      <c r="Y78" s="17"/>
      <c r="Z78" s="17"/>
      <c r="AA78" s="17"/>
      <c r="AB78" s="17"/>
      <c r="AC78" s="15"/>
      <c r="AD78" s="15"/>
      <c r="AE78" s="15"/>
      <c r="AF78" s="15"/>
      <c r="AG78" s="15"/>
      <c r="AH78" s="15"/>
      <c r="AI78" s="15"/>
      <c r="AJ78" s="15"/>
      <c r="AK78" s="15"/>
      <c r="AL78" s="15"/>
      <c r="AM78" s="15"/>
      <c r="AN78" s="15"/>
      <c r="AO78" s="15"/>
      <c r="AP78" s="15"/>
      <c r="AQ78" s="15"/>
      <c r="AR78" s="15"/>
      <c r="AS78" s="15"/>
      <c r="AT78" s="15"/>
      <c r="AU78" s="15"/>
      <c r="AV78" s="15"/>
      <c r="AW78" s="15"/>
      <c r="AX78" s="15"/>
      <c r="AY78" s="15"/>
    </row>
    <row r="79" spans="1:51" hidden="1">
      <c r="A79" s="15"/>
      <c r="B79" s="15"/>
      <c r="C79" s="15"/>
      <c r="D79" s="15"/>
      <c r="E79" s="15"/>
      <c r="F79" s="15"/>
      <c r="G79" s="15"/>
      <c r="H79" s="17"/>
      <c r="I79" s="17"/>
      <c r="J79" s="17"/>
      <c r="K79" s="17"/>
      <c r="L79" s="17"/>
      <c r="M79" s="17"/>
      <c r="N79" s="17"/>
      <c r="O79" s="16"/>
      <c r="P79" s="17"/>
      <c r="Q79" s="17"/>
      <c r="R79" s="17"/>
      <c r="S79" s="17"/>
      <c r="T79" s="17"/>
      <c r="U79" s="17"/>
      <c r="V79" s="17"/>
      <c r="W79" s="17"/>
      <c r="X79" s="17"/>
      <c r="Y79" s="17"/>
      <c r="Z79" s="17"/>
      <c r="AA79" s="17"/>
      <c r="AB79" s="17"/>
      <c r="AC79" s="15"/>
      <c r="AD79" s="15"/>
      <c r="AE79" s="15"/>
      <c r="AF79" s="15"/>
      <c r="AG79" s="15"/>
      <c r="AH79" s="15"/>
      <c r="AI79" s="15"/>
      <c r="AJ79" s="15"/>
      <c r="AK79" s="15"/>
      <c r="AL79" s="15"/>
      <c r="AM79" s="15"/>
      <c r="AN79" s="15"/>
      <c r="AO79" s="15"/>
      <c r="AP79" s="15"/>
      <c r="AQ79" s="15"/>
      <c r="AR79" s="15"/>
      <c r="AS79" s="15"/>
      <c r="AT79" s="15"/>
      <c r="AU79" s="15"/>
      <c r="AV79" s="15"/>
      <c r="AW79" s="15"/>
      <c r="AX79" s="15"/>
      <c r="AY79" s="15"/>
    </row>
    <row r="80" spans="1:51" hidden="1">
      <c r="A80" s="15"/>
      <c r="B80" s="15"/>
      <c r="C80" s="15"/>
      <c r="D80" s="15"/>
      <c r="E80" s="15"/>
      <c r="F80" s="15"/>
      <c r="G80" s="15"/>
      <c r="H80" s="17"/>
      <c r="I80" s="17"/>
      <c r="J80" s="17"/>
      <c r="K80" s="17"/>
      <c r="L80" s="17"/>
      <c r="M80" s="17"/>
      <c r="N80" s="17"/>
      <c r="O80" s="16"/>
      <c r="P80" s="17"/>
      <c r="Q80" s="17"/>
      <c r="R80" s="17"/>
      <c r="S80" s="17"/>
      <c r="T80" s="17"/>
      <c r="U80" s="17"/>
      <c r="V80" s="17"/>
      <c r="W80" s="17"/>
      <c r="X80" s="17"/>
      <c r="Y80" s="17"/>
      <c r="Z80" s="17"/>
      <c r="AA80" s="17"/>
      <c r="AB80" s="17"/>
      <c r="AC80" s="15"/>
      <c r="AD80" s="15"/>
      <c r="AE80" s="15"/>
      <c r="AF80" s="15"/>
      <c r="AG80" s="15"/>
      <c r="AH80" s="15"/>
      <c r="AI80" s="15"/>
      <c r="AJ80" s="15"/>
      <c r="AK80" s="15"/>
      <c r="AL80" s="15"/>
      <c r="AM80" s="15"/>
      <c r="AN80" s="15"/>
      <c r="AO80" s="15"/>
      <c r="AP80" s="15"/>
      <c r="AQ80" s="15"/>
      <c r="AR80" s="15"/>
      <c r="AS80" s="15"/>
      <c r="AT80" s="15"/>
      <c r="AU80" s="15"/>
      <c r="AV80" s="15"/>
      <c r="AW80" s="15"/>
      <c r="AX80" s="15"/>
      <c r="AY80" s="15"/>
    </row>
    <row r="81" spans="1:61" hidden="1">
      <c r="A81" s="15"/>
      <c r="B81" s="15"/>
      <c r="C81" s="15"/>
      <c r="D81" s="15"/>
      <c r="E81" s="15"/>
      <c r="F81" s="15"/>
      <c r="G81" s="15"/>
      <c r="H81" s="17"/>
      <c r="I81" s="17"/>
      <c r="J81" s="17"/>
      <c r="K81" s="17"/>
      <c r="L81" s="17"/>
      <c r="M81" s="17"/>
      <c r="N81" s="17"/>
      <c r="O81" s="16"/>
      <c r="P81" s="17"/>
      <c r="Q81" s="17"/>
      <c r="R81" s="17"/>
      <c r="S81" s="17"/>
      <c r="T81" s="17"/>
      <c r="U81" s="17"/>
      <c r="V81" s="17"/>
      <c r="W81" s="17"/>
      <c r="X81" s="17"/>
      <c r="Y81" s="17"/>
      <c r="Z81" s="17"/>
      <c r="AA81" s="17"/>
      <c r="AB81" s="17"/>
      <c r="AC81" s="15"/>
      <c r="AD81" s="15"/>
      <c r="AE81" s="15"/>
      <c r="AF81" s="15"/>
      <c r="AG81" s="15"/>
      <c r="AH81" s="15"/>
      <c r="AI81" s="15"/>
      <c r="AJ81" s="15"/>
      <c r="AK81" s="15"/>
      <c r="AL81" s="15"/>
      <c r="AM81" s="15"/>
      <c r="AN81" s="15"/>
      <c r="AO81" s="15"/>
      <c r="AP81" s="15"/>
      <c r="AQ81" s="15"/>
      <c r="AR81" s="15"/>
      <c r="AS81" s="15"/>
      <c r="AT81" s="15"/>
      <c r="AU81" s="15"/>
      <c r="AV81" s="15"/>
      <c r="AW81" s="15"/>
      <c r="AX81" s="15"/>
      <c r="AY81" s="15"/>
    </row>
    <row r="82" spans="1:61">
      <c r="A82" s="15"/>
      <c r="B82" s="15"/>
      <c r="C82" s="15"/>
      <c r="D82" s="15"/>
      <c r="E82" s="15"/>
      <c r="F82" s="15"/>
      <c r="G82" s="15"/>
      <c r="H82" s="17"/>
      <c r="I82" s="17"/>
      <c r="J82" s="17"/>
      <c r="K82" s="17"/>
      <c r="L82" s="17"/>
      <c r="M82" s="17"/>
      <c r="N82" s="17"/>
      <c r="O82" s="16"/>
      <c r="P82" s="17"/>
      <c r="Q82" s="17"/>
      <c r="R82" s="17"/>
      <c r="S82" s="17"/>
      <c r="T82" s="17"/>
      <c r="U82" s="17"/>
      <c r="V82" s="17"/>
      <c r="W82" s="17"/>
      <c r="X82" s="17"/>
      <c r="Y82" s="17"/>
      <c r="Z82" s="17"/>
      <c r="AA82" s="17"/>
      <c r="AB82" s="17"/>
      <c r="AC82" s="15"/>
      <c r="AD82" s="15"/>
      <c r="AE82" s="15"/>
      <c r="AF82" s="15"/>
      <c r="AG82" s="15"/>
      <c r="AH82" s="15"/>
      <c r="AI82" s="15"/>
      <c r="AJ82" s="15"/>
      <c r="AK82" s="15"/>
      <c r="AL82" s="15"/>
      <c r="AM82" s="15"/>
      <c r="AN82" s="15"/>
      <c r="AO82" s="15"/>
      <c r="AP82" s="15"/>
      <c r="AQ82" s="15"/>
      <c r="AR82" s="15"/>
      <c r="AS82" s="15"/>
      <c r="AT82" s="15"/>
      <c r="AU82" s="15"/>
      <c r="AV82" s="15"/>
      <c r="AW82" s="15"/>
      <c r="AX82" s="15"/>
      <c r="AY82" s="15"/>
    </row>
    <row r="83" spans="1:61">
      <c r="A83" s="15"/>
      <c r="B83" s="15"/>
      <c r="C83" s="15"/>
      <c r="D83" s="15"/>
      <c r="E83" s="15"/>
      <c r="F83" s="15"/>
      <c r="G83" s="15"/>
      <c r="H83" s="17"/>
      <c r="I83" s="17"/>
      <c r="J83" s="17"/>
      <c r="K83" s="17"/>
      <c r="L83" s="17"/>
      <c r="M83" s="17"/>
      <c r="N83" s="17"/>
      <c r="O83" s="16"/>
      <c r="P83" s="17"/>
      <c r="Q83" s="17"/>
      <c r="R83" s="17"/>
      <c r="S83" s="17"/>
      <c r="T83" s="17"/>
      <c r="U83" s="17"/>
      <c r="V83" s="17"/>
      <c r="W83" s="17"/>
      <c r="X83" s="17"/>
      <c r="Y83" s="17"/>
      <c r="Z83" s="17"/>
      <c r="AA83" s="17"/>
      <c r="AB83" s="17"/>
      <c r="AC83" s="15"/>
      <c r="AD83" s="15"/>
      <c r="AE83" s="15"/>
      <c r="AF83" s="15"/>
      <c r="AG83" s="15"/>
      <c r="AH83" s="15"/>
      <c r="AI83" s="15"/>
      <c r="AJ83" s="15"/>
      <c r="AK83" s="15"/>
      <c r="AL83" s="15"/>
      <c r="AM83" s="15"/>
      <c r="AN83" s="15"/>
      <c r="AO83" s="15"/>
      <c r="AP83" s="15"/>
      <c r="AQ83" s="15"/>
      <c r="AR83" s="15"/>
      <c r="AS83" s="15"/>
      <c r="AT83" s="15"/>
      <c r="AU83" s="15"/>
      <c r="AV83" s="15"/>
      <c r="AW83" s="15"/>
      <c r="AX83" s="15"/>
      <c r="AY83" s="15"/>
    </row>
    <row r="84" spans="1:61">
      <c r="A84" s="15"/>
      <c r="B84" s="15"/>
      <c r="C84" s="15"/>
      <c r="D84" s="15"/>
      <c r="E84" s="15"/>
      <c r="F84" s="15"/>
      <c r="G84" s="15"/>
      <c r="H84" s="17"/>
      <c r="I84" s="17"/>
      <c r="J84" s="17"/>
      <c r="K84" s="17"/>
      <c r="L84" s="17"/>
      <c r="M84" s="17"/>
      <c r="N84" s="17"/>
      <c r="O84" s="16"/>
      <c r="P84" s="17"/>
      <c r="Q84" s="17"/>
      <c r="R84" s="17"/>
      <c r="S84" s="17"/>
      <c r="T84" s="17"/>
      <c r="U84" s="17"/>
      <c r="V84" s="17"/>
      <c r="W84" s="17"/>
      <c r="X84" s="17"/>
      <c r="Y84" s="17"/>
      <c r="Z84" s="17"/>
      <c r="AA84" s="17"/>
      <c r="AB84" s="17"/>
      <c r="AC84" s="15"/>
      <c r="AD84" s="15"/>
      <c r="AE84" s="15"/>
      <c r="AF84" s="15"/>
      <c r="AG84" s="15"/>
      <c r="AH84" s="15"/>
      <c r="AI84" s="15"/>
      <c r="AJ84" s="15"/>
      <c r="AK84" s="15"/>
      <c r="AL84" s="15"/>
      <c r="AM84" s="15"/>
      <c r="AN84" s="15"/>
      <c r="AO84" s="15"/>
      <c r="AP84" s="15"/>
      <c r="AQ84" s="15"/>
      <c r="AR84" s="15"/>
      <c r="AS84" s="15"/>
      <c r="AT84" s="15"/>
      <c r="AU84" s="15"/>
      <c r="AV84" s="15"/>
      <c r="AW84" s="15"/>
      <c r="AX84" s="15"/>
      <c r="AY84" s="15"/>
    </row>
    <row r="85" spans="1:61">
      <c r="A85" s="15"/>
      <c r="B85" s="15"/>
      <c r="C85" s="15"/>
      <c r="D85" s="15"/>
      <c r="E85" s="15"/>
      <c r="F85" s="15"/>
      <c r="G85" s="15"/>
      <c r="H85" s="17"/>
      <c r="I85" s="17"/>
      <c r="J85" s="17"/>
      <c r="K85" s="17"/>
      <c r="L85" s="17"/>
      <c r="M85" s="17"/>
      <c r="N85" s="17"/>
      <c r="O85" s="16"/>
      <c r="P85" s="17"/>
      <c r="Q85" s="17"/>
      <c r="R85" s="17"/>
      <c r="S85" s="17"/>
      <c r="T85" s="17"/>
      <c r="U85" s="17"/>
      <c r="V85" s="17"/>
      <c r="W85" s="17"/>
      <c r="X85" s="17"/>
      <c r="Y85" s="17"/>
      <c r="Z85" s="17"/>
      <c r="AA85" s="17"/>
      <c r="AB85" s="17"/>
      <c r="AC85" s="15"/>
      <c r="AD85" s="15"/>
      <c r="AE85" s="15"/>
      <c r="AF85" s="15"/>
      <c r="AG85" s="15"/>
      <c r="AH85" s="15"/>
      <c r="AI85" s="15"/>
      <c r="AJ85" s="15"/>
      <c r="AK85" s="15"/>
      <c r="AL85" s="15"/>
      <c r="AM85" s="15"/>
      <c r="AN85" s="15"/>
      <c r="AO85" s="15"/>
      <c r="AP85" s="15"/>
      <c r="AQ85" s="15"/>
      <c r="AR85" s="15"/>
      <c r="AS85" s="15"/>
      <c r="AT85" s="15"/>
      <c r="AU85" s="15"/>
      <c r="AV85" s="15"/>
      <c r="AW85" s="15"/>
      <c r="AX85" s="15"/>
      <c r="AY85" s="15"/>
    </row>
    <row r="86" spans="1:61">
      <c r="A86" s="15"/>
      <c r="B86" s="15"/>
      <c r="C86" s="15"/>
      <c r="D86" s="15"/>
      <c r="E86" s="15"/>
      <c r="F86" s="15"/>
      <c r="G86" s="15"/>
      <c r="H86" s="17"/>
      <c r="I86" s="17"/>
      <c r="J86" s="17"/>
      <c r="K86" s="17"/>
      <c r="L86" s="17"/>
      <c r="M86" s="17"/>
      <c r="N86" s="17"/>
      <c r="O86" s="16"/>
      <c r="P86" s="17"/>
      <c r="Q86" s="17"/>
      <c r="R86" s="17"/>
      <c r="S86" s="17"/>
      <c r="T86" s="17"/>
      <c r="U86" s="17"/>
      <c r="V86" s="17"/>
      <c r="W86" s="17"/>
      <c r="X86" s="17"/>
      <c r="Y86" s="17"/>
      <c r="Z86" s="17"/>
      <c r="AA86" s="17"/>
      <c r="AB86" s="17"/>
      <c r="AC86" s="15"/>
      <c r="AD86" s="15"/>
      <c r="AE86" s="15"/>
      <c r="AF86" s="15"/>
      <c r="AG86" s="15"/>
      <c r="AH86" s="15"/>
      <c r="AI86" s="15"/>
      <c r="AJ86" s="15"/>
      <c r="AK86" s="15"/>
      <c r="AL86" s="15"/>
      <c r="AM86" s="15"/>
      <c r="AN86" s="15"/>
      <c r="AO86" s="15"/>
      <c r="AP86" s="15"/>
      <c r="AQ86" s="15"/>
      <c r="AR86" s="15"/>
      <c r="AS86" s="15"/>
      <c r="AT86" s="15"/>
      <c r="AU86" s="15"/>
      <c r="AV86" s="15"/>
      <c r="AW86" s="15"/>
      <c r="AX86" s="15"/>
      <c r="AY86" s="15"/>
    </row>
    <row r="87" spans="1:61">
      <c r="A87" s="15"/>
      <c r="B87" s="15"/>
      <c r="C87" s="15"/>
      <c r="D87" s="15"/>
      <c r="E87" s="15"/>
      <c r="F87" s="15"/>
      <c r="G87" s="15"/>
      <c r="H87" s="17"/>
      <c r="I87" s="17"/>
      <c r="J87" s="17"/>
      <c r="K87" s="17"/>
      <c r="L87" s="17"/>
      <c r="M87" s="17"/>
      <c r="N87" s="17"/>
      <c r="O87" s="16"/>
      <c r="P87" s="17"/>
      <c r="Q87" s="17"/>
      <c r="R87" s="17"/>
      <c r="S87" s="17"/>
      <c r="T87" s="17"/>
      <c r="U87" s="17"/>
      <c r="V87" s="17"/>
      <c r="W87" s="17"/>
      <c r="X87" s="17"/>
      <c r="Y87" s="17"/>
      <c r="Z87" s="17"/>
      <c r="AA87" s="17"/>
      <c r="AB87" s="17"/>
      <c r="AC87" s="15"/>
      <c r="AD87" s="15"/>
      <c r="AE87" s="15"/>
      <c r="AF87" s="15"/>
      <c r="AG87" s="15"/>
      <c r="AH87" s="15"/>
      <c r="AI87" s="15"/>
      <c r="AJ87" s="15"/>
      <c r="AK87" s="15"/>
      <c r="AL87" s="15"/>
      <c r="AM87" s="15"/>
      <c r="AN87" s="15"/>
      <c r="AO87" s="15"/>
      <c r="AP87" s="15"/>
      <c r="AQ87" s="15"/>
      <c r="AR87" s="15"/>
      <c r="AS87" s="15"/>
      <c r="AT87" s="15"/>
      <c r="AU87" s="15"/>
      <c r="AV87" s="15"/>
      <c r="AW87" s="15"/>
      <c r="AX87" s="15"/>
      <c r="AY87" s="15"/>
    </row>
    <row r="88" spans="1:61">
      <c r="A88" s="17"/>
      <c r="B88" s="17"/>
      <c r="C88" s="17"/>
      <c r="D88" s="17"/>
      <c r="E88" s="17"/>
      <c r="F88" s="17"/>
      <c r="G88" s="15"/>
      <c r="H88" s="15"/>
      <c r="I88" s="15"/>
      <c r="J88" s="15"/>
      <c r="K88" s="15"/>
      <c r="L88" s="15"/>
      <c r="M88" s="15"/>
      <c r="N88" s="15"/>
      <c r="O88" s="15"/>
      <c r="P88" s="15"/>
      <c r="Q88" s="15"/>
      <c r="R88" s="17"/>
      <c r="S88" s="17"/>
      <c r="T88" s="17"/>
      <c r="U88" s="17"/>
      <c r="V88" s="17"/>
      <c r="W88" s="17"/>
      <c r="X88" s="17"/>
      <c r="Y88" s="16"/>
      <c r="Z88" s="17"/>
      <c r="AA88" s="17"/>
      <c r="AB88" s="17"/>
      <c r="AC88" s="17"/>
      <c r="AD88" s="17"/>
      <c r="AE88" s="17"/>
      <c r="AF88" s="17"/>
      <c r="AG88" s="17"/>
      <c r="AH88" s="17"/>
      <c r="AI88" s="17"/>
      <c r="AJ88" s="17"/>
      <c r="AK88" s="17"/>
      <c r="AL88" s="17"/>
      <c r="AM88" s="15"/>
      <c r="AN88" s="15"/>
      <c r="AO88" s="15"/>
      <c r="AP88" s="15"/>
      <c r="AQ88" s="15"/>
      <c r="AR88" s="15"/>
      <c r="AS88" s="15"/>
      <c r="AT88" s="15"/>
      <c r="AU88" s="15"/>
      <c r="AV88" s="15"/>
      <c r="AW88" s="15"/>
      <c r="AX88" s="15"/>
      <c r="AY88" s="15"/>
      <c r="AZ88" s="15"/>
      <c r="BA88" s="15"/>
      <c r="BB88" s="15"/>
      <c r="BC88" s="15"/>
      <c r="BD88" s="15"/>
      <c r="BE88" s="15"/>
      <c r="BF88" s="15"/>
      <c r="BG88" s="15"/>
      <c r="BH88" s="15"/>
      <c r="BI88" s="15"/>
    </row>
    <row r="89" spans="1:61">
      <c r="A89" s="17"/>
      <c r="B89" s="17"/>
      <c r="C89" s="17"/>
      <c r="D89" s="17"/>
      <c r="E89" s="17"/>
      <c r="F89" s="17"/>
      <c r="G89" s="15"/>
      <c r="H89" s="15"/>
      <c r="I89" s="15"/>
      <c r="J89" s="15"/>
      <c r="K89" s="15"/>
      <c r="L89" s="15"/>
      <c r="M89" s="15"/>
      <c r="N89" s="15"/>
      <c r="O89" s="15"/>
      <c r="P89" s="15"/>
      <c r="Q89" s="15"/>
      <c r="R89" s="17"/>
      <c r="S89" s="17"/>
      <c r="T89" s="17"/>
      <c r="U89" s="17"/>
      <c r="V89" s="17"/>
      <c r="W89" s="17"/>
      <c r="X89" s="17"/>
      <c r="Y89" s="16"/>
      <c r="Z89" s="17"/>
      <c r="AA89" s="17"/>
      <c r="AB89" s="17"/>
      <c r="AC89" s="17"/>
      <c r="AD89" s="17"/>
      <c r="AE89" s="17"/>
      <c r="AF89" s="17"/>
      <c r="AG89" s="17"/>
      <c r="AH89" s="17"/>
      <c r="AI89" s="17"/>
      <c r="AJ89" s="17"/>
      <c r="AK89" s="17"/>
      <c r="AL89" s="17"/>
      <c r="AM89" s="15"/>
      <c r="AN89" s="15"/>
      <c r="AO89" s="15"/>
      <c r="AP89" s="15"/>
      <c r="AQ89" s="15"/>
      <c r="AR89" s="15"/>
      <c r="AS89" s="15"/>
      <c r="AT89" s="15"/>
      <c r="AU89" s="15"/>
      <c r="AV89" s="15"/>
      <c r="AW89" s="15"/>
      <c r="AX89" s="15"/>
      <c r="AY89" s="15"/>
      <c r="AZ89" s="15"/>
      <c r="BA89" s="15"/>
      <c r="BB89" s="15"/>
      <c r="BC89" s="15"/>
      <c r="BD89" s="15"/>
      <c r="BE89" s="15"/>
      <c r="BF89" s="15"/>
      <c r="BG89" s="15"/>
      <c r="BH89" s="15"/>
      <c r="BI89" s="15"/>
    </row>
    <row r="90" spans="1:61">
      <c r="A90" s="17"/>
      <c r="B90" s="17"/>
      <c r="C90" s="17"/>
      <c r="D90" s="17"/>
      <c r="E90" s="17"/>
      <c r="F90" s="17"/>
      <c r="G90" s="15"/>
      <c r="H90" s="15"/>
      <c r="I90" s="15"/>
      <c r="J90" s="15"/>
      <c r="K90" s="15"/>
      <c r="L90" s="15"/>
      <c r="M90" s="15"/>
      <c r="N90" s="15"/>
      <c r="O90" s="15"/>
      <c r="P90" s="15"/>
      <c r="Q90" s="15"/>
      <c r="R90" s="17"/>
      <c r="S90" s="17"/>
      <c r="T90" s="17"/>
      <c r="U90" s="17"/>
      <c r="V90" s="17"/>
      <c r="W90" s="17"/>
      <c r="X90" s="17"/>
      <c r="Y90" s="16"/>
      <c r="Z90" s="17"/>
      <c r="AA90" s="17"/>
      <c r="AB90" s="17"/>
      <c r="AC90" s="17"/>
      <c r="AD90" s="17"/>
      <c r="AE90" s="17"/>
      <c r="AF90" s="17"/>
      <c r="AG90" s="17"/>
      <c r="AH90" s="17"/>
      <c r="AI90" s="17"/>
      <c r="AJ90" s="17"/>
      <c r="AK90" s="17"/>
      <c r="AL90" s="17"/>
      <c r="AM90" s="15"/>
      <c r="AN90" s="15"/>
      <c r="AO90" s="15"/>
      <c r="AP90" s="15"/>
      <c r="AQ90" s="15"/>
      <c r="AR90" s="15"/>
      <c r="AS90" s="15"/>
      <c r="AT90" s="15"/>
      <c r="AU90" s="15"/>
      <c r="AV90" s="15"/>
      <c r="AW90" s="15"/>
      <c r="AX90" s="15"/>
      <c r="AY90" s="15"/>
      <c r="AZ90" s="15"/>
      <c r="BA90" s="15"/>
      <c r="BB90" s="15"/>
      <c r="BC90" s="15"/>
      <c r="BD90" s="15"/>
      <c r="BE90" s="15"/>
      <c r="BF90" s="15"/>
      <c r="BG90" s="15"/>
      <c r="BH90" s="15"/>
      <c r="BI90" s="15"/>
    </row>
    <row r="91" spans="1:61">
      <c r="A91" s="17"/>
      <c r="B91" s="17"/>
      <c r="C91" s="17"/>
      <c r="D91" s="17"/>
      <c r="E91" s="17"/>
      <c r="F91" s="17"/>
      <c r="G91" s="15"/>
      <c r="H91" s="15"/>
      <c r="I91" s="15"/>
      <c r="J91" s="15"/>
      <c r="K91" s="15"/>
      <c r="L91" s="15"/>
      <c r="M91" s="15"/>
      <c r="N91" s="15"/>
      <c r="O91" s="15"/>
      <c r="P91" s="15"/>
      <c r="Q91" s="15"/>
      <c r="R91" s="17"/>
      <c r="S91" s="17"/>
      <c r="T91" s="17"/>
      <c r="U91" s="17"/>
      <c r="V91" s="17"/>
      <c r="W91" s="17"/>
      <c r="X91" s="17"/>
      <c r="Y91" s="16"/>
      <c r="Z91" s="17"/>
      <c r="AA91" s="17"/>
      <c r="AB91" s="17"/>
      <c r="AC91" s="17"/>
      <c r="AD91" s="17"/>
      <c r="AE91" s="17"/>
      <c r="AF91" s="17"/>
      <c r="AG91" s="17"/>
      <c r="AH91" s="17"/>
      <c r="AI91" s="17"/>
      <c r="AJ91" s="17"/>
      <c r="AK91" s="17"/>
      <c r="AL91" s="17"/>
      <c r="AM91" s="15"/>
      <c r="AN91" s="15"/>
      <c r="AO91" s="15"/>
      <c r="AP91" s="15"/>
      <c r="AQ91" s="15"/>
      <c r="AR91" s="15"/>
      <c r="AS91" s="15"/>
      <c r="AT91" s="15"/>
      <c r="AU91" s="15"/>
      <c r="AV91" s="15"/>
      <c r="AW91" s="15"/>
      <c r="AX91" s="15"/>
      <c r="AY91" s="15"/>
      <c r="AZ91" s="15"/>
      <c r="BA91" s="15"/>
      <c r="BB91" s="15"/>
      <c r="BC91" s="15"/>
      <c r="BD91" s="15"/>
      <c r="BE91" s="15"/>
      <c r="BF91" s="15"/>
      <c r="BG91" s="15"/>
      <c r="BH91" s="15"/>
      <c r="BI91" s="15"/>
    </row>
    <row r="92" spans="1:61">
      <c r="A92" s="17"/>
      <c r="B92" s="17"/>
      <c r="C92" s="17"/>
      <c r="D92" s="17"/>
      <c r="E92" s="17"/>
      <c r="F92" s="17"/>
      <c r="G92" s="15"/>
      <c r="H92" s="15"/>
      <c r="I92" s="15"/>
      <c r="J92" s="15"/>
      <c r="K92" s="15"/>
      <c r="L92" s="15"/>
      <c r="M92" s="15"/>
      <c r="N92" s="15"/>
      <c r="O92" s="15"/>
      <c r="P92" s="15"/>
      <c r="Q92" s="15"/>
      <c r="R92" s="17"/>
      <c r="S92" s="17"/>
      <c r="T92" s="17"/>
      <c r="U92" s="17"/>
      <c r="V92" s="17"/>
      <c r="W92" s="17"/>
      <c r="X92" s="17"/>
      <c r="Y92" s="16"/>
      <c r="Z92" s="17"/>
      <c r="AA92" s="17"/>
      <c r="AB92" s="17"/>
      <c r="AC92" s="17"/>
      <c r="AD92" s="17"/>
      <c r="AE92" s="17"/>
      <c r="AF92" s="17"/>
      <c r="AG92" s="17"/>
      <c r="AH92" s="17"/>
      <c r="AI92" s="17"/>
      <c r="AJ92" s="17"/>
      <c r="AK92" s="17"/>
      <c r="AL92" s="17"/>
      <c r="AM92" s="15"/>
      <c r="AN92" s="15"/>
      <c r="AO92" s="15"/>
      <c r="AP92" s="15"/>
      <c r="AQ92" s="15"/>
      <c r="AR92" s="15"/>
      <c r="AS92" s="15"/>
      <c r="AT92" s="15"/>
      <c r="AU92" s="15"/>
      <c r="AV92" s="15"/>
      <c r="AW92" s="15"/>
      <c r="AX92" s="15"/>
      <c r="AY92" s="15"/>
      <c r="AZ92" s="15"/>
      <c r="BA92" s="15"/>
      <c r="BB92" s="15"/>
      <c r="BC92" s="15"/>
      <c r="BD92" s="15"/>
      <c r="BE92" s="15"/>
      <c r="BF92" s="15"/>
      <c r="BG92" s="15"/>
      <c r="BH92" s="15"/>
      <c r="BI92" s="15"/>
    </row>
    <row r="93" spans="1:61">
      <c r="A93" s="17"/>
      <c r="B93" s="17"/>
      <c r="C93" s="17"/>
      <c r="D93" s="17"/>
      <c r="E93" s="17"/>
      <c r="F93" s="17"/>
      <c r="G93" s="15"/>
      <c r="H93" s="15"/>
      <c r="I93" s="15"/>
      <c r="J93" s="15"/>
      <c r="K93" s="15"/>
      <c r="L93" s="15"/>
      <c r="M93" s="15"/>
      <c r="N93" s="15"/>
      <c r="O93" s="15"/>
      <c r="P93" s="15"/>
      <c r="Q93" s="15"/>
      <c r="R93" s="17"/>
      <c r="S93" s="17"/>
      <c r="T93" s="17"/>
      <c r="U93" s="17"/>
      <c r="V93" s="17"/>
      <c r="W93" s="17"/>
      <c r="X93" s="17"/>
      <c r="Y93" s="16"/>
      <c r="Z93" s="17"/>
      <c r="AA93" s="17"/>
      <c r="AB93" s="17"/>
      <c r="AC93" s="17"/>
      <c r="AD93" s="17"/>
      <c r="AE93" s="17"/>
      <c r="AF93" s="17"/>
      <c r="AG93" s="17"/>
      <c r="AH93" s="17"/>
      <c r="AI93" s="17"/>
      <c r="AJ93" s="17"/>
      <c r="AK93" s="17"/>
      <c r="AL93" s="17"/>
      <c r="AM93" s="15"/>
      <c r="AN93" s="15"/>
      <c r="AO93" s="15"/>
      <c r="AP93" s="15"/>
      <c r="AQ93" s="15"/>
      <c r="AR93" s="15"/>
      <c r="AS93" s="15"/>
      <c r="AT93" s="15"/>
      <c r="AU93" s="15"/>
      <c r="AV93" s="15"/>
      <c r="AW93" s="15"/>
      <c r="AX93" s="15"/>
      <c r="AY93" s="15"/>
      <c r="AZ93" s="15"/>
      <c r="BA93" s="15"/>
      <c r="BB93" s="15"/>
      <c r="BC93" s="15"/>
      <c r="BD93" s="15"/>
      <c r="BE93" s="15"/>
      <c r="BF93" s="15"/>
      <c r="BG93" s="15"/>
      <c r="BH93" s="15"/>
      <c r="BI93" s="15"/>
    </row>
    <row r="94" spans="1:61">
      <c r="A94" s="17"/>
      <c r="B94" s="17"/>
      <c r="C94" s="17"/>
      <c r="D94" s="17"/>
      <c r="E94" s="17"/>
      <c r="F94" s="17"/>
      <c r="G94" s="15"/>
      <c r="H94" s="15"/>
      <c r="I94" s="15"/>
      <c r="J94" s="15"/>
      <c r="K94" s="15"/>
      <c r="L94" s="15"/>
      <c r="M94" s="15"/>
      <c r="N94" s="15"/>
      <c r="O94" s="15"/>
      <c r="P94" s="15"/>
      <c r="Q94" s="15"/>
      <c r="R94" s="17"/>
      <c r="S94" s="17"/>
      <c r="T94" s="17"/>
      <c r="U94" s="17"/>
      <c r="V94" s="17"/>
      <c r="W94" s="17"/>
      <c r="X94" s="17"/>
      <c r="Y94" s="16"/>
      <c r="Z94" s="17"/>
      <c r="AA94" s="17"/>
      <c r="AB94" s="17"/>
      <c r="AC94" s="17"/>
      <c r="AD94" s="17"/>
      <c r="AE94" s="17"/>
      <c r="AF94" s="17"/>
      <c r="AG94" s="17"/>
      <c r="AH94" s="17"/>
      <c r="AI94" s="17"/>
      <c r="AJ94" s="17"/>
      <c r="AK94" s="17"/>
      <c r="AL94" s="17"/>
      <c r="AM94" s="15"/>
      <c r="AN94" s="15"/>
      <c r="AO94" s="15"/>
      <c r="AP94" s="15"/>
      <c r="AQ94" s="15"/>
      <c r="AR94" s="15"/>
      <c r="AS94" s="15"/>
      <c r="AT94" s="15"/>
      <c r="AU94" s="15"/>
      <c r="AV94" s="15"/>
      <c r="AW94" s="15"/>
      <c r="AX94" s="15"/>
      <c r="AY94" s="15"/>
      <c r="AZ94" s="15"/>
      <c r="BA94" s="15"/>
      <c r="BB94" s="15"/>
      <c r="BC94" s="15"/>
      <c r="BD94" s="15"/>
      <c r="BE94" s="15"/>
      <c r="BF94" s="15"/>
      <c r="BG94" s="15"/>
      <c r="BH94" s="15"/>
      <c r="BI94" s="15"/>
    </row>
    <row r="95" spans="1:61">
      <c r="A95" s="17"/>
      <c r="B95" s="17"/>
      <c r="C95" s="17"/>
      <c r="D95" s="17"/>
      <c r="E95" s="17"/>
      <c r="F95" s="17"/>
      <c r="G95" s="15"/>
      <c r="H95" s="15"/>
      <c r="I95" s="15"/>
      <c r="J95" s="15"/>
      <c r="K95" s="15"/>
      <c r="L95" s="15"/>
      <c r="M95" s="15"/>
      <c r="N95" s="15"/>
      <c r="O95" s="15"/>
      <c r="P95" s="15"/>
      <c r="Q95" s="15"/>
      <c r="R95" s="17"/>
      <c r="S95" s="17"/>
      <c r="T95" s="17"/>
      <c r="U95" s="17"/>
      <c r="V95" s="17"/>
      <c r="W95" s="17"/>
      <c r="X95" s="17"/>
      <c r="Y95" s="16"/>
      <c r="Z95" s="17"/>
      <c r="AA95" s="17"/>
      <c r="AB95" s="17"/>
      <c r="AC95" s="17"/>
      <c r="AD95" s="17"/>
      <c r="AE95" s="17"/>
      <c r="AF95" s="17"/>
      <c r="AG95" s="17"/>
      <c r="AH95" s="17"/>
      <c r="AI95" s="17"/>
      <c r="AJ95" s="17"/>
      <c r="AK95" s="17"/>
      <c r="AL95" s="17"/>
      <c r="AM95" s="15"/>
      <c r="AN95" s="15"/>
      <c r="AO95" s="15"/>
      <c r="AP95" s="15"/>
      <c r="AQ95" s="15"/>
      <c r="AR95" s="15"/>
      <c r="AS95" s="15"/>
      <c r="AT95" s="15"/>
      <c r="AU95" s="15"/>
      <c r="AV95" s="15"/>
      <c r="AW95" s="15"/>
      <c r="AX95" s="15"/>
      <c r="AY95" s="15"/>
      <c r="AZ95" s="15"/>
      <c r="BA95" s="15"/>
      <c r="BB95" s="15"/>
      <c r="BC95" s="15"/>
      <c r="BD95" s="15"/>
      <c r="BE95" s="15"/>
      <c r="BF95" s="15"/>
      <c r="BG95" s="15"/>
      <c r="BH95" s="15"/>
      <c r="BI95" s="15"/>
    </row>
    <row r="96" spans="1:61">
      <c r="A96" s="17"/>
      <c r="B96" s="17"/>
      <c r="C96" s="17"/>
      <c r="D96" s="17"/>
      <c r="E96" s="17"/>
      <c r="F96" s="17"/>
      <c r="G96" s="15"/>
      <c r="H96" s="15"/>
      <c r="I96" s="15"/>
      <c r="J96" s="15"/>
      <c r="K96" s="15"/>
      <c r="L96" s="15"/>
      <c r="M96" s="15"/>
      <c r="N96" s="15"/>
      <c r="O96" s="15"/>
      <c r="P96" s="15"/>
      <c r="Q96" s="15"/>
      <c r="R96" s="17"/>
      <c r="S96" s="17"/>
      <c r="T96" s="17"/>
      <c r="U96" s="17"/>
      <c r="V96" s="17"/>
      <c r="W96" s="17"/>
      <c r="X96" s="17"/>
      <c r="Y96" s="16"/>
      <c r="Z96" s="17"/>
      <c r="AA96" s="17"/>
      <c r="AB96" s="17"/>
      <c r="AC96" s="17"/>
      <c r="AD96" s="17"/>
      <c r="AE96" s="17"/>
      <c r="AF96" s="17"/>
      <c r="AG96" s="17"/>
      <c r="AH96" s="17"/>
      <c r="AI96" s="17"/>
      <c r="AJ96" s="17"/>
      <c r="AK96" s="17"/>
      <c r="AL96" s="17"/>
      <c r="AM96" s="15"/>
      <c r="AN96" s="15"/>
      <c r="AO96" s="15"/>
      <c r="AP96" s="15"/>
      <c r="AQ96" s="15"/>
      <c r="AR96" s="15"/>
      <c r="AS96" s="15"/>
      <c r="AT96" s="15"/>
      <c r="AU96" s="15"/>
      <c r="AV96" s="15"/>
      <c r="AW96" s="15"/>
      <c r="AX96" s="15"/>
      <c r="AY96" s="15"/>
      <c r="AZ96" s="15"/>
      <c r="BA96" s="15"/>
      <c r="BB96" s="15"/>
      <c r="BC96" s="15"/>
      <c r="BD96" s="15"/>
      <c r="BE96" s="15"/>
      <c r="BF96" s="15"/>
      <c r="BG96" s="15"/>
      <c r="BH96" s="15"/>
      <c r="BI96" s="15"/>
    </row>
    <row r="97" spans="1:86">
      <c r="A97" s="17"/>
      <c r="B97" s="17"/>
      <c r="C97" s="17"/>
      <c r="D97" s="17"/>
      <c r="E97" s="17"/>
      <c r="F97" s="17"/>
      <c r="G97" s="15"/>
      <c r="H97" s="15"/>
      <c r="I97" s="15"/>
      <c r="J97" s="15"/>
      <c r="K97" s="15"/>
      <c r="L97" s="15"/>
      <c r="M97" s="15"/>
      <c r="N97" s="15"/>
      <c r="O97" s="15"/>
      <c r="P97" s="15"/>
      <c r="Q97" s="15"/>
      <c r="R97" s="17"/>
      <c r="S97" s="17"/>
      <c r="T97" s="17"/>
      <c r="U97" s="17"/>
      <c r="V97" s="17"/>
      <c r="W97" s="17"/>
      <c r="X97" s="17"/>
      <c r="Y97" s="16"/>
      <c r="Z97" s="17"/>
      <c r="AA97" s="17"/>
      <c r="AB97" s="17"/>
      <c r="AC97" s="17"/>
      <c r="AD97" s="17"/>
      <c r="AE97" s="17"/>
      <c r="AF97" s="17"/>
      <c r="AG97" s="17"/>
      <c r="AH97" s="17"/>
      <c r="AI97" s="17"/>
      <c r="AJ97" s="17"/>
      <c r="AK97" s="17"/>
      <c r="AL97" s="17"/>
      <c r="AM97" s="15"/>
      <c r="AN97" s="15"/>
      <c r="AO97" s="15"/>
      <c r="AP97" s="15"/>
      <c r="AQ97" s="15"/>
      <c r="AR97" s="15"/>
      <c r="AS97" s="15"/>
      <c r="AT97" s="15"/>
      <c r="AU97" s="15"/>
      <c r="AV97" s="15"/>
      <c r="AW97" s="15"/>
      <c r="AX97" s="15"/>
      <c r="AY97" s="15"/>
      <c r="AZ97" s="15"/>
      <c r="BA97" s="15"/>
      <c r="BB97" s="15"/>
      <c r="BC97" s="15"/>
      <c r="BD97" s="15"/>
      <c r="BE97" s="15"/>
      <c r="BF97" s="15"/>
      <c r="BG97" s="15"/>
      <c r="BH97" s="15"/>
      <c r="BI97" s="15"/>
    </row>
    <row r="98" spans="1:86">
      <c r="A98" s="17"/>
      <c r="B98" s="17"/>
      <c r="C98" s="17"/>
      <c r="D98" s="17"/>
      <c r="E98" s="17"/>
      <c r="F98" s="17"/>
      <c r="G98" s="15"/>
      <c r="H98" s="15"/>
      <c r="I98" s="15"/>
      <c r="J98" s="15"/>
      <c r="K98" s="15"/>
      <c r="L98" s="15"/>
      <c r="M98" s="15"/>
      <c r="N98" s="15"/>
      <c r="O98" s="15"/>
      <c r="P98" s="15"/>
      <c r="Q98" s="15"/>
      <c r="R98" s="17"/>
      <c r="S98" s="17"/>
      <c r="T98" s="17"/>
      <c r="U98" s="17"/>
      <c r="V98" s="17"/>
      <c r="W98" s="17"/>
      <c r="X98" s="17"/>
      <c r="Y98" s="16"/>
      <c r="Z98" s="17"/>
      <c r="AA98" s="17"/>
      <c r="AB98" s="17"/>
      <c r="AC98" s="17"/>
      <c r="AD98" s="17"/>
      <c r="AE98" s="17"/>
      <c r="AF98" s="17"/>
      <c r="AG98" s="17"/>
      <c r="AH98" s="17"/>
      <c r="AI98" s="17"/>
      <c r="AJ98" s="17"/>
      <c r="AK98" s="17"/>
      <c r="AL98" s="17"/>
      <c r="AM98" s="15"/>
      <c r="AN98" s="15"/>
      <c r="AO98" s="15"/>
      <c r="AP98" s="15"/>
      <c r="AQ98" s="15"/>
      <c r="AR98" s="15"/>
      <c r="AS98" s="15"/>
      <c r="AT98" s="15"/>
      <c r="AU98" s="15"/>
      <c r="AV98" s="15"/>
      <c r="AW98" s="15"/>
      <c r="AX98" s="15"/>
      <c r="AY98" s="15"/>
      <c r="AZ98" s="15"/>
      <c r="BA98" s="15"/>
      <c r="BB98" s="15"/>
      <c r="BC98" s="15"/>
      <c r="BD98" s="15"/>
      <c r="BE98" s="15"/>
      <c r="BF98" s="15"/>
      <c r="BG98" s="15"/>
      <c r="BH98" s="15"/>
      <c r="BI98" s="15"/>
    </row>
    <row r="99" spans="1:86">
      <c r="A99" s="17"/>
      <c r="B99" s="17"/>
      <c r="C99" s="17"/>
      <c r="D99" s="17"/>
      <c r="E99" s="17"/>
      <c r="F99" s="17"/>
      <c r="G99" s="15"/>
      <c r="H99" s="15"/>
      <c r="I99" s="15"/>
      <c r="J99" s="15"/>
      <c r="K99" s="15"/>
      <c r="L99" s="15"/>
      <c r="M99" s="15"/>
      <c r="N99" s="15"/>
      <c r="O99" s="15"/>
      <c r="P99" s="15"/>
      <c r="Q99" s="15"/>
      <c r="R99" s="17"/>
      <c r="S99" s="17"/>
      <c r="T99" s="17"/>
      <c r="U99" s="17"/>
      <c r="V99" s="17"/>
      <c r="W99" s="17"/>
      <c r="X99" s="17"/>
      <c r="Y99" s="16"/>
      <c r="Z99" s="17"/>
      <c r="AA99" s="17"/>
      <c r="AB99" s="17"/>
      <c r="AC99" s="17"/>
      <c r="AD99" s="17"/>
      <c r="AE99" s="17"/>
      <c r="AF99" s="17"/>
      <c r="AG99" s="17"/>
      <c r="AH99" s="17"/>
      <c r="AI99" s="17"/>
      <c r="AJ99" s="17"/>
      <c r="AK99" s="17"/>
      <c r="AL99" s="17"/>
      <c r="AM99" s="15"/>
      <c r="AN99" s="15"/>
      <c r="AO99" s="15"/>
      <c r="AP99" s="15"/>
      <c r="AQ99" s="15"/>
      <c r="AR99" s="15"/>
      <c r="AS99" s="15"/>
      <c r="AT99" s="15"/>
      <c r="AU99" s="15"/>
      <c r="AV99" s="15"/>
      <c r="AW99" s="15"/>
      <c r="AX99" s="15"/>
      <c r="AY99" s="15"/>
      <c r="AZ99" s="15"/>
      <c r="BA99" s="15"/>
      <c r="BB99" s="15"/>
      <c r="BC99" s="15"/>
      <c r="BD99" s="15"/>
      <c r="BE99" s="15"/>
      <c r="BF99" s="15"/>
      <c r="BG99" s="15"/>
      <c r="BH99" s="15"/>
      <c r="BI99" s="15"/>
    </row>
    <row r="100" spans="1:86">
      <c r="A100" s="17"/>
      <c r="B100" s="17"/>
      <c r="C100" s="17"/>
      <c r="D100" s="17"/>
      <c r="E100" s="17"/>
      <c r="F100" s="17"/>
      <c r="G100" s="15"/>
      <c r="H100" s="15"/>
      <c r="I100" s="15"/>
      <c r="J100" s="15"/>
      <c r="K100" s="15"/>
      <c r="L100" s="15"/>
      <c r="M100" s="15"/>
      <c r="N100" s="15"/>
      <c r="O100" s="15"/>
      <c r="P100" s="15"/>
      <c r="Q100" s="15"/>
      <c r="R100" s="17"/>
      <c r="S100" s="17"/>
      <c r="T100" s="17"/>
      <c r="U100" s="17"/>
      <c r="V100" s="17"/>
      <c r="W100" s="17"/>
      <c r="X100" s="17"/>
      <c r="Y100" s="16"/>
      <c r="Z100" s="17"/>
      <c r="AA100" s="17"/>
      <c r="AB100" s="17"/>
      <c r="AC100" s="17"/>
      <c r="AD100" s="17"/>
      <c r="AE100" s="17"/>
      <c r="AF100" s="17"/>
      <c r="AG100" s="17"/>
      <c r="AH100" s="17"/>
      <c r="AI100" s="17"/>
      <c r="AJ100" s="17"/>
      <c r="AK100" s="17"/>
      <c r="AL100" s="17"/>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row>
    <row r="101" spans="1:86">
      <c r="A101" s="17"/>
      <c r="B101" s="17"/>
      <c r="C101" s="17"/>
      <c r="D101" s="17"/>
      <c r="E101" s="17"/>
      <c r="F101" s="17"/>
      <c r="G101" s="15"/>
      <c r="H101" s="15"/>
      <c r="I101" s="15"/>
      <c r="J101" s="15"/>
      <c r="K101" s="15"/>
      <c r="L101" s="15"/>
      <c r="M101" s="15"/>
      <c r="N101" s="15"/>
      <c r="O101" s="15"/>
      <c r="P101" s="15"/>
      <c r="Q101" s="15"/>
      <c r="R101" s="17"/>
      <c r="S101" s="17"/>
      <c r="T101" s="17"/>
      <c r="U101" s="17"/>
      <c r="V101" s="17"/>
      <c r="W101" s="17"/>
      <c r="X101" s="17"/>
      <c r="Y101" s="16"/>
      <c r="Z101" s="17"/>
      <c r="AA101" s="17"/>
      <c r="AB101" s="17"/>
      <c r="AC101" s="17"/>
      <c r="AD101" s="17"/>
      <c r="AE101" s="17"/>
      <c r="AF101" s="17"/>
      <c r="AG101" s="17"/>
      <c r="AH101" s="17"/>
      <c r="AI101" s="17"/>
      <c r="AJ101" s="17"/>
      <c r="AK101" s="17"/>
      <c r="AL101" s="17"/>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row>
    <row r="102" spans="1:86">
      <c r="A102" s="17"/>
      <c r="B102" s="17"/>
      <c r="C102" s="17"/>
      <c r="D102" s="17"/>
      <c r="E102" s="17"/>
      <c r="F102" s="17"/>
      <c r="G102" s="15"/>
      <c r="H102" s="15"/>
      <c r="I102" s="15"/>
      <c r="J102" s="15"/>
      <c r="K102" s="15"/>
      <c r="L102" s="15"/>
      <c r="M102" s="15"/>
      <c r="N102" s="15"/>
      <c r="O102" s="15"/>
      <c r="P102" s="15"/>
      <c r="Q102" s="15"/>
      <c r="R102" s="17"/>
      <c r="S102" s="17"/>
      <c r="T102" s="17"/>
      <c r="U102" s="17"/>
      <c r="V102" s="17"/>
      <c r="W102" s="17"/>
      <c r="X102" s="17"/>
      <c r="Y102" s="16"/>
      <c r="Z102" s="17"/>
      <c r="AA102" s="17"/>
      <c r="AB102" s="17"/>
      <c r="AC102" s="17"/>
      <c r="AD102" s="17"/>
      <c r="AE102" s="17"/>
      <c r="AF102" s="17"/>
      <c r="AG102" s="17"/>
      <c r="AH102" s="17"/>
      <c r="AI102" s="17"/>
      <c r="AJ102" s="17"/>
      <c r="AK102" s="17"/>
      <c r="AL102" s="17"/>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row>
    <row r="103" spans="1:86">
      <c r="A103" s="17"/>
      <c r="B103" s="17"/>
      <c r="C103" s="17"/>
      <c r="D103" s="17"/>
      <c r="E103" s="17"/>
      <c r="F103" s="17"/>
      <c r="G103" s="15"/>
      <c r="H103" s="15"/>
      <c r="I103" s="15"/>
      <c r="J103" s="15"/>
      <c r="K103" s="15"/>
      <c r="L103" s="15"/>
      <c r="M103" s="15"/>
      <c r="N103" s="15"/>
      <c r="O103" s="15"/>
      <c r="P103" s="15"/>
      <c r="Q103" s="15"/>
      <c r="R103" s="17"/>
      <c r="S103" s="17"/>
      <c r="T103" s="17"/>
      <c r="U103" s="17"/>
      <c r="V103" s="17"/>
      <c r="W103" s="17"/>
      <c r="X103" s="17"/>
      <c r="Y103" s="16"/>
      <c r="Z103" s="17"/>
      <c r="AA103" s="17"/>
      <c r="AB103" s="17"/>
      <c r="AC103" s="17"/>
      <c r="AD103" s="17"/>
      <c r="AE103" s="17"/>
      <c r="AF103" s="17"/>
      <c r="AG103" s="17"/>
      <c r="AH103" s="17"/>
      <c r="AI103" s="17"/>
      <c r="AJ103" s="17"/>
      <c r="AK103" s="17"/>
      <c r="AL103" s="17"/>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row>
    <row r="104" spans="1:86">
      <c r="A104" s="17"/>
      <c r="B104" s="17"/>
      <c r="C104" s="17"/>
      <c r="D104" s="17"/>
      <c r="E104" s="17"/>
      <c r="F104" s="17"/>
      <c r="G104" s="15"/>
      <c r="H104" s="15"/>
      <c r="I104" s="15"/>
      <c r="J104" s="15"/>
      <c r="K104" s="15"/>
      <c r="L104" s="15"/>
      <c r="M104" s="15"/>
      <c r="N104" s="15"/>
      <c r="O104" s="15"/>
      <c r="P104" s="15"/>
      <c r="Q104" s="15"/>
      <c r="R104" s="17"/>
      <c r="S104" s="17"/>
      <c r="T104" s="17"/>
      <c r="U104" s="17"/>
      <c r="V104" s="17"/>
      <c r="W104" s="17"/>
      <c r="X104" s="17"/>
      <c r="Y104" s="16"/>
      <c r="Z104" s="17"/>
      <c r="AA104" s="17"/>
      <c r="AB104" s="17"/>
      <c r="AC104" s="17"/>
      <c r="AD104" s="17"/>
      <c r="AE104" s="17"/>
      <c r="AF104" s="17"/>
      <c r="AG104" s="17"/>
      <c r="AH104" s="17"/>
      <c r="AI104" s="17"/>
      <c r="AJ104" s="17"/>
      <c r="AK104" s="17"/>
      <c r="AL104" s="17"/>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row>
    <row r="105" spans="1:86">
      <c r="A105" s="17"/>
      <c r="B105" s="17"/>
      <c r="C105" s="17"/>
      <c r="D105" s="17"/>
      <c r="E105" s="17"/>
      <c r="F105" s="17"/>
      <c r="G105" s="15"/>
      <c r="H105" s="15"/>
      <c r="I105" s="15"/>
      <c r="J105" s="15"/>
      <c r="K105" s="15"/>
      <c r="L105" s="15"/>
      <c r="M105" s="15"/>
      <c r="N105" s="15"/>
      <c r="O105" s="15"/>
      <c r="P105" s="15"/>
      <c r="Q105" s="15"/>
      <c r="R105" s="17"/>
      <c r="S105" s="17"/>
      <c r="T105" s="17"/>
      <c r="U105" s="17"/>
      <c r="V105" s="17"/>
      <c r="W105" s="17"/>
      <c r="X105" s="17"/>
      <c r="Y105" s="16"/>
      <c r="Z105" s="17"/>
      <c r="AA105" s="17"/>
      <c r="AB105" s="17"/>
      <c r="AC105" s="17"/>
      <c r="AD105" s="17"/>
      <c r="AE105" s="17"/>
      <c r="AF105" s="17"/>
      <c r="AG105" s="17"/>
      <c r="AH105" s="17"/>
      <c r="AI105" s="17"/>
      <c r="AJ105" s="17"/>
      <c r="AK105" s="17"/>
      <c r="AL105" s="17"/>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row>
    <row r="106" spans="1:86">
      <c r="A106" s="17"/>
      <c r="B106" s="17"/>
      <c r="C106" s="17"/>
      <c r="D106" s="17"/>
      <c r="E106" s="17"/>
      <c r="F106" s="17"/>
      <c r="G106" s="15"/>
      <c r="H106" s="15"/>
      <c r="I106" s="15"/>
      <c r="J106" s="15"/>
      <c r="K106" s="15"/>
      <c r="L106" s="15"/>
      <c r="M106" s="15"/>
      <c r="N106" s="15"/>
      <c r="O106" s="15"/>
      <c r="P106" s="15"/>
      <c r="Q106" s="15"/>
      <c r="R106" s="17"/>
      <c r="S106" s="17"/>
      <c r="T106" s="17"/>
      <c r="U106" s="17"/>
      <c r="V106" s="17"/>
      <c r="W106" s="17"/>
      <c r="X106" s="17"/>
      <c r="Y106" s="16"/>
      <c r="Z106" s="17"/>
      <c r="AA106" s="17"/>
      <c r="AB106" s="17"/>
      <c r="AC106" s="17"/>
      <c r="AD106" s="17"/>
      <c r="AE106" s="17"/>
      <c r="AF106" s="17"/>
      <c r="AG106" s="17"/>
      <c r="AH106" s="17"/>
      <c r="AI106" s="17"/>
      <c r="AJ106" s="17"/>
      <c r="AK106" s="17"/>
      <c r="AL106" s="17"/>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row>
    <row r="107" spans="1:86">
      <c r="A107" s="17"/>
      <c r="B107" s="17"/>
      <c r="C107" s="17"/>
      <c r="D107" s="17"/>
      <c r="E107" s="17"/>
      <c r="F107" s="17"/>
      <c r="G107" s="15"/>
      <c r="H107" s="15"/>
      <c r="I107" s="15"/>
      <c r="J107" s="15"/>
      <c r="K107" s="15"/>
      <c r="L107" s="15"/>
      <c r="M107" s="15"/>
      <c r="N107" s="15"/>
      <c r="O107" s="15"/>
      <c r="P107" s="15"/>
      <c r="Q107" s="15"/>
      <c r="R107" s="17"/>
      <c r="S107" s="17"/>
      <c r="T107" s="17"/>
      <c r="U107" s="17"/>
      <c r="V107" s="17"/>
      <c r="W107" s="17"/>
      <c r="X107" s="17"/>
      <c r="Y107" s="16"/>
      <c r="Z107" s="17"/>
      <c r="AA107" s="17"/>
      <c r="AB107" s="17"/>
      <c r="AC107" s="17"/>
      <c r="AD107" s="17"/>
      <c r="AE107" s="17"/>
      <c r="AF107" s="17"/>
      <c r="AG107" s="17"/>
      <c r="AH107" s="17"/>
      <c r="AI107" s="17"/>
      <c r="AJ107" s="17"/>
      <c r="AK107" s="17"/>
      <c r="AL107" s="17"/>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row>
    <row r="108" spans="1:86">
      <c r="A108" s="17"/>
      <c r="B108" s="17"/>
      <c r="C108" s="17"/>
      <c r="D108" s="17"/>
      <c r="E108" s="17"/>
      <c r="F108" s="17"/>
      <c r="G108" s="15"/>
      <c r="H108" s="15"/>
      <c r="I108" s="15"/>
      <c r="J108" s="15"/>
      <c r="K108" s="15"/>
      <c r="L108" s="15"/>
      <c r="M108" s="15"/>
      <c r="N108" s="15"/>
      <c r="O108" s="15"/>
      <c r="P108" s="15"/>
      <c r="Q108" s="15"/>
      <c r="R108" s="17"/>
      <c r="S108" s="17"/>
      <c r="T108" s="17"/>
      <c r="U108" s="17"/>
      <c r="V108" s="17"/>
      <c r="W108" s="17"/>
      <c r="X108" s="17"/>
      <c r="Y108" s="16"/>
      <c r="Z108" s="17"/>
      <c r="AA108" s="17"/>
      <c r="AB108" s="17"/>
      <c r="AC108" s="17"/>
      <c r="AD108" s="17"/>
      <c r="AE108" s="17"/>
      <c r="AF108" s="17"/>
      <c r="AG108" s="17"/>
      <c r="AH108" s="17"/>
      <c r="AI108" s="17"/>
      <c r="AJ108" s="17"/>
      <c r="AK108" s="17"/>
      <c r="AL108" s="17"/>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row>
    <row r="109" spans="1:86">
      <c r="A109" s="17"/>
      <c r="B109" s="17"/>
      <c r="C109" s="17"/>
      <c r="D109" s="17"/>
      <c r="E109" s="17"/>
      <c r="F109" s="17"/>
      <c r="G109" s="15"/>
      <c r="H109" s="15"/>
      <c r="I109" s="15"/>
      <c r="J109" s="15"/>
      <c r="K109" s="15"/>
      <c r="L109" s="15"/>
      <c r="M109" s="15"/>
      <c r="N109" s="15"/>
      <c r="O109" s="15"/>
      <c r="P109" s="15"/>
      <c r="Q109" s="15"/>
      <c r="R109" s="17"/>
      <c r="S109" s="17"/>
      <c r="T109" s="17"/>
      <c r="U109" s="17"/>
      <c r="V109" s="17"/>
      <c r="W109" s="17"/>
      <c r="X109" s="17"/>
      <c r="Y109" s="16"/>
      <c r="Z109" s="17"/>
      <c r="AA109" s="17"/>
      <c r="AB109" s="17"/>
      <c r="AC109" s="17"/>
      <c r="AD109" s="17"/>
      <c r="AE109" s="17"/>
      <c r="AF109" s="17"/>
      <c r="AG109" s="17"/>
      <c r="AH109" s="17"/>
      <c r="AI109" s="17"/>
      <c r="AJ109" s="17"/>
      <c r="AK109" s="17"/>
      <c r="AL109" s="17"/>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row>
    <row r="110" spans="1:86">
      <c r="A110" s="17"/>
      <c r="B110" s="17"/>
      <c r="C110" s="17"/>
      <c r="D110" s="17"/>
      <c r="E110" s="17"/>
      <c r="F110" s="17"/>
      <c r="G110" s="15"/>
      <c r="H110" s="15"/>
      <c r="I110" s="15"/>
      <c r="J110" s="15"/>
      <c r="K110" s="15"/>
      <c r="L110" s="15"/>
      <c r="M110" s="15"/>
      <c r="N110" s="15"/>
      <c r="O110" s="15"/>
      <c r="P110" s="15"/>
      <c r="Q110" s="15"/>
      <c r="R110" s="17"/>
      <c r="S110" s="17"/>
      <c r="T110" s="17"/>
      <c r="U110" s="17"/>
      <c r="V110" s="17"/>
      <c r="W110" s="17"/>
      <c r="X110" s="17"/>
      <c r="Y110" s="16"/>
      <c r="Z110" s="17"/>
      <c r="AA110" s="17"/>
      <c r="AB110" s="17"/>
      <c r="AC110" s="17"/>
      <c r="AD110" s="17"/>
      <c r="AE110" s="17"/>
      <c r="AF110" s="17"/>
      <c r="AG110" s="17"/>
      <c r="AH110" s="17"/>
      <c r="AI110" s="17"/>
      <c r="AJ110" s="17"/>
      <c r="AK110" s="17"/>
      <c r="AL110" s="17"/>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row>
    <row r="111" spans="1:86">
      <c r="A111" s="17"/>
      <c r="B111" s="17"/>
      <c r="C111" s="17"/>
      <c r="D111" s="17"/>
      <c r="E111" s="17"/>
      <c r="F111" s="17"/>
      <c r="G111" s="15"/>
      <c r="H111" s="15"/>
      <c r="I111" s="15"/>
      <c r="J111" s="15"/>
      <c r="K111" s="15"/>
      <c r="L111" s="15"/>
      <c r="M111" s="15"/>
      <c r="N111" s="15"/>
      <c r="O111" s="15"/>
      <c r="P111" s="15"/>
      <c r="Q111" s="15"/>
      <c r="R111" s="17"/>
      <c r="S111" s="17"/>
      <c r="T111" s="17"/>
      <c r="U111" s="17"/>
      <c r="V111" s="17"/>
      <c r="W111" s="17"/>
      <c r="X111" s="17"/>
      <c r="Y111" s="16"/>
      <c r="Z111" s="17"/>
      <c r="AA111" s="17"/>
      <c r="AB111" s="17"/>
      <c r="AC111" s="17"/>
      <c r="AD111" s="17"/>
      <c r="AE111" s="17"/>
      <c r="AF111" s="17"/>
      <c r="AG111" s="17"/>
      <c r="AH111" s="17"/>
      <c r="AI111" s="17"/>
      <c r="AJ111" s="17"/>
      <c r="AK111" s="17"/>
      <c r="AL111" s="17"/>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row>
    <row r="112" spans="1:86">
      <c r="A112" s="17"/>
      <c r="B112" s="17"/>
      <c r="C112" s="17"/>
      <c r="D112" s="17"/>
      <c r="E112" s="17"/>
      <c r="F112" s="17"/>
      <c r="G112" s="15"/>
      <c r="H112" s="15"/>
      <c r="I112" s="15"/>
      <c r="J112" s="15"/>
      <c r="K112" s="15"/>
      <c r="L112" s="15"/>
      <c r="M112" s="15"/>
      <c r="N112" s="15"/>
      <c r="O112" s="15"/>
      <c r="P112" s="15"/>
      <c r="Q112" s="15"/>
      <c r="R112" s="17"/>
      <c r="S112" s="17"/>
      <c r="T112" s="17"/>
      <c r="U112" s="17"/>
      <c r="V112" s="17"/>
      <c r="W112" s="17"/>
      <c r="X112" s="17"/>
      <c r="Y112" s="16"/>
      <c r="Z112" s="17"/>
      <c r="AA112" s="17"/>
      <c r="AB112" s="17"/>
      <c r="AC112" s="17"/>
      <c r="AD112" s="17"/>
      <c r="AE112" s="17"/>
      <c r="AF112" s="17"/>
      <c r="AG112" s="17"/>
      <c r="AH112" s="17"/>
      <c r="AI112" s="17"/>
      <c r="AJ112" s="17"/>
      <c r="AK112" s="17"/>
      <c r="AL112" s="17"/>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row>
    <row r="113" spans="1:86">
      <c r="A113" s="17"/>
      <c r="B113" s="17"/>
      <c r="C113" s="17"/>
      <c r="D113" s="17"/>
      <c r="E113" s="17"/>
      <c r="F113" s="17"/>
      <c r="G113" s="15"/>
      <c r="H113" s="15"/>
      <c r="I113" s="15"/>
      <c r="J113" s="15"/>
      <c r="K113" s="15"/>
      <c r="L113" s="15"/>
      <c r="M113" s="15"/>
      <c r="N113" s="15"/>
      <c r="O113" s="15"/>
      <c r="P113" s="15"/>
      <c r="Q113" s="15"/>
      <c r="R113" s="17"/>
      <c r="S113" s="17"/>
      <c r="T113" s="17"/>
      <c r="U113" s="17"/>
      <c r="V113" s="17"/>
      <c r="W113" s="17"/>
      <c r="X113" s="17"/>
      <c r="Y113" s="16"/>
      <c r="Z113" s="17"/>
      <c r="AA113" s="17"/>
      <c r="AB113" s="17"/>
      <c r="AC113" s="17"/>
      <c r="AD113" s="17"/>
      <c r="AE113" s="17"/>
      <c r="AF113" s="17"/>
      <c r="AG113" s="17"/>
      <c r="AH113" s="17"/>
      <c r="AI113" s="17"/>
      <c r="AJ113" s="17"/>
      <c r="AK113" s="17"/>
      <c r="AL113" s="17"/>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row>
    <row r="114" spans="1:86">
      <c r="A114" s="17"/>
      <c r="B114" s="17"/>
      <c r="C114" s="17"/>
      <c r="D114" s="17"/>
      <c r="E114" s="17"/>
      <c r="F114" s="17"/>
      <c r="G114" s="15"/>
      <c r="H114" s="15"/>
      <c r="I114" s="15"/>
      <c r="J114" s="15"/>
      <c r="K114" s="15"/>
      <c r="L114" s="15"/>
      <c r="M114" s="15"/>
      <c r="N114" s="15"/>
      <c r="O114" s="15"/>
      <c r="P114" s="15"/>
      <c r="Q114" s="15"/>
      <c r="R114" s="17"/>
      <c r="S114" s="17"/>
      <c r="T114" s="17"/>
      <c r="U114" s="17"/>
      <c r="V114" s="17"/>
      <c r="W114" s="17"/>
      <c r="X114" s="17"/>
      <c r="Y114" s="16"/>
      <c r="Z114" s="17"/>
      <c r="AA114" s="17"/>
      <c r="AB114" s="17"/>
      <c r="AC114" s="17"/>
      <c r="AD114" s="17"/>
      <c r="AE114" s="17"/>
      <c r="AF114" s="17"/>
      <c r="AG114" s="17"/>
      <c r="AH114" s="17"/>
      <c r="AI114" s="17"/>
      <c r="AJ114" s="17"/>
      <c r="AK114" s="17"/>
      <c r="AL114" s="17"/>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row>
    <row r="115" spans="1:86">
      <c r="A115" s="17"/>
      <c r="B115" s="17"/>
      <c r="C115" s="17"/>
      <c r="D115" s="17"/>
      <c r="E115" s="17"/>
      <c r="F115" s="17"/>
      <c r="G115" s="15"/>
      <c r="H115" s="15"/>
      <c r="I115" s="15"/>
      <c r="J115" s="15"/>
      <c r="K115" s="15"/>
      <c r="L115" s="15"/>
      <c r="M115" s="15"/>
      <c r="N115" s="15"/>
      <c r="O115" s="15"/>
      <c r="P115" s="15"/>
      <c r="Q115" s="15"/>
      <c r="R115" s="17"/>
      <c r="S115" s="17"/>
      <c r="T115" s="17"/>
      <c r="U115" s="17"/>
      <c r="V115" s="17"/>
      <c r="W115" s="17"/>
      <c r="X115" s="17"/>
      <c r="Y115" s="16"/>
      <c r="Z115" s="17"/>
      <c r="AA115" s="17"/>
      <c r="AB115" s="17"/>
      <c r="AC115" s="17"/>
      <c r="AD115" s="17"/>
      <c r="AE115" s="17"/>
      <c r="AF115" s="17"/>
      <c r="AG115" s="17"/>
      <c r="AH115" s="17"/>
      <c r="AI115" s="17"/>
      <c r="AJ115" s="17"/>
      <c r="AK115" s="17"/>
      <c r="AL115" s="17"/>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row>
    <row r="116" spans="1:86">
      <c r="A116" s="17"/>
      <c r="B116" s="17"/>
      <c r="C116" s="17"/>
      <c r="D116" s="17"/>
      <c r="E116" s="17"/>
      <c r="F116" s="17"/>
      <c r="G116" s="15"/>
      <c r="H116" s="15"/>
      <c r="I116" s="15"/>
      <c r="J116" s="15"/>
      <c r="K116" s="15"/>
      <c r="L116" s="15"/>
      <c r="M116" s="15"/>
      <c r="N116" s="15"/>
      <c r="O116" s="15"/>
      <c r="P116" s="15"/>
      <c r="Q116" s="15"/>
      <c r="R116" s="17"/>
      <c r="S116" s="17"/>
      <c r="T116" s="17"/>
      <c r="U116" s="17"/>
      <c r="V116" s="17"/>
      <c r="W116" s="17"/>
      <c r="X116" s="17"/>
      <c r="Y116" s="16"/>
      <c r="Z116" s="17"/>
      <c r="AA116" s="17"/>
      <c r="AB116" s="17"/>
      <c r="AC116" s="17"/>
      <c r="AD116" s="17"/>
      <c r="AE116" s="17"/>
      <c r="AF116" s="17"/>
      <c r="AG116" s="17"/>
      <c r="AH116" s="17"/>
      <c r="AI116" s="17"/>
      <c r="AJ116" s="17"/>
      <c r="AK116" s="17"/>
      <c r="AL116" s="17"/>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row>
    <row r="117" spans="1:86">
      <c r="A117" s="17"/>
      <c r="B117" s="17"/>
      <c r="C117" s="17"/>
      <c r="D117" s="17"/>
      <c r="E117" s="17"/>
      <c r="F117" s="17"/>
      <c r="G117" s="15"/>
      <c r="H117" s="15"/>
      <c r="I117" s="15"/>
      <c r="J117" s="15"/>
      <c r="K117" s="15"/>
      <c r="L117" s="15"/>
      <c r="M117" s="15"/>
      <c r="N117" s="15"/>
      <c r="O117" s="15"/>
      <c r="P117" s="15"/>
      <c r="Q117" s="15"/>
      <c r="R117" s="17"/>
      <c r="S117" s="17"/>
      <c r="T117" s="17"/>
      <c r="U117" s="17"/>
      <c r="V117" s="17"/>
      <c r="W117" s="17"/>
      <c r="X117" s="17"/>
      <c r="Y117" s="16"/>
      <c r="Z117" s="17"/>
      <c r="AA117" s="17"/>
      <c r="AB117" s="17"/>
      <c r="AC117" s="17"/>
      <c r="AD117" s="17"/>
      <c r="AE117" s="17"/>
      <c r="AF117" s="17"/>
      <c r="AG117" s="17"/>
      <c r="AH117" s="17"/>
      <c r="AI117" s="17"/>
      <c r="AJ117" s="17"/>
      <c r="AK117" s="17"/>
      <c r="AL117" s="17"/>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row>
    <row r="118" spans="1:86">
      <c r="A118" s="17"/>
      <c r="B118" s="17"/>
      <c r="C118" s="17"/>
      <c r="D118" s="17"/>
      <c r="E118" s="17"/>
      <c r="F118" s="17"/>
      <c r="G118" s="15"/>
      <c r="H118" s="15"/>
      <c r="I118" s="15"/>
      <c r="J118" s="15"/>
      <c r="K118" s="15"/>
      <c r="L118" s="15"/>
      <c r="M118" s="15"/>
      <c r="N118" s="15"/>
      <c r="O118" s="15"/>
      <c r="P118" s="15"/>
      <c r="Q118" s="15"/>
      <c r="R118" s="17"/>
      <c r="S118" s="17"/>
      <c r="T118" s="17"/>
      <c r="U118" s="17"/>
      <c r="V118" s="17"/>
      <c r="W118" s="17"/>
      <c r="X118" s="17"/>
      <c r="Y118" s="16"/>
      <c r="Z118" s="17"/>
      <c r="AA118" s="17"/>
      <c r="AB118" s="17"/>
      <c r="AC118" s="17"/>
      <c r="AD118" s="17"/>
      <c r="AE118" s="17"/>
      <c r="AF118" s="17"/>
      <c r="AG118" s="17"/>
      <c r="AH118" s="17"/>
      <c r="AI118" s="17"/>
      <c r="AJ118" s="17"/>
      <c r="AK118" s="17"/>
      <c r="AL118" s="17"/>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row>
    <row r="119" spans="1:86">
      <c r="A119" s="17"/>
      <c r="B119" s="17"/>
      <c r="C119" s="17"/>
      <c r="D119" s="17"/>
      <c r="E119" s="17"/>
      <c r="F119" s="17"/>
      <c r="G119" s="15"/>
      <c r="H119" s="15"/>
      <c r="I119" s="15"/>
      <c r="J119" s="15"/>
      <c r="K119" s="15"/>
      <c r="L119" s="15"/>
      <c r="M119" s="15"/>
      <c r="N119" s="15"/>
      <c r="O119" s="15"/>
      <c r="P119" s="15"/>
      <c r="Q119" s="15"/>
      <c r="R119" s="17"/>
      <c r="S119" s="17"/>
      <c r="T119" s="17"/>
      <c r="U119" s="17"/>
      <c r="V119" s="17"/>
      <c r="W119" s="17"/>
      <c r="X119" s="17"/>
      <c r="Y119" s="16"/>
      <c r="Z119" s="17"/>
      <c r="AA119" s="17"/>
      <c r="AB119" s="17"/>
      <c r="AC119" s="17"/>
      <c r="AD119" s="17"/>
      <c r="AE119" s="17"/>
      <c r="AF119" s="17"/>
      <c r="AG119" s="17"/>
      <c r="AH119" s="17"/>
      <c r="AI119" s="17"/>
      <c r="AJ119" s="17"/>
      <c r="AK119" s="17"/>
      <c r="AL119" s="17"/>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row>
    <row r="120" spans="1:86">
      <c r="A120" s="17"/>
      <c r="B120" s="17"/>
      <c r="C120" s="17"/>
      <c r="D120" s="17"/>
      <c r="E120" s="17"/>
      <c r="F120" s="17"/>
      <c r="G120" s="15"/>
      <c r="H120" s="15"/>
      <c r="I120" s="15"/>
      <c r="J120" s="15"/>
      <c r="K120" s="15"/>
      <c r="L120" s="15"/>
      <c r="M120" s="15"/>
      <c r="N120" s="15"/>
      <c r="O120" s="15"/>
      <c r="P120" s="15"/>
      <c r="Q120" s="15"/>
      <c r="R120" s="17"/>
      <c r="S120" s="17"/>
      <c r="T120" s="17"/>
      <c r="U120" s="17"/>
      <c r="V120" s="17"/>
      <c r="W120" s="17"/>
      <c r="X120" s="17"/>
      <c r="Y120" s="16"/>
      <c r="Z120" s="17"/>
      <c r="AA120" s="17"/>
      <c r="AB120" s="17"/>
      <c r="AC120" s="17"/>
      <c r="AD120" s="17"/>
      <c r="AE120" s="17"/>
      <c r="AF120" s="17"/>
      <c r="AG120" s="17"/>
      <c r="AH120" s="17"/>
      <c r="AI120" s="17"/>
      <c r="AJ120" s="17"/>
      <c r="AK120" s="17"/>
      <c r="AL120" s="17"/>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row>
    <row r="121" spans="1:86">
      <c r="A121" s="17"/>
      <c r="B121" s="17"/>
      <c r="C121" s="17"/>
      <c r="D121" s="17"/>
      <c r="E121" s="17"/>
      <c r="F121" s="17"/>
      <c r="G121" s="15"/>
      <c r="H121" s="15"/>
      <c r="I121" s="15"/>
      <c r="J121" s="15"/>
      <c r="K121" s="15"/>
      <c r="L121" s="15"/>
      <c r="M121" s="15"/>
      <c r="N121" s="15"/>
      <c r="O121" s="15"/>
      <c r="P121" s="15"/>
      <c r="Q121" s="15"/>
      <c r="R121" s="17"/>
      <c r="S121" s="17"/>
      <c r="T121" s="17"/>
      <c r="U121" s="17"/>
      <c r="V121" s="17"/>
      <c r="W121" s="17"/>
      <c r="X121" s="17"/>
      <c r="Y121" s="16"/>
      <c r="Z121" s="17"/>
      <c r="AA121" s="17"/>
      <c r="AB121" s="17"/>
      <c r="AC121" s="17"/>
      <c r="AD121" s="17"/>
      <c r="AE121" s="17"/>
      <c r="AF121" s="17"/>
      <c r="AG121" s="17"/>
      <c r="AH121" s="17"/>
      <c r="AI121" s="17"/>
      <c r="AJ121" s="17"/>
      <c r="AK121" s="17"/>
      <c r="AL121" s="17"/>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row>
    <row r="122" spans="1:86">
      <c r="A122" s="17"/>
      <c r="B122" s="17"/>
      <c r="C122" s="17"/>
      <c r="D122" s="17"/>
      <c r="E122" s="17"/>
      <c r="F122" s="17"/>
      <c r="G122" s="15"/>
      <c r="H122" s="15"/>
      <c r="I122" s="15"/>
      <c r="J122" s="15"/>
      <c r="K122" s="15"/>
      <c r="L122" s="15"/>
      <c r="M122" s="15"/>
      <c r="N122" s="15"/>
      <c r="O122" s="15"/>
      <c r="P122" s="15"/>
      <c r="Q122" s="15"/>
      <c r="R122" s="17"/>
      <c r="S122" s="17"/>
      <c r="T122" s="17"/>
      <c r="U122" s="17"/>
      <c r="V122" s="17"/>
      <c r="W122" s="17"/>
      <c r="X122" s="17"/>
      <c r="Y122" s="16"/>
      <c r="Z122" s="17"/>
      <c r="AA122" s="17"/>
      <c r="AB122" s="17"/>
      <c r="AC122" s="17"/>
      <c r="AD122" s="17"/>
      <c r="AE122" s="17"/>
      <c r="AF122" s="17"/>
      <c r="AG122" s="17"/>
      <c r="AH122" s="17"/>
      <c r="AI122" s="17"/>
      <c r="AJ122" s="17"/>
      <c r="AK122" s="17"/>
      <c r="AL122" s="17"/>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row>
    <row r="123" spans="1:86">
      <c r="A123" s="17"/>
      <c r="B123" s="17"/>
      <c r="C123" s="17"/>
      <c r="D123" s="17"/>
      <c r="E123" s="17"/>
      <c r="F123" s="17"/>
      <c r="G123" s="15"/>
      <c r="H123" s="15"/>
      <c r="I123" s="15"/>
      <c r="J123" s="15"/>
      <c r="K123" s="15"/>
      <c r="L123" s="15"/>
      <c r="M123" s="15"/>
      <c r="N123" s="15"/>
      <c r="O123" s="15"/>
      <c r="P123" s="15"/>
      <c r="Q123" s="15"/>
      <c r="R123" s="17"/>
      <c r="S123" s="17"/>
      <c r="T123" s="17"/>
      <c r="U123" s="17"/>
      <c r="V123" s="17"/>
      <c r="W123" s="17"/>
      <c r="X123" s="17"/>
      <c r="Y123" s="16"/>
      <c r="Z123" s="17"/>
      <c r="AA123" s="17"/>
      <c r="AB123" s="17"/>
      <c r="AC123" s="17"/>
      <c r="AD123" s="17"/>
      <c r="AE123" s="17"/>
      <c r="AF123" s="17"/>
      <c r="AG123" s="17"/>
      <c r="AH123" s="17"/>
      <c r="AI123" s="17"/>
      <c r="AJ123" s="17"/>
      <c r="AK123" s="17"/>
      <c r="AL123" s="17"/>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row>
    <row r="124" spans="1:86">
      <c r="A124" s="17"/>
      <c r="B124" s="17"/>
      <c r="C124" s="17"/>
      <c r="D124" s="17"/>
      <c r="E124" s="17"/>
      <c r="F124" s="17"/>
      <c r="G124" s="15"/>
      <c r="H124" s="15"/>
      <c r="I124" s="15"/>
      <c r="J124" s="15"/>
      <c r="K124" s="15"/>
      <c r="L124" s="15"/>
      <c r="M124" s="15"/>
      <c r="N124" s="15"/>
      <c r="O124" s="15"/>
      <c r="P124" s="15"/>
      <c r="Q124" s="15"/>
      <c r="R124" s="17"/>
      <c r="S124" s="17"/>
      <c r="T124" s="17"/>
      <c r="U124" s="17"/>
      <c r="V124" s="17"/>
      <c r="W124" s="17"/>
      <c r="X124" s="17"/>
      <c r="Y124" s="16"/>
      <c r="Z124" s="17"/>
      <c r="AA124" s="17"/>
      <c r="AB124" s="17"/>
      <c r="AC124" s="17"/>
      <c r="AD124" s="17"/>
      <c r="AE124" s="17"/>
      <c r="AF124" s="17"/>
      <c r="AG124" s="17"/>
      <c r="AH124" s="17"/>
      <c r="AI124" s="17"/>
      <c r="AJ124" s="17"/>
      <c r="AK124" s="17"/>
      <c r="AL124" s="17"/>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row>
    <row r="125" spans="1:86">
      <c r="A125" s="17"/>
      <c r="B125" s="17"/>
      <c r="C125" s="17"/>
      <c r="D125" s="17"/>
      <c r="E125" s="17"/>
      <c r="F125" s="17"/>
      <c r="G125" s="15"/>
      <c r="H125" s="15"/>
      <c r="I125" s="15"/>
      <c r="J125" s="15"/>
      <c r="K125" s="15"/>
      <c r="L125" s="15"/>
      <c r="M125" s="15"/>
      <c r="N125" s="15"/>
      <c r="O125" s="15"/>
      <c r="P125" s="15"/>
      <c r="Q125" s="15"/>
      <c r="R125" s="17"/>
      <c r="S125" s="17"/>
      <c r="T125" s="17"/>
      <c r="U125" s="17"/>
      <c r="V125" s="17"/>
      <c r="W125" s="17"/>
      <c r="X125" s="17"/>
      <c r="Y125" s="16"/>
      <c r="Z125" s="17"/>
      <c r="AA125" s="17"/>
      <c r="AB125" s="17"/>
      <c r="AC125" s="17"/>
      <c r="AD125" s="17"/>
      <c r="AE125" s="17"/>
      <c r="AF125" s="17"/>
      <c r="AG125" s="17"/>
      <c r="AH125" s="17"/>
      <c r="AI125" s="17"/>
      <c r="AJ125" s="17"/>
      <c r="AK125" s="17"/>
      <c r="AL125" s="17"/>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row>
    <row r="126" spans="1:86">
      <c r="A126" s="17"/>
      <c r="B126" s="17"/>
      <c r="C126" s="17"/>
      <c r="D126" s="17"/>
      <c r="E126" s="17"/>
      <c r="F126" s="17"/>
      <c r="G126" s="15"/>
      <c r="H126" s="15"/>
      <c r="I126" s="15"/>
      <c r="J126" s="15"/>
      <c r="K126" s="15"/>
      <c r="L126" s="15"/>
      <c r="M126" s="15"/>
      <c r="N126" s="15"/>
      <c r="O126" s="15"/>
      <c r="P126" s="15"/>
      <c r="Q126" s="15"/>
      <c r="R126" s="17"/>
      <c r="S126" s="17"/>
      <c r="T126" s="17"/>
      <c r="U126" s="17"/>
      <c r="V126" s="17"/>
      <c r="W126" s="17"/>
      <c r="X126" s="17"/>
      <c r="Y126" s="16"/>
      <c r="Z126" s="17"/>
      <c r="AA126" s="17"/>
      <c r="AB126" s="17"/>
      <c r="AC126" s="17"/>
      <c r="AD126" s="17"/>
      <c r="AE126" s="17"/>
      <c r="AF126" s="17"/>
      <c r="AG126" s="17"/>
      <c r="AH126" s="17"/>
      <c r="AI126" s="17"/>
      <c r="AJ126" s="17"/>
      <c r="AK126" s="17"/>
      <c r="AL126" s="17"/>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row>
    <row r="127" spans="1:86">
      <c r="A127" s="17"/>
      <c r="B127" s="17"/>
      <c r="C127" s="17"/>
      <c r="D127" s="17"/>
      <c r="E127" s="17"/>
      <c r="F127" s="17"/>
      <c r="G127" s="15"/>
      <c r="H127" s="15"/>
      <c r="I127" s="15"/>
      <c r="J127" s="15"/>
      <c r="K127" s="15"/>
      <c r="L127" s="15"/>
      <c r="M127" s="15"/>
      <c r="N127" s="15"/>
      <c r="O127" s="15"/>
      <c r="P127" s="15"/>
      <c r="Q127" s="15"/>
      <c r="R127" s="17"/>
      <c r="S127" s="17"/>
      <c r="T127" s="17"/>
      <c r="U127" s="17"/>
      <c r="V127" s="17"/>
      <c r="W127" s="17"/>
      <c r="X127" s="17"/>
      <c r="Y127" s="16"/>
      <c r="Z127" s="17"/>
      <c r="AA127" s="17"/>
      <c r="AB127" s="17"/>
      <c r="AC127" s="17"/>
      <c r="AD127" s="17"/>
      <c r="AE127" s="17"/>
      <c r="AF127" s="17"/>
      <c r="AG127" s="17"/>
      <c r="AH127" s="17"/>
      <c r="AI127" s="17"/>
      <c r="AJ127" s="17"/>
      <c r="AK127" s="17"/>
      <c r="AL127" s="17"/>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row>
    <row r="128" spans="1:86">
      <c r="A128" s="17"/>
      <c r="B128" s="17"/>
      <c r="C128" s="17"/>
      <c r="D128" s="17"/>
      <c r="E128" s="17"/>
      <c r="F128" s="17"/>
      <c r="G128" s="15"/>
      <c r="H128" s="15"/>
      <c r="I128" s="15"/>
      <c r="J128" s="15"/>
      <c r="K128" s="15"/>
      <c r="L128" s="15"/>
      <c r="M128" s="15"/>
      <c r="N128" s="15"/>
      <c r="O128" s="15"/>
      <c r="P128" s="15"/>
      <c r="Q128" s="15"/>
      <c r="R128" s="17"/>
      <c r="S128" s="17"/>
      <c r="T128" s="17"/>
      <c r="U128" s="17"/>
      <c r="V128" s="17"/>
      <c r="W128" s="17"/>
      <c r="X128" s="17"/>
      <c r="Y128" s="16"/>
      <c r="Z128" s="17"/>
      <c r="AA128" s="17"/>
      <c r="AB128" s="17"/>
      <c r="AC128" s="17"/>
      <c r="AD128" s="17"/>
      <c r="AE128" s="17"/>
      <c r="AF128" s="17"/>
      <c r="AG128" s="17"/>
      <c r="AH128" s="17"/>
      <c r="AI128" s="17"/>
      <c r="AJ128" s="17"/>
      <c r="AK128" s="17"/>
      <c r="AL128" s="17"/>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row>
    <row r="129" spans="1:86">
      <c r="A129" s="17"/>
      <c r="B129" s="17"/>
      <c r="C129" s="17"/>
      <c r="D129" s="17"/>
      <c r="E129" s="17"/>
      <c r="F129" s="17"/>
      <c r="G129" s="15"/>
      <c r="H129" s="15"/>
      <c r="I129" s="15"/>
      <c r="J129" s="15"/>
      <c r="K129" s="15"/>
      <c r="L129" s="15"/>
      <c r="M129" s="15"/>
      <c r="N129" s="15"/>
      <c r="O129" s="15"/>
      <c r="P129" s="15"/>
      <c r="Q129" s="15"/>
      <c r="R129" s="17"/>
      <c r="S129" s="17"/>
      <c r="T129" s="17"/>
      <c r="U129" s="17"/>
      <c r="V129" s="17"/>
      <c r="W129" s="17"/>
      <c r="X129" s="17"/>
      <c r="Y129" s="16"/>
      <c r="Z129" s="17"/>
      <c r="AA129" s="17"/>
      <c r="AB129" s="17"/>
      <c r="AC129" s="17"/>
      <c r="AD129" s="17"/>
      <c r="AE129" s="17"/>
      <c r="AF129" s="17"/>
      <c r="AG129" s="17"/>
      <c r="AH129" s="17"/>
      <c r="AI129" s="17"/>
      <c r="AJ129" s="17"/>
      <c r="AK129" s="17"/>
      <c r="AL129" s="17"/>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row>
    <row r="130" spans="1:86">
      <c r="A130" s="17"/>
      <c r="B130" s="17"/>
      <c r="C130" s="17"/>
      <c r="D130" s="17"/>
      <c r="E130" s="17"/>
      <c r="F130" s="17"/>
      <c r="G130" s="15"/>
      <c r="H130" s="15"/>
      <c r="I130" s="15"/>
      <c r="J130" s="15"/>
      <c r="K130" s="15"/>
      <c r="L130" s="15"/>
      <c r="M130" s="15"/>
      <c r="N130" s="15"/>
      <c r="O130" s="15"/>
      <c r="P130" s="15"/>
      <c r="Q130" s="15"/>
      <c r="R130" s="17"/>
      <c r="S130" s="17"/>
      <c r="T130" s="17"/>
      <c r="U130" s="17"/>
      <c r="V130" s="17"/>
      <c r="W130" s="17"/>
      <c r="X130" s="17"/>
      <c r="Y130" s="16"/>
      <c r="Z130" s="17"/>
      <c r="AA130" s="17"/>
      <c r="AB130" s="17"/>
      <c r="AC130" s="17"/>
      <c r="AD130" s="17"/>
      <c r="AE130" s="17"/>
      <c r="AF130" s="17"/>
      <c r="AG130" s="17"/>
      <c r="AH130" s="17"/>
      <c r="AI130" s="17"/>
      <c r="AJ130" s="17"/>
      <c r="AK130" s="17"/>
      <c r="AL130" s="17"/>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row>
    <row r="131" spans="1:86">
      <c r="A131" s="17"/>
      <c r="B131" s="17"/>
      <c r="C131" s="17"/>
      <c r="D131" s="17"/>
      <c r="E131" s="17"/>
      <c r="F131" s="17"/>
      <c r="G131" s="15"/>
      <c r="H131" s="15"/>
      <c r="I131" s="15"/>
      <c r="J131" s="15"/>
      <c r="K131" s="15"/>
      <c r="L131" s="15"/>
      <c r="M131" s="15"/>
      <c r="N131" s="15"/>
      <c r="O131" s="15"/>
      <c r="P131" s="15"/>
      <c r="Q131" s="15"/>
      <c r="R131" s="17"/>
      <c r="S131" s="17"/>
      <c r="T131" s="17"/>
      <c r="U131" s="17"/>
      <c r="V131" s="17"/>
      <c r="W131" s="17"/>
      <c r="X131" s="17"/>
      <c r="Y131" s="16"/>
      <c r="Z131" s="17"/>
      <c r="AA131" s="17"/>
      <c r="AB131" s="17"/>
      <c r="AC131" s="17"/>
      <c r="AD131" s="17"/>
      <c r="AE131" s="17"/>
      <c r="AF131" s="17"/>
      <c r="AG131" s="17"/>
      <c r="AH131" s="17"/>
      <c r="AI131" s="17"/>
      <c r="AJ131" s="17"/>
      <c r="AK131" s="17"/>
      <c r="AL131" s="17"/>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row>
    <row r="132" spans="1:86">
      <c r="A132" s="17"/>
      <c r="B132" s="17"/>
      <c r="C132" s="17"/>
      <c r="D132" s="17"/>
      <c r="E132" s="17"/>
      <c r="F132" s="17"/>
      <c r="G132" s="15"/>
      <c r="H132" s="15"/>
      <c r="I132" s="15"/>
      <c r="J132" s="15"/>
      <c r="K132" s="15"/>
      <c r="L132" s="15"/>
      <c r="M132" s="15"/>
      <c r="N132" s="15"/>
      <c r="O132" s="15"/>
      <c r="P132" s="15"/>
      <c r="Q132" s="15"/>
      <c r="R132" s="17"/>
      <c r="S132" s="17"/>
      <c r="T132" s="17"/>
      <c r="U132" s="17"/>
      <c r="V132" s="17"/>
      <c r="W132" s="17"/>
      <c r="X132" s="17"/>
      <c r="Y132" s="16"/>
      <c r="Z132" s="17"/>
      <c r="AA132" s="17"/>
      <c r="AB132" s="17"/>
      <c r="AC132" s="17"/>
      <c r="AD132" s="17"/>
      <c r="AE132" s="17"/>
      <c r="AF132" s="17"/>
      <c r="AG132" s="17"/>
      <c r="AH132" s="17"/>
      <c r="AI132" s="17"/>
      <c r="AJ132" s="17"/>
      <c r="AK132" s="17"/>
      <c r="AL132" s="17"/>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row>
    <row r="133" spans="1:86">
      <c r="A133" s="17"/>
      <c r="B133" s="17"/>
      <c r="C133" s="17"/>
      <c r="D133" s="17"/>
      <c r="E133" s="17"/>
      <c r="F133" s="17"/>
      <c r="G133" s="15"/>
      <c r="H133" s="15"/>
      <c r="I133" s="15"/>
      <c r="J133" s="15"/>
      <c r="K133" s="15"/>
      <c r="L133" s="15"/>
      <c r="M133" s="15"/>
      <c r="N133" s="15"/>
      <c r="O133" s="15"/>
      <c r="P133" s="15"/>
      <c r="Q133" s="15"/>
      <c r="R133" s="17"/>
      <c r="S133" s="17"/>
      <c r="T133" s="17"/>
      <c r="U133" s="17"/>
      <c r="V133" s="17"/>
      <c r="W133" s="17"/>
      <c r="X133" s="17"/>
      <c r="Y133" s="16"/>
      <c r="Z133" s="17"/>
      <c r="AA133" s="17"/>
      <c r="AB133" s="17"/>
      <c r="AC133" s="17"/>
      <c r="AD133" s="17"/>
      <c r="AE133" s="17"/>
      <c r="AF133" s="17"/>
      <c r="AG133" s="17"/>
      <c r="AH133" s="17"/>
      <c r="AI133" s="17"/>
      <c r="AJ133" s="17"/>
      <c r="AK133" s="17"/>
      <c r="AL133" s="17"/>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row>
    <row r="134" spans="1:86">
      <c r="A134" s="17"/>
      <c r="B134" s="17"/>
      <c r="C134" s="17"/>
      <c r="D134" s="17"/>
      <c r="E134" s="17"/>
      <c r="F134" s="17"/>
      <c r="G134" s="15"/>
      <c r="H134" s="15"/>
      <c r="I134" s="15"/>
      <c r="J134" s="15"/>
      <c r="K134" s="15"/>
      <c r="L134" s="15"/>
      <c r="M134" s="15"/>
      <c r="N134" s="15"/>
      <c r="O134" s="15"/>
      <c r="P134" s="15"/>
      <c r="Q134" s="15"/>
      <c r="R134" s="17"/>
      <c r="S134" s="17"/>
      <c r="T134" s="17"/>
      <c r="U134" s="17"/>
      <c r="V134" s="17"/>
      <c r="W134" s="17"/>
      <c r="X134" s="17"/>
      <c r="Y134" s="16"/>
      <c r="Z134" s="17"/>
      <c r="AA134" s="17"/>
      <c r="AB134" s="17"/>
      <c r="AC134" s="17"/>
      <c r="AD134" s="17"/>
      <c r="AE134" s="17"/>
      <c r="AF134" s="17"/>
      <c r="AG134" s="17"/>
      <c r="AH134" s="17"/>
      <c r="AI134" s="17"/>
      <c r="AJ134" s="17"/>
      <c r="AK134" s="17"/>
      <c r="AL134" s="17"/>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row>
    <row r="135" spans="1:86">
      <c r="A135" s="17"/>
      <c r="B135" s="17"/>
      <c r="C135" s="17"/>
      <c r="D135" s="17"/>
      <c r="E135" s="17"/>
      <c r="F135" s="17"/>
      <c r="G135" s="15"/>
      <c r="H135" s="15"/>
      <c r="I135" s="15"/>
      <c r="J135" s="15"/>
      <c r="K135" s="15"/>
      <c r="L135" s="15"/>
      <c r="M135" s="15"/>
      <c r="N135" s="15"/>
      <c r="O135" s="15"/>
      <c r="P135" s="15"/>
      <c r="Q135" s="15"/>
      <c r="R135" s="17"/>
      <c r="S135" s="17"/>
      <c r="T135" s="17"/>
      <c r="U135" s="17"/>
      <c r="V135" s="17"/>
      <c r="W135" s="17"/>
      <c r="X135" s="17"/>
      <c r="Y135" s="16"/>
      <c r="Z135" s="17"/>
      <c r="AA135" s="17"/>
      <c r="AB135" s="17"/>
      <c r="AC135" s="17"/>
      <c r="AD135" s="17"/>
      <c r="AE135" s="17"/>
      <c r="AF135" s="17"/>
      <c r="AG135" s="17"/>
      <c r="AH135" s="17"/>
      <c r="AI135" s="17"/>
      <c r="AJ135" s="17"/>
      <c r="AK135" s="17"/>
      <c r="AL135" s="17"/>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row>
    <row r="136" spans="1:86">
      <c r="A136" s="17"/>
      <c r="B136" s="17"/>
      <c r="C136" s="17"/>
      <c r="D136" s="17"/>
      <c r="E136" s="17"/>
      <c r="F136" s="17"/>
      <c r="G136" s="15"/>
      <c r="H136" s="15"/>
      <c r="I136" s="15"/>
      <c r="J136" s="15"/>
      <c r="K136" s="15"/>
      <c r="L136" s="15"/>
      <c r="M136" s="15"/>
      <c r="N136" s="15"/>
      <c r="O136" s="15"/>
      <c r="P136" s="15"/>
      <c r="Q136" s="15"/>
      <c r="R136" s="17"/>
      <c r="S136" s="17"/>
      <c r="T136" s="17"/>
      <c r="U136" s="17"/>
      <c r="V136" s="17"/>
      <c r="W136" s="17"/>
      <c r="X136" s="17"/>
      <c r="Y136" s="16"/>
      <c r="Z136" s="17"/>
      <c r="AA136" s="17"/>
      <c r="AB136" s="17"/>
      <c r="AC136" s="17"/>
      <c r="AD136" s="17"/>
      <c r="AE136" s="17"/>
      <c r="AF136" s="17"/>
      <c r="AG136" s="17"/>
      <c r="AH136" s="17"/>
      <c r="AI136" s="17"/>
      <c r="AJ136" s="17"/>
      <c r="AK136" s="17"/>
      <c r="AL136" s="17"/>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row>
    <row r="137" spans="1:86">
      <c r="A137" s="17"/>
      <c r="B137" s="17"/>
      <c r="C137" s="17"/>
      <c r="D137" s="17"/>
      <c r="E137" s="17"/>
      <c r="F137" s="17"/>
      <c r="G137" s="15"/>
      <c r="H137" s="15"/>
      <c r="I137" s="15"/>
      <c r="J137" s="15"/>
      <c r="K137" s="15"/>
      <c r="L137" s="15"/>
      <c r="M137" s="15"/>
      <c r="N137" s="15"/>
      <c r="O137" s="15"/>
      <c r="P137" s="15"/>
      <c r="Q137" s="15"/>
      <c r="R137" s="17"/>
      <c r="S137" s="17"/>
      <c r="T137" s="17"/>
      <c r="U137" s="17"/>
      <c r="V137" s="17"/>
      <c r="W137" s="17"/>
      <c r="X137" s="17"/>
      <c r="Y137" s="16"/>
      <c r="Z137" s="17"/>
      <c r="AA137" s="17"/>
      <c r="AB137" s="17"/>
      <c r="AC137" s="17"/>
      <c r="AD137" s="17"/>
      <c r="AE137" s="17"/>
      <c r="AF137" s="17"/>
      <c r="AG137" s="17"/>
      <c r="AH137" s="17"/>
      <c r="AI137" s="17"/>
      <c r="AJ137" s="17"/>
      <c r="AK137" s="17"/>
      <c r="AL137" s="17"/>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row>
    <row r="138" spans="1:86">
      <c r="A138" s="17"/>
      <c r="B138" s="17"/>
      <c r="C138" s="17"/>
      <c r="D138" s="17"/>
      <c r="E138" s="17"/>
      <c r="F138" s="17"/>
      <c r="G138" s="15"/>
      <c r="H138" s="15"/>
      <c r="I138" s="15"/>
      <c r="J138" s="15"/>
      <c r="K138" s="15"/>
      <c r="L138" s="15"/>
      <c r="M138" s="15"/>
      <c r="N138" s="15"/>
      <c r="O138" s="15"/>
      <c r="P138" s="15"/>
      <c r="Q138" s="15"/>
      <c r="R138" s="17"/>
      <c r="S138" s="17"/>
      <c r="T138" s="17"/>
      <c r="U138" s="17"/>
      <c r="V138" s="17"/>
      <c r="W138" s="17"/>
      <c r="X138" s="17"/>
      <c r="Y138" s="16"/>
      <c r="Z138" s="17"/>
      <c r="AA138" s="17"/>
      <c r="AB138" s="17"/>
      <c r="AC138" s="17"/>
      <c r="AD138" s="17"/>
      <c r="AE138" s="17"/>
      <c r="AF138" s="17"/>
      <c r="AG138" s="17"/>
      <c r="AH138" s="17"/>
      <c r="AI138" s="17"/>
      <c r="AJ138" s="17"/>
      <c r="AK138" s="17"/>
      <c r="AL138" s="17"/>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row>
    <row r="139" spans="1:86">
      <c r="A139" s="17"/>
      <c r="B139" s="17"/>
      <c r="C139" s="17"/>
      <c r="D139" s="17"/>
      <c r="E139" s="17"/>
      <c r="F139" s="17"/>
      <c r="G139" s="15"/>
      <c r="H139" s="15"/>
      <c r="I139" s="15"/>
      <c r="J139" s="15"/>
      <c r="K139" s="15"/>
      <c r="L139" s="15"/>
      <c r="M139" s="15"/>
      <c r="N139" s="15"/>
      <c r="O139" s="15"/>
      <c r="P139" s="15"/>
      <c r="Q139" s="15"/>
      <c r="R139" s="17"/>
      <c r="S139" s="17"/>
      <c r="T139" s="17"/>
      <c r="U139" s="17"/>
      <c r="V139" s="17"/>
      <c r="W139" s="17"/>
      <c r="X139" s="17"/>
      <c r="Y139" s="16"/>
      <c r="Z139" s="17"/>
      <c r="AA139" s="17"/>
      <c r="AB139" s="17"/>
      <c r="AC139" s="17"/>
      <c r="AD139" s="17"/>
      <c r="AE139" s="17"/>
      <c r="AF139" s="17"/>
      <c r="AG139" s="17"/>
      <c r="AH139" s="17"/>
      <c r="AI139" s="17"/>
      <c r="AJ139" s="17"/>
      <c r="AK139" s="17"/>
      <c r="AL139" s="17"/>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row>
    <row r="140" spans="1:86">
      <c r="A140" s="17"/>
      <c r="B140" s="17"/>
      <c r="C140" s="17"/>
      <c r="D140" s="17"/>
      <c r="E140" s="17"/>
      <c r="F140" s="17"/>
      <c r="G140" s="15"/>
      <c r="H140" s="15"/>
      <c r="I140" s="15"/>
      <c r="J140" s="15"/>
      <c r="K140" s="15"/>
      <c r="L140" s="15"/>
      <c r="M140" s="15"/>
      <c r="N140" s="15"/>
      <c r="O140" s="15"/>
      <c r="P140" s="15"/>
      <c r="Q140" s="15"/>
      <c r="R140" s="17"/>
      <c r="S140" s="17"/>
      <c r="T140" s="17"/>
      <c r="U140" s="17"/>
      <c r="V140" s="17"/>
      <c r="W140" s="17"/>
      <c r="X140" s="17"/>
      <c r="Y140" s="16"/>
      <c r="Z140" s="17"/>
      <c r="AA140" s="17"/>
      <c r="AB140" s="17"/>
      <c r="AC140" s="17"/>
      <c r="AD140" s="17"/>
      <c r="AE140" s="17"/>
      <c r="AF140" s="17"/>
      <c r="AG140" s="17"/>
      <c r="AH140" s="17"/>
      <c r="AI140" s="17"/>
      <c r="AJ140" s="17"/>
      <c r="AK140" s="17"/>
      <c r="AL140" s="17"/>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row>
    <row r="141" spans="1:86">
      <c r="A141" s="17"/>
      <c r="B141" s="17"/>
      <c r="C141" s="17"/>
      <c r="D141" s="17"/>
      <c r="E141" s="17"/>
      <c r="F141" s="17"/>
      <c r="G141" s="15"/>
      <c r="H141" s="15"/>
      <c r="I141" s="15"/>
      <c r="J141" s="15"/>
      <c r="K141" s="15"/>
      <c r="L141" s="15"/>
      <c r="M141" s="15"/>
      <c r="N141" s="15"/>
      <c r="O141" s="15"/>
      <c r="P141" s="15"/>
      <c r="Q141" s="15"/>
      <c r="R141" s="17"/>
      <c r="S141" s="17"/>
      <c r="T141" s="17"/>
      <c r="U141" s="17"/>
      <c r="V141" s="17"/>
      <c r="W141" s="17"/>
      <c r="X141" s="17"/>
      <c r="Y141" s="16"/>
      <c r="Z141" s="17"/>
      <c r="AA141" s="17"/>
      <c r="AB141" s="17"/>
      <c r="AC141" s="17"/>
      <c r="AD141" s="17"/>
      <c r="AE141" s="17"/>
      <c r="AF141" s="17"/>
      <c r="AG141" s="17"/>
      <c r="AH141" s="17"/>
      <c r="AI141" s="17"/>
      <c r="AJ141" s="17"/>
      <c r="AK141" s="17"/>
      <c r="AL141" s="17"/>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row>
    <row r="142" spans="1:86">
      <c r="A142" s="17"/>
      <c r="B142" s="17"/>
      <c r="C142" s="17"/>
      <c r="D142" s="17"/>
      <c r="E142" s="17"/>
      <c r="F142" s="17"/>
      <c r="G142" s="15"/>
      <c r="H142" s="15"/>
      <c r="I142" s="15"/>
      <c r="J142" s="15"/>
      <c r="K142" s="15"/>
      <c r="L142" s="15"/>
      <c r="M142" s="15"/>
      <c r="N142" s="15"/>
      <c r="O142" s="15"/>
      <c r="P142" s="15"/>
      <c r="Q142" s="15"/>
      <c r="R142" s="17"/>
      <c r="S142" s="17"/>
      <c r="T142" s="17"/>
      <c r="U142" s="17"/>
      <c r="V142" s="17"/>
      <c r="W142" s="17"/>
      <c r="X142" s="17"/>
      <c r="Y142" s="16"/>
      <c r="Z142" s="17"/>
      <c r="AA142" s="17"/>
      <c r="AB142" s="17"/>
      <c r="AC142" s="17"/>
      <c r="AD142" s="17"/>
      <c r="AE142" s="17"/>
      <c r="AF142" s="17"/>
      <c r="AG142" s="17"/>
      <c r="AH142" s="17"/>
      <c r="AI142" s="17"/>
      <c r="AJ142" s="17"/>
      <c r="AK142" s="17"/>
      <c r="AL142" s="17"/>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row>
    <row r="143" spans="1:86">
      <c r="A143" s="17"/>
      <c r="B143" s="17"/>
      <c r="C143" s="17"/>
      <c r="D143" s="17"/>
      <c r="E143" s="17"/>
      <c r="F143" s="17"/>
      <c r="G143" s="15"/>
      <c r="H143" s="15"/>
      <c r="I143" s="15"/>
      <c r="J143" s="15"/>
      <c r="K143" s="15"/>
      <c r="L143" s="15"/>
      <c r="M143" s="15"/>
      <c r="N143" s="15"/>
      <c r="O143" s="15"/>
      <c r="P143" s="15"/>
      <c r="Q143" s="15"/>
      <c r="R143" s="17"/>
      <c r="S143" s="17"/>
      <c r="T143" s="17"/>
      <c r="U143" s="17"/>
      <c r="V143" s="17"/>
      <c r="W143" s="17"/>
      <c r="X143" s="17"/>
      <c r="Y143" s="16"/>
      <c r="Z143" s="17"/>
      <c r="AA143" s="17"/>
      <c r="AB143" s="17"/>
      <c r="AC143" s="17"/>
      <c r="AD143" s="17"/>
      <c r="AE143" s="17"/>
      <c r="AF143" s="17"/>
      <c r="AG143" s="17"/>
      <c r="AH143" s="17"/>
      <c r="AI143" s="17"/>
      <c r="AJ143" s="17"/>
      <c r="AK143" s="17"/>
      <c r="AL143" s="17"/>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row>
    <row r="144" spans="1:86">
      <c r="A144" s="17"/>
      <c r="B144" s="17"/>
      <c r="C144" s="17"/>
      <c r="D144" s="17"/>
      <c r="E144" s="17"/>
      <c r="F144" s="17"/>
      <c r="G144" s="15"/>
      <c r="H144" s="15"/>
      <c r="I144" s="15"/>
      <c r="J144" s="15"/>
      <c r="K144" s="15"/>
      <c r="L144" s="15"/>
      <c r="M144" s="15"/>
      <c r="N144" s="15"/>
      <c r="O144" s="15"/>
      <c r="P144" s="15"/>
      <c r="Q144" s="15"/>
      <c r="R144" s="17"/>
      <c r="S144" s="17"/>
      <c r="T144" s="17"/>
      <c r="U144" s="17"/>
      <c r="V144" s="17"/>
      <c r="W144" s="17"/>
      <c r="X144" s="17"/>
      <c r="Y144" s="16"/>
      <c r="Z144" s="17"/>
      <c r="AA144" s="17"/>
      <c r="AB144" s="17"/>
      <c r="AC144" s="17"/>
      <c r="AD144" s="17"/>
      <c r="AE144" s="17"/>
      <c r="AF144" s="17"/>
      <c r="AG144" s="17"/>
      <c r="AH144" s="17"/>
      <c r="AI144" s="17"/>
      <c r="AJ144" s="17"/>
      <c r="AK144" s="17"/>
      <c r="AL144" s="17"/>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row>
    <row r="145" spans="1:86">
      <c r="A145" s="17"/>
      <c r="B145" s="17"/>
      <c r="C145" s="17"/>
      <c r="D145" s="17"/>
      <c r="E145" s="17"/>
      <c r="F145" s="17"/>
      <c r="G145" s="15"/>
      <c r="H145" s="15"/>
      <c r="I145" s="15"/>
      <c r="J145" s="15"/>
      <c r="K145" s="15"/>
      <c r="L145" s="15"/>
      <c r="M145" s="15"/>
      <c r="N145" s="15"/>
      <c r="O145" s="15"/>
      <c r="P145" s="15"/>
      <c r="Q145" s="15"/>
      <c r="R145" s="17"/>
      <c r="S145" s="17"/>
      <c r="T145" s="17"/>
      <c r="U145" s="17"/>
      <c r="V145" s="17"/>
      <c r="W145" s="17"/>
      <c r="X145" s="17"/>
      <c r="Y145" s="16"/>
      <c r="Z145" s="17"/>
      <c r="AA145" s="17"/>
      <c r="AB145" s="17"/>
      <c r="AC145" s="17"/>
      <c r="AD145" s="17"/>
      <c r="AE145" s="17"/>
      <c r="AF145" s="17"/>
      <c r="AG145" s="17"/>
      <c r="AH145" s="17"/>
      <c r="AI145" s="17"/>
      <c r="AJ145" s="17"/>
      <c r="AK145" s="17"/>
      <c r="AL145" s="17"/>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row>
    <row r="146" spans="1:86">
      <c r="A146" s="17"/>
      <c r="B146" s="17"/>
      <c r="C146" s="17"/>
      <c r="D146" s="17"/>
      <c r="E146" s="17"/>
      <c r="F146" s="17"/>
      <c r="G146" s="15"/>
      <c r="H146" s="15"/>
      <c r="I146" s="15"/>
      <c r="J146" s="15"/>
      <c r="K146" s="15"/>
      <c r="L146" s="15"/>
      <c r="M146" s="15"/>
      <c r="N146" s="15"/>
      <c r="O146" s="15"/>
      <c r="P146" s="15"/>
      <c r="Q146" s="15"/>
      <c r="R146" s="17"/>
      <c r="S146" s="17"/>
      <c r="T146" s="17"/>
      <c r="U146" s="17"/>
      <c r="V146" s="17"/>
      <c r="W146" s="17"/>
      <c r="X146" s="17"/>
      <c r="Y146" s="16"/>
      <c r="Z146" s="17"/>
      <c r="AA146" s="17"/>
      <c r="AB146" s="17"/>
      <c r="AC146" s="17"/>
      <c r="AD146" s="17"/>
      <c r="AE146" s="17"/>
      <c r="AF146" s="17"/>
      <c r="AG146" s="17"/>
      <c r="AH146" s="17"/>
      <c r="AI146" s="17"/>
      <c r="AJ146" s="17"/>
      <c r="AK146" s="17"/>
      <c r="AL146" s="17"/>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row>
    <row r="147" spans="1:86">
      <c r="A147" s="17"/>
      <c r="B147" s="17"/>
      <c r="C147" s="17"/>
      <c r="D147" s="17"/>
      <c r="E147" s="17"/>
      <c r="F147" s="17"/>
      <c r="G147" s="15"/>
      <c r="H147" s="15"/>
      <c r="I147" s="15"/>
      <c r="J147" s="15"/>
      <c r="K147" s="15"/>
      <c r="L147" s="15"/>
      <c r="M147" s="15"/>
      <c r="N147" s="15"/>
      <c r="O147" s="15"/>
      <c r="P147" s="15"/>
      <c r="Q147" s="15"/>
      <c r="R147" s="17"/>
      <c r="S147" s="17"/>
      <c r="T147" s="17"/>
      <c r="U147" s="17"/>
      <c r="V147" s="17"/>
      <c r="W147" s="17"/>
      <c r="X147" s="17"/>
      <c r="Y147" s="16"/>
      <c r="Z147" s="17"/>
      <c r="AA147" s="17"/>
      <c r="AB147" s="17"/>
      <c r="AC147" s="17"/>
      <c r="AD147" s="17"/>
      <c r="AE147" s="17"/>
      <c r="AF147" s="17"/>
      <c r="AG147" s="17"/>
      <c r="AH147" s="17"/>
      <c r="AI147" s="17"/>
      <c r="AJ147" s="17"/>
      <c r="AK147" s="17"/>
      <c r="AL147" s="17"/>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row>
    <row r="148" spans="1:86">
      <c r="A148" s="17"/>
      <c r="B148" s="17"/>
      <c r="C148" s="17"/>
      <c r="D148" s="17"/>
      <c r="E148" s="17"/>
      <c r="F148" s="17"/>
      <c r="G148" s="15"/>
      <c r="H148" s="15"/>
      <c r="I148" s="15"/>
      <c r="J148" s="15"/>
      <c r="K148" s="15"/>
      <c r="L148" s="15"/>
      <c r="M148" s="15"/>
      <c r="N148" s="15"/>
      <c r="O148" s="15"/>
      <c r="P148" s="15"/>
      <c r="Q148" s="15"/>
      <c r="R148" s="17"/>
      <c r="S148" s="17"/>
      <c r="T148" s="17"/>
      <c r="U148" s="17"/>
      <c r="V148" s="17"/>
      <c r="W148" s="17"/>
      <c r="X148" s="17"/>
      <c r="Y148" s="16"/>
      <c r="Z148" s="17"/>
      <c r="AA148" s="17"/>
      <c r="AB148" s="17"/>
      <c r="AC148" s="17"/>
      <c r="AD148" s="17"/>
      <c r="AE148" s="17"/>
      <c r="AF148" s="17"/>
      <c r="AG148" s="17"/>
      <c r="AH148" s="17"/>
      <c r="AI148" s="17"/>
      <c r="AJ148" s="17"/>
      <c r="AK148" s="17"/>
      <c r="AL148" s="17"/>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row>
    <row r="149" spans="1:86">
      <c r="A149" s="17"/>
      <c r="B149" s="17"/>
      <c r="C149" s="17"/>
      <c r="D149" s="17"/>
      <c r="E149" s="17"/>
      <c r="F149" s="17"/>
      <c r="G149" s="15"/>
      <c r="H149" s="15"/>
      <c r="I149" s="15"/>
      <c r="J149" s="15"/>
      <c r="K149" s="15"/>
      <c r="L149" s="15"/>
      <c r="M149" s="15"/>
      <c r="N149" s="15"/>
      <c r="O149" s="15"/>
      <c r="P149" s="15"/>
      <c r="Q149" s="15"/>
      <c r="R149" s="17"/>
      <c r="S149" s="17"/>
      <c r="T149" s="17"/>
      <c r="U149" s="17"/>
      <c r="V149" s="17"/>
      <c r="W149" s="17"/>
      <c r="X149" s="17"/>
      <c r="Y149" s="16"/>
      <c r="Z149" s="17"/>
      <c r="AA149" s="17"/>
      <c r="AB149" s="17"/>
      <c r="AC149" s="17"/>
      <c r="AD149" s="17"/>
      <c r="AE149" s="17"/>
      <c r="AF149" s="17"/>
      <c r="AG149" s="17"/>
      <c r="AH149" s="17"/>
      <c r="AI149" s="17"/>
      <c r="AJ149" s="17"/>
      <c r="AK149" s="17"/>
      <c r="AL149" s="17"/>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row>
    <row r="150" spans="1:86">
      <c r="A150" s="17"/>
      <c r="B150" s="17"/>
      <c r="C150" s="17"/>
      <c r="D150" s="17"/>
      <c r="E150" s="17"/>
      <c r="F150" s="17"/>
      <c r="G150" s="15"/>
      <c r="H150" s="15"/>
      <c r="I150" s="15"/>
      <c r="J150" s="15"/>
      <c r="K150" s="15"/>
      <c r="L150" s="15"/>
      <c r="M150" s="15"/>
      <c r="N150" s="15"/>
      <c r="O150" s="15"/>
      <c r="P150" s="15"/>
      <c r="Q150" s="15"/>
      <c r="R150" s="17"/>
      <c r="S150" s="17"/>
      <c r="T150" s="17"/>
      <c r="U150" s="17"/>
      <c r="V150" s="17"/>
      <c r="W150" s="17"/>
      <c r="X150" s="17"/>
      <c r="Y150" s="16"/>
      <c r="Z150" s="17"/>
      <c r="AA150" s="17"/>
      <c r="AB150" s="17"/>
      <c r="AC150" s="17"/>
      <c r="AD150" s="17"/>
      <c r="AE150" s="17"/>
      <c r="AF150" s="17"/>
      <c r="AG150" s="17"/>
      <c r="AH150" s="17"/>
      <c r="AI150" s="17"/>
      <c r="AJ150" s="17"/>
      <c r="AK150" s="17"/>
      <c r="AL150" s="17"/>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row>
    <row r="151" spans="1:86">
      <c r="A151" s="17"/>
      <c r="B151" s="17"/>
      <c r="C151" s="17"/>
      <c r="D151" s="17"/>
      <c r="E151" s="17"/>
      <c r="F151" s="17"/>
      <c r="G151" s="15"/>
      <c r="H151" s="15"/>
      <c r="I151" s="15"/>
      <c r="J151" s="15"/>
      <c r="K151" s="15"/>
      <c r="L151" s="15"/>
      <c r="M151" s="15"/>
      <c r="N151" s="15"/>
      <c r="O151" s="15"/>
      <c r="P151" s="15"/>
      <c r="Q151" s="15"/>
      <c r="R151" s="17"/>
      <c r="S151" s="17"/>
      <c r="T151" s="17"/>
      <c r="U151" s="17"/>
      <c r="V151" s="17"/>
      <c r="W151" s="17"/>
      <c r="X151" s="17"/>
      <c r="Y151" s="16"/>
      <c r="Z151" s="17"/>
      <c r="AA151" s="17"/>
      <c r="AB151" s="17"/>
      <c r="AC151" s="17"/>
      <c r="AD151" s="17"/>
      <c r="AE151" s="17"/>
      <c r="AF151" s="17"/>
      <c r="AG151" s="17"/>
      <c r="AH151" s="17"/>
      <c r="AI151" s="17"/>
      <c r="AJ151" s="17"/>
      <c r="AK151" s="17"/>
      <c r="AL151" s="17"/>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row>
    <row r="152" spans="1:86">
      <c r="A152" s="17"/>
      <c r="B152" s="17"/>
      <c r="C152" s="17"/>
      <c r="D152" s="17"/>
      <c r="E152" s="17"/>
      <c r="F152" s="17"/>
      <c r="G152" s="15"/>
      <c r="H152" s="15"/>
      <c r="I152" s="15"/>
      <c r="J152" s="15"/>
      <c r="K152" s="15"/>
      <c r="L152" s="15"/>
      <c r="M152" s="15"/>
      <c r="N152" s="15"/>
      <c r="O152" s="15"/>
      <c r="P152" s="15"/>
      <c r="Q152" s="15"/>
      <c r="R152" s="17"/>
      <c r="S152" s="17"/>
      <c r="T152" s="17"/>
      <c r="U152" s="17"/>
      <c r="V152" s="17"/>
      <c r="W152" s="17"/>
      <c r="X152" s="17"/>
      <c r="Y152" s="16"/>
      <c r="Z152" s="17"/>
      <c r="AA152" s="17"/>
      <c r="AB152" s="17"/>
      <c r="AC152" s="17"/>
      <c r="AD152" s="17"/>
      <c r="AE152" s="17"/>
      <c r="AF152" s="17"/>
      <c r="AG152" s="17"/>
      <c r="AH152" s="17"/>
      <c r="AI152" s="17"/>
      <c r="AJ152" s="17"/>
      <c r="AK152" s="17"/>
      <c r="AL152" s="17"/>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row>
    <row r="153" spans="1:86">
      <c r="A153" s="17"/>
      <c r="B153" s="17"/>
      <c r="C153" s="17"/>
      <c r="D153" s="17"/>
      <c r="E153" s="17"/>
      <c r="F153" s="17"/>
      <c r="G153" s="15"/>
      <c r="H153" s="15"/>
      <c r="I153" s="15"/>
      <c r="J153" s="15"/>
      <c r="K153" s="15"/>
      <c r="L153" s="15"/>
      <c r="M153" s="15"/>
      <c r="N153" s="15"/>
      <c r="O153" s="15"/>
      <c r="P153" s="15"/>
      <c r="Q153" s="15"/>
      <c r="R153" s="17"/>
      <c r="S153" s="17"/>
      <c r="T153" s="17"/>
      <c r="U153" s="17"/>
      <c r="V153" s="17"/>
      <c r="W153" s="17"/>
      <c r="X153" s="17"/>
      <c r="Y153" s="16"/>
      <c r="Z153" s="17"/>
      <c r="AA153" s="17"/>
      <c r="AB153" s="17"/>
      <c r="AC153" s="17"/>
      <c r="AD153" s="17"/>
      <c r="AE153" s="17"/>
      <c r="AF153" s="17"/>
      <c r="AG153" s="17"/>
      <c r="AH153" s="17"/>
      <c r="AI153" s="17"/>
      <c r="AJ153" s="17"/>
      <c r="AK153" s="17"/>
      <c r="AL153" s="17"/>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row>
    <row r="154" spans="1:86">
      <c r="A154" s="17"/>
      <c r="B154" s="17"/>
      <c r="C154" s="17"/>
      <c r="D154" s="17"/>
      <c r="E154" s="17"/>
      <c r="F154" s="17"/>
      <c r="G154" s="15"/>
      <c r="H154" s="15"/>
      <c r="I154" s="15"/>
      <c r="J154" s="15"/>
      <c r="K154" s="15"/>
      <c r="L154" s="15"/>
      <c r="M154" s="15"/>
      <c r="N154" s="15"/>
      <c r="O154" s="15"/>
      <c r="P154" s="15"/>
      <c r="Q154" s="15"/>
      <c r="R154" s="17"/>
      <c r="S154" s="17"/>
      <c r="T154" s="17"/>
      <c r="U154" s="17"/>
      <c r="V154" s="17"/>
      <c r="W154" s="17"/>
      <c r="X154" s="17"/>
      <c r="Y154" s="16"/>
      <c r="Z154" s="17"/>
      <c r="AA154" s="17"/>
      <c r="AB154" s="17"/>
      <c r="AC154" s="17"/>
      <c r="AD154" s="17"/>
      <c r="AE154" s="17"/>
      <c r="AF154" s="17"/>
      <c r="AG154" s="17"/>
      <c r="AH154" s="17"/>
      <c r="AI154" s="17"/>
      <c r="AJ154" s="17"/>
      <c r="AK154" s="17"/>
      <c r="AL154" s="17"/>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row>
    <row r="155" spans="1:86">
      <c r="A155" s="17"/>
      <c r="B155" s="17"/>
      <c r="C155" s="17"/>
      <c r="D155" s="17"/>
      <c r="E155" s="17"/>
      <c r="F155" s="17"/>
      <c r="G155" s="15"/>
      <c r="H155" s="15"/>
      <c r="I155" s="15"/>
      <c r="J155" s="15"/>
      <c r="K155" s="15"/>
      <c r="L155" s="15"/>
      <c r="M155" s="15"/>
      <c r="N155" s="15"/>
      <c r="O155" s="15"/>
      <c r="P155" s="15"/>
      <c r="Q155" s="15"/>
      <c r="R155" s="17"/>
      <c r="S155" s="17"/>
      <c r="T155" s="17"/>
      <c r="U155" s="17"/>
      <c r="V155" s="17"/>
      <c r="W155" s="17"/>
      <c r="X155" s="17"/>
      <c r="Y155" s="16"/>
      <c r="Z155" s="17"/>
      <c r="AA155" s="17"/>
      <c r="AB155" s="17"/>
      <c r="AC155" s="17"/>
      <c r="AD155" s="17"/>
      <c r="AE155" s="17"/>
      <c r="AF155" s="17"/>
      <c r="AG155" s="17"/>
      <c r="AH155" s="17"/>
      <c r="AI155" s="17"/>
      <c r="AJ155" s="17"/>
      <c r="AK155" s="17"/>
      <c r="AL155" s="17"/>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row>
    <row r="156" spans="1:86">
      <c r="A156" s="17"/>
      <c r="B156" s="17"/>
      <c r="C156" s="17"/>
      <c r="D156" s="17"/>
      <c r="E156" s="17"/>
      <c r="F156" s="17"/>
      <c r="G156" s="15"/>
      <c r="H156" s="15"/>
      <c r="I156" s="15"/>
      <c r="J156" s="15"/>
      <c r="K156" s="15"/>
      <c r="L156" s="15"/>
      <c r="M156" s="15"/>
      <c r="N156" s="15"/>
      <c r="O156" s="15"/>
      <c r="P156" s="15"/>
      <c r="Q156" s="15"/>
      <c r="R156" s="17"/>
      <c r="S156" s="17"/>
      <c r="T156" s="17"/>
      <c r="U156" s="17"/>
      <c r="V156" s="17"/>
      <c r="W156" s="17"/>
      <c r="X156" s="17"/>
      <c r="Y156" s="16"/>
      <c r="Z156" s="17"/>
      <c r="AA156" s="17"/>
      <c r="AB156" s="17"/>
      <c r="AC156" s="17"/>
      <c r="AD156" s="17"/>
      <c r="AE156" s="17"/>
      <c r="AF156" s="17"/>
      <c r="AG156" s="17"/>
      <c r="AH156" s="17"/>
      <c r="AI156" s="17"/>
      <c r="AJ156" s="17"/>
      <c r="AK156" s="17"/>
      <c r="AL156" s="17"/>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row>
    <row r="157" spans="1:86">
      <c r="A157" s="17"/>
      <c r="B157" s="17"/>
      <c r="C157" s="17"/>
      <c r="D157" s="17"/>
      <c r="E157" s="17"/>
      <c r="F157" s="17"/>
      <c r="G157" s="15"/>
      <c r="H157" s="15"/>
      <c r="I157" s="15"/>
      <c r="J157" s="15"/>
      <c r="K157" s="15"/>
      <c r="L157" s="15"/>
      <c r="M157" s="15"/>
      <c r="N157" s="15"/>
      <c r="O157" s="15"/>
      <c r="P157" s="15"/>
      <c r="Q157" s="15"/>
      <c r="R157" s="17"/>
      <c r="S157" s="17"/>
      <c r="T157" s="17"/>
      <c r="U157" s="17"/>
      <c r="V157" s="17"/>
      <c r="W157" s="17"/>
      <c r="X157" s="17"/>
      <c r="Y157" s="16"/>
      <c r="Z157" s="17"/>
      <c r="AA157" s="17"/>
      <c r="AB157" s="17"/>
      <c r="AC157" s="17"/>
      <c r="AD157" s="17"/>
      <c r="AE157" s="17"/>
      <c r="AF157" s="17"/>
      <c r="AG157" s="17"/>
      <c r="AH157" s="17"/>
      <c r="AI157" s="17"/>
      <c r="AJ157" s="17"/>
      <c r="AK157" s="17"/>
      <c r="AL157" s="17"/>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row>
    <row r="158" spans="1:86">
      <c r="A158" s="17"/>
      <c r="B158" s="17"/>
      <c r="C158" s="17"/>
      <c r="D158" s="17"/>
      <c r="E158" s="17"/>
      <c r="F158" s="17"/>
      <c r="G158" s="15"/>
      <c r="H158" s="15"/>
      <c r="I158" s="15"/>
      <c r="J158" s="15"/>
      <c r="K158" s="15"/>
      <c r="L158" s="15"/>
      <c r="M158" s="15"/>
      <c r="N158" s="15"/>
      <c r="O158" s="15"/>
      <c r="P158" s="15"/>
      <c r="Q158" s="15"/>
      <c r="R158" s="17"/>
      <c r="S158" s="17"/>
      <c r="T158" s="17"/>
      <c r="U158" s="17"/>
      <c r="V158" s="17"/>
      <c r="W158" s="17"/>
      <c r="X158" s="17"/>
      <c r="Y158" s="16"/>
      <c r="Z158" s="17"/>
      <c r="AA158" s="17"/>
      <c r="AB158" s="17"/>
      <c r="AC158" s="17"/>
      <c r="AD158" s="17"/>
      <c r="AE158" s="17"/>
      <c r="AF158" s="17"/>
      <c r="AG158" s="17"/>
      <c r="AH158" s="17"/>
      <c r="AI158" s="17"/>
      <c r="AJ158" s="17"/>
      <c r="AK158" s="17"/>
      <c r="AL158" s="17"/>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row>
    <row r="159" spans="1:86">
      <c r="A159" s="17"/>
      <c r="B159" s="17"/>
      <c r="C159" s="17"/>
      <c r="D159" s="17"/>
      <c r="E159" s="17"/>
      <c r="F159" s="17"/>
      <c r="G159" s="15"/>
      <c r="H159" s="15"/>
      <c r="I159" s="15"/>
      <c r="J159" s="15"/>
      <c r="K159" s="15"/>
      <c r="L159" s="15"/>
      <c r="M159" s="15"/>
      <c r="N159" s="15"/>
      <c r="O159" s="15"/>
      <c r="P159" s="15"/>
      <c r="Q159" s="15"/>
      <c r="R159" s="17"/>
      <c r="S159" s="17"/>
      <c r="T159" s="17"/>
      <c r="U159" s="17"/>
      <c r="V159" s="17"/>
      <c r="W159" s="17"/>
      <c r="X159" s="17"/>
      <c r="Y159" s="16"/>
      <c r="Z159" s="17"/>
      <c r="AA159" s="17"/>
      <c r="AB159" s="17"/>
      <c r="AC159" s="17"/>
      <c r="AD159" s="17"/>
      <c r="AE159" s="17"/>
      <c r="AF159" s="17"/>
      <c r="AG159" s="17"/>
      <c r="AH159" s="17"/>
      <c r="AI159" s="17"/>
      <c r="AJ159" s="17"/>
      <c r="AK159" s="17"/>
      <c r="AL159" s="17"/>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row>
    <row r="160" spans="1:86">
      <c r="A160" s="17"/>
      <c r="B160" s="17"/>
      <c r="C160" s="17"/>
      <c r="D160" s="17"/>
      <c r="E160" s="17"/>
      <c r="F160" s="17"/>
      <c r="G160" s="15"/>
      <c r="H160" s="15"/>
      <c r="I160" s="15"/>
      <c r="J160" s="15"/>
      <c r="K160" s="15"/>
      <c r="L160" s="15"/>
      <c r="M160" s="15"/>
      <c r="N160" s="15"/>
      <c r="O160" s="15"/>
      <c r="P160" s="15"/>
      <c r="Q160" s="15"/>
      <c r="R160" s="17"/>
      <c r="S160" s="17"/>
      <c r="T160" s="17"/>
      <c r="U160" s="17"/>
      <c r="V160" s="17"/>
      <c r="W160" s="17"/>
      <c r="X160" s="17"/>
      <c r="Y160" s="16"/>
      <c r="Z160" s="17"/>
      <c r="AA160" s="17"/>
      <c r="AB160" s="17"/>
      <c r="AC160" s="17"/>
      <c r="AD160" s="17"/>
      <c r="AE160" s="17"/>
      <c r="AF160" s="17"/>
      <c r="AG160" s="17"/>
      <c r="AH160" s="17"/>
      <c r="AI160" s="17"/>
      <c r="AJ160" s="17"/>
      <c r="AK160" s="17"/>
      <c r="AL160" s="17"/>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row>
    <row r="161" spans="1:86">
      <c r="A161" s="17"/>
      <c r="B161" s="17"/>
      <c r="C161" s="17"/>
      <c r="D161" s="17"/>
      <c r="E161" s="17"/>
      <c r="F161" s="17"/>
      <c r="G161" s="15"/>
      <c r="H161" s="15"/>
      <c r="I161" s="15"/>
      <c r="J161" s="15"/>
      <c r="K161" s="15"/>
      <c r="L161" s="15"/>
      <c r="M161" s="15"/>
      <c r="N161" s="15"/>
      <c r="O161" s="15"/>
      <c r="P161" s="15"/>
      <c r="Q161" s="15"/>
      <c r="R161" s="17"/>
      <c r="S161" s="17"/>
      <c r="T161" s="17"/>
      <c r="U161" s="17"/>
      <c r="V161" s="17"/>
      <c r="W161" s="17"/>
      <c r="X161" s="17"/>
      <c r="Y161" s="16"/>
      <c r="Z161" s="17"/>
      <c r="AA161" s="17"/>
      <c r="AB161" s="17"/>
      <c r="AC161" s="17"/>
      <c r="AD161" s="17"/>
      <c r="AE161" s="17"/>
      <c r="AF161" s="17"/>
      <c r="AG161" s="17"/>
      <c r="AH161" s="17"/>
      <c r="AI161" s="17"/>
      <c r="AJ161" s="17"/>
      <c r="AK161" s="17"/>
      <c r="AL161" s="17"/>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row>
    <row r="162" spans="1:86">
      <c r="A162" s="17"/>
      <c r="B162" s="17"/>
      <c r="C162" s="17"/>
      <c r="D162" s="17"/>
      <c r="E162" s="17"/>
      <c r="F162" s="17"/>
      <c r="G162" s="15"/>
      <c r="H162" s="15"/>
      <c r="I162" s="15"/>
      <c r="J162" s="15"/>
      <c r="K162" s="15"/>
      <c r="L162" s="15"/>
      <c r="M162" s="15"/>
      <c r="N162" s="15"/>
      <c r="O162" s="15"/>
      <c r="P162" s="15"/>
      <c r="Q162" s="15"/>
      <c r="R162" s="17"/>
      <c r="S162" s="17"/>
      <c r="T162" s="17"/>
      <c r="U162" s="17"/>
      <c r="V162" s="17"/>
      <c r="W162" s="17"/>
      <c r="X162" s="17"/>
      <c r="Y162" s="16"/>
      <c r="Z162" s="17"/>
      <c r="AA162" s="17"/>
      <c r="AB162" s="17"/>
      <c r="AC162" s="17"/>
      <c r="AD162" s="17"/>
      <c r="AE162" s="17"/>
      <c r="AF162" s="17"/>
      <c r="AG162" s="17"/>
      <c r="AH162" s="17"/>
      <c r="AI162" s="17"/>
      <c r="AJ162" s="17"/>
      <c r="AK162" s="17"/>
      <c r="AL162" s="17"/>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row>
    <row r="163" spans="1:86">
      <c r="A163" s="17"/>
      <c r="B163" s="17"/>
      <c r="C163" s="17"/>
      <c r="D163" s="17"/>
      <c r="E163" s="17"/>
      <c r="F163" s="17"/>
      <c r="G163" s="15"/>
      <c r="H163" s="15"/>
      <c r="I163" s="15"/>
      <c r="J163" s="15"/>
      <c r="K163" s="15"/>
      <c r="L163" s="15"/>
      <c r="M163" s="15"/>
      <c r="N163" s="15"/>
      <c r="O163" s="15"/>
      <c r="P163" s="15"/>
      <c r="Q163" s="15"/>
      <c r="R163" s="17"/>
      <c r="S163" s="17"/>
      <c r="T163" s="17"/>
      <c r="U163" s="17"/>
      <c r="V163" s="17"/>
      <c r="W163" s="17"/>
      <c r="X163" s="17"/>
      <c r="Y163" s="16"/>
      <c r="Z163" s="17"/>
      <c r="AA163" s="17"/>
      <c r="AB163" s="17"/>
      <c r="AC163" s="17"/>
      <c r="AD163" s="17"/>
      <c r="AE163" s="17"/>
      <c r="AF163" s="17"/>
      <c r="AG163" s="17"/>
      <c r="AH163" s="17"/>
      <c r="AI163" s="17"/>
      <c r="AJ163" s="17"/>
      <c r="AK163" s="17"/>
      <c r="AL163" s="17"/>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row>
    <row r="164" spans="1:86">
      <c r="A164" s="17"/>
      <c r="B164" s="17"/>
      <c r="C164" s="17"/>
      <c r="D164" s="17"/>
      <c r="E164" s="17"/>
      <c r="F164" s="17"/>
      <c r="G164" s="15"/>
      <c r="H164" s="15"/>
      <c r="I164" s="15"/>
      <c r="J164" s="15"/>
      <c r="K164" s="15"/>
      <c r="L164" s="15"/>
      <c r="M164" s="15"/>
      <c r="N164" s="15"/>
      <c r="O164" s="15"/>
      <c r="P164" s="15"/>
      <c r="Q164" s="15"/>
      <c r="R164" s="17"/>
      <c r="S164" s="17"/>
      <c r="T164" s="17"/>
      <c r="U164" s="17"/>
      <c r="V164" s="17"/>
      <c r="W164" s="17"/>
      <c r="X164" s="17"/>
      <c r="Y164" s="16"/>
      <c r="Z164" s="17"/>
      <c r="AA164" s="17"/>
      <c r="AB164" s="17"/>
      <c r="AC164" s="17"/>
      <c r="AD164" s="17"/>
      <c r="AE164" s="17"/>
      <c r="AF164" s="17"/>
      <c r="AG164" s="17"/>
      <c r="AH164" s="17"/>
      <c r="AI164" s="17"/>
      <c r="AJ164" s="17"/>
      <c r="AK164" s="17"/>
      <c r="AL164" s="17"/>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row>
    <row r="165" spans="1:86">
      <c r="A165" s="17"/>
      <c r="B165" s="17"/>
      <c r="C165" s="17"/>
      <c r="D165" s="17"/>
      <c r="E165" s="17"/>
      <c r="F165" s="17"/>
      <c r="G165" s="15"/>
      <c r="H165" s="15"/>
      <c r="I165" s="15"/>
      <c r="J165" s="15"/>
      <c r="K165" s="15"/>
      <c r="L165" s="15"/>
      <c r="M165" s="15"/>
      <c r="N165" s="15"/>
      <c r="O165" s="15"/>
      <c r="P165" s="15"/>
      <c r="Q165" s="15"/>
      <c r="R165" s="17"/>
      <c r="S165" s="17"/>
      <c r="T165" s="17"/>
      <c r="U165" s="17"/>
      <c r="V165" s="17"/>
      <c r="W165" s="17"/>
      <c r="X165" s="17"/>
      <c r="Y165" s="16"/>
      <c r="Z165" s="17"/>
      <c r="AA165" s="17"/>
      <c r="AB165" s="17"/>
      <c r="AC165" s="17"/>
      <c r="AD165" s="17"/>
      <c r="AE165" s="17"/>
      <c r="AF165" s="17"/>
      <c r="AG165" s="17"/>
      <c r="AH165" s="17"/>
      <c r="AI165" s="17"/>
      <c r="AJ165" s="17"/>
      <c r="AK165" s="17"/>
      <c r="AL165" s="17"/>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row>
    <row r="166" spans="1:86">
      <c r="A166" s="17"/>
      <c r="B166" s="17"/>
      <c r="C166" s="17"/>
      <c r="D166" s="17"/>
      <c r="E166" s="17"/>
      <c r="F166" s="17"/>
      <c r="G166" s="15"/>
      <c r="H166" s="15"/>
      <c r="I166" s="15"/>
      <c r="J166" s="15"/>
      <c r="K166" s="15"/>
      <c r="L166" s="15"/>
      <c r="M166" s="15"/>
      <c r="N166" s="15"/>
      <c r="O166" s="15"/>
      <c r="P166" s="15"/>
      <c r="Q166" s="15"/>
      <c r="R166" s="17"/>
      <c r="S166" s="17"/>
      <c r="T166" s="17"/>
      <c r="U166" s="17"/>
      <c r="V166" s="17"/>
      <c r="W166" s="17"/>
      <c r="X166" s="17"/>
      <c r="Y166" s="16"/>
      <c r="Z166" s="17"/>
      <c r="AA166" s="17"/>
      <c r="AB166" s="17"/>
      <c r="AC166" s="17"/>
      <c r="AD166" s="17"/>
      <c r="AE166" s="17"/>
      <c r="AF166" s="17"/>
      <c r="AG166" s="17"/>
      <c r="AH166" s="17"/>
      <c r="AI166" s="17"/>
      <c r="AJ166" s="17"/>
      <c r="AK166" s="17"/>
      <c r="AL166" s="17"/>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row>
    <row r="167" spans="1:86">
      <c r="A167" s="17"/>
      <c r="B167" s="17"/>
      <c r="C167" s="17"/>
      <c r="D167" s="17"/>
      <c r="E167" s="17"/>
      <c r="F167" s="17"/>
      <c r="G167" s="15"/>
      <c r="H167" s="15"/>
      <c r="I167" s="15"/>
      <c r="J167" s="15"/>
      <c r="K167" s="15"/>
      <c r="L167" s="15"/>
      <c r="M167" s="15"/>
      <c r="N167" s="15"/>
      <c r="O167" s="15"/>
      <c r="P167" s="15"/>
      <c r="Q167" s="15"/>
      <c r="R167" s="17"/>
      <c r="S167" s="17"/>
      <c r="T167" s="17"/>
      <c r="U167" s="17"/>
      <c r="V167" s="17"/>
      <c r="W167" s="17"/>
      <c r="X167" s="17"/>
      <c r="Y167" s="16"/>
      <c r="Z167" s="17"/>
      <c r="AA167" s="17"/>
      <c r="AB167" s="17"/>
      <c r="AC167" s="17"/>
      <c r="AD167" s="17"/>
      <c r="AE167" s="17"/>
      <c r="AF167" s="17"/>
      <c r="AG167" s="17"/>
      <c r="AH167" s="17"/>
      <c r="AI167" s="17"/>
      <c r="AJ167" s="17"/>
      <c r="AK167" s="17"/>
      <c r="AL167" s="17"/>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row>
    <row r="168" spans="1:86">
      <c r="A168" s="17"/>
      <c r="B168" s="17"/>
      <c r="C168" s="17"/>
      <c r="D168" s="17"/>
      <c r="E168" s="17"/>
      <c r="F168" s="17"/>
      <c r="G168" s="15"/>
      <c r="H168" s="15"/>
      <c r="I168" s="15"/>
      <c r="J168" s="15"/>
      <c r="K168" s="15"/>
      <c r="L168" s="15"/>
      <c r="M168" s="15"/>
      <c r="N168" s="15"/>
      <c r="O168" s="15"/>
      <c r="P168" s="15"/>
      <c r="Q168" s="15"/>
      <c r="R168" s="17"/>
      <c r="S168" s="17"/>
      <c r="T168" s="17"/>
      <c r="U168" s="17"/>
      <c r="V168" s="17"/>
      <c r="W168" s="17"/>
      <c r="X168" s="17"/>
      <c r="Y168" s="16"/>
      <c r="Z168" s="17"/>
      <c r="AA168" s="17"/>
      <c r="AB168" s="17"/>
      <c r="AC168" s="17"/>
      <c r="AD168" s="17"/>
      <c r="AE168" s="17"/>
      <c r="AF168" s="17"/>
      <c r="AG168" s="17"/>
      <c r="AH168" s="17"/>
      <c r="AI168" s="17"/>
      <c r="AJ168" s="17"/>
      <c r="AK168" s="17"/>
      <c r="AL168" s="17"/>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row>
    <row r="169" spans="1:86">
      <c r="A169" s="17"/>
      <c r="B169" s="17"/>
      <c r="C169" s="17"/>
      <c r="D169" s="17"/>
      <c r="E169" s="17"/>
      <c r="F169" s="17"/>
      <c r="G169" s="15"/>
      <c r="H169" s="15"/>
      <c r="I169" s="15"/>
      <c r="J169" s="15"/>
      <c r="K169" s="15"/>
      <c r="L169" s="15"/>
      <c r="M169" s="15"/>
      <c r="N169" s="15"/>
      <c r="O169" s="15"/>
      <c r="P169" s="15"/>
      <c r="Q169" s="15"/>
      <c r="R169" s="17"/>
      <c r="S169" s="17"/>
      <c r="T169" s="17"/>
      <c r="U169" s="17"/>
      <c r="V169" s="17"/>
      <c r="W169" s="17"/>
      <c r="X169" s="17"/>
      <c r="Y169" s="16"/>
      <c r="Z169" s="17"/>
      <c r="AA169" s="17"/>
      <c r="AB169" s="17"/>
      <c r="AC169" s="17"/>
      <c r="AD169" s="17"/>
      <c r="AE169" s="17"/>
      <c r="AF169" s="17"/>
      <c r="AG169" s="17"/>
      <c r="AH169" s="17"/>
      <c r="AI169" s="17"/>
      <c r="AJ169" s="17"/>
      <c r="AK169" s="17"/>
      <c r="AL169" s="17"/>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row>
    <row r="170" spans="1:86">
      <c r="A170" s="17"/>
      <c r="B170" s="17"/>
      <c r="C170" s="17"/>
      <c r="D170" s="17"/>
      <c r="E170" s="17"/>
      <c r="F170" s="17"/>
      <c r="G170" s="15"/>
      <c r="H170" s="15"/>
      <c r="I170" s="15"/>
      <c r="J170" s="15"/>
      <c r="K170" s="15"/>
      <c r="L170" s="15"/>
      <c r="M170" s="15"/>
      <c r="N170" s="15"/>
      <c r="O170" s="15"/>
      <c r="P170" s="15"/>
      <c r="Q170" s="15"/>
      <c r="R170" s="17"/>
      <c r="S170" s="17"/>
      <c r="T170" s="17"/>
      <c r="U170" s="17"/>
      <c r="V170" s="17"/>
      <c r="W170" s="17"/>
      <c r="X170" s="17"/>
      <c r="Y170" s="16"/>
      <c r="Z170" s="17"/>
      <c r="AA170" s="17"/>
      <c r="AB170" s="17"/>
      <c r="AC170" s="17"/>
      <c r="AD170" s="17"/>
      <c r="AE170" s="17"/>
      <c r="AF170" s="17"/>
      <c r="AG170" s="17"/>
      <c r="AH170" s="17"/>
      <c r="AI170" s="17"/>
      <c r="AJ170" s="17"/>
      <c r="AK170" s="17"/>
      <c r="AL170" s="17"/>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row>
    <row r="171" spans="1:86">
      <c r="A171" s="17"/>
      <c r="B171" s="17"/>
      <c r="C171" s="17"/>
      <c r="D171" s="17"/>
      <c r="E171" s="17"/>
      <c r="F171" s="17"/>
      <c r="G171" s="15"/>
      <c r="H171" s="15"/>
      <c r="I171" s="15"/>
      <c r="J171" s="15"/>
      <c r="K171" s="15"/>
      <c r="L171" s="15"/>
      <c r="M171" s="15"/>
      <c r="N171" s="15"/>
      <c r="O171" s="15"/>
      <c r="P171" s="15"/>
      <c r="Q171" s="15"/>
      <c r="R171" s="17"/>
      <c r="S171" s="17"/>
      <c r="T171" s="17"/>
      <c r="U171" s="17"/>
      <c r="V171" s="17"/>
      <c r="W171" s="17"/>
      <c r="X171" s="17"/>
      <c r="Y171" s="16"/>
      <c r="Z171" s="17"/>
      <c r="AA171" s="17"/>
      <c r="AB171" s="17"/>
      <c r="AC171" s="17"/>
      <c r="AD171" s="17"/>
      <c r="AE171" s="17"/>
      <c r="AF171" s="17"/>
      <c r="AG171" s="17"/>
      <c r="AH171" s="17"/>
      <c r="AI171" s="17"/>
      <c r="AJ171" s="17"/>
      <c r="AK171" s="17"/>
      <c r="AL171" s="17"/>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row>
    <row r="172" spans="1:86">
      <c r="A172" s="17"/>
      <c r="B172" s="17"/>
      <c r="C172" s="17"/>
      <c r="D172" s="17"/>
      <c r="E172" s="17"/>
      <c r="F172" s="17"/>
      <c r="G172" s="15"/>
      <c r="H172" s="15"/>
      <c r="I172" s="15"/>
      <c r="J172" s="15"/>
      <c r="K172" s="15"/>
      <c r="L172" s="15"/>
      <c r="M172" s="15"/>
      <c r="N172" s="15"/>
      <c r="O172" s="15"/>
      <c r="P172" s="15"/>
      <c r="Q172" s="15"/>
      <c r="R172" s="17"/>
      <c r="S172" s="17"/>
      <c r="T172" s="17"/>
      <c r="U172" s="17"/>
      <c r="V172" s="17"/>
      <c r="W172" s="17"/>
      <c r="X172" s="17"/>
      <c r="Y172" s="16"/>
      <c r="Z172" s="17"/>
      <c r="AA172" s="17"/>
      <c r="AB172" s="17"/>
      <c r="AC172" s="17"/>
      <c r="AD172" s="17"/>
      <c r="AE172" s="17"/>
      <c r="AF172" s="17"/>
      <c r="AG172" s="17"/>
      <c r="AH172" s="17"/>
      <c r="AI172" s="17"/>
      <c r="AJ172" s="17"/>
      <c r="AK172" s="17"/>
      <c r="AL172" s="17"/>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row>
    <row r="173" spans="1:86">
      <c r="A173" s="17"/>
      <c r="B173" s="17"/>
      <c r="C173" s="17"/>
      <c r="D173" s="17"/>
      <c r="E173" s="17"/>
      <c r="F173" s="17"/>
      <c r="G173" s="15"/>
      <c r="H173" s="15"/>
      <c r="I173" s="15"/>
      <c r="J173" s="15"/>
      <c r="K173" s="15"/>
      <c r="L173" s="15"/>
      <c r="M173" s="15"/>
      <c r="N173" s="15"/>
      <c r="O173" s="15"/>
      <c r="P173" s="15"/>
      <c r="Q173" s="15"/>
      <c r="R173" s="17"/>
      <c r="S173" s="17"/>
      <c r="T173" s="17"/>
      <c r="U173" s="17"/>
      <c r="V173" s="17"/>
      <c r="W173" s="17"/>
      <c r="X173" s="17"/>
      <c r="Y173" s="16"/>
      <c r="Z173" s="17"/>
      <c r="AA173" s="17"/>
      <c r="AB173" s="17"/>
      <c r="AC173" s="17"/>
      <c r="AD173" s="17"/>
      <c r="AE173" s="17"/>
      <c r="AF173" s="17"/>
      <c r="AG173" s="17"/>
      <c r="AH173" s="17"/>
      <c r="AI173" s="17"/>
      <c r="AJ173" s="17"/>
      <c r="AK173" s="17"/>
      <c r="AL173" s="17"/>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row>
    <row r="174" spans="1:86">
      <c r="A174" s="17"/>
      <c r="B174" s="17"/>
      <c r="C174" s="17"/>
      <c r="D174" s="17"/>
      <c r="E174" s="17"/>
      <c r="F174" s="17"/>
      <c r="G174" s="15"/>
      <c r="H174" s="15"/>
      <c r="I174" s="15"/>
      <c r="J174" s="15"/>
      <c r="K174" s="15"/>
      <c r="L174" s="15"/>
      <c r="M174" s="15"/>
      <c r="N174" s="15"/>
      <c r="O174" s="15"/>
      <c r="P174" s="15"/>
      <c r="Q174" s="15"/>
      <c r="R174" s="17"/>
      <c r="S174" s="17"/>
      <c r="T174" s="17"/>
      <c r="U174" s="17"/>
      <c r="V174" s="17"/>
      <c r="W174" s="17"/>
      <c r="X174" s="17"/>
      <c r="Y174" s="16"/>
      <c r="Z174" s="17"/>
      <c r="AA174" s="17"/>
      <c r="AB174" s="17"/>
      <c r="AC174" s="17"/>
      <c r="AD174" s="17"/>
      <c r="AE174" s="17"/>
      <c r="AF174" s="17"/>
      <c r="AG174" s="17"/>
      <c r="AH174" s="17"/>
      <c r="AI174" s="17"/>
      <c r="AJ174" s="17"/>
      <c r="AK174" s="17"/>
      <c r="AL174" s="17"/>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row>
    <row r="175" spans="1:86">
      <c r="A175" s="17"/>
      <c r="B175" s="17"/>
      <c r="C175" s="17"/>
      <c r="D175" s="17"/>
      <c r="E175" s="17"/>
      <c r="F175" s="17"/>
      <c r="G175" s="15"/>
      <c r="H175" s="15"/>
      <c r="I175" s="15"/>
      <c r="J175" s="15"/>
      <c r="K175" s="15"/>
      <c r="L175" s="15"/>
      <c r="M175" s="15"/>
      <c r="N175" s="15"/>
      <c r="O175" s="15"/>
      <c r="P175" s="15"/>
      <c r="Q175" s="15"/>
      <c r="R175" s="17"/>
      <c r="S175" s="17"/>
      <c r="T175" s="17"/>
      <c r="U175" s="17"/>
      <c r="V175" s="17"/>
      <c r="W175" s="17"/>
      <c r="X175" s="17"/>
      <c r="Y175" s="16"/>
      <c r="Z175" s="17"/>
      <c r="AA175" s="17"/>
      <c r="AB175" s="17"/>
      <c r="AC175" s="17"/>
      <c r="AD175" s="17"/>
      <c r="AE175" s="17"/>
      <c r="AF175" s="17"/>
      <c r="AG175" s="17"/>
      <c r="AH175" s="17"/>
      <c r="AI175" s="17"/>
      <c r="AJ175" s="17"/>
      <c r="AK175" s="17"/>
      <c r="AL175" s="17"/>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row>
    <row r="176" spans="1:86">
      <c r="A176" s="17"/>
      <c r="B176" s="17"/>
      <c r="C176" s="17"/>
      <c r="D176" s="17"/>
      <c r="E176" s="17"/>
      <c r="F176" s="17"/>
      <c r="G176" s="15"/>
      <c r="H176" s="15"/>
      <c r="I176" s="15"/>
      <c r="J176" s="15"/>
      <c r="K176" s="15"/>
      <c r="L176" s="15"/>
      <c r="M176" s="15"/>
      <c r="N176" s="15"/>
      <c r="O176" s="15"/>
      <c r="P176" s="15"/>
      <c r="Q176" s="15"/>
      <c r="R176" s="17"/>
      <c r="S176" s="17"/>
      <c r="T176" s="17"/>
      <c r="U176" s="17"/>
      <c r="V176" s="17"/>
      <c r="W176" s="17"/>
      <c r="X176" s="17"/>
      <c r="Y176" s="16"/>
      <c r="Z176" s="17"/>
      <c r="AA176" s="17"/>
      <c r="AB176" s="17"/>
      <c r="AC176" s="17"/>
      <c r="AD176" s="17"/>
      <c r="AE176" s="17"/>
      <c r="AF176" s="17"/>
      <c r="AG176" s="17"/>
      <c r="AH176" s="17"/>
      <c r="AI176" s="17"/>
      <c r="AJ176" s="17"/>
      <c r="AK176" s="17"/>
      <c r="AL176" s="17"/>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row>
    <row r="177" spans="1:86">
      <c r="A177" s="17"/>
      <c r="B177" s="17"/>
      <c r="C177" s="17"/>
      <c r="D177" s="17"/>
      <c r="E177" s="17"/>
      <c r="F177" s="17"/>
      <c r="G177" s="15"/>
      <c r="H177" s="15"/>
      <c r="I177" s="15"/>
      <c r="J177" s="15"/>
      <c r="K177" s="15"/>
      <c r="L177" s="15"/>
      <c r="M177" s="15"/>
      <c r="N177" s="15"/>
      <c r="O177" s="15"/>
      <c r="P177" s="15"/>
      <c r="Q177" s="15"/>
      <c r="R177" s="17"/>
      <c r="S177" s="17"/>
      <c r="T177" s="17"/>
      <c r="U177" s="17"/>
      <c r="V177" s="17"/>
      <c r="W177" s="17"/>
      <c r="X177" s="17"/>
      <c r="Y177" s="16"/>
      <c r="Z177" s="17"/>
      <c r="AA177" s="17"/>
      <c r="AB177" s="17"/>
      <c r="AC177" s="17"/>
      <c r="AD177" s="17"/>
      <c r="AE177" s="17"/>
      <c r="AF177" s="17"/>
      <c r="AG177" s="17"/>
      <c r="AH177" s="17"/>
      <c r="AI177" s="17"/>
      <c r="AJ177" s="17"/>
      <c r="AK177" s="17"/>
      <c r="AL177" s="17"/>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row>
    <row r="178" spans="1:86">
      <c r="A178" s="17"/>
      <c r="B178" s="17"/>
      <c r="C178" s="17"/>
      <c r="D178" s="17"/>
      <c r="E178" s="17"/>
      <c r="F178" s="17"/>
      <c r="G178" s="15"/>
      <c r="H178" s="15"/>
      <c r="I178" s="15"/>
      <c r="J178" s="15"/>
      <c r="K178" s="15"/>
      <c r="L178" s="15"/>
      <c r="M178" s="15"/>
      <c r="N178" s="15"/>
      <c r="O178" s="15"/>
      <c r="P178" s="15"/>
      <c r="Q178" s="15"/>
      <c r="R178" s="17"/>
      <c r="S178" s="17"/>
      <c r="T178" s="17"/>
      <c r="U178" s="17"/>
      <c r="V178" s="17"/>
      <c r="W178" s="17"/>
      <c r="X178" s="17"/>
      <c r="Y178" s="16"/>
      <c r="Z178" s="17"/>
      <c r="AA178" s="17"/>
      <c r="AB178" s="17"/>
      <c r="AC178" s="17"/>
      <c r="AD178" s="17"/>
      <c r="AE178" s="17"/>
      <c r="AF178" s="17"/>
      <c r="AG178" s="17"/>
      <c r="AH178" s="17"/>
      <c r="AI178" s="17"/>
      <c r="AJ178" s="17"/>
      <c r="AK178" s="17"/>
      <c r="AL178" s="17"/>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row>
    <row r="179" spans="1:86">
      <c r="A179" s="17"/>
      <c r="B179" s="17"/>
      <c r="C179" s="17"/>
      <c r="D179" s="17"/>
      <c r="E179" s="17"/>
      <c r="F179" s="17"/>
      <c r="G179" s="15"/>
      <c r="H179" s="15"/>
      <c r="I179" s="15"/>
      <c r="J179" s="15"/>
      <c r="K179" s="15"/>
      <c r="L179" s="15"/>
      <c r="M179" s="15"/>
      <c r="N179" s="15"/>
      <c r="O179" s="15"/>
      <c r="P179" s="15"/>
      <c r="Q179" s="15"/>
      <c r="R179" s="17"/>
      <c r="S179" s="17"/>
      <c r="T179" s="17"/>
      <c r="U179" s="17"/>
      <c r="V179" s="17"/>
      <c r="W179" s="17"/>
      <c r="X179" s="17"/>
      <c r="Y179" s="16"/>
      <c r="Z179" s="17"/>
      <c r="AA179" s="17"/>
      <c r="AB179" s="17"/>
      <c r="AC179" s="17"/>
      <c r="AD179" s="17"/>
      <c r="AE179" s="17"/>
      <c r="AF179" s="17"/>
      <c r="AG179" s="17"/>
      <c r="AH179" s="17"/>
      <c r="AI179" s="17"/>
      <c r="AJ179" s="17"/>
      <c r="AK179" s="17"/>
      <c r="AL179" s="17"/>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row>
    <row r="180" spans="1:86">
      <c r="A180" s="17"/>
      <c r="B180" s="17"/>
      <c r="C180" s="17"/>
      <c r="D180" s="17"/>
      <c r="E180" s="17"/>
      <c r="F180" s="17"/>
      <c r="G180" s="15"/>
      <c r="H180" s="15"/>
      <c r="I180" s="15"/>
      <c r="J180" s="15"/>
      <c r="K180" s="15"/>
      <c r="L180" s="15"/>
      <c r="M180" s="15"/>
      <c r="N180" s="15"/>
      <c r="O180" s="15"/>
      <c r="P180" s="15"/>
      <c r="Q180" s="15"/>
      <c r="R180" s="17"/>
      <c r="S180" s="17"/>
      <c r="T180" s="17"/>
      <c r="U180" s="17"/>
      <c r="V180" s="17"/>
      <c r="W180" s="17"/>
      <c r="X180" s="17"/>
      <c r="Y180" s="16"/>
      <c r="Z180" s="17"/>
      <c r="AA180" s="17"/>
      <c r="AB180" s="17"/>
      <c r="AC180" s="17"/>
      <c r="AD180" s="17"/>
      <c r="AE180" s="17"/>
      <c r="AF180" s="17"/>
      <c r="AG180" s="17"/>
      <c r="AH180" s="17"/>
      <c r="AI180" s="17"/>
      <c r="AJ180" s="17"/>
      <c r="AK180" s="17"/>
      <c r="AL180" s="17"/>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row>
    <row r="181" spans="1:86">
      <c r="A181" s="17"/>
      <c r="B181" s="17"/>
      <c r="C181" s="17"/>
      <c r="D181" s="17"/>
      <c r="E181" s="17"/>
      <c r="F181" s="17"/>
      <c r="G181" s="15"/>
      <c r="H181" s="15"/>
      <c r="I181" s="15"/>
      <c r="J181" s="15"/>
      <c r="K181" s="15"/>
      <c r="L181" s="15"/>
      <c r="M181" s="15"/>
      <c r="N181" s="15"/>
      <c r="O181" s="15"/>
      <c r="P181" s="15"/>
      <c r="Q181" s="15"/>
      <c r="R181" s="17"/>
      <c r="S181" s="17"/>
      <c r="T181" s="17"/>
      <c r="U181" s="17"/>
      <c r="V181" s="17"/>
      <c r="W181" s="17"/>
      <c r="X181" s="17"/>
      <c r="Y181" s="16"/>
      <c r="Z181" s="17"/>
      <c r="AA181" s="17"/>
      <c r="AB181" s="17"/>
      <c r="AC181" s="17"/>
      <c r="AD181" s="17"/>
      <c r="AE181" s="17"/>
      <c r="AF181" s="17"/>
      <c r="AG181" s="17"/>
      <c r="AH181" s="17"/>
      <c r="AI181" s="17"/>
      <c r="AJ181" s="17"/>
      <c r="AK181" s="17"/>
      <c r="AL181" s="17"/>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row>
    <row r="182" spans="1:86">
      <c r="A182" s="17"/>
      <c r="B182" s="17"/>
      <c r="C182" s="17"/>
      <c r="D182" s="17"/>
      <c r="E182" s="17"/>
      <c r="F182" s="17"/>
      <c r="G182" s="15"/>
      <c r="H182" s="15"/>
      <c r="I182" s="15"/>
      <c r="J182" s="15"/>
      <c r="K182" s="15"/>
      <c r="L182" s="15"/>
      <c r="M182" s="15"/>
      <c r="N182" s="15"/>
      <c r="O182" s="15"/>
      <c r="P182" s="15"/>
      <c r="Q182" s="15"/>
      <c r="R182" s="17"/>
      <c r="S182" s="17"/>
      <c r="T182" s="17"/>
      <c r="U182" s="17"/>
      <c r="V182" s="17"/>
      <c r="W182" s="17"/>
      <c r="X182" s="17"/>
      <c r="Y182" s="16"/>
      <c r="Z182" s="17"/>
      <c r="AA182" s="17"/>
      <c r="AB182" s="17"/>
      <c r="AC182" s="17"/>
      <c r="AD182" s="17"/>
      <c r="AE182" s="17"/>
      <c r="AF182" s="17"/>
      <c r="AG182" s="17"/>
      <c r="AH182" s="17"/>
      <c r="AI182" s="17"/>
      <c r="AJ182" s="17"/>
      <c r="AK182" s="17"/>
      <c r="AL182" s="17"/>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row>
    <row r="183" spans="1:86">
      <c r="A183" s="17"/>
      <c r="B183" s="17"/>
      <c r="C183" s="17"/>
      <c r="D183" s="17"/>
      <c r="E183" s="17"/>
      <c r="F183" s="17"/>
      <c r="G183" s="15"/>
      <c r="H183" s="15"/>
      <c r="I183" s="15"/>
      <c r="J183" s="15"/>
      <c r="K183" s="15"/>
      <c r="L183" s="15"/>
      <c r="M183" s="15"/>
      <c r="N183" s="15"/>
      <c r="O183" s="15"/>
      <c r="P183" s="15"/>
      <c r="Q183" s="15"/>
      <c r="R183" s="17"/>
      <c r="S183" s="17"/>
      <c r="T183" s="17"/>
      <c r="U183" s="17"/>
      <c r="V183" s="17"/>
      <c r="W183" s="17"/>
      <c r="X183" s="17"/>
      <c r="Y183" s="16"/>
      <c r="Z183" s="17"/>
      <c r="AA183" s="17"/>
      <c r="AB183" s="17"/>
      <c r="AC183" s="17"/>
      <c r="AD183" s="17"/>
      <c r="AE183" s="17"/>
      <c r="AF183" s="17"/>
      <c r="AG183" s="17"/>
      <c r="AH183" s="17"/>
      <c r="AI183" s="17"/>
      <c r="AJ183" s="17"/>
      <c r="AK183" s="17"/>
      <c r="AL183" s="17"/>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row>
    <row r="184" spans="1:86">
      <c r="A184" s="17"/>
      <c r="B184" s="17"/>
      <c r="C184" s="17"/>
      <c r="D184" s="17"/>
      <c r="E184" s="17"/>
      <c r="F184" s="17"/>
      <c r="G184" s="15"/>
      <c r="H184" s="15"/>
      <c r="I184" s="15"/>
      <c r="J184" s="15"/>
      <c r="K184" s="15"/>
      <c r="L184" s="15"/>
      <c r="M184" s="15"/>
      <c r="N184" s="15"/>
      <c r="O184" s="15"/>
      <c r="P184" s="15"/>
      <c r="Q184" s="15"/>
      <c r="R184" s="17"/>
      <c r="S184" s="17"/>
      <c r="T184" s="17"/>
      <c r="U184" s="17"/>
      <c r="V184" s="17"/>
      <c r="W184" s="17"/>
      <c r="X184" s="17"/>
      <c r="Y184" s="16"/>
      <c r="Z184" s="17"/>
      <c r="AA184" s="17"/>
      <c r="AB184" s="17"/>
      <c r="AC184" s="17"/>
      <c r="AD184" s="17"/>
      <c r="AE184" s="17"/>
      <c r="AF184" s="17"/>
      <c r="AG184" s="17"/>
      <c r="AH184" s="17"/>
      <c r="AI184" s="17"/>
      <c r="AJ184" s="17"/>
      <c r="AK184" s="17"/>
      <c r="AL184" s="17"/>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row>
    <row r="185" spans="1:86">
      <c r="A185" s="17"/>
      <c r="B185" s="17"/>
      <c r="C185" s="17"/>
      <c r="D185" s="17"/>
      <c r="E185" s="17"/>
      <c r="F185" s="17"/>
      <c r="G185" s="15"/>
      <c r="H185" s="15"/>
      <c r="I185" s="15"/>
      <c r="J185" s="15"/>
      <c r="K185" s="15"/>
      <c r="L185" s="15"/>
      <c r="M185" s="15"/>
      <c r="N185" s="15"/>
      <c r="O185" s="15"/>
      <c r="P185" s="15"/>
      <c r="Q185" s="15"/>
      <c r="R185" s="17"/>
      <c r="S185" s="17"/>
      <c r="T185" s="17"/>
      <c r="U185" s="17"/>
      <c r="V185" s="17"/>
      <c r="W185" s="17"/>
      <c r="X185" s="17"/>
      <c r="Y185" s="16"/>
      <c r="Z185" s="17"/>
      <c r="AA185" s="17"/>
      <c r="AB185" s="17"/>
      <c r="AC185" s="17"/>
      <c r="AD185" s="17"/>
      <c r="AE185" s="17"/>
      <c r="AF185" s="17"/>
      <c r="AG185" s="17"/>
      <c r="AH185" s="17"/>
      <c r="AI185" s="17"/>
      <c r="AJ185" s="17"/>
      <c r="AK185" s="17"/>
      <c r="AL185" s="17"/>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row>
    <row r="186" spans="1:86">
      <c r="A186" s="17"/>
      <c r="B186" s="17"/>
      <c r="C186" s="17"/>
      <c r="D186" s="17"/>
      <c r="E186" s="17"/>
      <c r="F186" s="17"/>
      <c r="G186" s="15"/>
      <c r="H186" s="15"/>
      <c r="I186" s="15"/>
      <c r="J186" s="15"/>
      <c r="K186" s="15"/>
      <c r="L186" s="15"/>
      <c r="M186" s="15"/>
      <c r="N186" s="15"/>
      <c r="O186" s="15"/>
      <c r="P186" s="15"/>
      <c r="Q186" s="15"/>
      <c r="R186" s="17"/>
      <c r="S186" s="17"/>
      <c r="T186" s="17"/>
      <c r="U186" s="17"/>
      <c r="V186" s="17"/>
      <c r="W186" s="17"/>
      <c r="X186" s="17"/>
      <c r="Y186" s="16"/>
      <c r="Z186" s="17"/>
      <c r="AA186" s="17"/>
      <c r="AB186" s="17"/>
      <c r="AC186" s="17"/>
      <c r="AD186" s="17"/>
      <c r="AE186" s="17"/>
      <c r="AF186" s="17"/>
      <c r="AG186" s="17"/>
      <c r="AH186" s="17"/>
      <c r="AI186" s="17"/>
      <c r="AJ186" s="17"/>
      <c r="AK186" s="17"/>
      <c r="AL186" s="17"/>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row>
    <row r="187" spans="1:86">
      <c r="A187" s="17"/>
      <c r="B187" s="17"/>
      <c r="C187" s="17"/>
      <c r="D187" s="17"/>
      <c r="E187" s="17"/>
      <c r="F187" s="17"/>
      <c r="G187" s="15"/>
      <c r="H187" s="15"/>
      <c r="I187" s="15"/>
      <c r="J187" s="15"/>
      <c r="K187" s="15"/>
      <c r="L187" s="15"/>
      <c r="M187" s="15"/>
      <c r="N187" s="15"/>
      <c r="O187" s="15"/>
      <c r="P187" s="15"/>
      <c r="Q187" s="15"/>
      <c r="R187" s="17"/>
      <c r="S187" s="17"/>
      <c r="T187" s="17"/>
      <c r="U187" s="17"/>
      <c r="V187" s="17"/>
      <c r="W187" s="17"/>
      <c r="X187" s="17"/>
      <c r="Y187" s="16"/>
      <c r="Z187" s="17"/>
      <c r="AA187" s="17"/>
      <c r="AB187" s="17"/>
      <c r="AC187" s="17"/>
      <c r="AD187" s="17"/>
      <c r="AE187" s="17"/>
      <c r="AF187" s="17"/>
      <c r="AG187" s="17"/>
      <c r="AH187" s="17"/>
      <c r="AI187" s="17"/>
      <c r="AJ187" s="17"/>
      <c r="AK187" s="17"/>
      <c r="AL187" s="17"/>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row>
    <row r="188" spans="1:86">
      <c r="A188" s="17"/>
      <c r="B188" s="17"/>
      <c r="C188" s="17"/>
      <c r="D188" s="17"/>
      <c r="E188" s="17"/>
      <c r="F188" s="17"/>
      <c r="G188" s="15"/>
      <c r="H188" s="15"/>
      <c r="I188" s="15"/>
      <c r="J188" s="15"/>
      <c r="K188" s="15"/>
      <c r="L188" s="15"/>
      <c r="M188" s="15"/>
      <c r="N188" s="15"/>
      <c r="O188" s="15"/>
      <c r="P188" s="15"/>
      <c r="Q188" s="15"/>
      <c r="R188" s="17"/>
      <c r="S188" s="17"/>
      <c r="T188" s="17"/>
      <c r="U188" s="17"/>
      <c r="V188" s="17"/>
      <c r="W188" s="17"/>
      <c r="X188" s="17"/>
      <c r="Y188" s="16"/>
      <c r="Z188" s="17"/>
      <c r="AA188" s="17"/>
      <c r="AB188" s="17"/>
      <c r="AC188" s="17"/>
      <c r="AD188" s="17"/>
      <c r="AE188" s="17"/>
      <c r="AF188" s="17"/>
      <c r="AG188" s="17"/>
      <c r="AH188" s="17"/>
      <c r="AI188" s="17"/>
      <c r="AJ188" s="17"/>
      <c r="AK188" s="17"/>
      <c r="AL188" s="17"/>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row>
    <row r="189" spans="1:86">
      <c r="A189" s="17"/>
      <c r="B189" s="17"/>
      <c r="C189" s="17"/>
      <c r="D189" s="17"/>
      <c r="E189" s="17"/>
      <c r="F189" s="17"/>
      <c r="G189" s="15"/>
      <c r="H189" s="15"/>
      <c r="I189" s="15"/>
      <c r="J189" s="15"/>
      <c r="K189" s="15"/>
      <c r="L189" s="15"/>
      <c r="M189" s="15"/>
      <c r="N189" s="15"/>
      <c r="O189" s="15"/>
      <c r="P189" s="15"/>
      <c r="Q189" s="15"/>
      <c r="R189" s="17"/>
      <c r="S189" s="17"/>
      <c r="T189" s="17"/>
      <c r="U189" s="17"/>
      <c r="V189" s="17"/>
      <c r="W189" s="17"/>
      <c r="X189" s="17"/>
      <c r="Y189" s="16"/>
      <c r="Z189" s="17"/>
      <c r="AA189" s="17"/>
      <c r="AB189" s="17"/>
      <c r="AC189" s="17"/>
      <c r="AD189" s="17"/>
      <c r="AE189" s="17"/>
      <c r="AF189" s="17"/>
      <c r="AG189" s="17"/>
      <c r="AH189" s="17"/>
      <c r="AI189" s="17"/>
      <c r="AJ189" s="17"/>
      <c r="AK189" s="17"/>
      <c r="AL189" s="17"/>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row>
    <row r="190" spans="1:86">
      <c r="A190" s="17"/>
      <c r="B190" s="17"/>
      <c r="C190" s="17"/>
      <c r="D190" s="17"/>
      <c r="E190" s="17"/>
      <c r="F190" s="17"/>
      <c r="G190" s="15"/>
      <c r="H190" s="15"/>
      <c r="I190" s="15"/>
      <c r="J190" s="15"/>
      <c r="K190" s="15"/>
      <c r="L190" s="15"/>
      <c r="M190" s="15"/>
      <c r="N190" s="15"/>
      <c r="O190" s="15"/>
      <c r="P190" s="15"/>
      <c r="Q190" s="15"/>
      <c r="R190" s="17"/>
      <c r="S190" s="17"/>
      <c r="T190" s="17"/>
      <c r="U190" s="17"/>
      <c r="V190" s="17"/>
      <c r="W190" s="17"/>
      <c r="X190" s="17"/>
      <c r="Y190" s="16"/>
      <c r="Z190" s="17"/>
      <c r="AA190" s="17"/>
      <c r="AB190" s="17"/>
      <c r="AC190" s="17"/>
      <c r="AD190" s="17"/>
      <c r="AE190" s="17"/>
      <c r="AF190" s="17"/>
      <c r="AG190" s="17"/>
      <c r="AH190" s="17"/>
      <c r="AI190" s="17"/>
      <c r="AJ190" s="17"/>
      <c r="AK190" s="17"/>
      <c r="AL190" s="17"/>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row>
    <row r="191" spans="1:86">
      <c r="A191" s="17"/>
      <c r="B191" s="17"/>
      <c r="C191" s="17"/>
      <c r="D191" s="17"/>
      <c r="E191" s="17"/>
      <c r="F191" s="17"/>
      <c r="G191" s="15"/>
      <c r="H191" s="15"/>
      <c r="I191" s="15"/>
      <c r="J191" s="15"/>
      <c r="K191" s="15"/>
      <c r="L191" s="15"/>
      <c r="M191" s="15"/>
      <c r="N191" s="15"/>
      <c r="O191" s="15"/>
      <c r="P191" s="15"/>
      <c r="Q191" s="15"/>
      <c r="R191" s="17"/>
      <c r="S191" s="17"/>
      <c r="T191" s="17"/>
      <c r="U191" s="17"/>
      <c r="V191" s="17"/>
      <c r="W191" s="17"/>
      <c r="X191" s="17"/>
      <c r="Y191" s="16"/>
      <c r="Z191" s="17"/>
      <c r="AA191" s="17"/>
      <c r="AB191" s="17"/>
      <c r="AC191" s="17"/>
      <c r="AD191" s="17"/>
      <c r="AE191" s="17"/>
      <c r="AF191" s="17"/>
      <c r="AG191" s="17"/>
      <c r="AH191" s="17"/>
      <c r="AI191" s="17"/>
      <c r="AJ191" s="17"/>
      <c r="AK191" s="17"/>
      <c r="AL191" s="17"/>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row>
    <row r="192" spans="1:86">
      <c r="A192" s="17"/>
      <c r="B192" s="17"/>
      <c r="C192" s="17"/>
      <c r="D192" s="17"/>
      <c r="E192" s="17"/>
      <c r="F192" s="17"/>
      <c r="G192" s="15"/>
      <c r="H192" s="15"/>
      <c r="I192" s="15"/>
      <c r="J192" s="15"/>
      <c r="K192" s="15"/>
      <c r="L192" s="15"/>
      <c r="M192" s="15"/>
      <c r="N192" s="15"/>
      <c r="O192" s="15"/>
      <c r="P192" s="15"/>
      <c r="Q192" s="15"/>
      <c r="R192" s="17"/>
      <c r="S192" s="17"/>
      <c r="T192" s="17"/>
      <c r="U192" s="17"/>
      <c r="V192" s="17"/>
      <c r="W192" s="17"/>
      <c r="X192" s="17"/>
      <c r="Y192" s="16"/>
      <c r="Z192" s="17"/>
      <c r="AA192" s="17"/>
      <c r="AB192" s="17"/>
      <c r="AC192" s="17"/>
      <c r="AD192" s="17"/>
      <c r="AE192" s="17"/>
      <c r="AF192" s="17"/>
      <c r="AG192" s="17"/>
      <c r="AH192" s="17"/>
      <c r="AI192" s="17"/>
      <c r="AJ192" s="17"/>
      <c r="AK192" s="17"/>
      <c r="AL192" s="17"/>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row>
    <row r="193" spans="1:86">
      <c r="A193" s="17"/>
      <c r="B193" s="17"/>
      <c r="C193" s="17"/>
      <c r="D193" s="17"/>
      <c r="E193" s="17"/>
      <c r="F193" s="17"/>
      <c r="G193" s="15"/>
      <c r="H193" s="15"/>
      <c r="I193" s="15"/>
      <c r="J193" s="15"/>
      <c r="K193" s="15"/>
      <c r="L193" s="15"/>
      <c r="M193" s="15"/>
      <c r="N193" s="15"/>
      <c r="O193" s="15"/>
      <c r="P193" s="15"/>
      <c r="Q193" s="15"/>
      <c r="R193" s="17"/>
      <c r="S193" s="17"/>
      <c r="T193" s="17"/>
      <c r="U193" s="17"/>
      <c r="V193" s="17"/>
      <c r="W193" s="17"/>
      <c r="X193" s="17"/>
      <c r="Y193" s="16"/>
      <c r="Z193" s="17"/>
      <c r="AA193" s="17"/>
      <c r="AB193" s="17"/>
      <c r="AC193" s="17"/>
      <c r="AD193" s="17"/>
      <c r="AE193" s="17"/>
      <c r="AF193" s="17"/>
      <c r="AG193" s="17"/>
      <c r="AH193" s="17"/>
      <c r="AI193" s="17"/>
      <c r="AJ193" s="17"/>
      <c r="AK193" s="17"/>
      <c r="AL193" s="17"/>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row>
    <row r="194" spans="1:86">
      <c r="A194" s="17"/>
      <c r="B194" s="17"/>
      <c r="C194" s="17"/>
      <c r="D194" s="17"/>
      <c r="E194" s="17"/>
      <c r="F194" s="17"/>
      <c r="G194" s="15"/>
      <c r="H194" s="15"/>
      <c r="I194" s="15"/>
      <c r="J194" s="15"/>
      <c r="K194" s="15"/>
      <c r="L194" s="15"/>
      <c r="M194" s="15"/>
      <c r="N194" s="15"/>
      <c r="O194" s="15"/>
      <c r="P194" s="15"/>
      <c r="Q194" s="15"/>
      <c r="R194" s="17"/>
      <c r="S194" s="17"/>
      <c r="T194" s="17"/>
      <c r="U194" s="17"/>
      <c r="V194" s="17"/>
      <c r="W194" s="17"/>
      <c r="X194" s="17"/>
      <c r="Y194" s="16"/>
      <c r="Z194" s="17"/>
      <c r="AA194" s="17"/>
      <c r="AB194" s="17"/>
      <c r="AC194" s="17"/>
      <c r="AD194" s="17"/>
      <c r="AE194" s="17"/>
      <c r="AF194" s="17"/>
      <c r="AG194" s="17"/>
      <c r="AH194" s="17"/>
      <c r="AI194" s="17"/>
      <c r="AJ194" s="17"/>
      <c r="AK194" s="17"/>
      <c r="AL194" s="17"/>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row>
    <row r="195" spans="1:86">
      <c r="A195" s="17"/>
      <c r="B195" s="17"/>
      <c r="C195" s="17"/>
      <c r="D195" s="17"/>
      <c r="E195" s="17"/>
      <c r="F195" s="17"/>
      <c r="G195" s="15"/>
      <c r="H195" s="15"/>
      <c r="I195" s="15"/>
      <c r="J195" s="15"/>
      <c r="K195" s="15"/>
      <c r="L195" s="15"/>
      <c r="M195" s="15"/>
      <c r="N195" s="15"/>
      <c r="O195" s="15"/>
      <c r="P195" s="15"/>
      <c r="Q195" s="15"/>
      <c r="R195" s="17"/>
      <c r="S195" s="17"/>
      <c r="T195" s="17"/>
      <c r="U195" s="17"/>
      <c r="V195" s="17"/>
      <c r="W195" s="17"/>
      <c r="X195" s="17"/>
      <c r="Y195" s="16"/>
      <c r="Z195" s="17"/>
      <c r="AA195" s="17"/>
      <c r="AB195" s="17"/>
      <c r="AC195" s="17"/>
      <c r="AD195" s="17"/>
      <c r="AE195" s="17"/>
      <c r="AF195" s="17"/>
      <c r="AG195" s="17"/>
      <c r="AH195" s="17"/>
      <c r="AI195" s="17"/>
      <c r="AJ195" s="17"/>
      <c r="AK195" s="17"/>
      <c r="AL195" s="17"/>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row>
    <row r="196" spans="1:86">
      <c r="A196" s="17"/>
      <c r="B196" s="17"/>
      <c r="C196" s="17"/>
      <c r="D196" s="17"/>
      <c r="E196" s="17"/>
      <c r="F196" s="17"/>
      <c r="G196" s="15"/>
      <c r="H196" s="15"/>
      <c r="I196" s="15"/>
      <c r="J196" s="15"/>
      <c r="K196" s="15"/>
      <c r="L196" s="15"/>
      <c r="M196" s="15"/>
      <c r="N196" s="15"/>
      <c r="O196" s="15"/>
      <c r="P196" s="15"/>
      <c r="Q196" s="15"/>
      <c r="R196" s="17"/>
      <c r="S196" s="17"/>
      <c r="T196" s="17"/>
      <c r="U196" s="17"/>
      <c r="V196" s="17"/>
      <c r="W196" s="17"/>
      <c r="X196" s="17"/>
      <c r="Y196" s="16"/>
      <c r="Z196" s="17"/>
      <c r="AA196" s="17"/>
      <c r="AB196" s="17"/>
      <c r="AC196" s="17"/>
      <c r="AD196" s="17"/>
      <c r="AE196" s="17"/>
      <c r="AF196" s="17"/>
      <c r="AG196" s="17"/>
      <c r="AH196" s="17"/>
      <c r="AI196" s="17"/>
      <c r="AJ196" s="17"/>
      <c r="AK196" s="17"/>
      <c r="AL196" s="17"/>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row>
    <row r="197" spans="1:86">
      <c r="A197" s="17"/>
      <c r="B197" s="17"/>
      <c r="C197" s="17"/>
      <c r="D197" s="17"/>
      <c r="E197" s="17"/>
      <c r="F197" s="17"/>
      <c r="G197" s="15"/>
      <c r="H197" s="15"/>
      <c r="I197" s="15"/>
      <c r="J197" s="15"/>
      <c r="K197" s="15"/>
      <c r="L197" s="15"/>
      <c r="M197" s="15"/>
      <c r="N197" s="15"/>
      <c r="O197" s="15"/>
      <c r="P197" s="15"/>
      <c r="Q197" s="15"/>
      <c r="R197" s="17"/>
      <c r="S197" s="17"/>
      <c r="T197" s="17"/>
      <c r="U197" s="17"/>
      <c r="V197" s="17"/>
      <c r="W197" s="17"/>
      <c r="X197" s="17"/>
      <c r="Y197" s="16"/>
      <c r="Z197" s="17"/>
      <c r="AA197" s="17"/>
      <c r="AB197" s="17"/>
      <c r="AC197" s="17"/>
      <c r="AD197" s="17"/>
      <c r="AE197" s="17"/>
      <c r="AF197" s="17"/>
      <c r="AG197" s="17"/>
      <c r="AH197" s="17"/>
      <c r="AI197" s="17"/>
      <c r="AJ197" s="17"/>
      <c r="AK197" s="17"/>
      <c r="AL197" s="17"/>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row>
    <row r="198" spans="1:86">
      <c r="A198" s="17"/>
      <c r="B198" s="17"/>
      <c r="C198" s="17"/>
      <c r="D198" s="17"/>
      <c r="E198" s="17"/>
      <c r="F198" s="17"/>
      <c r="G198" s="15"/>
      <c r="H198" s="15"/>
      <c r="I198" s="15"/>
      <c r="J198" s="15"/>
      <c r="K198" s="15"/>
      <c r="L198" s="15"/>
      <c r="M198" s="15"/>
      <c r="N198" s="15"/>
      <c r="O198" s="15"/>
      <c r="P198" s="15"/>
      <c r="Q198" s="15"/>
      <c r="R198" s="17"/>
      <c r="S198" s="17"/>
      <c r="T198" s="17"/>
      <c r="U198" s="17"/>
      <c r="V198" s="17"/>
      <c r="W198" s="17"/>
      <c r="X198" s="17"/>
      <c r="Y198" s="16"/>
      <c r="Z198" s="17"/>
      <c r="AA198" s="17"/>
      <c r="AB198" s="17"/>
      <c r="AC198" s="17"/>
      <c r="AD198" s="17"/>
      <c r="AE198" s="17"/>
      <c r="AF198" s="17"/>
      <c r="AG198" s="17"/>
      <c r="AH198" s="17"/>
      <c r="AI198" s="17"/>
      <c r="AJ198" s="17"/>
      <c r="AK198" s="17"/>
      <c r="AL198" s="17"/>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row>
    <row r="199" spans="1:86">
      <c r="A199" s="17"/>
      <c r="B199" s="17"/>
      <c r="C199" s="17"/>
      <c r="D199" s="17"/>
      <c r="E199" s="17"/>
      <c r="F199" s="17"/>
      <c r="G199" s="15"/>
      <c r="H199" s="15"/>
      <c r="I199" s="15"/>
      <c r="J199" s="15"/>
      <c r="K199" s="15"/>
      <c r="L199" s="15"/>
      <c r="M199" s="15"/>
      <c r="N199" s="15"/>
      <c r="O199" s="15"/>
      <c r="P199" s="15"/>
      <c r="Q199" s="15"/>
      <c r="R199" s="17"/>
      <c r="S199" s="17"/>
      <c r="T199" s="17"/>
      <c r="U199" s="17"/>
      <c r="V199" s="17"/>
      <c r="W199" s="17"/>
      <c r="X199" s="17"/>
      <c r="Y199" s="16"/>
      <c r="Z199" s="17"/>
      <c r="AA199" s="17"/>
      <c r="AB199" s="17"/>
      <c r="AC199" s="17"/>
      <c r="AD199" s="17"/>
      <c r="AE199" s="17"/>
      <c r="AF199" s="17"/>
      <c r="AG199" s="17"/>
      <c r="AH199" s="17"/>
      <c r="AI199" s="17"/>
      <c r="AJ199" s="17"/>
      <c r="AK199" s="17"/>
      <c r="AL199" s="17"/>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row>
    <row r="200" spans="1:86">
      <c r="A200" s="17"/>
      <c r="B200" s="17"/>
      <c r="C200" s="17"/>
      <c r="D200" s="17"/>
      <c r="E200" s="17"/>
      <c r="F200" s="17"/>
      <c r="G200" s="15"/>
      <c r="H200" s="15"/>
      <c r="I200" s="15"/>
      <c r="J200" s="15"/>
      <c r="K200" s="15"/>
      <c r="L200" s="15"/>
      <c r="M200" s="15"/>
      <c r="N200" s="15"/>
      <c r="O200" s="15"/>
      <c r="P200" s="15"/>
      <c r="Q200" s="15"/>
      <c r="R200" s="17"/>
      <c r="S200" s="17"/>
      <c r="T200" s="17"/>
      <c r="U200" s="17"/>
      <c r="V200" s="17"/>
      <c r="W200" s="17"/>
      <c r="X200" s="17"/>
      <c r="Y200" s="16"/>
      <c r="Z200" s="17"/>
      <c r="AA200" s="17"/>
      <c r="AB200" s="17"/>
      <c r="AC200" s="17"/>
      <c r="AD200" s="17"/>
      <c r="AE200" s="17"/>
      <c r="AF200" s="17"/>
      <c r="AG200" s="17"/>
      <c r="AH200" s="17"/>
      <c r="AI200" s="17"/>
      <c r="AJ200" s="17"/>
      <c r="AK200" s="17"/>
      <c r="AL200" s="17"/>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row>
    <row r="201" spans="1:86">
      <c r="A201" s="17"/>
      <c r="B201" s="17"/>
      <c r="C201" s="17"/>
      <c r="D201" s="17"/>
      <c r="E201" s="17"/>
      <c r="F201" s="17"/>
      <c r="G201" s="15"/>
      <c r="H201" s="15"/>
      <c r="I201" s="15"/>
      <c r="J201" s="15"/>
      <c r="K201" s="15"/>
      <c r="L201" s="15"/>
      <c r="M201" s="15"/>
      <c r="N201" s="15"/>
      <c r="O201" s="15"/>
      <c r="P201" s="15"/>
      <c r="Q201" s="15"/>
      <c r="R201" s="17"/>
      <c r="S201" s="17"/>
      <c r="T201" s="17"/>
      <c r="U201" s="17"/>
      <c r="V201" s="17"/>
      <c r="W201" s="17"/>
      <c r="X201" s="17"/>
      <c r="Y201" s="16"/>
      <c r="Z201" s="17"/>
      <c r="AA201" s="17"/>
      <c r="AB201" s="17"/>
      <c r="AC201" s="17"/>
      <c r="AD201" s="17"/>
      <c r="AE201" s="17"/>
      <c r="AF201" s="17"/>
      <c r="AG201" s="17"/>
      <c r="AH201" s="17"/>
      <c r="AI201" s="17"/>
      <c r="AJ201" s="17"/>
      <c r="AK201" s="17"/>
      <c r="AL201" s="17"/>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row>
    <row r="202" spans="1:86">
      <c r="A202" s="17"/>
      <c r="B202" s="17"/>
      <c r="C202" s="17"/>
      <c r="D202" s="17"/>
      <c r="E202" s="17"/>
      <c r="F202" s="17"/>
      <c r="G202" s="15"/>
      <c r="H202" s="15"/>
      <c r="I202" s="15"/>
      <c r="J202" s="15"/>
      <c r="K202" s="15"/>
      <c r="L202" s="15"/>
      <c r="M202" s="15"/>
      <c r="N202" s="15"/>
      <c r="O202" s="15"/>
      <c r="P202" s="15"/>
      <c r="Q202" s="15"/>
      <c r="R202" s="17"/>
      <c r="S202" s="17"/>
      <c r="T202" s="17"/>
      <c r="U202" s="17"/>
      <c r="V202" s="17"/>
      <c r="W202" s="17"/>
      <c r="X202" s="17"/>
      <c r="Y202" s="16"/>
      <c r="Z202" s="17"/>
      <c r="AA202" s="17"/>
      <c r="AB202" s="17"/>
      <c r="AC202" s="17"/>
      <c r="AD202" s="17"/>
      <c r="AE202" s="17"/>
      <c r="AF202" s="17"/>
      <c r="AG202" s="17"/>
      <c r="AH202" s="17"/>
      <c r="AI202" s="17"/>
      <c r="AJ202" s="17"/>
      <c r="AK202" s="17"/>
      <c r="AL202" s="17"/>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row>
    <row r="203" spans="1:86">
      <c r="A203" s="17"/>
      <c r="B203" s="17"/>
      <c r="C203" s="17"/>
      <c r="D203" s="17"/>
      <c r="E203" s="17"/>
      <c r="F203" s="17"/>
      <c r="G203" s="15"/>
      <c r="H203" s="15"/>
      <c r="I203" s="15"/>
      <c r="J203" s="15"/>
      <c r="K203" s="15"/>
      <c r="L203" s="15"/>
      <c r="M203" s="15"/>
      <c r="N203" s="15"/>
      <c r="O203" s="15"/>
      <c r="P203" s="15"/>
      <c r="Q203" s="15"/>
      <c r="R203" s="17"/>
      <c r="S203" s="17"/>
      <c r="T203" s="17"/>
      <c r="U203" s="17"/>
      <c r="V203" s="17"/>
      <c r="W203" s="17"/>
      <c r="X203" s="17"/>
      <c r="Y203" s="16"/>
      <c r="Z203" s="17"/>
      <c r="AA203" s="17"/>
      <c r="AB203" s="17"/>
      <c r="AC203" s="17"/>
      <c r="AD203" s="17"/>
      <c r="AE203" s="17"/>
      <c r="AF203" s="17"/>
      <c r="AG203" s="17"/>
      <c r="AH203" s="17"/>
      <c r="AI203" s="17"/>
      <c r="AJ203" s="17"/>
      <c r="AK203" s="17"/>
      <c r="AL203" s="17"/>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row>
    <row r="204" spans="1:86">
      <c r="A204" s="17"/>
      <c r="B204" s="17"/>
      <c r="C204" s="17"/>
      <c r="D204" s="17"/>
      <c r="E204" s="17"/>
      <c r="F204" s="17"/>
      <c r="G204" s="15"/>
      <c r="H204" s="15"/>
      <c r="I204" s="15"/>
      <c r="J204" s="15"/>
      <c r="K204" s="15"/>
      <c r="L204" s="15"/>
      <c r="M204" s="15"/>
      <c r="N204" s="15"/>
      <c r="O204" s="15"/>
      <c r="P204" s="15"/>
      <c r="Q204" s="15"/>
      <c r="R204" s="17"/>
      <c r="S204" s="17"/>
      <c r="T204" s="17"/>
      <c r="U204" s="17"/>
      <c r="V204" s="17"/>
      <c r="W204" s="17"/>
      <c r="X204" s="17"/>
      <c r="Y204" s="16"/>
      <c r="Z204" s="17"/>
      <c r="AA204" s="17"/>
      <c r="AB204" s="17"/>
      <c r="AC204" s="17"/>
      <c r="AD204" s="17"/>
      <c r="AE204" s="17"/>
      <c r="AF204" s="17"/>
      <c r="AG204" s="17"/>
      <c r="AH204" s="17"/>
      <c r="AI204" s="17"/>
      <c r="AJ204" s="17"/>
      <c r="AK204" s="17"/>
      <c r="AL204" s="17"/>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row>
    <row r="205" spans="1:86">
      <c r="A205" s="17"/>
      <c r="B205" s="17"/>
      <c r="C205" s="17"/>
      <c r="D205" s="17"/>
      <c r="E205" s="17"/>
      <c r="F205" s="17"/>
      <c r="G205" s="15"/>
      <c r="H205" s="15"/>
      <c r="I205" s="15"/>
      <c r="J205" s="15"/>
      <c r="K205" s="15"/>
      <c r="L205" s="15"/>
      <c r="M205" s="15"/>
      <c r="N205" s="15"/>
      <c r="O205" s="15"/>
      <c r="P205" s="15"/>
      <c r="Q205" s="15"/>
      <c r="R205" s="17"/>
      <c r="S205" s="17"/>
      <c r="T205" s="17"/>
      <c r="U205" s="17"/>
      <c r="V205" s="17"/>
      <c r="W205" s="17"/>
      <c r="X205" s="17"/>
      <c r="Y205" s="16"/>
      <c r="Z205" s="17"/>
      <c r="AA205" s="17"/>
      <c r="AB205" s="17"/>
      <c r="AC205" s="17"/>
      <c r="AD205" s="17"/>
      <c r="AE205" s="17"/>
      <c r="AF205" s="17"/>
      <c r="AG205" s="17"/>
      <c r="AH205" s="17"/>
      <c r="AI205" s="17"/>
      <c r="AJ205" s="17"/>
      <c r="AK205" s="17"/>
      <c r="AL205" s="17"/>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row>
    <row r="206" spans="1:86">
      <c r="A206" s="17"/>
      <c r="B206" s="17"/>
      <c r="C206" s="17"/>
      <c r="D206" s="17"/>
      <c r="E206" s="17"/>
      <c r="F206" s="17"/>
      <c r="G206" s="15"/>
      <c r="H206" s="15"/>
      <c r="I206" s="15"/>
      <c r="J206" s="15"/>
      <c r="K206" s="15"/>
      <c r="L206" s="15"/>
      <c r="M206" s="15"/>
      <c r="N206" s="15"/>
      <c r="O206" s="15"/>
      <c r="P206" s="15"/>
      <c r="Q206" s="15"/>
      <c r="R206" s="17"/>
      <c r="S206" s="17"/>
      <c r="T206" s="17"/>
      <c r="U206" s="17"/>
      <c r="V206" s="17"/>
      <c r="W206" s="17"/>
      <c r="X206" s="17"/>
      <c r="Y206" s="16"/>
      <c r="Z206" s="17"/>
      <c r="AA206" s="17"/>
      <c r="AB206" s="17"/>
      <c r="AC206" s="17"/>
      <c r="AD206" s="17"/>
      <c r="AE206" s="17"/>
      <c r="AF206" s="17"/>
      <c r="AG206" s="17"/>
      <c r="AH206" s="17"/>
      <c r="AI206" s="17"/>
      <c r="AJ206" s="17"/>
      <c r="AK206" s="17"/>
      <c r="AL206" s="17"/>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row>
    <row r="207" spans="1:86">
      <c r="A207" s="17"/>
      <c r="B207" s="17"/>
      <c r="C207" s="17"/>
      <c r="D207" s="17"/>
      <c r="E207" s="17"/>
      <c r="F207" s="17"/>
      <c r="G207" s="15"/>
      <c r="H207" s="15"/>
      <c r="I207" s="15"/>
      <c r="J207" s="15"/>
      <c r="K207" s="15"/>
      <c r="L207" s="15"/>
      <c r="M207" s="15"/>
      <c r="N207" s="15"/>
      <c r="O207" s="15"/>
      <c r="P207" s="15"/>
      <c r="Q207" s="15"/>
      <c r="R207" s="17"/>
      <c r="S207" s="17"/>
      <c r="T207" s="17"/>
      <c r="U207" s="17"/>
      <c r="V207" s="17"/>
      <c r="W207" s="17"/>
      <c r="X207" s="17"/>
      <c r="Y207" s="16"/>
      <c r="Z207" s="17"/>
      <c r="AA207" s="17"/>
      <c r="AB207" s="17"/>
      <c r="AC207" s="17"/>
      <c r="AD207" s="17"/>
      <c r="AE207" s="17"/>
      <c r="AF207" s="17"/>
      <c r="AG207" s="17"/>
      <c r="AH207" s="17"/>
      <c r="AI207" s="17"/>
      <c r="AJ207" s="17"/>
      <c r="AK207" s="17"/>
      <c r="AL207" s="17"/>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row>
    <row r="208" spans="1:86">
      <c r="A208" s="17"/>
      <c r="B208" s="17"/>
      <c r="C208" s="17"/>
      <c r="D208" s="17"/>
      <c r="E208" s="17"/>
      <c r="F208" s="17"/>
      <c r="G208" s="15"/>
      <c r="H208" s="15"/>
      <c r="I208" s="15"/>
      <c r="J208" s="15"/>
      <c r="K208" s="15"/>
      <c r="L208" s="15"/>
      <c r="M208" s="15"/>
      <c r="N208" s="15"/>
      <c r="O208" s="15"/>
      <c r="P208" s="15"/>
      <c r="Q208" s="15"/>
      <c r="R208" s="17"/>
      <c r="S208" s="17"/>
      <c r="T208" s="17"/>
      <c r="U208" s="17"/>
      <c r="V208" s="17"/>
      <c r="W208" s="17"/>
      <c r="X208" s="17"/>
      <c r="Y208" s="16"/>
      <c r="Z208" s="17"/>
      <c r="AA208" s="17"/>
      <c r="AB208" s="17"/>
      <c r="AC208" s="17"/>
      <c r="AD208" s="17"/>
      <c r="AE208" s="17"/>
      <c r="AF208" s="17"/>
      <c r="AG208" s="17"/>
      <c r="AH208" s="17"/>
      <c r="AI208" s="17"/>
      <c r="AJ208" s="17"/>
      <c r="AK208" s="17"/>
      <c r="AL208" s="17"/>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row>
    <row r="209" spans="1:86">
      <c r="A209" s="17"/>
      <c r="B209" s="17"/>
      <c r="C209" s="17"/>
      <c r="D209" s="17"/>
      <c r="E209" s="17"/>
      <c r="F209" s="17"/>
      <c r="G209" s="15"/>
      <c r="H209" s="15"/>
      <c r="I209" s="15"/>
      <c r="J209" s="15"/>
      <c r="K209" s="15"/>
      <c r="L209" s="15"/>
      <c r="M209" s="15"/>
      <c r="N209" s="15"/>
      <c r="O209" s="15"/>
      <c r="P209" s="15"/>
      <c r="Q209" s="15"/>
      <c r="R209" s="17"/>
      <c r="S209" s="17"/>
      <c r="T209" s="17"/>
      <c r="U209" s="17"/>
      <c r="V209" s="17"/>
      <c r="W209" s="17"/>
      <c r="X209" s="17"/>
      <c r="Y209" s="16"/>
      <c r="Z209" s="17"/>
      <c r="AA209" s="17"/>
      <c r="AB209" s="17"/>
      <c r="AC209" s="17"/>
      <c r="AD209" s="17"/>
      <c r="AE209" s="17"/>
      <c r="AF209" s="17"/>
      <c r="AG209" s="17"/>
      <c r="AH209" s="17"/>
      <c r="AI209" s="17"/>
      <c r="AJ209" s="17"/>
      <c r="AK209" s="17"/>
      <c r="AL209" s="17"/>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row>
    <row r="210" spans="1:86">
      <c r="A210" s="17"/>
      <c r="B210" s="17"/>
      <c r="C210" s="17"/>
      <c r="D210" s="17"/>
      <c r="E210" s="17"/>
      <c r="F210" s="17"/>
      <c r="G210" s="15"/>
      <c r="H210" s="15"/>
      <c r="I210" s="15"/>
      <c r="J210" s="15"/>
      <c r="K210" s="15"/>
      <c r="L210" s="15"/>
      <c r="M210" s="15"/>
      <c r="N210" s="15"/>
      <c r="O210" s="15"/>
      <c r="P210" s="15"/>
      <c r="Q210" s="15"/>
      <c r="R210" s="17"/>
      <c r="S210" s="17"/>
      <c r="T210" s="17"/>
      <c r="U210" s="17"/>
      <c r="V210" s="17"/>
      <c r="W210" s="17"/>
      <c r="X210" s="17"/>
      <c r="Y210" s="16"/>
      <c r="Z210" s="17"/>
      <c r="AA210" s="17"/>
      <c r="AB210" s="17"/>
      <c r="AC210" s="17"/>
      <c r="AD210" s="17"/>
      <c r="AE210" s="17"/>
      <c r="AF210" s="17"/>
      <c r="AG210" s="17"/>
      <c r="AH210" s="17"/>
      <c r="AI210" s="17"/>
      <c r="AJ210" s="17"/>
      <c r="AK210" s="17"/>
      <c r="AL210" s="17"/>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row>
    <row r="211" spans="1:86">
      <c r="A211" s="17"/>
      <c r="B211" s="17"/>
      <c r="C211" s="17"/>
      <c r="D211" s="17"/>
      <c r="E211" s="17"/>
      <c r="F211" s="17"/>
      <c r="G211" s="15"/>
      <c r="H211" s="15"/>
      <c r="I211" s="15"/>
      <c r="J211" s="15"/>
      <c r="K211" s="15"/>
      <c r="L211" s="15"/>
      <c r="M211" s="15"/>
      <c r="N211" s="15"/>
      <c r="O211" s="15"/>
      <c r="P211" s="15"/>
      <c r="Q211" s="15"/>
      <c r="R211" s="17"/>
      <c r="S211" s="17"/>
      <c r="T211" s="17"/>
      <c r="U211" s="17"/>
      <c r="V211" s="17"/>
      <c r="W211" s="17"/>
      <c r="X211" s="17"/>
      <c r="Y211" s="16"/>
      <c r="Z211" s="17"/>
      <c r="AA211" s="17"/>
      <c r="AB211" s="17"/>
      <c r="AC211" s="17"/>
      <c r="AD211" s="17"/>
      <c r="AE211" s="17"/>
      <c r="AF211" s="17"/>
      <c r="AG211" s="17"/>
      <c r="AH211" s="17"/>
      <c r="AI211" s="17"/>
      <c r="AJ211" s="17"/>
      <c r="AK211" s="17"/>
      <c r="AL211" s="17"/>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row>
    <row r="212" spans="1:86">
      <c r="A212" s="17"/>
      <c r="B212" s="17"/>
      <c r="C212" s="17"/>
      <c r="D212" s="17"/>
      <c r="E212" s="17"/>
      <c r="F212" s="17"/>
      <c r="G212" s="15"/>
      <c r="H212" s="15"/>
      <c r="I212" s="15"/>
      <c r="J212" s="15"/>
      <c r="K212" s="15"/>
      <c r="L212" s="15"/>
      <c r="M212" s="15"/>
      <c r="N212" s="15"/>
      <c r="O212" s="15"/>
      <c r="P212" s="15"/>
      <c r="Q212" s="15"/>
      <c r="R212" s="17"/>
      <c r="S212" s="17"/>
      <c r="T212" s="17"/>
      <c r="U212" s="17"/>
      <c r="V212" s="17"/>
      <c r="W212" s="17"/>
      <c r="X212" s="17"/>
      <c r="Y212" s="16"/>
      <c r="Z212" s="17"/>
      <c r="AA212" s="17"/>
      <c r="AB212" s="17"/>
      <c r="AC212" s="17"/>
      <c r="AD212" s="17"/>
      <c r="AE212" s="17"/>
      <c r="AF212" s="17"/>
      <c r="AG212" s="17"/>
      <c r="AH212" s="17"/>
      <c r="AI212" s="17"/>
      <c r="AJ212" s="17"/>
      <c r="AK212" s="17"/>
      <c r="AL212" s="17"/>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row>
    <row r="213" spans="1:86">
      <c r="A213" s="17"/>
      <c r="B213" s="17"/>
      <c r="C213" s="17"/>
      <c r="D213" s="17"/>
      <c r="E213" s="17"/>
      <c r="F213" s="17"/>
      <c r="G213" s="15"/>
      <c r="H213" s="15"/>
      <c r="I213" s="15"/>
      <c r="J213" s="15"/>
      <c r="K213" s="15"/>
      <c r="L213" s="15"/>
      <c r="M213" s="15"/>
      <c r="N213" s="15"/>
      <c r="O213" s="15"/>
      <c r="P213" s="15"/>
      <c r="Q213" s="15"/>
      <c r="R213" s="17"/>
      <c r="S213" s="17"/>
      <c r="T213" s="17"/>
      <c r="U213" s="17"/>
      <c r="V213" s="17"/>
      <c r="W213" s="17"/>
      <c r="X213" s="17"/>
      <c r="Y213" s="16"/>
      <c r="Z213" s="17"/>
      <c r="AA213" s="17"/>
      <c r="AB213" s="17"/>
      <c r="AC213" s="17"/>
      <c r="AD213" s="17"/>
      <c r="AE213" s="17"/>
      <c r="AF213" s="17"/>
      <c r="AG213" s="17"/>
      <c r="AH213" s="17"/>
      <c r="AI213" s="17"/>
      <c r="AJ213" s="17"/>
      <c r="AK213" s="17"/>
      <c r="AL213" s="17"/>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row>
    <row r="214" spans="1:86">
      <c r="A214" s="17"/>
      <c r="B214" s="17"/>
      <c r="C214" s="17"/>
      <c r="D214" s="17"/>
      <c r="E214" s="17"/>
      <c r="F214" s="17"/>
      <c r="G214" s="15"/>
      <c r="H214" s="15"/>
      <c r="I214" s="15"/>
      <c r="J214" s="15"/>
      <c r="K214" s="15"/>
      <c r="L214" s="15"/>
      <c r="M214" s="15"/>
      <c r="N214" s="15"/>
      <c r="O214" s="15"/>
      <c r="P214" s="15"/>
      <c r="Q214" s="15"/>
      <c r="R214" s="17"/>
      <c r="S214" s="17"/>
      <c r="T214" s="17"/>
      <c r="U214" s="17"/>
      <c r="V214" s="17"/>
      <c r="W214" s="17"/>
      <c r="X214" s="17"/>
      <c r="Y214" s="16"/>
      <c r="Z214" s="17"/>
      <c r="AA214" s="17"/>
      <c r="AB214" s="17"/>
      <c r="AC214" s="17"/>
      <c r="AD214" s="17"/>
      <c r="AE214" s="17"/>
      <c r="AF214" s="17"/>
      <c r="AG214" s="17"/>
      <c r="AH214" s="17"/>
      <c r="AI214" s="17"/>
      <c r="AJ214" s="17"/>
      <c r="AK214" s="17"/>
      <c r="AL214" s="17"/>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row>
    <row r="215" spans="1:86">
      <c r="A215" s="17"/>
      <c r="B215" s="17"/>
      <c r="C215" s="17"/>
      <c r="D215" s="17"/>
      <c r="E215" s="17"/>
      <c r="F215" s="17"/>
      <c r="G215" s="15"/>
      <c r="H215" s="15"/>
      <c r="I215" s="15"/>
      <c r="J215" s="15"/>
      <c r="K215" s="15"/>
      <c r="L215" s="15"/>
      <c r="M215" s="15"/>
      <c r="N215" s="15"/>
      <c r="O215" s="15"/>
      <c r="P215" s="15"/>
      <c r="Q215" s="15"/>
      <c r="R215" s="17"/>
      <c r="S215" s="17"/>
      <c r="T215" s="17"/>
      <c r="U215" s="17"/>
      <c r="V215" s="17"/>
      <c r="W215" s="17"/>
      <c r="X215" s="17"/>
      <c r="Y215" s="16"/>
      <c r="Z215" s="17"/>
      <c r="AA215" s="17"/>
      <c r="AB215" s="17"/>
      <c r="AC215" s="17"/>
      <c r="AD215" s="17"/>
      <c r="AE215" s="17"/>
      <c r="AF215" s="17"/>
      <c r="AG215" s="17"/>
      <c r="AH215" s="17"/>
      <c r="AI215" s="17"/>
      <c r="AJ215" s="17"/>
      <c r="AK215" s="17"/>
      <c r="AL215" s="17"/>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row>
    <row r="216" spans="1:86">
      <c r="A216" s="17"/>
      <c r="B216" s="17"/>
      <c r="C216" s="17"/>
      <c r="D216" s="17"/>
      <c r="E216" s="17"/>
      <c r="F216" s="17"/>
      <c r="G216" s="15"/>
      <c r="H216" s="15"/>
      <c r="I216" s="15"/>
      <c r="J216" s="15"/>
      <c r="K216" s="15"/>
      <c r="L216" s="15"/>
      <c r="M216" s="15"/>
      <c r="N216" s="15"/>
      <c r="O216" s="15"/>
      <c r="P216" s="15"/>
      <c r="Q216" s="15"/>
      <c r="R216" s="17"/>
      <c r="S216" s="17"/>
      <c r="T216" s="17"/>
      <c r="U216" s="17"/>
      <c r="V216" s="17"/>
      <c r="W216" s="17"/>
      <c r="X216" s="17"/>
      <c r="Y216" s="16"/>
      <c r="Z216" s="17"/>
      <c r="AA216" s="17"/>
      <c r="AB216" s="17"/>
      <c r="AC216" s="17"/>
      <c r="AD216" s="17"/>
      <c r="AE216" s="17"/>
      <c r="AF216" s="17"/>
      <c r="AG216" s="17"/>
      <c r="AH216" s="17"/>
      <c r="AI216" s="17"/>
      <c r="AJ216" s="17"/>
      <c r="AK216" s="17"/>
      <c r="AL216" s="17"/>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row>
    <row r="217" spans="1:86">
      <c r="A217" s="17"/>
      <c r="B217" s="17"/>
      <c r="C217" s="17"/>
      <c r="D217" s="17"/>
      <c r="E217" s="17"/>
      <c r="F217" s="17"/>
      <c r="G217" s="15"/>
      <c r="H217" s="15"/>
      <c r="I217" s="15"/>
      <c r="J217" s="15"/>
      <c r="K217" s="15"/>
      <c r="L217" s="15"/>
      <c r="M217" s="15"/>
      <c r="N217" s="15"/>
      <c r="O217" s="15"/>
      <c r="P217" s="15"/>
      <c r="Q217" s="15"/>
      <c r="R217" s="17"/>
      <c r="S217" s="17"/>
      <c r="T217" s="17"/>
      <c r="U217" s="17"/>
      <c r="V217" s="17"/>
      <c r="W217" s="17"/>
      <c r="X217" s="17"/>
      <c r="Y217" s="16"/>
      <c r="Z217" s="17"/>
      <c r="AA217" s="17"/>
      <c r="AB217" s="17"/>
      <c r="AC217" s="17"/>
      <c r="AD217" s="17"/>
      <c r="AE217" s="17"/>
      <c r="AF217" s="17"/>
      <c r="AG217" s="17"/>
      <c r="AH217" s="17"/>
      <c r="AI217" s="17"/>
      <c r="AJ217" s="17"/>
      <c r="AK217" s="17"/>
      <c r="AL217" s="17"/>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row>
    <row r="218" spans="1:86">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6"/>
      <c r="Z218" s="17"/>
      <c r="AA218" s="17"/>
      <c r="AB218" s="17"/>
      <c r="AC218" s="17"/>
      <c r="AD218" s="17"/>
      <c r="AE218" s="17"/>
      <c r="AF218" s="17"/>
      <c r="AG218" s="17"/>
      <c r="AH218" s="17"/>
      <c r="AI218" s="17"/>
      <c r="AJ218" s="17"/>
      <c r="AK218" s="17"/>
      <c r="AL218" s="17"/>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row>
    <row r="219" spans="1:86">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6"/>
      <c r="Z219" s="17"/>
      <c r="AA219" s="17"/>
      <c r="AB219" s="17"/>
      <c r="AC219" s="17"/>
      <c r="AD219" s="17"/>
      <c r="AE219" s="17"/>
      <c r="AF219" s="17"/>
      <c r="AG219" s="17"/>
      <c r="AH219" s="17"/>
      <c r="AI219" s="17"/>
      <c r="AJ219" s="17"/>
      <c r="AK219" s="17"/>
      <c r="AL219" s="17"/>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row>
    <row r="220" spans="1:86">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6"/>
      <c r="Z220" s="17"/>
      <c r="AA220" s="17"/>
      <c r="AB220" s="17"/>
      <c r="AC220" s="17"/>
      <c r="AD220" s="17"/>
      <c r="AE220" s="17"/>
      <c r="AF220" s="17"/>
      <c r="AG220" s="17"/>
      <c r="AH220" s="17"/>
      <c r="AI220" s="17"/>
      <c r="AJ220" s="17"/>
      <c r="AK220" s="17"/>
      <c r="AL220" s="17"/>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row>
    <row r="221" spans="1:86">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6"/>
      <c r="Z221" s="17"/>
      <c r="AA221" s="17"/>
      <c r="AB221" s="17"/>
      <c r="AC221" s="17"/>
      <c r="AD221" s="17"/>
      <c r="AE221" s="17"/>
      <c r="AF221" s="17"/>
      <c r="AG221" s="17"/>
      <c r="AH221" s="17"/>
      <c r="AI221" s="17"/>
      <c r="AJ221" s="17"/>
      <c r="AK221" s="17"/>
      <c r="AL221" s="17"/>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row>
    <row r="222" spans="1:86">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6"/>
      <c r="Z222" s="17"/>
      <c r="AA222" s="17"/>
      <c r="AB222" s="17"/>
      <c r="AC222" s="17"/>
      <c r="AD222" s="17"/>
      <c r="AE222" s="17"/>
      <c r="AF222" s="17"/>
      <c r="AG222" s="17"/>
      <c r="AH222" s="17"/>
      <c r="AI222" s="17"/>
      <c r="AJ222" s="17"/>
      <c r="AK222" s="17"/>
      <c r="AL222" s="17"/>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row>
    <row r="223" spans="1:86">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6"/>
      <c r="Z223" s="17"/>
      <c r="AA223" s="17"/>
      <c r="AB223" s="17"/>
      <c r="AC223" s="17"/>
      <c r="AD223" s="17"/>
      <c r="AE223" s="17"/>
      <c r="AF223" s="17"/>
      <c r="AG223" s="17"/>
      <c r="AH223" s="17"/>
      <c r="AI223" s="17"/>
      <c r="AJ223" s="17"/>
      <c r="AK223" s="17"/>
      <c r="AL223" s="17"/>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row>
    <row r="224" spans="1:86">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6"/>
      <c r="Z224" s="17"/>
      <c r="AA224" s="17"/>
      <c r="AB224" s="17"/>
      <c r="AC224" s="17"/>
      <c r="AD224" s="17"/>
      <c r="AE224" s="17"/>
      <c r="AF224" s="17"/>
      <c r="AG224" s="17"/>
      <c r="AH224" s="17"/>
      <c r="AI224" s="17"/>
      <c r="AJ224" s="17"/>
      <c r="AK224" s="17"/>
      <c r="AL224" s="17"/>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row>
    <row r="225" spans="1:86">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6"/>
      <c r="Z225" s="17"/>
      <c r="AA225" s="17"/>
      <c r="AB225" s="17"/>
      <c r="AC225" s="17"/>
      <c r="AD225" s="17"/>
      <c r="AE225" s="17"/>
      <c r="AF225" s="17"/>
      <c r="AG225" s="17"/>
      <c r="AH225" s="17"/>
      <c r="AI225" s="17"/>
      <c r="AJ225" s="17"/>
      <c r="AK225" s="17"/>
      <c r="AL225" s="17"/>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row>
    <row r="226" spans="1:8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6"/>
      <c r="Z226" s="17"/>
      <c r="AA226" s="17"/>
      <c r="AB226" s="17"/>
      <c r="AC226" s="17"/>
      <c r="AD226" s="17"/>
      <c r="AE226" s="17"/>
      <c r="AF226" s="17"/>
      <c r="AG226" s="17"/>
      <c r="AH226" s="17"/>
      <c r="AI226" s="17"/>
      <c r="AJ226" s="17"/>
      <c r="AK226" s="17"/>
      <c r="AL226" s="17"/>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row>
    <row r="227" spans="1:86">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6"/>
      <c r="Z227" s="17"/>
      <c r="AA227" s="17"/>
      <c r="AB227" s="17"/>
      <c r="AC227" s="17"/>
      <c r="AD227" s="17"/>
      <c r="AE227" s="17"/>
      <c r="AF227" s="17"/>
      <c r="AG227" s="17"/>
      <c r="AH227" s="17"/>
      <c r="AI227" s="17"/>
      <c r="AJ227" s="17"/>
      <c r="AK227" s="17"/>
      <c r="AL227" s="17"/>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row>
    <row r="228" spans="1:86">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6"/>
      <c r="Z228" s="17"/>
      <c r="AA228" s="17"/>
      <c r="AB228" s="17"/>
      <c r="AC228" s="17"/>
      <c r="AD228" s="17"/>
      <c r="AE228" s="17"/>
      <c r="AF228" s="17"/>
      <c r="AG228" s="17"/>
      <c r="AH228" s="17"/>
      <c r="AI228" s="17"/>
      <c r="AJ228" s="17"/>
      <c r="AK228" s="17"/>
      <c r="AL228" s="17"/>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row>
    <row r="229" spans="1:8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6"/>
      <c r="Z229" s="17"/>
      <c r="AA229" s="17"/>
      <c r="AB229" s="17"/>
      <c r="AC229" s="17"/>
      <c r="AD229" s="17"/>
      <c r="AE229" s="17"/>
      <c r="AF229" s="17"/>
      <c r="AG229" s="17"/>
      <c r="AH229" s="17"/>
      <c r="AI229" s="17"/>
      <c r="AJ229" s="17"/>
      <c r="AK229" s="17"/>
      <c r="AL229" s="17"/>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row>
    <row r="230" spans="1:86">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6"/>
      <c r="Z230" s="17"/>
      <c r="AA230" s="17"/>
      <c r="AB230" s="17"/>
      <c r="AC230" s="17"/>
      <c r="AD230" s="17"/>
      <c r="AE230" s="17"/>
      <c r="AF230" s="17"/>
      <c r="AG230" s="17"/>
      <c r="AH230" s="17"/>
      <c r="AI230" s="17"/>
      <c r="AJ230" s="17"/>
      <c r="AK230" s="17"/>
      <c r="AL230" s="17"/>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row>
    <row r="231" spans="1:86">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6"/>
      <c r="Z231" s="17"/>
      <c r="AA231" s="17"/>
      <c r="AB231" s="17"/>
      <c r="AC231" s="17"/>
      <c r="AD231" s="17"/>
      <c r="AE231" s="17"/>
      <c r="AF231" s="17"/>
      <c r="AG231" s="17"/>
      <c r="AH231" s="17"/>
      <c r="AI231" s="17"/>
      <c r="AJ231" s="17"/>
      <c r="AK231" s="17"/>
      <c r="AL231" s="17"/>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row>
    <row r="232" spans="1:86">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6"/>
      <c r="Z232" s="17"/>
      <c r="AA232" s="17"/>
      <c r="AB232" s="17"/>
      <c r="AC232" s="17"/>
      <c r="AD232" s="17"/>
      <c r="AE232" s="17"/>
      <c r="AF232" s="17"/>
      <c r="AG232" s="17"/>
      <c r="AH232" s="17"/>
      <c r="AI232" s="17"/>
      <c r="AJ232" s="17"/>
      <c r="AK232" s="17"/>
      <c r="AL232" s="17"/>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row>
    <row r="233" spans="1:86">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6"/>
      <c r="Z233" s="17"/>
      <c r="AA233" s="17"/>
      <c r="AB233" s="17"/>
      <c r="AC233" s="17"/>
      <c r="AD233" s="17"/>
      <c r="AE233" s="17"/>
      <c r="AF233" s="17"/>
      <c r="AG233" s="17"/>
      <c r="AH233" s="17"/>
      <c r="AI233" s="17"/>
      <c r="AJ233" s="17"/>
      <c r="AK233" s="17"/>
      <c r="AL233" s="17"/>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row>
    <row r="234" spans="1:86">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6"/>
      <c r="Z234" s="17"/>
      <c r="AA234" s="17"/>
      <c r="AB234" s="17"/>
      <c r="AC234" s="17"/>
      <c r="AD234" s="17"/>
      <c r="AE234" s="17"/>
      <c r="AF234" s="17"/>
      <c r="AG234" s="17"/>
      <c r="AH234" s="17"/>
      <c r="AI234" s="17"/>
      <c r="AJ234" s="17"/>
      <c r="AK234" s="17"/>
      <c r="AL234" s="17"/>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row>
    <row r="235" spans="1:8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6"/>
      <c r="Z235" s="17"/>
      <c r="AA235" s="17"/>
      <c r="AB235" s="17"/>
      <c r="AC235" s="17"/>
      <c r="AD235" s="17"/>
      <c r="AE235" s="17"/>
      <c r="AF235" s="17"/>
      <c r="AG235" s="17"/>
      <c r="AH235" s="17"/>
      <c r="AI235" s="17"/>
      <c r="AJ235" s="17"/>
      <c r="AK235" s="17"/>
      <c r="AL235" s="17"/>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row>
    <row r="236" spans="1:8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6"/>
      <c r="Z236" s="17"/>
      <c r="AA236" s="17"/>
      <c r="AB236" s="17"/>
      <c r="AC236" s="17"/>
      <c r="AD236" s="17"/>
      <c r="AE236" s="17"/>
      <c r="AF236" s="17"/>
      <c r="AG236" s="17"/>
      <c r="AH236" s="17"/>
      <c r="AI236" s="17"/>
      <c r="AJ236" s="17"/>
      <c r="AK236" s="17"/>
      <c r="AL236" s="17"/>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row>
    <row r="237" spans="1:86">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6"/>
      <c r="Z237" s="17"/>
      <c r="AA237" s="17"/>
      <c r="AB237" s="17"/>
      <c r="AC237" s="17"/>
      <c r="AD237" s="17"/>
      <c r="AE237" s="17"/>
      <c r="AF237" s="17"/>
      <c r="AG237" s="17"/>
      <c r="AH237" s="17"/>
      <c r="AI237" s="17"/>
      <c r="AJ237" s="17"/>
      <c r="AK237" s="17"/>
      <c r="AL237" s="17"/>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row>
    <row r="238" spans="1:86">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6"/>
      <c r="Z238" s="17"/>
      <c r="AA238" s="17"/>
      <c r="AB238" s="17"/>
      <c r="AC238" s="17"/>
      <c r="AD238" s="17"/>
      <c r="AE238" s="17"/>
      <c r="AF238" s="17"/>
      <c r="AG238" s="17"/>
      <c r="AH238" s="17"/>
      <c r="AI238" s="17"/>
      <c r="AJ238" s="17"/>
      <c r="AK238" s="17"/>
      <c r="AL238" s="17"/>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row>
    <row r="239" spans="1:86">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6"/>
      <c r="Z239" s="17"/>
      <c r="AA239" s="17"/>
      <c r="AB239" s="17"/>
      <c r="AC239" s="17"/>
      <c r="AD239" s="17"/>
      <c r="AE239" s="17"/>
      <c r="AF239" s="17"/>
      <c r="AG239" s="17"/>
      <c r="AH239" s="17"/>
      <c r="AI239" s="17"/>
      <c r="AJ239" s="17"/>
      <c r="AK239" s="17"/>
      <c r="AL239" s="17"/>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row>
    <row r="240" spans="1:86">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6"/>
      <c r="Z240" s="17"/>
      <c r="AA240" s="17"/>
      <c r="AB240" s="17"/>
      <c r="AC240" s="17"/>
      <c r="AD240" s="17"/>
      <c r="AE240" s="17"/>
      <c r="AF240" s="17"/>
      <c r="AG240" s="17"/>
      <c r="AH240" s="17"/>
      <c r="AI240" s="17"/>
      <c r="AJ240" s="17"/>
      <c r="AK240" s="17"/>
      <c r="AL240" s="17"/>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row>
    <row r="241" spans="1:86">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6"/>
      <c r="Z241" s="17"/>
      <c r="AA241" s="17"/>
      <c r="AB241" s="17"/>
      <c r="AC241" s="17"/>
      <c r="AD241" s="17"/>
      <c r="AE241" s="17"/>
      <c r="AF241" s="17"/>
      <c r="AG241" s="17"/>
      <c r="AH241" s="17"/>
      <c r="AI241" s="17"/>
      <c r="AJ241" s="17"/>
      <c r="AK241" s="17"/>
      <c r="AL241" s="17"/>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row>
    <row r="242" spans="1:86">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6"/>
      <c r="Z242" s="17"/>
      <c r="AA242" s="17"/>
      <c r="AB242" s="17"/>
      <c r="AC242" s="17"/>
      <c r="AD242" s="17"/>
      <c r="AE242" s="17"/>
      <c r="AF242" s="17"/>
      <c r="AG242" s="17"/>
      <c r="AH242" s="17"/>
      <c r="AI242" s="17"/>
      <c r="AJ242" s="17"/>
      <c r="AK242" s="17"/>
      <c r="AL242" s="17"/>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row>
    <row r="243" spans="1:8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6"/>
      <c r="Z243" s="17"/>
      <c r="AA243" s="17"/>
      <c r="AB243" s="17"/>
      <c r="AC243" s="17"/>
      <c r="AD243" s="17"/>
      <c r="AE243" s="17"/>
      <c r="AF243" s="17"/>
      <c r="AG243" s="17"/>
      <c r="AH243" s="17"/>
      <c r="AI243" s="17"/>
      <c r="AJ243" s="17"/>
      <c r="AK243" s="17"/>
      <c r="AL243" s="17"/>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row>
    <row r="244" spans="1:86">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6"/>
      <c r="Z244" s="17"/>
      <c r="AA244" s="17"/>
      <c r="AB244" s="17"/>
      <c r="AC244" s="17"/>
      <c r="AD244" s="17"/>
      <c r="AE244" s="17"/>
      <c r="AF244" s="17"/>
      <c r="AG244" s="17"/>
      <c r="AH244" s="17"/>
      <c r="AI244" s="17"/>
      <c r="AJ244" s="17"/>
      <c r="AK244" s="17"/>
      <c r="AL244" s="17"/>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row>
    <row r="245" spans="1:86">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6"/>
      <c r="Z245" s="17"/>
      <c r="AA245" s="17"/>
      <c r="AB245" s="17"/>
      <c r="AC245" s="17"/>
      <c r="AD245" s="17"/>
      <c r="AE245" s="17"/>
      <c r="AF245" s="17"/>
      <c r="AG245" s="17"/>
      <c r="AH245" s="17"/>
      <c r="AI245" s="17"/>
      <c r="AJ245" s="17"/>
      <c r="AK245" s="17"/>
      <c r="AL245" s="17"/>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row>
    <row r="246" spans="1:8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6"/>
      <c r="Z246" s="17"/>
      <c r="AA246" s="17"/>
      <c r="AB246" s="17"/>
      <c r="AC246" s="17"/>
      <c r="AD246" s="17"/>
      <c r="AE246" s="17"/>
      <c r="AF246" s="17"/>
      <c r="AG246" s="17"/>
      <c r="AH246" s="17"/>
      <c r="AI246" s="17"/>
      <c r="AJ246" s="17"/>
      <c r="AK246" s="17"/>
      <c r="AL246" s="17"/>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row>
    <row r="247" spans="1:86">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6"/>
      <c r="Z247" s="17"/>
      <c r="AA247" s="17"/>
      <c r="AB247" s="17"/>
      <c r="AC247" s="17"/>
      <c r="AD247" s="17"/>
      <c r="AE247" s="17"/>
      <c r="AF247" s="17"/>
      <c r="AG247" s="17"/>
      <c r="AH247" s="17"/>
      <c r="AI247" s="17"/>
      <c r="AJ247" s="17"/>
      <c r="AK247" s="17"/>
      <c r="AL247" s="17"/>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row>
    <row r="248" spans="1:86">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6"/>
      <c r="Z248" s="17"/>
      <c r="AA248" s="17"/>
      <c r="AB248" s="17"/>
      <c r="AC248" s="17"/>
      <c r="AD248" s="17"/>
      <c r="AE248" s="17"/>
      <c r="AF248" s="17"/>
      <c r="AG248" s="17"/>
      <c r="AH248" s="17"/>
      <c r="AI248" s="17"/>
      <c r="AJ248" s="17"/>
      <c r="AK248" s="17"/>
      <c r="AL248" s="17"/>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row>
    <row r="249" spans="1:86">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6"/>
      <c r="Z249" s="17"/>
      <c r="AA249" s="17"/>
      <c r="AB249" s="17"/>
      <c r="AC249" s="17"/>
      <c r="AD249" s="17"/>
      <c r="AE249" s="17"/>
      <c r="AF249" s="17"/>
      <c r="AG249" s="17"/>
      <c r="AH249" s="17"/>
      <c r="AI249" s="17"/>
      <c r="AJ249" s="17"/>
      <c r="AK249" s="17"/>
      <c r="AL249" s="17"/>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row>
    <row r="250" spans="1:86">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6"/>
      <c r="Z250" s="17"/>
      <c r="AA250" s="17"/>
      <c r="AB250" s="17"/>
      <c r="AC250" s="17"/>
      <c r="AD250" s="17"/>
      <c r="AE250" s="17"/>
      <c r="AF250" s="17"/>
      <c r="AG250" s="17"/>
      <c r="AH250" s="17"/>
      <c r="AI250" s="17"/>
      <c r="AJ250" s="17"/>
      <c r="AK250" s="17"/>
      <c r="AL250" s="17"/>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row>
    <row r="251" spans="1:86">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6"/>
      <c r="Z251" s="17"/>
      <c r="AA251" s="17"/>
      <c r="AB251" s="17"/>
      <c r="AC251" s="17"/>
      <c r="AD251" s="17"/>
      <c r="AE251" s="17"/>
      <c r="AF251" s="17"/>
      <c r="AG251" s="17"/>
      <c r="AH251" s="17"/>
      <c r="AI251" s="17"/>
      <c r="AJ251" s="17"/>
      <c r="AK251" s="17"/>
      <c r="AL251" s="17"/>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row>
    <row r="252" spans="1:86">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6"/>
      <c r="Z252" s="17"/>
      <c r="AA252" s="17"/>
      <c r="AB252" s="17"/>
      <c r="AC252" s="17"/>
      <c r="AD252" s="17"/>
      <c r="AE252" s="17"/>
      <c r="AF252" s="17"/>
      <c r="AG252" s="17"/>
      <c r="AH252" s="17"/>
      <c r="AI252" s="17"/>
      <c r="AJ252" s="17"/>
      <c r="AK252" s="17"/>
      <c r="AL252" s="17"/>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row>
    <row r="253" spans="1:8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6"/>
      <c r="Z253" s="17"/>
      <c r="AA253" s="17"/>
      <c r="AB253" s="17"/>
      <c r="AC253" s="17"/>
      <c r="AD253" s="17"/>
      <c r="AE253" s="17"/>
      <c r="AF253" s="17"/>
      <c r="AG253" s="17"/>
      <c r="AH253" s="17"/>
      <c r="AI253" s="17"/>
      <c r="AJ253" s="17"/>
      <c r="AK253" s="17"/>
      <c r="AL253" s="17"/>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row>
    <row r="254" spans="1:8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6"/>
      <c r="Z254" s="17"/>
      <c r="AA254" s="17"/>
      <c r="AB254" s="17"/>
      <c r="AC254" s="17"/>
      <c r="AD254" s="17"/>
      <c r="AE254" s="17"/>
      <c r="AF254" s="17"/>
      <c r="AG254" s="17"/>
      <c r="AH254" s="17"/>
      <c r="AI254" s="17"/>
      <c r="AJ254" s="17"/>
      <c r="AK254" s="17"/>
      <c r="AL254" s="17"/>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row>
    <row r="255" spans="1:86">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6"/>
      <c r="Z255" s="17"/>
      <c r="AA255" s="17"/>
      <c r="AB255" s="17"/>
      <c r="AC255" s="17"/>
      <c r="AD255" s="17"/>
      <c r="AE255" s="17"/>
      <c r="AF255" s="17"/>
      <c r="AG255" s="17"/>
      <c r="AH255" s="17"/>
      <c r="AI255" s="17"/>
      <c r="AJ255" s="17"/>
      <c r="AK255" s="17"/>
      <c r="AL255" s="17"/>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row>
    <row r="256" spans="1:8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6"/>
      <c r="Z256" s="17"/>
      <c r="AA256" s="17"/>
      <c r="AB256" s="17"/>
      <c r="AC256" s="17"/>
      <c r="AD256" s="17"/>
      <c r="AE256" s="17"/>
      <c r="AF256" s="17"/>
      <c r="AG256" s="17"/>
      <c r="AH256" s="17"/>
      <c r="AI256" s="17"/>
      <c r="AJ256" s="17"/>
      <c r="AK256" s="17"/>
      <c r="AL256" s="17"/>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row>
    <row r="257" spans="1:86">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6"/>
      <c r="Z257" s="17"/>
      <c r="AA257" s="17"/>
      <c r="AB257" s="17"/>
      <c r="AC257" s="17"/>
      <c r="AD257" s="17"/>
      <c r="AE257" s="17"/>
      <c r="AF257" s="17"/>
      <c r="AG257" s="17"/>
      <c r="AH257" s="17"/>
      <c r="AI257" s="17"/>
      <c r="AJ257" s="17"/>
      <c r="AK257" s="17"/>
      <c r="AL257" s="17"/>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row>
    <row r="258" spans="1:86">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6"/>
      <c r="Z258" s="17"/>
      <c r="AA258" s="17"/>
      <c r="AB258" s="17"/>
      <c r="AC258" s="17"/>
      <c r="AD258" s="17"/>
      <c r="AE258" s="17"/>
      <c r="AF258" s="17"/>
      <c r="AG258" s="17"/>
      <c r="AH258" s="17"/>
      <c r="AI258" s="17"/>
      <c r="AJ258" s="17"/>
      <c r="AK258" s="17"/>
      <c r="AL258" s="17"/>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row>
    <row r="259" spans="1:86">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6"/>
      <c r="Z259" s="17"/>
      <c r="AA259" s="17"/>
      <c r="AB259" s="17"/>
      <c r="AC259" s="17"/>
      <c r="AD259" s="17"/>
      <c r="AE259" s="17"/>
      <c r="AF259" s="17"/>
      <c r="AG259" s="17"/>
      <c r="AH259" s="17"/>
      <c r="AI259" s="17"/>
      <c r="AJ259" s="17"/>
      <c r="AK259" s="17"/>
      <c r="AL259" s="17"/>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row>
    <row r="260" spans="1:86">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6"/>
      <c r="Z260" s="17"/>
      <c r="AA260" s="17"/>
      <c r="AB260" s="17"/>
      <c r="AC260" s="17"/>
      <c r="AD260" s="17"/>
      <c r="AE260" s="17"/>
      <c r="AF260" s="17"/>
      <c r="AG260" s="17"/>
      <c r="AH260" s="17"/>
      <c r="AI260" s="17"/>
      <c r="AJ260" s="17"/>
      <c r="AK260" s="17"/>
      <c r="AL260" s="17"/>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row>
    <row r="261" spans="1:86">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6"/>
      <c r="Z261" s="17"/>
      <c r="AA261" s="17"/>
      <c r="AB261" s="17"/>
      <c r="AC261" s="17"/>
      <c r="AD261" s="17"/>
      <c r="AE261" s="17"/>
      <c r="AF261" s="17"/>
      <c r="AG261" s="17"/>
      <c r="AH261" s="17"/>
      <c r="AI261" s="17"/>
      <c r="AJ261" s="17"/>
      <c r="AK261" s="17"/>
      <c r="AL261" s="17"/>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row>
    <row r="262" spans="1:86">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6"/>
      <c r="Z262" s="17"/>
      <c r="AA262" s="17"/>
      <c r="AB262" s="17"/>
      <c r="AC262" s="17"/>
      <c r="AD262" s="17"/>
      <c r="AE262" s="17"/>
      <c r="AF262" s="17"/>
      <c r="AG262" s="17"/>
      <c r="AH262" s="17"/>
      <c r="AI262" s="17"/>
      <c r="AJ262" s="17"/>
      <c r="AK262" s="17"/>
      <c r="AL262" s="17"/>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row>
    <row r="263" spans="1:86">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6"/>
      <c r="Z263" s="17"/>
      <c r="AA263" s="17"/>
      <c r="AB263" s="17"/>
      <c r="AC263" s="17"/>
      <c r="AD263" s="17"/>
      <c r="AE263" s="17"/>
      <c r="AF263" s="17"/>
      <c r="AG263" s="17"/>
      <c r="AH263" s="17"/>
      <c r="AI263" s="17"/>
      <c r="AJ263" s="17"/>
      <c r="AK263" s="17"/>
      <c r="AL263" s="17"/>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row>
    <row r="264" spans="1:86">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6"/>
      <c r="Z264" s="17"/>
      <c r="AA264" s="17"/>
      <c r="AB264" s="17"/>
      <c r="AC264" s="17"/>
      <c r="AD264" s="17"/>
      <c r="AE264" s="17"/>
      <c r="AF264" s="17"/>
      <c r="AG264" s="17"/>
      <c r="AH264" s="17"/>
      <c r="AI264" s="17"/>
      <c r="AJ264" s="17"/>
      <c r="AK264" s="17"/>
      <c r="AL264" s="17"/>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row>
    <row r="265" spans="1:86">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6"/>
      <c r="Z265" s="17"/>
      <c r="AA265" s="17"/>
      <c r="AB265" s="17"/>
      <c r="AC265" s="17"/>
      <c r="AD265" s="17"/>
      <c r="AE265" s="17"/>
      <c r="AF265" s="17"/>
      <c r="AG265" s="17"/>
      <c r="AH265" s="17"/>
      <c r="AI265" s="17"/>
      <c r="AJ265" s="17"/>
      <c r="AK265" s="17"/>
      <c r="AL265" s="17"/>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row>
    <row r="266" spans="1:8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6"/>
      <c r="Z266" s="17"/>
      <c r="AA266" s="17"/>
      <c r="AB266" s="17"/>
      <c r="AC266" s="17"/>
      <c r="AD266" s="17"/>
      <c r="AE266" s="17"/>
      <c r="AF266" s="17"/>
      <c r="AG266" s="17"/>
      <c r="AH266" s="17"/>
      <c r="AI266" s="17"/>
      <c r="AJ266" s="17"/>
      <c r="AK266" s="17"/>
      <c r="AL266" s="17"/>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row>
    <row r="267" spans="1:86">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6"/>
      <c r="Z267" s="17"/>
      <c r="AA267" s="17"/>
      <c r="AB267" s="17"/>
      <c r="AC267" s="17"/>
      <c r="AD267" s="17"/>
      <c r="AE267" s="17"/>
      <c r="AF267" s="17"/>
      <c r="AG267" s="17"/>
      <c r="AH267" s="17"/>
      <c r="AI267" s="17"/>
      <c r="AJ267" s="17"/>
      <c r="AK267" s="17"/>
      <c r="AL267" s="17"/>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row>
    <row r="268" spans="1:86">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6"/>
      <c r="Z268" s="17"/>
      <c r="AA268" s="17"/>
      <c r="AB268" s="17"/>
      <c r="AC268" s="17"/>
      <c r="AD268" s="17"/>
      <c r="AE268" s="17"/>
      <c r="AF268" s="17"/>
      <c r="AG268" s="17"/>
      <c r="AH268" s="17"/>
      <c r="AI268" s="17"/>
      <c r="AJ268" s="17"/>
      <c r="AK268" s="17"/>
      <c r="AL268" s="17"/>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row>
    <row r="269" spans="1:86">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6"/>
      <c r="Z269" s="17"/>
      <c r="AA269" s="17"/>
      <c r="AB269" s="17"/>
      <c r="AC269" s="17"/>
      <c r="AD269" s="17"/>
      <c r="AE269" s="17"/>
      <c r="AF269" s="17"/>
      <c r="AG269" s="17"/>
      <c r="AH269" s="17"/>
      <c r="AI269" s="17"/>
      <c r="AJ269" s="17"/>
      <c r="AK269" s="17"/>
      <c r="AL269" s="17"/>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row>
    <row r="270" spans="1:86">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6"/>
      <c r="Z270" s="17"/>
      <c r="AA270" s="17"/>
      <c r="AB270" s="17"/>
      <c r="AC270" s="17"/>
      <c r="AD270" s="17"/>
      <c r="AE270" s="17"/>
      <c r="AF270" s="17"/>
      <c r="AG270" s="17"/>
      <c r="AH270" s="17"/>
      <c r="AI270" s="17"/>
      <c r="AJ270" s="17"/>
      <c r="AK270" s="17"/>
      <c r="AL270" s="17"/>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row>
    <row r="271" spans="1:86">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6"/>
      <c r="Z271" s="17"/>
      <c r="AA271" s="17"/>
      <c r="AB271" s="17"/>
      <c r="AC271" s="17"/>
      <c r="AD271" s="17"/>
      <c r="AE271" s="17"/>
      <c r="AF271" s="17"/>
      <c r="AG271" s="17"/>
      <c r="AH271" s="17"/>
      <c r="AI271" s="17"/>
      <c r="AJ271" s="17"/>
      <c r="AK271" s="17"/>
      <c r="AL271" s="17"/>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row>
    <row r="272" spans="1:86">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6"/>
      <c r="Z272" s="17"/>
      <c r="AA272" s="17"/>
      <c r="AB272" s="17"/>
      <c r="AC272" s="17"/>
      <c r="AD272" s="17"/>
      <c r="AE272" s="17"/>
      <c r="AF272" s="17"/>
      <c r="AG272" s="17"/>
      <c r="AH272" s="17"/>
      <c r="AI272" s="17"/>
      <c r="AJ272" s="17"/>
      <c r="AK272" s="17"/>
      <c r="AL272" s="17"/>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row>
    <row r="273" spans="1:86">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6"/>
      <c r="Z273" s="17"/>
      <c r="AA273" s="17"/>
      <c r="AB273" s="17"/>
      <c r="AC273" s="17"/>
      <c r="AD273" s="17"/>
      <c r="AE273" s="17"/>
      <c r="AF273" s="17"/>
      <c r="AG273" s="17"/>
      <c r="AH273" s="17"/>
      <c r="AI273" s="17"/>
      <c r="AJ273" s="17"/>
      <c r="AK273" s="17"/>
      <c r="AL273" s="17"/>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row>
    <row r="274" spans="1:86">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6"/>
      <c r="Z274" s="17"/>
      <c r="AA274" s="17"/>
      <c r="AB274" s="17"/>
      <c r="AC274" s="17"/>
      <c r="AD274" s="17"/>
      <c r="AE274" s="17"/>
      <c r="AF274" s="17"/>
      <c r="AG274" s="17"/>
      <c r="AH274" s="17"/>
      <c r="AI274" s="17"/>
      <c r="AJ274" s="17"/>
      <c r="AK274" s="17"/>
      <c r="AL274" s="17"/>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row>
    <row r="275" spans="1:86">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6"/>
      <c r="Z275" s="17"/>
      <c r="AA275" s="17"/>
      <c r="AB275" s="17"/>
      <c r="AC275" s="17"/>
      <c r="AD275" s="17"/>
      <c r="AE275" s="17"/>
      <c r="AF275" s="17"/>
      <c r="AG275" s="17"/>
      <c r="AH275" s="17"/>
      <c r="AI275" s="17"/>
      <c r="AJ275" s="17"/>
      <c r="AK275" s="17"/>
      <c r="AL275" s="17"/>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row>
    <row r="276" spans="1:8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6"/>
      <c r="Z276" s="17"/>
      <c r="AA276" s="17"/>
      <c r="AB276" s="17"/>
      <c r="AC276" s="17"/>
      <c r="AD276" s="17"/>
      <c r="AE276" s="17"/>
      <c r="AF276" s="17"/>
      <c r="AG276" s="17"/>
      <c r="AH276" s="17"/>
      <c r="AI276" s="17"/>
      <c r="AJ276" s="17"/>
      <c r="AK276" s="17"/>
      <c r="AL276" s="17"/>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row>
    <row r="277" spans="1:86">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6"/>
      <c r="Z277" s="17"/>
      <c r="AA277" s="17"/>
      <c r="AB277" s="17"/>
      <c r="AC277" s="17"/>
      <c r="AD277" s="17"/>
      <c r="AE277" s="17"/>
      <c r="AF277" s="17"/>
      <c r="AG277" s="17"/>
      <c r="AH277" s="17"/>
      <c r="AI277" s="17"/>
      <c r="AJ277" s="17"/>
      <c r="AK277" s="17"/>
      <c r="AL277" s="17"/>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row>
    <row r="278" spans="1:86">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6"/>
      <c r="Z278" s="17"/>
      <c r="AA278" s="17"/>
      <c r="AB278" s="17"/>
      <c r="AC278" s="17"/>
      <c r="AD278" s="17"/>
      <c r="AE278" s="17"/>
      <c r="AF278" s="17"/>
      <c r="AG278" s="17"/>
      <c r="AH278" s="17"/>
      <c r="AI278" s="17"/>
      <c r="AJ278" s="17"/>
      <c r="AK278" s="17"/>
      <c r="AL278" s="17"/>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row>
    <row r="279" spans="1:86">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6"/>
      <c r="Z279" s="17"/>
      <c r="AA279" s="17"/>
      <c r="AB279" s="17"/>
      <c r="AC279" s="17"/>
      <c r="AD279" s="17"/>
      <c r="AE279" s="17"/>
      <c r="AF279" s="17"/>
      <c r="AG279" s="17"/>
      <c r="AH279" s="17"/>
      <c r="AI279" s="17"/>
      <c r="AJ279" s="17"/>
      <c r="AK279" s="17"/>
      <c r="AL279" s="17"/>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row>
    <row r="280" spans="1:8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6"/>
      <c r="Z280" s="17"/>
      <c r="AA280" s="17"/>
      <c r="AB280" s="17"/>
      <c r="AC280" s="17"/>
      <c r="AD280" s="17"/>
      <c r="AE280" s="17"/>
      <c r="AF280" s="17"/>
      <c r="AG280" s="17"/>
      <c r="AH280" s="17"/>
      <c r="AI280" s="17"/>
      <c r="AJ280" s="17"/>
      <c r="AK280" s="17"/>
      <c r="AL280" s="17"/>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row>
    <row r="281" spans="1:86">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6"/>
      <c r="Z281" s="17"/>
      <c r="AA281" s="17"/>
      <c r="AB281" s="17"/>
      <c r="AC281" s="17"/>
      <c r="AD281" s="17"/>
      <c r="AE281" s="17"/>
      <c r="AF281" s="17"/>
      <c r="AG281" s="17"/>
      <c r="AH281" s="17"/>
      <c r="AI281" s="17"/>
      <c r="AJ281" s="17"/>
      <c r="AK281" s="17"/>
      <c r="AL281" s="17"/>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row>
    <row r="282" spans="1:8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6"/>
      <c r="Z282" s="17"/>
      <c r="AA282" s="17"/>
      <c r="AB282" s="17"/>
      <c r="AC282" s="17"/>
      <c r="AD282" s="17"/>
      <c r="AE282" s="17"/>
      <c r="AF282" s="17"/>
      <c r="AG282" s="17"/>
      <c r="AH282" s="17"/>
      <c r="AI282" s="17"/>
      <c r="AJ282" s="17"/>
      <c r="AK282" s="17"/>
      <c r="AL282" s="17"/>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row>
    <row r="283" spans="1:86">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6"/>
      <c r="Z283" s="17"/>
      <c r="AA283" s="17"/>
      <c r="AB283" s="17"/>
      <c r="AC283" s="17"/>
      <c r="AD283" s="17"/>
      <c r="AE283" s="17"/>
      <c r="AF283" s="17"/>
      <c r="AG283" s="17"/>
      <c r="AH283" s="17"/>
      <c r="AI283" s="17"/>
      <c r="AJ283" s="17"/>
      <c r="AK283" s="17"/>
      <c r="AL283" s="17"/>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row>
    <row r="284" spans="1:86">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6"/>
      <c r="Z284" s="17"/>
      <c r="AA284" s="17"/>
      <c r="AB284" s="17"/>
      <c r="AC284" s="17"/>
      <c r="AD284" s="17"/>
      <c r="AE284" s="17"/>
      <c r="AF284" s="17"/>
      <c r="AG284" s="17"/>
      <c r="AH284" s="17"/>
      <c r="AI284" s="17"/>
      <c r="AJ284" s="17"/>
      <c r="AK284" s="17"/>
      <c r="AL284" s="17"/>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row>
    <row r="285" spans="1:86">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6"/>
      <c r="Z285" s="17"/>
      <c r="AA285" s="17"/>
      <c r="AB285" s="17"/>
      <c r="AC285" s="17"/>
      <c r="AD285" s="17"/>
      <c r="AE285" s="17"/>
      <c r="AF285" s="17"/>
      <c r="AG285" s="17"/>
      <c r="AH285" s="17"/>
      <c r="AI285" s="17"/>
      <c r="AJ285" s="17"/>
      <c r="AK285" s="17"/>
      <c r="AL285" s="17"/>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row>
    <row r="286" spans="1: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6"/>
      <c r="Z286" s="17"/>
      <c r="AA286" s="17"/>
      <c r="AB286" s="17"/>
      <c r="AC286" s="17"/>
      <c r="AD286" s="17"/>
      <c r="AE286" s="17"/>
      <c r="AF286" s="17"/>
      <c r="AG286" s="17"/>
      <c r="AH286" s="17"/>
      <c r="AI286" s="17"/>
      <c r="AJ286" s="17"/>
      <c r="AK286" s="17"/>
      <c r="AL286" s="17"/>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row>
    <row r="287" spans="1:86">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6"/>
      <c r="Z287" s="17"/>
      <c r="AA287" s="17"/>
      <c r="AB287" s="17"/>
      <c r="AC287" s="17"/>
      <c r="AD287" s="17"/>
      <c r="AE287" s="17"/>
      <c r="AF287" s="17"/>
      <c r="AG287" s="17"/>
      <c r="AH287" s="17"/>
      <c r="AI287" s="17"/>
      <c r="AJ287" s="17"/>
      <c r="AK287" s="17"/>
      <c r="AL287" s="17"/>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row>
    <row r="288" spans="1:86">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6"/>
      <c r="Z288" s="17"/>
      <c r="AA288" s="17"/>
      <c r="AB288" s="17"/>
      <c r="AC288" s="17"/>
      <c r="AD288" s="17"/>
      <c r="AE288" s="17"/>
      <c r="AF288" s="17"/>
      <c r="AG288" s="17"/>
      <c r="AH288" s="17"/>
      <c r="AI288" s="17"/>
      <c r="AJ288" s="17"/>
      <c r="AK288" s="17"/>
      <c r="AL288" s="17"/>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row>
    <row r="289" spans="1:86">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6"/>
      <c r="Z289" s="17"/>
      <c r="AA289" s="17"/>
      <c r="AB289" s="17"/>
      <c r="AC289" s="17"/>
      <c r="AD289" s="17"/>
      <c r="AE289" s="17"/>
      <c r="AF289" s="17"/>
      <c r="AG289" s="17"/>
      <c r="AH289" s="17"/>
      <c r="AI289" s="17"/>
      <c r="AJ289" s="17"/>
      <c r="AK289" s="17"/>
      <c r="AL289" s="17"/>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row>
    <row r="290" spans="1:86">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6"/>
      <c r="Z290" s="17"/>
      <c r="AA290" s="17"/>
      <c r="AB290" s="17"/>
      <c r="AC290" s="17"/>
      <c r="AD290" s="17"/>
      <c r="AE290" s="17"/>
      <c r="AF290" s="17"/>
      <c r="AG290" s="17"/>
      <c r="AH290" s="17"/>
      <c r="AI290" s="17"/>
      <c r="AJ290" s="17"/>
      <c r="AK290" s="17"/>
      <c r="AL290" s="17"/>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row>
    <row r="291" spans="1:86">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6"/>
      <c r="Z291" s="17"/>
      <c r="AA291" s="17"/>
      <c r="AB291" s="17"/>
      <c r="AC291" s="17"/>
      <c r="AD291" s="17"/>
      <c r="AE291" s="17"/>
      <c r="AF291" s="17"/>
      <c r="AG291" s="17"/>
      <c r="AH291" s="17"/>
      <c r="AI291" s="17"/>
      <c r="AJ291" s="17"/>
      <c r="AK291" s="17"/>
      <c r="AL291" s="17"/>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row>
    <row r="292" spans="1:86">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6"/>
      <c r="Z292" s="17"/>
      <c r="AA292" s="17"/>
      <c r="AB292" s="17"/>
      <c r="AC292" s="17"/>
      <c r="AD292" s="17"/>
      <c r="AE292" s="17"/>
      <c r="AF292" s="17"/>
      <c r="AG292" s="17"/>
      <c r="AH292" s="17"/>
      <c r="AI292" s="17"/>
      <c r="AJ292" s="17"/>
      <c r="AK292" s="17"/>
      <c r="AL292" s="17"/>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row>
    <row r="293" spans="1:86">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6"/>
      <c r="Z293" s="17"/>
      <c r="AA293" s="17"/>
      <c r="AB293" s="17"/>
      <c r="AC293" s="17"/>
      <c r="AD293" s="17"/>
      <c r="AE293" s="17"/>
      <c r="AF293" s="17"/>
      <c r="AG293" s="17"/>
      <c r="AH293" s="17"/>
      <c r="AI293" s="17"/>
      <c r="AJ293" s="17"/>
      <c r="AK293" s="17"/>
      <c r="AL293" s="17"/>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row>
    <row r="294" spans="1:86">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6"/>
      <c r="Z294" s="17"/>
      <c r="AA294" s="17"/>
      <c r="AB294" s="17"/>
      <c r="AC294" s="17"/>
      <c r="AD294" s="17"/>
      <c r="AE294" s="17"/>
      <c r="AF294" s="17"/>
      <c r="AG294" s="17"/>
      <c r="AH294" s="17"/>
      <c r="AI294" s="17"/>
      <c r="AJ294" s="17"/>
      <c r="AK294" s="17"/>
      <c r="AL294" s="17"/>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row>
    <row r="295" spans="1:86">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6"/>
      <c r="Z295" s="17"/>
      <c r="AA295" s="17"/>
      <c r="AB295" s="17"/>
      <c r="AC295" s="17"/>
      <c r="AD295" s="17"/>
      <c r="AE295" s="17"/>
      <c r="AF295" s="17"/>
      <c r="AG295" s="17"/>
      <c r="AH295" s="17"/>
      <c r="AI295" s="17"/>
      <c r="AJ295" s="17"/>
      <c r="AK295" s="17"/>
      <c r="AL295" s="17"/>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row>
    <row r="296" spans="1:8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6"/>
      <c r="Z296" s="17"/>
      <c r="AA296" s="17"/>
      <c r="AB296" s="17"/>
      <c r="AC296" s="17"/>
      <c r="AD296" s="17"/>
      <c r="AE296" s="17"/>
      <c r="AF296" s="17"/>
      <c r="AG296" s="17"/>
      <c r="AH296" s="17"/>
      <c r="AI296" s="17"/>
      <c r="AJ296" s="17"/>
      <c r="AK296" s="17"/>
      <c r="AL296" s="17"/>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row>
    <row r="297" spans="1:86">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6"/>
      <c r="Z297" s="17"/>
      <c r="AA297" s="17"/>
      <c r="AB297" s="17"/>
      <c r="AC297" s="17"/>
      <c r="AD297" s="17"/>
      <c r="AE297" s="17"/>
      <c r="AF297" s="17"/>
      <c r="AG297" s="17"/>
      <c r="AH297" s="17"/>
      <c r="AI297" s="17"/>
      <c r="AJ297" s="17"/>
      <c r="AK297" s="17"/>
      <c r="AL297" s="17"/>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row>
    <row r="298" spans="1:86">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6"/>
      <c r="Z298" s="17"/>
      <c r="AA298" s="17"/>
      <c r="AB298" s="17"/>
      <c r="AC298" s="17"/>
      <c r="AD298" s="17"/>
      <c r="AE298" s="17"/>
      <c r="AF298" s="17"/>
      <c r="AG298" s="17"/>
      <c r="AH298" s="17"/>
      <c r="AI298" s="17"/>
      <c r="AJ298" s="17"/>
      <c r="AK298" s="17"/>
      <c r="AL298" s="17"/>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row>
    <row r="299" spans="1:86">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6"/>
      <c r="Z299" s="17"/>
      <c r="AA299" s="17"/>
      <c r="AB299" s="17"/>
      <c r="AC299" s="17"/>
      <c r="AD299" s="17"/>
      <c r="AE299" s="17"/>
      <c r="AF299" s="17"/>
      <c r="AG299" s="17"/>
      <c r="AH299" s="17"/>
      <c r="AI299" s="17"/>
      <c r="AJ299" s="17"/>
      <c r="AK299" s="17"/>
      <c r="AL299" s="17"/>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row>
    <row r="300" spans="1:86">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6"/>
      <c r="Z300" s="17"/>
      <c r="AA300" s="17"/>
      <c r="AB300" s="17"/>
      <c r="AC300" s="17"/>
      <c r="AD300" s="17"/>
      <c r="AE300" s="17"/>
      <c r="AF300" s="17"/>
      <c r="AG300" s="17"/>
      <c r="AH300" s="17"/>
      <c r="AI300" s="17"/>
      <c r="AJ300" s="17"/>
      <c r="AK300" s="17"/>
      <c r="AL300" s="17"/>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row>
    <row r="301" spans="1:86">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6"/>
      <c r="Z301" s="17"/>
      <c r="AA301" s="17"/>
      <c r="AB301" s="17"/>
      <c r="AC301" s="17"/>
      <c r="AD301" s="17"/>
      <c r="AE301" s="17"/>
      <c r="AF301" s="17"/>
      <c r="AG301" s="17"/>
      <c r="AH301" s="17"/>
      <c r="AI301" s="17"/>
      <c r="AJ301" s="17"/>
      <c r="AK301" s="17"/>
      <c r="AL301" s="17"/>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row>
    <row r="302" spans="1:86">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6"/>
      <c r="Z302" s="17"/>
      <c r="AA302" s="17"/>
      <c r="AB302" s="17"/>
      <c r="AC302" s="17"/>
      <c r="AD302" s="17"/>
      <c r="AE302" s="17"/>
      <c r="AF302" s="17"/>
      <c r="AG302" s="17"/>
      <c r="AH302" s="17"/>
      <c r="AI302" s="17"/>
      <c r="AJ302" s="17"/>
      <c r="AK302" s="17"/>
      <c r="AL302" s="17"/>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row>
    <row r="303" spans="1:86">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6"/>
      <c r="Z303" s="17"/>
      <c r="AA303" s="17"/>
      <c r="AB303" s="17"/>
      <c r="AC303" s="17"/>
      <c r="AD303" s="17"/>
      <c r="AE303" s="17"/>
      <c r="AF303" s="17"/>
      <c r="AG303" s="17"/>
      <c r="AH303" s="17"/>
      <c r="AI303" s="17"/>
      <c r="AJ303" s="17"/>
      <c r="AK303" s="17"/>
      <c r="AL303" s="17"/>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row>
    <row r="304" spans="1:86">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6"/>
      <c r="Z304" s="17"/>
      <c r="AA304" s="17"/>
      <c r="AB304" s="17"/>
      <c r="AC304" s="17"/>
      <c r="AD304" s="17"/>
      <c r="AE304" s="17"/>
      <c r="AF304" s="17"/>
      <c r="AG304" s="17"/>
      <c r="AH304" s="17"/>
      <c r="AI304" s="17"/>
      <c r="AJ304" s="17"/>
      <c r="AK304" s="17"/>
      <c r="AL304" s="17"/>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row>
    <row r="305" spans="1:8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6"/>
      <c r="Z305" s="17"/>
      <c r="AA305" s="17"/>
      <c r="AB305" s="17"/>
      <c r="AC305" s="17"/>
      <c r="AD305" s="17"/>
      <c r="AE305" s="17"/>
      <c r="AF305" s="17"/>
      <c r="AG305" s="17"/>
      <c r="AH305" s="17"/>
      <c r="AI305" s="17"/>
      <c r="AJ305" s="17"/>
      <c r="AK305" s="17"/>
      <c r="AL305" s="17"/>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row>
    <row r="306" spans="1:8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6"/>
      <c r="Z306" s="17"/>
      <c r="AA306" s="17"/>
      <c r="AB306" s="17"/>
      <c r="AC306" s="17"/>
      <c r="AD306" s="17"/>
      <c r="AE306" s="17"/>
      <c r="AF306" s="17"/>
      <c r="AG306" s="17"/>
      <c r="AH306" s="17"/>
      <c r="AI306" s="17"/>
      <c r="AJ306" s="17"/>
      <c r="AK306" s="17"/>
      <c r="AL306" s="17"/>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row>
    <row r="307" spans="1:8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6"/>
      <c r="Z307" s="17"/>
      <c r="AA307" s="17"/>
      <c r="AB307" s="17"/>
      <c r="AC307" s="17"/>
      <c r="AD307" s="17"/>
      <c r="AE307" s="17"/>
      <c r="AF307" s="17"/>
      <c r="AG307" s="17"/>
      <c r="AH307" s="17"/>
      <c r="AI307" s="17"/>
      <c r="AJ307" s="17"/>
      <c r="AK307" s="17"/>
      <c r="AL307" s="17"/>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row>
    <row r="308" spans="1:86">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6"/>
      <c r="Z308" s="17"/>
      <c r="AA308" s="17"/>
      <c r="AB308" s="17"/>
      <c r="AC308" s="17"/>
      <c r="AD308" s="17"/>
      <c r="AE308" s="17"/>
      <c r="AF308" s="17"/>
      <c r="AG308" s="17"/>
      <c r="AH308" s="17"/>
      <c r="AI308" s="17"/>
      <c r="AJ308" s="17"/>
      <c r="AK308" s="17"/>
      <c r="AL308" s="17"/>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row>
    <row r="309" spans="1:86">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6"/>
      <c r="Z309" s="17"/>
      <c r="AA309" s="17"/>
      <c r="AB309" s="17"/>
      <c r="AC309" s="17"/>
      <c r="AD309" s="17"/>
      <c r="AE309" s="17"/>
      <c r="AF309" s="17"/>
      <c r="AG309" s="17"/>
      <c r="AH309" s="17"/>
      <c r="AI309" s="17"/>
      <c r="AJ309" s="17"/>
      <c r="AK309" s="17"/>
      <c r="AL309" s="17"/>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row>
    <row r="310" spans="1:8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6"/>
      <c r="Z310" s="17"/>
      <c r="AA310" s="17"/>
      <c r="AB310" s="17"/>
      <c r="AC310" s="17"/>
      <c r="AD310" s="17"/>
      <c r="AE310" s="17"/>
      <c r="AF310" s="17"/>
      <c r="AG310" s="17"/>
      <c r="AH310" s="17"/>
      <c r="AI310" s="17"/>
      <c r="AJ310" s="17"/>
      <c r="AK310" s="17"/>
      <c r="AL310" s="17"/>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row>
    <row r="311" spans="1:86">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6"/>
      <c r="Z311" s="17"/>
      <c r="AA311" s="17"/>
      <c r="AB311" s="17"/>
      <c r="AC311" s="17"/>
      <c r="AD311" s="17"/>
      <c r="AE311" s="17"/>
      <c r="AF311" s="17"/>
      <c r="AG311" s="17"/>
      <c r="AH311" s="17"/>
      <c r="AI311" s="17"/>
      <c r="AJ311" s="17"/>
      <c r="AK311" s="17"/>
      <c r="AL311" s="17"/>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row>
    <row r="312" spans="1:86">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6"/>
      <c r="Z312" s="17"/>
      <c r="AA312" s="17"/>
      <c r="AB312" s="17"/>
      <c r="AC312" s="17"/>
      <c r="AD312" s="17"/>
      <c r="AE312" s="17"/>
      <c r="AF312" s="17"/>
      <c r="AG312" s="17"/>
      <c r="AH312" s="17"/>
      <c r="AI312" s="17"/>
      <c r="AJ312" s="17"/>
      <c r="AK312" s="17"/>
      <c r="AL312" s="17"/>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row>
    <row r="313" spans="1:86">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6"/>
      <c r="Z313" s="17"/>
      <c r="AA313" s="17"/>
      <c r="AB313" s="17"/>
      <c r="AC313" s="17"/>
      <c r="AD313" s="17"/>
      <c r="AE313" s="17"/>
      <c r="AF313" s="17"/>
      <c r="AG313" s="17"/>
      <c r="AH313" s="17"/>
      <c r="AI313" s="17"/>
      <c r="AJ313" s="17"/>
      <c r="AK313" s="17"/>
      <c r="AL313" s="17"/>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row>
    <row r="314" spans="1:86">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6"/>
      <c r="Z314" s="17"/>
      <c r="AA314" s="17"/>
      <c r="AB314" s="17"/>
      <c r="AC314" s="17"/>
      <c r="AD314" s="17"/>
      <c r="AE314" s="17"/>
      <c r="AF314" s="17"/>
      <c r="AG314" s="17"/>
      <c r="AH314" s="17"/>
      <c r="AI314" s="17"/>
      <c r="AJ314" s="17"/>
      <c r="AK314" s="17"/>
      <c r="AL314" s="17"/>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row>
    <row r="315" spans="1:86">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6"/>
      <c r="Z315" s="17"/>
      <c r="AA315" s="17"/>
      <c r="AB315" s="17"/>
      <c r="AC315" s="17"/>
      <c r="AD315" s="17"/>
      <c r="AE315" s="17"/>
      <c r="AF315" s="17"/>
      <c r="AG315" s="17"/>
      <c r="AH315" s="17"/>
      <c r="AI315" s="17"/>
      <c r="AJ315" s="17"/>
      <c r="AK315" s="17"/>
      <c r="AL315" s="17"/>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row>
    <row r="316" spans="1:8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6"/>
      <c r="Z316" s="17"/>
      <c r="AA316" s="17"/>
      <c r="AB316" s="17"/>
      <c r="AC316" s="17"/>
      <c r="AD316" s="17"/>
      <c r="AE316" s="17"/>
      <c r="AF316" s="17"/>
      <c r="AG316" s="17"/>
      <c r="AH316" s="17"/>
      <c r="AI316" s="17"/>
      <c r="AJ316" s="17"/>
      <c r="AK316" s="17"/>
      <c r="AL316" s="17"/>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row>
    <row r="317" spans="1:86">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6"/>
      <c r="Z317" s="17"/>
      <c r="AA317" s="17"/>
      <c r="AB317" s="17"/>
      <c r="AC317" s="17"/>
      <c r="AD317" s="17"/>
      <c r="AE317" s="17"/>
      <c r="AF317" s="17"/>
      <c r="AG317" s="17"/>
      <c r="AH317" s="17"/>
      <c r="AI317" s="17"/>
      <c r="AJ317" s="17"/>
      <c r="AK317" s="17"/>
      <c r="AL317" s="17"/>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row>
    <row r="318" spans="1:86">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6"/>
      <c r="Z318" s="17"/>
      <c r="AA318" s="17"/>
      <c r="AB318" s="17"/>
      <c r="AC318" s="17"/>
      <c r="AD318" s="17"/>
      <c r="AE318" s="17"/>
      <c r="AF318" s="17"/>
      <c r="AG318" s="17"/>
      <c r="AH318" s="17"/>
      <c r="AI318" s="17"/>
      <c r="AJ318" s="17"/>
      <c r="AK318" s="17"/>
      <c r="AL318" s="17"/>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row>
    <row r="319" spans="1:86">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6"/>
      <c r="Z319" s="17"/>
      <c r="AA319" s="17"/>
      <c r="AB319" s="17"/>
      <c r="AC319" s="17"/>
      <c r="AD319" s="17"/>
      <c r="AE319" s="17"/>
      <c r="AF319" s="17"/>
      <c r="AG319" s="17"/>
      <c r="AH319" s="17"/>
      <c r="AI319" s="17"/>
      <c r="AJ319" s="17"/>
      <c r="AK319" s="17"/>
      <c r="AL319" s="17"/>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row>
    <row r="320" spans="1:86">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6"/>
      <c r="Z320" s="17"/>
      <c r="AA320" s="17"/>
      <c r="AB320" s="17"/>
      <c r="AC320" s="17"/>
      <c r="AD320" s="17"/>
      <c r="AE320" s="17"/>
      <c r="AF320" s="17"/>
      <c r="AG320" s="17"/>
      <c r="AH320" s="17"/>
      <c r="AI320" s="17"/>
      <c r="AJ320" s="17"/>
      <c r="AK320" s="17"/>
      <c r="AL320" s="17"/>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row>
    <row r="321" spans="1:86">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6"/>
      <c r="Z321" s="17"/>
      <c r="AA321" s="17"/>
      <c r="AB321" s="17"/>
      <c r="AC321" s="17"/>
      <c r="AD321" s="17"/>
      <c r="AE321" s="17"/>
      <c r="AF321" s="17"/>
      <c r="AG321" s="17"/>
      <c r="AH321" s="17"/>
      <c r="AI321" s="17"/>
      <c r="AJ321" s="17"/>
      <c r="AK321" s="17"/>
      <c r="AL321" s="17"/>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row>
    <row r="322" spans="1:86">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6"/>
      <c r="Z322" s="17"/>
      <c r="AA322" s="17"/>
      <c r="AB322" s="17"/>
      <c r="AC322" s="17"/>
      <c r="AD322" s="17"/>
      <c r="AE322" s="17"/>
      <c r="AF322" s="17"/>
      <c r="AG322" s="17"/>
      <c r="AH322" s="17"/>
      <c r="AI322" s="17"/>
      <c r="AJ322" s="17"/>
      <c r="AK322" s="17"/>
      <c r="AL322" s="17"/>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row>
    <row r="323" spans="1:86">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6"/>
      <c r="Z323" s="17"/>
      <c r="AA323" s="17"/>
      <c r="AB323" s="17"/>
      <c r="AC323" s="17"/>
      <c r="AD323" s="17"/>
      <c r="AE323" s="17"/>
      <c r="AF323" s="17"/>
      <c r="AG323" s="17"/>
      <c r="AH323" s="17"/>
      <c r="AI323" s="17"/>
      <c r="AJ323" s="17"/>
      <c r="AK323" s="17"/>
      <c r="AL323" s="17"/>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row>
    <row r="324" spans="1:86">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6"/>
      <c r="Z324" s="17"/>
      <c r="AA324" s="17"/>
      <c r="AB324" s="17"/>
      <c r="AC324" s="17"/>
      <c r="AD324" s="17"/>
      <c r="AE324" s="17"/>
      <c r="AF324" s="17"/>
      <c r="AG324" s="17"/>
      <c r="AH324" s="17"/>
      <c r="AI324" s="17"/>
      <c r="AJ324" s="17"/>
      <c r="AK324" s="17"/>
      <c r="AL324" s="17"/>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row>
    <row r="325" spans="1:86">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6"/>
      <c r="Z325" s="17"/>
      <c r="AA325" s="17"/>
      <c r="AB325" s="17"/>
      <c r="AC325" s="17"/>
      <c r="AD325" s="17"/>
      <c r="AE325" s="17"/>
      <c r="AF325" s="17"/>
      <c r="AG325" s="17"/>
      <c r="AH325" s="17"/>
      <c r="AI325" s="17"/>
      <c r="AJ325" s="17"/>
      <c r="AK325" s="17"/>
      <c r="AL325" s="17"/>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row>
    <row r="326" spans="1:8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6"/>
      <c r="Z326" s="17"/>
      <c r="AA326" s="17"/>
      <c r="AB326" s="17"/>
      <c r="AC326" s="17"/>
      <c r="AD326" s="17"/>
      <c r="AE326" s="17"/>
      <c r="AF326" s="17"/>
      <c r="AG326" s="17"/>
      <c r="AH326" s="17"/>
      <c r="AI326" s="17"/>
      <c r="AJ326" s="17"/>
      <c r="AK326" s="17"/>
      <c r="AL326" s="17"/>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row>
    <row r="327" spans="1:86">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6"/>
      <c r="Z327" s="17"/>
      <c r="AA327" s="17"/>
      <c r="AB327" s="17"/>
      <c r="AC327" s="17"/>
      <c r="AD327" s="17"/>
      <c r="AE327" s="17"/>
      <c r="AF327" s="17"/>
      <c r="AG327" s="17"/>
      <c r="AH327" s="17"/>
      <c r="AI327" s="17"/>
      <c r="AJ327" s="17"/>
      <c r="AK327" s="17"/>
      <c r="AL327" s="17"/>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row>
    <row r="328" spans="1:86">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6"/>
      <c r="Z328" s="17"/>
      <c r="AA328" s="17"/>
      <c r="AB328" s="17"/>
      <c r="AC328" s="17"/>
      <c r="AD328" s="17"/>
      <c r="AE328" s="17"/>
      <c r="AF328" s="17"/>
      <c r="AG328" s="17"/>
      <c r="AH328" s="17"/>
      <c r="AI328" s="17"/>
      <c r="AJ328" s="17"/>
      <c r="AK328" s="17"/>
      <c r="AL328" s="17"/>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row>
    <row r="329" spans="1:86">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6"/>
      <c r="Z329" s="17"/>
      <c r="AA329" s="17"/>
      <c r="AB329" s="17"/>
      <c r="AC329" s="17"/>
      <c r="AD329" s="17"/>
      <c r="AE329" s="17"/>
      <c r="AF329" s="17"/>
      <c r="AG329" s="17"/>
      <c r="AH329" s="17"/>
      <c r="AI329" s="17"/>
      <c r="AJ329" s="17"/>
      <c r="AK329" s="17"/>
      <c r="AL329" s="17"/>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row>
    <row r="330" spans="1:86">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6"/>
      <c r="Z330" s="17"/>
      <c r="AA330" s="17"/>
      <c r="AB330" s="17"/>
      <c r="AC330" s="17"/>
      <c r="AD330" s="17"/>
      <c r="AE330" s="17"/>
      <c r="AF330" s="17"/>
      <c r="AG330" s="17"/>
      <c r="AH330" s="17"/>
      <c r="AI330" s="17"/>
      <c r="AJ330" s="17"/>
      <c r="AK330" s="17"/>
      <c r="AL330" s="17"/>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row>
    <row r="331" spans="1:86">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6"/>
      <c r="Z331" s="17"/>
      <c r="AA331" s="17"/>
      <c r="AB331" s="17"/>
      <c r="AC331" s="17"/>
      <c r="AD331" s="17"/>
      <c r="AE331" s="17"/>
      <c r="AF331" s="17"/>
      <c r="AG331" s="17"/>
      <c r="AH331" s="17"/>
      <c r="AI331" s="17"/>
      <c r="AJ331" s="17"/>
      <c r="AK331" s="17"/>
      <c r="AL331" s="17"/>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row>
    <row r="332" spans="1:86">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6"/>
      <c r="Z332" s="17"/>
      <c r="AA332" s="17"/>
      <c r="AB332" s="17"/>
      <c r="AC332" s="17"/>
      <c r="AD332" s="17"/>
      <c r="AE332" s="17"/>
      <c r="AF332" s="17"/>
      <c r="AG332" s="17"/>
      <c r="AH332" s="17"/>
      <c r="AI332" s="17"/>
      <c r="AJ332" s="17"/>
      <c r="AK332" s="17"/>
      <c r="AL332" s="17"/>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row>
    <row r="333" spans="1:86">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6"/>
      <c r="Z333" s="17"/>
      <c r="AA333" s="17"/>
      <c r="AB333" s="17"/>
      <c r="AC333" s="17"/>
      <c r="AD333" s="17"/>
      <c r="AE333" s="17"/>
      <c r="AF333" s="17"/>
      <c r="AG333" s="17"/>
      <c r="AH333" s="17"/>
      <c r="AI333" s="17"/>
      <c r="AJ333" s="17"/>
      <c r="AK333" s="17"/>
      <c r="AL333" s="17"/>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row>
    <row r="334" spans="1:86">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6"/>
      <c r="Z334" s="17"/>
      <c r="AA334" s="17"/>
      <c r="AB334" s="17"/>
      <c r="AC334" s="17"/>
      <c r="AD334" s="17"/>
      <c r="AE334" s="17"/>
      <c r="AF334" s="17"/>
      <c r="AG334" s="17"/>
      <c r="AH334" s="17"/>
      <c r="AI334" s="17"/>
      <c r="AJ334" s="17"/>
      <c r="AK334" s="17"/>
      <c r="AL334" s="17"/>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row>
    <row r="335" spans="1:86">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6"/>
      <c r="Z335" s="17"/>
      <c r="AA335" s="17"/>
      <c r="AB335" s="17"/>
      <c r="AC335" s="17"/>
      <c r="AD335" s="17"/>
      <c r="AE335" s="17"/>
      <c r="AF335" s="17"/>
      <c r="AG335" s="17"/>
      <c r="AH335" s="17"/>
      <c r="AI335" s="17"/>
      <c r="AJ335" s="17"/>
      <c r="AK335" s="17"/>
      <c r="AL335" s="17"/>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row>
    <row r="336" spans="1:8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6"/>
      <c r="Z336" s="17"/>
      <c r="AA336" s="17"/>
      <c r="AB336" s="17"/>
      <c r="AC336" s="17"/>
      <c r="AD336" s="17"/>
      <c r="AE336" s="17"/>
      <c r="AF336" s="17"/>
      <c r="AG336" s="17"/>
      <c r="AH336" s="17"/>
      <c r="AI336" s="17"/>
      <c r="AJ336" s="17"/>
      <c r="AK336" s="17"/>
      <c r="AL336" s="17"/>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row>
    <row r="337" spans="1:86">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6"/>
      <c r="Z337" s="17"/>
      <c r="AA337" s="17"/>
      <c r="AB337" s="17"/>
      <c r="AC337" s="17"/>
      <c r="AD337" s="17"/>
      <c r="AE337" s="17"/>
      <c r="AF337" s="17"/>
      <c r="AG337" s="17"/>
      <c r="AH337" s="17"/>
      <c r="AI337" s="17"/>
      <c r="AJ337" s="17"/>
      <c r="AK337" s="17"/>
      <c r="AL337" s="17"/>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row>
    <row r="338" spans="1:8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6"/>
      <c r="Z338" s="17"/>
      <c r="AA338" s="17"/>
      <c r="AB338" s="17"/>
      <c r="AC338" s="17"/>
      <c r="AD338" s="17"/>
      <c r="AE338" s="17"/>
      <c r="AF338" s="17"/>
      <c r="AG338" s="17"/>
      <c r="AH338" s="17"/>
      <c r="AI338" s="17"/>
      <c r="AJ338" s="17"/>
      <c r="AK338" s="17"/>
      <c r="AL338" s="17"/>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row>
    <row r="339" spans="1:8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6"/>
      <c r="Z339" s="17"/>
      <c r="AA339" s="17"/>
      <c r="AB339" s="17"/>
      <c r="AC339" s="17"/>
      <c r="AD339" s="17"/>
      <c r="AE339" s="17"/>
      <c r="AF339" s="17"/>
      <c r="AG339" s="17"/>
      <c r="AH339" s="17"/>
      <c r="AI339" s="17"/>
      <c r="AJ339" s="17"/>
      <c r="AK339" s="17"/>
      <c r="AL339" s="17"/>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row>
    <row r="340" spans="1:86">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6"/>
      <c r="Z340" s="17"/>
      <c r="AA340" s="17"/>
      <c r="AB340" s="17"/>
      <c r="AC340" s="17"/>
      <c r="AD340" s="17"/>
      <c r="AE340" s="17"/>
      <c r="AF340" s="17"/>
      <c r="AG340" s="17"/>
      <c r="AH340" s="17"/>
      <c r="AI340" s="17"/>
      <c r="AJ340" s="17"/>
      <c r="AK340" s="17"/>
      <c r="AL340" s="17"/>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row>
    <row r="341" spans="1:86">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6"/>
      <c r="Z341" s="17"/>
      <c r="AA341" s="17"/>
      <c r="AB341" s="17"/>
      <c r="AC341" s="17"/>
      <c r="AD341" s="17"/>
      <c r="AE341" s="17"/>
      <c r="AF341" s="17"/>
      <c r="AG341" s="17"/>
      <c r="AH341" s="17"/>
      <c r="AI341" s="17"/>
      <c r="AJ341" s="17"/>
      <c r="AK341" s="17"/>
      <c r="AL341" s="17"/>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row>
    <row r="342" spans="1:86">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6"/>
      <c r="Z342" s="17"/>
      <c r="AA342" s="17"/>
      <c r="AB342" s="17"/>
      <c r="AC342" s="17"/>
      <c r="AD342" s="17"/>
      <c r="AE342" s="17"/>
      <c r="AF342" s="17"/>
      <c r="AG342" s="17"/>
      <c r="AH342" s="17"/>
      <c r="AI342" s="17"/>
      <c r="AJ342" s="17"/>
      <c r="AK342" s="17"/>
      <c r="AL342" s="17"/>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row>
    <row r="343" spans="1:86">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6"/>
      <c r="Z343" s="17"/>
      <c r="AA343" s="17"/>
      <c r="AB343" s="17"/>
      <c r="AC343" s="17"/>
      <c r="AD343" s="17"/>
      <c r="AE343" s="17"/>
      <c r="AF343" s="17"/>
      <c r="AG343" s="17"/>
      <c r="AH343" s="17"/>
      <c r="AI343" s="17"/>
      <c r="AJ343" s="17"/>
      <c r="AK343" s="17"/>
      <c r="AL343" s="17"/>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row>
    <row r="344" spans="1:86">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6"/>
      <c r="Z344" s="17"/>
      <c r="AA344" s="17"/>
      <c r="AB344" s="17"/>
      <c r="AC344" s="17"/>
      <c r="AD344" s="17"/>
      <c r="AE344" s="17"/>
      <c r="AF344" s="17"/>
      <c r="AG344" s="17"/>
      <c r="AH344" s="17"/>
      <c r="AI344" s="17"/>
      <c r="AJ344" s="17"/>
      <c r="AK344" s="17"/>
      <c r="AL344" s="17"/>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row>
    <row r="345" spans="1:86">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6"/>
      <c r="Z345" s="17"/>
      <c r="AA345" s="17"/>
      <c r="AB345" s="17"/>
      <c r="AC345" s="17"/>
      <c r="AD345" s="17"/>
      <c r="AE345" s="17"/>
      <c r="AF345" s="17"/>
      <c r="AG345" s="17"/>
      <c r="AH345" s="17"/>
      <c r="AI345" s="17"/>
      <c r="AJ345" s="17"/>
      <c r="AK345" s="17"/>
      <c r="AL345" s="17"/>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row>
    <row r="346" spans="1:8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6"/>
      <c r="Z346" s="17"/>
      <c r="AA346" s="17"/>
      <c r="AB346" s="17"/>
      <c r="AC346" s="17"/>
      <c r="AD346" s="17"/>
      <c r="AE346" s="17"/>
      <c r="AF346" s="17"/>
      <c r="AG346" s="17"/>
      <c r="AH346" s="17"/>
      <c r="AI346" s="17"/>
      <c r="AJ346" s="17"/>
      <c r="AK346" s="17"/>
      <c r="AL346" s="17"/>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row>
    <row r="347" spans="1:86">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6"/>
      <c r="Z347" s="17"/>
      <c r="AA347" s="17"/>
      <c r="AB347" s="17"/>
      <c r="AC347" s="17"/>
      <c r="AD347" s="17"/>
      <c r="AE347" s="17"/>
      <c r="AF347" s="17"/>
      <c r="AG347" s="17"/>
      <c r="AH347" s="17"/>
      <c r="AI347" s="17"/>
      <c r="AJ347" s="17"/>
      <c r="AK347" s="17"/>
      <c r="AL347" s="17"/>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row>
    <row r="348" spans="1:86">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6"/>
      <c r="Z348" s="17"/>
      <c r="AA348" s="17"/>
      <c r="AB348" s="17"/>
      <c r="AC348" s="17"/>
      <c r="AD348" s="17"/>
      <c r="AE348" s="17"/>
      <c r="AF348" s="17"/>
      <c r="AG348" s="17"/>
      <c r="AH348" s="17"/>
      <c r="AI348" s="17"/>
      <c r="AJ348" s="17"/>
      <c r="AK348" s="17"/>
      <c r="AL348" s="17"/>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row>
    <row r="349" spans="1:86">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6"/>
      <c r="Z349" s="17"/>
      <c r="AA349" s="17"/>
      <c r="AB349" s="17"/>
      <c r="AC349" s="17"/>
      <c r="AD349" s="17"/>
      <c r="AE349" s="17"/>
      <c r="AF349" s="17"/>
      <c r="AG349" s="17"/>
      <c r="AH349" s="17"/>
      <c r="AI349" s="17"/>
      <c r="AJ349" s="17"/>
      <c r="AK349" s="17"/>
      <c r="AL349" s="17"/>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row>
    <row r="350" spans="1:8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6"/>
      <c r="Z350" s="17"/>
      <c r="AA350" s="17"/>
      <c r="AB350" s="17"/>
      <c r="AC350" s="17"/>
      <c r="AD350" s="17"/>
      <c r="AE350" s="17"/>
      <c r="AF350" s="17"/>
      <c r="AG350" s="17"/>
      <c r="AH350" s="17"/>
      <c r="AI350" s="17"/>
      <c r="AJ350" s="17"/>
      <c r="AK350" s="17"/>
      <c r="AL350" s="17"/>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row>
    <row r="351" spans="1:8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6"/>
      <c r="Z351" s="17"/>
      <c r="AA351" s="17"/>
      <c r="AB351" s="17"/>
      <c r="AC351" s="17"/>
      <c r="AD351" s="17"/>
      <c r="AE351" s="17"/>
      <c r="AF351" s="17"/>
      <c r="AG351" s="17"/>
      <c r="AH351" s="17"/>
      <c r="AI351" s="17"/>
      <c r="AJ351" s="17"/>
      <c r="AK351" s="17"/>
      <c r="AL351" s="17"/>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row>
    <row r="352" spans="1:86">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6"/>
      <c r="Z352" s="17"/>
      <c r="AA352" s="17"/>
      <c r="AB352" s="17"/>
      <c r="AC352" s="17"/>
      <c r="AD352" s="17"/>
      <c r="AE352" s="17"/>
      <c r="AF352" s="17"/>
      <c r="AG352" s="17"/>
      <c r="AH352" s="17"/>
      <c r="AI352" s="17"/>
      <c r="AJ352" s="17"/>
      <c r="AK352" s="17"/>
      <c r="AL352" s="17"/>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row>
    <row r="353" spans="1:86">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6"/>
      <c r="Z353" s="17"/>
      <c r="AA353" s="17"/>
      <c r="AB353" s="17"/>
      <c r="AC353" s="17"/>
      <c r="AD353" s="17"/>
      <c r="AE353" s="17"/>
      <c r="AF353" s="17"/>
      <c r="AG353" s="17"/>
      <c r="AH353" s="17"/>
      <c r="AI353" s="17"/>
      <c r="AJ353" s="17"/>
      <c r="AK353" s="17"/>
      <c r="AL353" s="17"/>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row>
    <row r="354" spans="1:86">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6"/>
      <c r="Z354" s="17"/>
      <c r="AA354" s="17"/>
      <c r="AB354" s="17"/>
      <c r="AC354" s="17"/>
      <c r="AD354" s="17"/>
      <c r="AE354" s="17"/>
      <c r="AF354" s="17"/>
      <c r="AG354" s="17"/>
      <c r="AH354" s="17"/>
      <c r="AI354" s="17"/>
      <c r="AJ354" s="17"/>
      <c r="AK354" s="17"/>
      <c r="AL354" s="17"/>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row>
    <row r="355" spans="1:86">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6"/>
      <c r="Z355" s="17"/>
      <c r="AA355" s="17"/>
      <c r="AB355" s="17"/>
      <c r="AC355" s="17"/>
      <c r="AD355" s="17"/>
      <c r="AE355" s="17"/>
      <c r="AF355" s="17"/>
      <c r="AG355" s="17"/>
      <c r="AH355" s="17"/>
      <c r="AI355" s="17"/>
      <c r="AJ355" s="17"/>
      <c r="AK355" s="17"/>
      <c r="AL355" s="17"/>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row>
    <row r="356" spans="1:8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6"/>
      <c r="Z356" s="17"/>
      <c r="AA356" s="17"/>
      <c r="AB356" s="17"/>
      <c r="AC356" s="17"/>
      <c r="AD356" s="17"/>
      <c r="AE356" s="17"/>
      <c r="AF356" s="17"/>
      <c r="AG356" s="17"/>
      <c r="AH356" s="17"/>
      <c r="AI356" s="17"/>
      <c r="AJ356" s="17"/>
      <c r="AK356" s="17"/>
      <c r="AL356" s="17"/>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row>
    <row r="357" spans="1:86">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6"/>
      <c r="Z357" s="17"/>
      <c r="AA357" s="17"/>
      <c r="AB357" s="17"/>
      <c r="AC357" s="17"/>
      <c r="AD357" s="17"/>
      <c r="AE357" s="17"/>
      <c r="AF357" s="17"/>
      <c r="AG357" s="17"/>
      <c r="AH357" s="17"/>
      <c r="AI357" s="17"/>
      <c r="AJ357" s="17"/>
      <c r="AK357" s="17"/>
      <c r="AL357" s="17"/>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row>
    <row r="358" spans="1:86">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6"/>
      <c r="Z358" s="17"/>
      <c r="AA358" s="17"/>
      <c r="AB358" s="17"/>
      <c r="AC358" s="17"/>
      <c r="AD358" s="17"/>
      <c r="AE358" s="17"/>
      <c r="AF358" s="17"/>
      <c r="AG358" s="17"/>
      <c r="AH358" s="17"/>
      <c r="AI358" s="17"/>
      <c r="AJ358" s="17"/>
      <c r="AK358" s="17"/>
      <c r="AL358" s="17"/>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row>
    <row r="359" spans="1:86">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6"/>
      <c r="Z359" s="17"/>
      <c r="AA359" s="17"/>
      <c r="AB359" s="17"/>
      <c r="AC359" s="17"/>
      <c r="AD359" s="17"/>
      <c r="AE359" s="17"/>
      <c r="AF359" s="17"/>
      <c r="AG359" s="17"/>
      <c r="AH359" s="17"/>
      <c r="AI359" s="17"/>
      <c r="AJ359" s="17"/>
      <c r="AK359" s="17"/>
      <c r="AL359" s="17"/>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row>
    <row r="360" spans="1:86">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6"/>
      <c r="Z360" s="17"/>
      <c r="AA360" s="17"/>
      <c r="AB360" s="17"/>
      <c r="AC360" s="17"/>
      <c r="AD360" s="17"/>
      <c r="AE360" s="17"/>
      <c r="AF360" s="17"/>
      <c r="AG360" s="17"/>
      <c r="AH360" s="17"/>
      <c r="AI360" s="17"/>
      <c r="AJ360" s="17"/>
      <c r="AK360" s="17"/>
      <c r="AL360" s="17"/>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row>
    <row r="361" spans="1:86">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6"/>
      <c r="Z361" s="17"/>
      <c r="AA361" s="17"/>
      <c r="AB361" s="17"/>
      <c r="AC361" s="17"/>
      <c r="AD361" s="17"/>
      <c r="AE361" s="17"/>
      <c r="AF361" s="17"/>
      <c r="AG361" s="17"/>
      <c r="AH361" s="17"/>
      <c r="AI361" s="17"/>
      <c r="AJ361" s="17"/>
      <c r="AK361" s="17"/>
      <c r="AL361" s="17"/>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row>
    <row r="362" spans="1:86">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6"/>
      <c r="Z362" s="17"/>
      <c r="AA362" s="17"/>
      <c r="AB362" s="17"/>
      <c r="AC362" s="17"/>
      <c r="AD362" s="17"/>
      <c r="AE362" s="17"/>
      <c r="AF362" s="17"/>
      <c r="AG362" s="17"/>
      <c r="AH362" s="17"/>
      <c r="AI362" s="17"/>
      <c r="AJ362" s="17"/>
      <c r="AK362" s="17"/>
      <c r="AL362" s="17"/>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row>
    <row r="363" spans="1:86">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6"/>
      <c r="Z363" s="17"/>
      <c r="AA363" s="17"/>
      <c r="AB363" s="17"/>
      <c r="AC363" s="17"/>
      <c r="AD363" s="17"/>
      <c r="AE363" s="17"/>
      <c r="AF363" s="17"/>
      <c r="AG363" s="17"/>
      <c r="AH363" s="17"/>
      <c r="AI363" s="17"/>
      <c r="AJ363" s="17"/>
      <c r="AK363" s="17"/>
      <c r="AL363" s="17"/>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row>
    <row r="364" spans="1:86">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6"/>
      <c r="Z364" s="17"/>
      <c r="AA364" s="17"/>
      <c r="AB364" s="17"/>
      <c r="AC364" s="17"/>
      <c r="AD364" s="17"/>
      <c r="AE364" s="17"/>
      <c r="AF364" s="17"/>
      <c r="AG364" s="17"/>
      <c r="AH364" s="17"/>
      <c r="AI364" s="17"/>
      <c r="AJ364" s="17"/>
      <c r="AK364" s="17"/>
      <c r="AL364" s="17"/>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row>
    <row r="365" spans="1:86">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6"/>
      <c r="Z365" s="17"/>
      <c r="AA365" s="17"/>
      <c r="AB365" s="17"/>
      <c r="AC365" s="17"/>
      <c r="AD365" s="17"/>
      <c r="AE365" s="17"/>
      <c r="AF365" s="17"/>
      <c r="AG365" s="17"/>
      <c r="AH365" s="17"/>
      <c r="AI365" s="17"/>
      <c r="AJ365" s="17"/>
      <c r="AK365" s="17"/>
      <c r="AL365" s="17"/>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row>
    <row r="366" spans="1:8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6"/>
      <c r="Z366" s="17"/>
      <c r="AA366" s="17"/>
      <c r="AB366" s="17"/>
      <c r="AC366" s="17"/>
      <c r="AD366" s="17"/>
      <c r="AE366" s="17"/>
      <c r="AF366" s="17"/>
      <c r="AG366" s="17"/>
      <c r="AH366" s="17"/>
      <c r="AI366" s="17"/>
      <c r="AJ366" s="17"/>
      <c r="AK366" s="17"/>
      <c r="AL366" s="17"/>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row>
    <row r="367" spans="1:86">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6"/>
      <c r="Z367" s="17"/>
      <c r="AA367" s="17"/>
      <c r="AB367" s="17"/>
      <c r="AC367" s="17"/>
      <c r="AD367" s="17"/>
      <c r="AE367" s="17"/>
      <c r="AF367" s="17"/>
      <c r="AG367" s="17"/>
      <c r="AH367" s="17"/>
      <c r="AI367" s="17"/>
      <c r="AJ367" s="17"/>
      <c r="AK367" s="17"/>
      <c r="AL367" s="17"/>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row>
    <row r="368" spans="1:86">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6"/>
      <c r="Z368" s="17"/>
      <c r="AA368" s="17"/>
      <c r="AB368" s="17"/>
      <c r="AC368" s="17"/>
      <c r="AD368" s="17"/>
      <c r="AE368" s="17"/>
      <c r="AF368" s="17"/>
      <c r="AG368" s="17"/>
      <c r="AH368" s="17"/>
      <c r="AI368" s="17"/>
      <c r="AJ368" s="17"/>
      <c r="AK368" s="17"/>
      <c r="AL368" s="17"/>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row>
    <row r="369" spans="1:86">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6"/>
      <c r="Z369" s="17"/>
      <c r="AA369" s="17"/>
      <c r="AB369" s="17"/>
      <c r="AC369" s="17"/>
      <c r="AD369" s="17"/>
      <c r="AE369" s="17"/>
      <c r="AF369" s="17"/>
      <c r="AG369" s="17"/>
      <c r="AH369" s="17"/>
      <c r="AI369" s="17"/>
      <c r="AJ369" s="17"/>
      <c r="AK369" s="17"/>
      <c r="AL369" s="17"/>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row>
    <row r="370" spans="1:86">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6"/>
      <c r="Z370" s="17"/>
      <c r="AA370" s="17"/>
      <c r="AB370" s="17"/>
      <c r="AC370" s="17"/>
      <c r="AD370" s="17"/>
      <c r="AE370" s="17"/>
      <c r="AF370" s="17"/>
      <c r="AG370" s="17"/>
      <c r="AH370" s="17"/>
      <c r="AI370" s="17"/>
      <c r="AJ370" s="17"/>
      <c r="AK370" s="17"/>
      <c r="AL370" s="17"/>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row>
    <row r="371" spans="1:86">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6"/>
      <c r="Z371" s="17"/>
      <c r="AA371" s="17"/>
      <c r="AB371" s="17"/>
      <c r="AC371" s="17"/>
      <c r="AD371" s="17"/>
      <c r="AE371" s="17"/>
      <c r="AF371" s="17"/>
      <c r="AG371" s="17"/>
      <c r="AH371" s="17"/>
      <c r="AI371" s="17"/>
      <c r="AJ371" s="17"/>
      <c r="AK371" s="17"/>
      <c r="AL371" s="17"/>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row>
    <row r="372" spans="1:86">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6"/>
      <c r="Z372" s="17"/>
      <c r="AA372" s="17"/>
      <c r="AB372" s="17"/>
      <c r="AC372" s="17"/>
      <c r="AD372" s="17"/>
      <c r="AE372" s="17"/>
      <c r="AF372" s="17"/>
      <c r="AG372" s="17"/>
      <c r="AH372" s="17"/>
      <c r="AI372" s="17"/>
      <c r="AJ372" s="17"/>
      <c r="AK372" s="17"/>
      <c r="AL372" s="17"/>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row>
    <row r="373" spans="1:86">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6"/>
      <c r="Z373" s="17"/>
      <c r="AA373" s="17"/>
      <c r="AB373" s="17"/>
      <c r="AC373" s="17"/>
      <c r="AD373" s="17"/>
      <c r="AE373" s="17"/>
      <c r="AF373" s="17"/>
      <c r="AG373" s="17"/>
      <c r="AH373" s="17"/>
      <c r="AI373" s="17"/>
      <c r="AJ373" s="17"/>
      <c r="AK373" s="17"/>
      <c r="AL373" s="17"/>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row>
    <row r="374" spans="1:86">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6"/>
      <c r="Z374" s="17"/>
      <c r="AA374" s="17"/>
      <c r="AB374" s="17"/>
      <c r="AC374" s="17"/>
      <c r="AD374" s="17"/>
      <c r="AE374" s="17"/>
      <c r="AF374" s="17"/>
      <c r="AG374" s="17"/>
      <c r="AH374" s="17"/>
      <c r="AI374" s="17"/>
      <c r="AJ374" s="17"/>
      <c r="AK374" s="17"/>
      <c r="AL374" s="17"/>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row>
    <row r="375" spans="1:86">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6"/>
      <c r="Z375" s="17"/>
      <c r="AA375" s="17"/>
      <c r="AB375" s="17"/>
      <c r="AC375" s="17"/>
      <c r="AD375" s="17"/>
      <c r="AE375" s="17"/>
      <c r="AF375" s="17"/>
      <c r="AG375" s="17"/>
      <c r="AH375" s="17"/>
      <c r="AI375" s="17"/>
      <c r="AJ375" s="17"/>
      <c r="AK375" s="17"/>
      <c r="AL375" s="17"/>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row>
    <row r="376" spans="1:8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6"/>
      <c r="Z376" s="17"/>
      <c r="AA376" s="17"/>
      <c r="AB376" s="17"/>
      <c r="AC376" s="17"/>
      <c r="AD376" s="17"/>
      <c r="AE376" s="17"/>
      <c r="AF376" s="17"/>
      <c r="AG376" s="17"/>
      <c r="AH376" s="17"/>
      <c r="AI376" s="17"/>
      <c r="AJ376" s="17"/>
      <c r="AK376" s="17"/>
      <c r="AL376" s="17"/>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row>
    <row r="377" spans="1:8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6"/>
      <c r="Z377" s="17"/>
      <c r="AA377" s="17"/>
      <c r="AB377" s="17"/>
      <c r="AC377" s="17"/>
      <c r="AD377" s="17"/>
      <c r="AE377" s="17"/>
      <c r="AF377" s="17"/>
      <c r="AG377" s="17"/>
      <c r="AH377" s="17"/>
      <c r="AI377" s="17"/>
      <c r="AJ377" s="17"/>
      <c r="AK377" s="17"/>
      <c r="AL377" s="17"/>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row>
    <row r="378" spans="1:8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6"/>
      <c r="Z378" s="17"/>
      <c r="AA378" s="17"/>
      <c r="AB378" s="17"/>
      <c r="AC378" s="17"/>
      <c r="AD378" s="17"/>
      <c r="AE378" s="17"/>
      <c r="AF378" s="17"/>
      <c r="AG378" s="17"/>
      <c r="AH378" s="17"/>
      <c r="AI378" s="17"/>
      <c r="AJ378" s="17"/>
      <c r="AK378" s="17"/>
      <c r="AL378" s="17"/>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row>
    <row r="379" spans="1:8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6"/>
      <c r="Z379" s="17"/>
      <c r="AA379" s="17"/>
      <c r="AB379" s="17"/>
      <c r="AC379" s="17"/>
      <c r="AD379" s="17"/>
      <c r="AE379" s="17"/>
      <c r="AF379" s="17"/>
      <c r="AG379" s="17"/>
      <c r="AH379" s="17"/>
      <c r="AI379" s="17"/>
      <c r="AJ379" s="17"/>
      <c r="AK379" s="17"/>
      <c r="AL379" s="17"/>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row>
    <row r="380" spans="1:8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6"/>
      <c r="Z380" s="17"/>
      <c r="AA380" s="17"/>
      <c r="AB380" s="17"/>
      <c r="AC380" s="17"/>
      <c r="AD380" s="17"/>
      <c r="AE380" s="17"/>
      <c r="AF380" s="17"/>
      <c r="AG380" s="17"/>
      <c r="AH380" s="17"/>
      <c r="AI380" s="17"/>
      <c r="AJ380" s="17"/>
      <c r="AK380" s="17"/>
      <c r="AL380" s="17"/>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row>
    <row r="381" spans="1:8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6"/>
      <c r="Z381" s="17"/>
      <c r="AA381" s="17"/>
      <c r="AB381" s="17"/>
      <c r="AC381" s="17"/>
      <c r="AD381" s="17"/>
      <c r="AE381" s="17"/>
      <c r="AF381" s="17"/>
      <c r="AG381" s="17"/>
      <c r="AH381" s="17"/>
      <c r="AI381" s="17"/>
      <c r="AJ381" s="17"/>
      <c r="AK381" s="17"/>
      <c r="AL381" s="17"/>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row>
    <row r="382" spans="1:8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Z382" s="17"/>
      <c r="AA382" s="17"/>
      <c r="AB382" s="17"/>
      <c r="AC382" s="17"/>
      <c r="AD382" s="17"/>
      <c r="AE382" s="17"/>
      <c r="AF382" s="17"/>
      <c r="AG382" s="17"/>
      <c r="AH382" s="17"/>
      <c r="AI382" s="17"/>
      <c r="AJ382" s="17"/>
      <c r="AK382" s="17"/>
      <c r="AL382" s="17"/>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row>
    <row r="383" spans="1:8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Z383" s="17"/>
      <c r="AA383" s="17"/>
      <c r="AB383" s="17"/>
      <c r="AC383" s="17"/>
      <c r="AD383" s="17"/>
      <c r="AE383" s="17"/>
      <c r="AF383" s="17"/>
      <c r="AG383" s="17"/>
      <c r="AH383" s="17"/>
      <c r="AI383" s="17"/>
      <c r="AJ383" s="17"/>
      <c r="AK383" s="17"/>
      <c r="AL383" s="17"/>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row>
    <row r="384" spans="1:8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Z384" s="17"/>
      <c r="AA384" s="17"/>
      <c r="AB384" s="17"/>
      <c r="AC384" s="17"/>
      <c r="AD384" s="17"/>
      <c r="AE384" s="17"/>
      <c r="AF384" s="17"/>
      <c r="AG384" s="17"/>
      <c r="AH384" s="17"/>
      <c r="AI384" s="17"/>
      <c r="AJ384" s="17"/>
      <c r="AK384" s="17"/>
      <c r="AL384" s="17"/>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row>
    <row r="385" spans="1:8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Z385" s="17"/>
      <c r="AA385" s="17"/>
      <c r="AB385" s="17"/>
      <c r="AC385" s="17"/>
      <c r="AD385" s="17"/>
      <c r="AE385" s="17"/>
      <c r="AF385" s="17"/>
      <c r="AG385" s="17"/>
      <c r="AH385" s="17"/>
      <c r="AI385" s="17"/>
      <c r="AJ385" s="17"/>
      <c r="AK385" s="17"/>
      <c r="AL385" s="17"/>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row>
    <row r="386" spans="1: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Z386" s="17"/>
      <c r="AA386" s="17"/>
      <c r="AB386" s="17"/>
      <c r="AC386" s="17"/>
      <c r="AD386" s="17"/>
      <c r="AE386" s="17"/>
      <c r="AF386" s="17"/>
      <c r="AG386" s="17"/>
      <c r="AH386" s="17"/>
      <c r="AI386" s="17"/>
      <c r="AJ386" s="17"/>
      <c r="AK386" s="17"/>
      <c r="AL386" s="17"/>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row>
    <row r="387" spans="1:8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Z387" s="17"/>
      <c r="AA387" s="17"/>
      <c r="AB387" s="17"/>
      <c r="AC387" s="17"/>
      <c r="AD387" s="17"/>
      <c r="AE387" s="17"/>
      <c r="AF387" s="17"/>
      <c r="AG387" s="17"/>
      <c r="AH387" s="17"/>
      <c r="AI387" s="17"/>
      <c r="AJ387" s="17"/>
      <c r="AK387" s="17"/>
      <c r="AL387" s="17"/>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row>
    <row r="388" spans="1:8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Z388" s="17"/>
      <c r="AA388" s="17"/>
      <c r="AB388" s="17"/>
      <c r="AC388" s="17"/>
      <c r="AD388" s="17"/>
      <c r="AE388" s="17"/>
      <c r="AF388" s="17"/>
      <c r="AG388" s="17"/>
      <c r="AH388" s="17"/>
      <c r="AI388" s="17"/>
      <c r="AJ388" s="17"/>
      <c r="AK388" s="17"/>
      <c r="AL388" s="17"/>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row>
    <row r="389" spans="1:8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Z389" s="17"/>
      <c r="AA389" s="17"/>
      <c r="AB389" s="17"/>
      <c r="AC389" s="17"/>
      <c r="AD389" s="17"/>
      <c r="AE389" s="17"/>
      <c r="AF389" s="17"/>
      <c r="AG389" s="17"/>
      <c r="AH389" s="17"/>
      <c r="AI389" s="17"/>
      <c r="AJ389" s="17"/>
      <c r="AK389" s="17"/>
      <c r="AL389" s="17"/>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row>
    <row r="390" spans="1:8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Z390" s="17"/>
      <c r="AA390" s="17"/>
      <c r="AB390" s="17"/>
      <c r="AC390" s="17"/>
      <c r="AD390" s="17"/>
      <c r="AE390" s="17"/>
      <c r="AF390" s="17"/>
      <c r="AG390" s="17"/>
      <c r="AH390" s="17"/>
      <c r="AI390" s="17"/>
      <c r="AJ390" s="17"/>
      <c r="AK390" s="17"/>
      <c r="AL390" s="17"/>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row>
    <row r="391" spans="1:8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Z391" s="17"/>
      <c r="AA391" s="17"/>
      <c r="AB391" s="17"/>
      <c r="AC391" s="17"/>
      <c r="AD391" s="17"/>
      <c r="AE391" s="17"/>
      <c r="AF391" s="17"/>
      <c r="AG391" s="17"/>
      <c r="AH391" s="17"/>
      <c r="AI391" s="17"/>
      <c r="AJ391" s="17"/>
      <c r="AK391" s="17"/>
      <c r="AL391" s="17"/>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row>
    <row r="392" spans="1:8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Z392" s="17"/>
      <c r="AA392" s="17"/>
      <c r="AB392" s="17"/>
      <c r="AC392" s="17"/>
      <c r="AD392" s="17"/>
      <c r="AE392" s="17"/>
      <c r="AF392" s="17"/>
      <c r="AG392" s="17"/>
      <c r="AH392" s="17"/>
      <c r="AI392" s="17"/>
      <c r="AJ392" s="17"/>
      <c r="AK392" s="17"/>
      <c r="AL392" s="17"/>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row>
    <row r="393" spans="1:8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Z393" s="17"/>
      <c r="AA393" s="17"/>
      <c r="AB393" s="17"/>
      <c r="AC393" s="17"/>
      <c r="AD393" s="17"/>
      <c r="AE393" s="17"/>
      <c r="AF393" s="17"/>
      <c r="AG393" s="17"/>
      <c r="AH393" s="17"/>
      <c r="AI393" s="17"/>
      <c r="AJ393" s="17"/>
      <c r="AK393" s="17"/>
      <c r="AL393" s="17"/>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row>
    <row r="394" spans="1:8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Z394" s="17"/>
      <c r="AA394" s="17"/>
      <c r="AB394" s="17"/>
      <c r="AC394" s="17"/>
      <c r="AD394" s="17"/>
      <c r="AE394" s="17"/>
      <c r="AF394" s="17"/>
      <c r="AG394" s="17"/>
      <c r="AH394" s="17"/>
      <c r="AI394" s="17"/>
      <c r="AJ394" s="17"/>
      <c r="AK394" s="17"/>
      <c r="AL394" s="17"/>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row>
    <row r="395" spans="1:8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Z395" s="17"/>
      <c r="AA395" s="17"/>
      <c r="AB395" s="17"/>
      <c r="AC395" s="17"/>
      <c r="AD395" s="17"/>
      <c r="AE395" s="17"/>
      <c r="AF395" s="17"/>
      <c r="AG395" s="17"/>
      <c r="AH395" s="17"/>
      <c r="AI395" s="17"/>
      <c r="AJ395" s="17"/>
      <c r="AK395" s="17"/>
      <c r="AL395" s="17"/>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row>
    <row r="396" spans="1:8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Z396" s="17"/>
      <c r="AA396" s="17"/>
      <c r="AB396" s="17"/>
      <c r="AC396" s="17"/>
      <c r="AD396" s="17"/>
      <c r="AE396" s="17"/>
      <c r="AF396" s="17"/>
      <c r="AG396" s="17"/>
      <c r="AH396" s="17"/>
      <c r="AI396" s="17"/>
      <c r="AJ396" s="17"/>
      <c r="AK396" s="17"/>
      <c r="AL396" s="17"/>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row>
    <row r="397" spans="1:8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Z397" s="17"/>
      <c r="AA397" s="17"/>
      <c r="AB397" s="17"/>
      <c r="AC397" s="17"/>
      <c r="AD397" s="17"/>
      <c r="AE397" s="17"/>
      <c r="AF397" s="17"/>
      <c r="AG397" s="17"/>
      <c r="AH397" s="17"/>
      <c r="AI397" s="17"/>
      <c r="AJ397" s="17"/>
      <c r="AK397" s="17"/>
      <c r="AL397" s="17"/>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row>
    <row r="398" spans="1:8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Z398" s="17"/>
      <c r="AA398" s="17"/>
      <c r="AB398" s="17"/>
      <c r="AC398" s="17"/>
      <c r="AD398" s="17"/>
      <c r="AE398" s="17"/>
      <c r="AF398" s="17"/>
      <c r="AG398" s="17"/>
      <c r="AH398" s="17"/>
      <c r="AI398" s="17"/>
      <c r="AJ398" s="17"/>
      <c r="AK398" s="17"/>
      <c r="AL398" s="17"/>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row>
    <row r="399" spans="1:8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Z399" s="17"/>
      <c r="AA399" s="17"/>
      <c r="AB399" s="17"/>
      <c r="AC399" s="17"/>
      <c r="AD399" s="17"/>
      <c r="AE399" s="17"/>
      <c r="AF399" s="17"/>
      <c r="AG399" s="17"/>
      <c r="AH399" s="17"/>
      <c r="AI399" s="17"/>
      <c r="AJ399" s="17"/>
      <c r="AK399" s="17"/>
      <c r="AL399" s="17"/>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row>
    <row r="400" spans="1:8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Z400" s="17"/>
      <c r="AA400" s="17"/>
      <c r="AB400" s="17"/>
      <c r="AC400" s="17"/>
      <c r="AD400" s="17"/>
      <c r="AE400" s="17"/>
      <c r="AF400" s="17"/>
      <c r="AG400" s="17"/>
      <c r="AH400" s="17"/>
      <c r="AI400" s="17"/>
      <c r="AJ400" s="17"/>
      <c r="AK400" s="17"/>
      <c r="AL400" s="17"/>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row>
    <row r="401" spans="1:8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Z401" s="17"/>
      <c r="AA401" s="17"/>
      <c r="AB401" s="17"/>
      <c r="AC401" s="17"/>
      <c r="AD401" s="17"/>
      <c r="AE401" s="17"/>
      <c r="AF401" s="17"/>
      <c r="AG401" s="17"/>
      <c r="AH401" s="17"/>
      <c r="AI401" s="17"/>
      <c r="AJ401" s="17"/>
      <c r="AK401" s="17"/>
      <c r="AL401" s="17"/>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row>
    <row r="402" spans="1:8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Z402" s="17"/>
      <c r="AA402" s="17"/>
      <c r="AB402" s="17"/>
      <c r="AC402" s="17"/>
      <c r="AD402" s="17"/>
      <c r="AE402" s="17"/>
      <c r="AF402" s="17"/>
      <c r="AG402" s="17"/>
      <c r="AH402" s="17"/>
      <c r="AI402" s="17"/>
      <c r="AJ402" s="17"/>
      <c r="AK402" s="17"/>
      <c r="AL402" s="17"/>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row>
    <row r="403" spans="1:8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Z403" s="17"/>
      <c r="AA403" s="17"/>
      <c r="AB403" s="17"/>
      <c r="AC403" s="17"/>
      <c r="AD403" s="17"/>
      <c r="AE403" s="17"/>
      <c r="AF403" s="17"/>
      <c r="AG403" s="17"/>
      <c r="AH403" s="17"/>
      <c r="AI403" s="17"/>
      <c r="AJ403" s="17"/>
      <c r="AK403" s="17"/>
      <c r="AL403" s="17"/>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row>
    <row r="404" spans="1:8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Z404" s="17"/>
      <c r="AA404" s="17"/>
      <c r="AB404" s="17"/>
      <c r="AC404" s="17"/>
      <c r="AD404" s="17"/>
      <c r="AE404" s="17"/>
      <c r="AF404" s="17"/>
      <c r="AG404" s="17"/>
      <c r="AH404" s="17"/>
      <c r="AI404" s="17"/>
      <c r="AJ404" s="17"/>
      <c r="AK404" s="17"/>
      <c r="AL404" s="17"/>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row>
    <row r="405" spans="1:8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Z405" s="17"/>
      <c r="AA405" s="17"/>
      <c r="AB405" s="17"/>
      <c r="AC405" s="17"/>
      <c r="AD405" s="17"/>
      <c r="AE405" s="17"/>
      <c r="AF405" s="17"/>
      <c r="AG405" s="17"/>
      <c r="AH405" s="17"/>
      <c r="AI405" s="17"/>
      <c r="AJ405" s="17"/>
      <c r="AK405" s="17"/>
      <c r="AL405" s="17"/>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row>
    <row r="406" spans="1:8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Z406" s="17"/>
      <c r="AA406" s="17"/>
      <c r="AB406" s="17"/>
      <c r="AC406" s="17"/>
      <c r="AD406" s="17"/>
      <c r="AE406" s="17"/>
      <c r="AF406" s="17"/>
      <c r="AG406" s="17"/>
      <c r="AH406" s="17"/>
      <c r="AI406" s="17"/>
      <c r="AJ406" s="17"/>
      <c r="AK406" s="17"/>
      <c r="AL406" s="17"/>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row>
    <row r="407" spans="1:8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Z407" s="17"/>
      <c r="AA407" s="17"/>
      <c r="AB407" s="17"/>
      <c r="AC407" s="17"/>
      <c r="AD407" s="17"/>
      <c r="AE407" s="17"/>
      <c r="AF407" s="17"/>
      <c r="AG407" s="17"/>
      <c r="AH407" s="17"/>
      <c r="AI407" s="17"/>
      <c r="AJ407" s="17"/>
      <c r="AK407" s="17"/>
      <c r="AL407" s="17"/>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row>
    <row r="408" spans="1:8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Z408" s="17"/>
      <c r="AA408" s="17"/>
      <c r="AB408" s="17"/>
      <c r="AC408" s="17"/>
      <c r="AD408" s="17"/>
      <c r="AE408" s="17"/>
      <c r="AF408" s="17"/>
      <c r="AG408" s="17"/>
      <c r="AH408" s="17"/>
      <c r="AI408" s="17"/>
      <c r="AJ408" s="17"/>
      <c r="AK408" s="17"/>
      <c r="AL408" s="17"/>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row>
    <row r="409" spans="1:8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Z409" s="17"/>
      <c r="AA409" s="17"/>
      <c r="AB409" s="17"/>
      <c r="AC409" s="17"/>
      <c r="AD409" s="17"/>
      <c r="AE409" s="17"/>
      <c r="AF409" s="17"/>
      <c r="AG409" s="17"/>
      <c r="AH409" s="17"/>
      <c r="AI409" s="17"/>
      <c r="AJ409" s="17"/>
      <c r="AK409" s="17"/>
      <c r="AL409" s="17"/>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row>
    <row r="410" spans="1:8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Z410" s="17"/>
      <c r="AA410" s="17"/>
      <c r="AB410" s="17"/>
      <c r="AC410" s="17"/>
      <c r="AD410" s="17"/>
      <c r="AE410" s="17"/>
      <c r="AF410" s="17"/>
      <c r="AG410" s="17"/>
      <c r="AH410" s="17"/>
      <c r="AI410" s="17"/>
      <c r="AJ410" s="17"/>
      <c r="AK410" s="17"/>
      <c r="AL410" s="17"/>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row>
    <row r="411" spans="1:8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Z411" s="17"/>
      <c r="AA411" s="17"/>
      <c r="AB411" s="17"/>
      <c r="AC411" s="17"/>
      <c r="AD411" s="17"/>
      <c r="AE411" s="17"/>
      <c r="AF411" s="17"/>
      <c r="AG411" s="17"/>
      <c r="AH411" s="17"/>
      <c r="AI411" s="17"/>
      <c r="AJ411" s="17"/>
      <c r="AK411" s="17"/>
      <c r="AL411" s="17"/>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row>
    <row r="412" spans="1:8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Z412" s="17"/>
      <c r="AA412" s="17"/>
      <c r="AB412" s="17"/>
      <c r="AC412" s="17"/>
      <c r="AD412" s="17"/>
      <c r="AE412" s="17"/>
      <c r="AF412" s="17"/>
      <c r="AG412" s="17"/>
      <c r="AH412" s="17"/>
      <c r="AI412" s="17"/>
      <c r="AJ412" s="17"/>
      <c r="AK412" s="17"/>
      <c r="AL412" s="17"/>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row>
    <row r="413" spans="1:8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Z413" s="17"/>
      <c r="AA413" s="17"/>
      <c r="AB413" s="17"/>
      <c r="AC413" s="17"/>
      <c r="AD413" s="17"/>
      <c r="AE413" s="17"/>
      <c r="AF413" s="17"/>
      <c r="AG413" s="17"/>
      <c r="AH413" s="17"/>
      <c r="AI413" s="17"/>
      <c r="AJ413" s="17"/>
      <c r="AK413" s="17"/>
      <c r="AL413" s="17"/>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row>
    <row r="414" spans="1:8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Z414" s="17"/>
      <c r="AA414" s="17"/>
      <c r="AB414" s="17"/>
      <c r="AC414" s="17"/>
      <c r="AD414" s="17"/>
      <c r="AE414" s="17"/>
      <c r="AF414" s="17"/>
      <c r="AG414" s="17"/>
      <c r="AH414" s="17"/>
      <c r="AI414" s="17"/>
      <c r="AJ414" s="17"/>
      <c r="AK414" s="17"/>
      <c r="AL414" s="17"/>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row>
    <row r="415" spans="1:8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Z415" s="17"/>
      <c r="AA415" s="17"/>
      <c r="AB415" s="17"/>
      <c r="AC415" s="17"/>
      <c r="AD415" s="17"/>
      <c r="AE415" s="17"/>
      <c r="AF415" s="17"/>
      <c r="AG415" s="17"/>
      <c r="AH415" s="17"/>
      <c r="AI415" s="17"/>
      <c r="AJ415" s="17"/>
      <c r="AK415" s="17"/>
      <c r="AL415" s="17"/>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row>
    <row r="416" spans="1:8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Z416" s="17"/>
      <c r="AA416" s="17"/>
      <c r="AB416" s="17"/>
      <c r="AC416" s="17"/>
      <c r="AD416" s="17"/>
      <c r="AE416" s="17"/>
      <c r="AF416" s="17"/>
      <c r="AG416" s="17"/>
      <c r="AH416" s="17"/>
      <c r="AI416" s="17"/>
      <c r="AJ416" s="17"/>
      <c r="AK416" s="17"/>
      <c r="AL416" s="17"/>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row>
    <row r="417" spans="1:8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Z417" s="17"/>
      <c r="AA417" s="17"/>
      <c r="AB417" s="17"/>
      <c r="AC417" s="17"/>
      <c r="AD417" s="17"/>
      <c r="AE417" s="17"/>
      <c r="AF417" s="17"/>
      <c r="AG417" s="17"/>
      <c r="AH417" s="17"/>
      <c r="AI417" s="17"/>
      <c r="AJ417" s="17"/>
      <c r="AK417" s="17"/>
      <c r="AL417" s="17"/>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row>
    <row r="418" spans="1:8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Z418" s="17"/>
      <c r="AA418" s="17"/>
      <c r="AB418" s="17"/>
      <c r="AC418" s="17"/>
      <c r="AD418" s="17"/>
      <c r="AE418" s="17"/>
      <c r="AF418" s="17"/>
      <c r="AG418" s="17"/>
      <c r="AH418" s="17"/>
      <c r="AI418" s="17"/>
      <c r="AJ418" s="17"/>
      <c r="AK418" s="17"/>
      <c r="AL418" s="17"/>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row>
    <row r="419" spans="1:8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Z419" s="17"/>
      <c r="AA419" s="17"/>
      <c r="AB419" s="17"/>
      <c r="AC419" s="17"/>
      <c r="AD419" s="17"/>
      <c r="AE419" s="17"/>
      <c r="AF419" s="17"/>
      <c r="AG419" s="17"/>
      <c r="AH419" s="17"/>
      <c r="AI419" s="17"/>
      <c r="AJ419" s="17"/>
      <c r="AK419" s="17"/>
      <c r="AL419" s="17"/>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row>
    <row r="420" spans="1:8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Z420" s="17"/>
      <c r="AA420" s="17"/>
      <c r="AB420" s="17"/>
      <c r="AC420" s="17"/>
      <c r="AD420" s="17"/>
      <c r="AE420" s="17"/>
      <c r="AF420" s="17"/>
      <c r="AG420" s="17"/>
      <c r="AH420" s="17"/>
      <c r="AI420" s="17"/>
      <c r="AJ420" s="17"/>
      <c r="AK420" s="17"/>
      <c r="AL420" s="17"/>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row>
    <row r="421" spans="1:8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Z421" s="17"/>
      <c r="AA421" s="17"/>
      <c r="AB421" s="17"/>
      <c r="AC421" s="17"/>
      <c r="AD421" s="17"/>
      <c r="AE421" s="17"/>
      <c r="AF421" s="17"/>
      <c r="AG421" s="17"/>
      <c r="AH421" s="17"/>
      <c r="AI421" s="17"/>
      <c r="AJ421" s="17"/>
      <c r="AK421" s="17"/>
      <c r="AL421" s="17"/>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row>
    <row r="422" spans="1:8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Z422" s="17"/>
      <c r="AA422" s="17"/>
      <c r="AB422" s="17"/>
      <c r="AC422" s="17"/>
      <c r="AD422" s="17"/>
      <c r="AE422" s="17"/>
      <c r="AF422" s="17"/>
      <c r="AG422" s="17"/>
      <c r="AH422" s="17"/>
      <c r="AI422" s="17"/>
      <c r="AJ422" s="17"/>
      <c r="AK422" s="17"/>
      <c r="AL422" s="17"/>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row>
    <row r="423" spans="1:8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Z423" s="17"/>
      <c r="AA423" s="17"/>
      <c r="AB423" s="17"/>
      <c r="AC423" s="17"/>
      <c r="AD423" s="17"/>
      <c r="AE423" s="17"/>
      <c r="AF423" s="17"/>
      <c r="AG423" s="17"/>
      <c r="AH423" s="17"/>
      <c r="AI423" s="17"/>
      <c r="AJ423" s="17"/>
      <c r="AK423" s="17"/>
      <c r="AL423" s="17"/>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row>
    <row r="424" spans="1:8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Z424" s="17"/>
      <c r="AA424" s="17"/>
      <c r="AB424" s="17"/>
      <c r="AC424" s="17"/>
      <c r="AD424" s="17"/>
      <c r="AE424" s="17"/>
      <c r="AF424" s="17"/>
      <c r="AG424" s="17"/>
      <c r="AH424" s="17"/>
      <c r="AI424" s="17"/>
      <c r="AJ424" s="17"/>
      <c r="AK424" s="17"/>
      <c r="AL424" s="17"/>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row>
    <row r="425" spans="1:8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Z425" s="17"/>
      <c r="AA425" s="17"/>
      <c r="AB425" s="17"/>
      <c r="AC425" s="17"/>
      <c r="AD425" s="17"/>
      <c r="AE425" s="17"/>
      <c r="AF425" s="17"/>
      <c r="AG425" s="17"/>
      <c r="AH425" s="17"/>
      <c r="AI425" s="17"/>
      <c r="AJ425" s="17"/>
      <c r="AK425" s="17"/>
      <c r="AL425" s="17"/>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row>
    <row r="426" spans="1:8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Z426" s="17"/>
      <c r="AA426" s="17"/>
      <c r="AB426" s="17"/>
      <c r="AC426" s="17"/>
      <c r="AD426" s="17"/>
      <c r="AE426" s="17"/>
      <c r="AF426" s="17"/>
      <c r="AG426" s="17"/>
      <c r="AH426" s="17"/>
      <c r="AI426" s="17"/>
      <c r="AJ426" s="17"/>
      <c r="AK426" s="17"/>
      <c r="AL426" s="17"/>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row>
    <row r="427" spans="1:8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Z427" s="17"/>
      <c r="AA427" s="17"/>
      <c r="AB427" s="17"/>
      <c r="AC427" s="17"/>
      <c r="AD427" s="17"/>
      <c r="AE427" s="17"/>
      <c r="AF427" s="17"/>
      <c r="AG427" s="17"/>
      <c r="AH427" s="17"/>
      <c r="AI427" s="17"/>
      <c r="AJ427" s="17"/>
      <c r="AK427" s="17"/>
      <c r="AL427" s="17"/>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row>
    <row r="428" spans="1:8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Z428" s="17"/>
      <c r="AA428" s="17"/>
      <c r="AB428" s="17"/>
      <c r="AC428" s="17"/>
      <c r="AD428" s="17"/>
      <c r="AE428" s="17"/>
      <c r="AF428" s="17"/>
      <c r="AG428" s="17"/>
      <c r="AH428" s="17"/>
      <c r="AI428" s="17"/>
      <c r="AJ428" s="17"/>
      <c r="AK428" s="17"/>
      <c r="AL428" s="17"/>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row>
    <row r="429" spans="1:8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Z429" s="17"/>
      <c r="AA429" s="17"/>
      <c r="AB429" s="17"/>
      <c r="AC429" s="17"/>
      <c r="AD429" s="17"/>
      <c r="AE429" s="17"/>
      <c r="AF429" s="17"/>
      <c r="AG429" s="17"/>
      <c r="AH429" s="17"/>
      <c r="AI429" s="17"/>
      <c r="AJ429" s="17"/>
      <c r="AK429" s="17"/>
      <c r="AL429" s="17"/>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c r="BU429" s="15"/>
      <c r="BV429" s="15"/>
      <c r="BW429" s="15"/>
      <c r="BX429" s="15"/>
      <c r="BY429" s="15"/>
      <c r="BZ429" s="15"/>
      <c r="CA429" s="15"/>
      <c r="CB429" s="15"/>
      <c r="CC429" s="15"/>
      <c r="CD429" s="15"/>
      <c r="CE429" s="15"/>
      <c r="CF429" s="15"/>
      <c r="CG429" s="15"/>
      <c r="CH429" s="15"/>
    </row>
    <row r="430" spans="1:8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Z430" s="17"/>
      <c r="AA430" s="17"/>
      <c r="AB430" s="17"/>
      <c r="AC430" s="17"/>
      <c r="AD430" s="17"/>
      <c r="AE430" s="17"/>
      <c r="AF430" s="17"/>
      <c r="AG430" s="17"/>
      <c r="AH430" s="17"/>
      <c r="AI430" s="17"/>
      <c r="AJ430" s="17"/>
      <c r="AK430" s="17"/>
      <c r="AL430" s="17"/>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row>
    <row r="431" spans="1:8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Z431" s="17"/>
      <c r="AA431" s="17"/>
      <c r="AB431" s="17"/>
      <c r="AC431" s="17"/>
      <c r="AD431" s="17"/>
      <c r="AE431" s="17"/>
      <c r="AF431" s="17"/>
      <c r="AG431" s="17"/>
      <c r="AH431" s="17"/>
      <c r="AI431" s="17"/>
      <c r="AJ431" s="17"/>
      <c r="AK431" s="17"/>
      <c r="AL431" s="17"/>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row>
    <row r="432" spans="1:8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Z432" s="17"/>
      <c r="AA432" s="17"/>
      <c r="AB432" s="17"/>
      <c r="AC432" s="17"/>
      <c r="AD432" s="17"/>
      <c r="AE432" s="17"/>
      <c r="AF432" s="17"/>
      <c r="AG432" s="17"/>
      <c r="AH432" s="17"/>
      <c r="AI432" s="17"/>
      <c r="AJ432" s="17"/>
      <c r="AK432" s="17"/>
      <c r="AL432" s="17"/>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row>
    <row r="433" spans="1:8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Z433" s="17"/>
      <c r="AA433" s="17"/>
      <c r="AB433" s="17"/>
      <c r="AC433" s="17"/>
      <c r="AD433" s="17"/>
      <c r="AE433" s="17"/>
      <c r="AF433" s="17"/>
      <c r="AG433" s="17"/>
      <c r="AH433" s="17"/>
      <c r="AI433" s="17"/>
      <c r="AJ433" s="17"/>
      <c r="AK433" s="17"/>
      <c r="AL433" s="17"/>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row>
    <row r="434" spans="1:8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Z434" s="17"/>
      <c r="AA434" s="17"/>
      <c r="AB434" s="17"/>
      <c r="AC434" s="17"/>
      <c r="AD434" s="17"/>
      <c r="AE434" s="17"/>
      <c r="AF434" s="17"/>
      <c r="AG434" s="17"/>
      <c r="AH434" s="17"/>
      <c r="AI434" s="17"/>
      <c r="AJ434" s="17"/>
      <c r="AK434" s="17"/>
      <c r="AL434" s="17"/>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row>
    <row r="435" spans="1:8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Z435" s="17"/>
      <c r="AA435" s="17"/>
      <c r="AB435" s="17"/>
      <c r="AC435" s="17"/>
      <c r="AD435" s="17"/>
      <c r="AE435" s="17"/>
      <c r="AF435" s="17"/>
      <c r="AG435" s="17"/>
      <c r="AH435" s="17"/>
      <c r="AI435" s="17"/>
      <c r="AJ435" s="17"/>
      <c r="AK435" s="17"/>
      <c r="AL435" s="17"/>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row>
    <row r="436" spans="1:8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Z436" s="17"/>
      <c r="AA436" s="17"/>
      <c r="AB436" s="17"/>
      <c r="AC436" s="17"/>
      <c r="AD436" s="17"/>
      <c r="AE436" s="17"/>
      <c r="AF436" s="17"/>
      <c r="AG436" s="17"/>
      <c r="AH436" s="17"/>
      <c r="AI436" s="17"/>
      <c r="AJ436" s="17"/>
      <c r="AK436" s="17"/>
      <c r="AL436" s="17"/>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row>
    <row r="437" spans="1:8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Z437" s="17"/>
      <c r="AA437" s="17"/>
      <c r="AB437" s="17"/>
      <c r="AC437" s="17"/>
      <c r="AD437" s="17"/>
      <c r="AE437" s="17"/>
      <c r="AF437" s="17"/>
      <c r="AG437" s="17"/>
      <c r="AH437" s="17"/>
      <c r="AI437" s="17"/>
      <c r="AJ437" s="17"/>
      <c r="AK437" s="17"/>
      <c r="AL437" s="17"/>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row>
    <row r="438" spans="1:8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Z438" s="17"/>
      <c r="AA438" s="17"/>
      <c r="AB438" s="17"/>
      <c r="AC438" s="17"/>
      <c r="AD438" s="17"/>
      <c r="AE438" s="17"/>
      <c r="AF438" s="17"/>
      <c r="AG438" s="17"/>
      <c r="AH438" s="17"/>
      <c r="AI438" s="17"/>
      <c r="AJ438" s="17"/>
      <c r="AK438" s="17"/>
      <c r="AL438" s="17"/>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row>
    <row r="439" spans="1:8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Z439" s="17"/>
      <c r="AA439" s="17"/>
      <c r="AB439" s="17"/>
      <c r="AC439" s="17"/>
      <c r="AD439" s="17"/>
      <c r="AE439" s="17"/>
      <c r="AF439" s="17"/>
      <c r="AG439" s="17"/>
      <c r="AH439" s="17"/>
      <c r="AI439" s="17"/>
      <c r="AJ439" s="17"/>
      <c r="AK439" s="17"/>
      <c r="AL439" s="17"/>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row>
    <row r="440" spans="1:8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Z440" s="17"/>
      <c r="AA440" s="17"/>
      <c r="AB440" s="17"/>
      <c r="AC440" s="17"/>
      <c r="AD440" s="17"/>
      <c r="AE440" s="17"/>
      <c r="AF440" s="17"/>
      <c r="AG440" s="17"/>
      <c r="AH440" s="17"/>
      <c r="AI440" s="17"/>
      <c r="AJ440" s="17"/>
      <c r="AK440" s="17"/>
      <c r="AL440" s="17"/>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row>
    <row r="441" spans="1:8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Z441" s="17"/>
      <c r="AA441" s="17"/>
      <c r="AB441" s="17"/>
      <c r="AC441" s="17"/>
      <c r="AD441" s="17"/>
      <c r="AE441" s="17"/>
      <c r="AF441" s="17"/>
      <c r="AG441" s="17"/>
      <c r="AH441" s="17"/>
      <c r="AI441" s="17"/>
      <c r="AJ441" s="17"/>
      <c r="AK441" s="17"/>
      <c r="AL441" s="17"/>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row>
    <row r="442" spans="1:8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Z442" s="17"/>
      <c r="AA442" s="17"/>
      <c r="AB442" s="17"/>
      <c r="AC442" s="17"/>
      <c r="AD442" s="17"/>
      <c r="AE442" s="17"/>
      <c r="AF442" s="17"/>
      <c r="AG442" s="17"/>
      <c r="AH442" s="17"/>
      <c r="AI442" s="17"/>
      <c r="AJ442" s="17"/>
      <c r="AK442" s="17"/>
      <c r="AL442" s="17"/>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row>
    <row r="443" spans="1:8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Z443" s="17"/>
      <c r="AA443" s="17"/>
      <c r="AB443" s="17"/>
      <c r="AC443" s="17"/>
      <c r="AD443" s="17"/>
      <c r="AE443" s="17"/>
      <c r="AF443" s="17"/>
      <c r="AG443" s="17"/>
      <c r="AH443" s="17"/>
      <c r="AI443" s="17"/>
      <c r="AJ443" s="17"/>
      <c r="AK443" s="17"/>
      <c r="AL443" s="17"/>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row>
    <row r="444" spans="1:8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Z444" s="17"/>
      <c r="AA444" s="17"/>
      <c r="AB444" s="17"/>
      <c r="AC444" s="17"/>
      <c r="AD444" s="17"/>
      <c r="AE444" s="17"/>
      <c r="AF444" s="17"/>
      <c r="AG444" s="17"/>
      <c r="AH444" s="17"/>
      <c r="AI444" s="17"/>
      <c r="AJ444" s="17"/>
      <c r="AK444" s="17"/>
      <c r="AL444" s="17"/>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row>
    <row r="445" spans="1:8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Z445" s="17"/>
      <c r="AA445" s="17"/>
      <c r="AB445" s="17"/>
      <c r="AC445" s="17"/>
      <c r="AD445" s="17"/>
      <c r="AE445" s="17"/>
      <c r="AF445" s="17"/>
      <c r="AG445" s="17"/>
      <c r="AH445" s="17"/>
      <c r="AI445" s="17"/>
      <c r="AJ445" s="17"/>
      <c r="AK445" s="17"/>
      <c r="AL445" s="17"/>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row>
    <row r="446" spans="1:8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Z446" s="17"/>
      <c r="AA446" s="17"/>
      <c r="AB446" s="17"/>
      <c r="AC446" s="17"/>
      <c r="AD446" s="17"/>
      <c r="AE446" s="17"/>
      <c r="AF446" s="17"/>
      <c r="AG446" s="17"/>
      <c r="AH446" s="17"/>
      <c r="AI446" s="17"/>
      <c r="AJ446" s="17"/>
      <c r="AK446" s="17"/>
      <c r="AL446" s="17"/>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row>
    <row r="447" spans="1:8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Z447" s="17"/>
      <c r="AA447" s="17"/>
      <c r="AB447" s="17"/>
      <c r="AC447" s="17"/>
      <c r="AD447" s="17"/>
      <c r="AE447" s="17"/>
      <c r="AF447" s="17"/>
      <c r="AG447" s="17"/>
      <c r="AH447" s="17"/>
      <c r="AI447" s="17"/>
      <c r="AJ447" s="17"/>
      <c r="AK447" s="17"/>
      <c r="AL447" s="17"/>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row>
    <row r="448" spans="1:8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Z448" s="17"/>
      <c r="AA448" s="17"/>
      <c r="AB448" s="17"/>
      <c r="AC448" s="17"/>
      <c r="AD448" s="17"/>
      <c r="AE448" s="17"/>
      <c r="AF448" s="17"/>
      <c r="AG448" s="17"/>
      <c r="AH448" s="17"/>
      <c r="AI448" s="17"/>
      <c r="AJ448" s="17"/>
      <c r="AK448" s="17"/>
      <c r="AL448" s="17"/>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row>
    <row r="449" spans="1:8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Z449" s="17"/>
      <c r="AA449" s="17"/>
      <c r="AB449" s="17"/>
      <c r="AC449" s="17"/>
      <c r="AD449" s="17"/>
      <c r="AE449" s="17"/>
      <c r="AF449" s="17"/>
      <c r="AG449" s="17"/>
      <c r="AH449" s="17"/>
      <c r="AI449" s="17"/>
      <c r="AJ449" s="17"/>
      <c r="AK449" s="17"/>
      <c r="AL449" s="17"/>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row>
    <row r="450" spans="1:8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Z450" s="17"/>
      <c r="AA450" s="17"/>
      <c r="AB450" s="17"/>
      <c r="AC450" s="17"/>
      <c r="AD450" s="17"/>
      <c r="AE450" s="17"/>
      <c r="AF450" s="17"/>
      <c r="AG450" s="17"/>
      <c r="AH450" s="17"/>
      <c r="AI450" s="17"/>
      <c r="AJ450" s="17"/>
      <c r="AK450" s="17"/>
      <c r="AL450" s="17"/>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row>
    <row r="451" spans="1:8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Z451" s="17"/>
      <c r="AA451" s="17"/>
      <c r="AB451" s="17"/>
      <c r="AC451" s="17"/>
      <c r="AD451" s="17"/>
      <c r="AE451" s="17"/>
      <c r="AF451" s="17"/>
      <c r="AG451" s="17"/>
      <c r="AH451" s="17"/>
      <c r="AI451" s="17"/>
      <c r="AJ451" s="17"/>
      <c r="AK451" s="17"/>
      <c r="AL451" s="17"/>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row>
    <row r="452" spans="1:8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Z452" s="17"/>
      <c r="AA452" s="17"/>
      <c r="AB452" s="17"/>
      <c r="AC452" s="17"/>
      <c r="AD452" s="17"/>
      <c r="AE452" s="17"/>
      <c r="AF452" s="17"/>
      <c r="AG452" s="17"/>
      <c r="AH452" s="17"/>
      <c r="AI452" s="17"/>
      <c r="AJ452" s="17"/>
      <c r="AK452" s="17"/>
      <c r="AL452" s="17"/>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row>
    <row r="453" spans="1:8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Z453" s="17"/>
      <c r="AA453" s="17"/>
      <c r="AB453" s="17"/>
      <c r="AC453" s="17"/>
      <c r="AD453" s="17"/>
      <c r="AE453" s="17"/>
      <c r="AF453" s="17"/>
      <c r="AG453" s="17"/>
      <c r="AH453" s="17"/>
      <c r="AI453" s="17"/>
      <c r="AJ453" s="17"/>
      <c r="AK453" s="17"/>
      <c r="AL453" s="17"/>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row>
    <row r="454" spans="1:8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Z454" s="17"/>
      <c r="AA454" s="17"/>
      <c r="AB454" s="17"/>
      <c r="AC454" s="17"/>
      <c r="AD454" s="17"/>
      <c r="AE454" s="17"/>
      <c r="AF454" s="17"/>
      <c r="AG454" s="17"/>
      <c r="AH454" s="17"/>
      <c r="AI454" s="17"/>
      <c r="AJ454" s="17"/>
      <c r="AK454" s="17"/>
      <c r="AL454" s="17"/>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row>
    <row r="455" spans="1:8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Z455" s="17"/>
      <c r="AA455" s="17"/>
      <c r="AB455" s="17"/>
      <c r="AC455" s="17"/>
      <c r="AD455" s="17"/>
      <c r="AE455" s="17"/>
      <c r="AF455" s="17"/>
      <c r="AG455" s="17"/>
      <c r="AH455" s="17"/>
      <c r="AI455" s="17"/>
      <c r="AJ455" s="17"/>
      <c r="AK455" s="17"/>
      <c r="AL455" s="17"/>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row>
    <row r="456" spans="1:8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Z456" s="17"/>
      <c r="AA456" s="17"/>
      <c r="AB456" s="17"/>
      <c r="AC456" s="17"/>
      <c r="AD456" s="17"/>
      <c r="AE456" s="17"/>
      <c r="AF456" s="17"/>
      <c r="AG456" s="17"/>
      <c r="AH456" s="17"/>
      <c r="AI456" s="17"/>
      <c r="AJ456" s="17"/>
      <c r="AK456" s="17"/>
      <c r="AL456" s="17"/>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row>
    <row r="457" spans="1:8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Z457" s="17"/>
      <c r="AA457" s="17"/>
      <c r="AB457" s="17"/>
      <c r="AC457" s="17"/>
      <c r="AD457" s="17"/>
      <c r="AE457" s="17"/>
      <c r="AF457" s="17"/>
      <c r="AG457" s="17"/>
      <c r="AH457" s="17"/>
      <c r="AI457" s="17"/>
      <c r="AJ457" s="17"/>
      <c r="AK457" s="17"/>
      <c r="AL457" s="17"/>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row>
    <row r="458" spans="1:8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Z458" s="17"/>
      <c r="AA458" s="17"/>
      <c r="AB458" s="17"/>
      <c r="AC458" s="17"/>
      <c r="AD458" s="17"/>
      <c r="AE458" s="17"/>
      <c r="AF458" s="17"/>
      <c r="AG458" s="17"/>
      <c r="AH458" s="17"/>
      <c r="AI458" s="17"/>
      <c r="AJ458" s="17"/>
      <c r="AK458" s="17"/>
      <c r="AL458" s="17"/>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row>
    <row r="459" spans="1:8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Z459" s="17"/>
      <c r="AA459" s="17"/>
      <c r="AB459" s="17"/>
      <c r="AC459" s="17"/>
      <c r="AD459" s="17"/>
      <c r="AE459" s="17"/>
      <c r="AF459" s="17"/>
      <c r="AG459" s="17"/>
      <c r="AH459" s="17"/>
      <c r="AI459" s="17"/>
      <c r="AJ459" s="17"/>
      <c r="AK459" s="17"/>
      <c r="AL459" s="17"/>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row>
    <row r="460" spans="1:8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Z460" s="17"/>
      <c r="AA460" s="17"/>
      <c r="AB460" s="17"/>
      <c r="AC460" s="17"/>
      <c r="AD460" s="17"/>
      <c r="AE460" s="17"/>
      <c r="AF460" s="17"/>
      <c r="AG460" s="17"/>
      <c r="AH460" s="17"/>
      <c r="AI460" s="17"/>
      <c r="AJ460" s="17"/>
      <c r="AK460" s="17"/>
      <c r="AL460" s="17"/>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row>
    <row r="461" spans="1:8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Z461" s="17"/>
      <c r="AA461" s="17"/>
      <c r="AB461" s="17"/>
      <c r="AC461" s="17"/>
      <c r="AD461" s="17"/>
      <c r="AE461" s="17"/>
      <c r="AF461" s="17"/>
      <c r="AG461" s="17"/>
      <c r="AH461" s="17"/>
      <c r="AI461" s="17"/>
      <c r="AJ461" s="17"/>
      <c r="AK461" s="17"/>
      <c r="AL461" s="17"/>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row>
    <row r="462" spans="1:8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Z462" s="17"/>
      <c r="AA462" s="17"/>
      <c r="AB462" s="17"/>
      <c r="AC462" s="17"/>
      <c r="AD462" s="17"/>
      <c r="AE462" s="17"/>
      <c r="AF462" s="17"/>
      <c r="AG462" s="17"/>
      <c r="AH462" s="17"/>
      <c r="AI462" s="17"/>
      <c r="AJ462" s="17"/>
      <c r="AK462" s="17"/>
      <c r="AL462" s="17"/>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row>
    <row r="463" spans="1:8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Z463" s="17"/>
      <c r="AA463" s="17"/>
      <c r="AB463" s="17"/>
      <c r="AC463" s="17"/>
      <c r="AD463" s="17"/>
      <c r="AE463" s="17"/>
      <c r="AF463" s="17"/>
      <c r="AG463" s="17"/>
      <c r="AH463" s="17"/>
      <c r="AI463" s="17"/>
      <c r="AJ463" s="17"/>
      <c r="AK463" s="17"/>
      <c r="AL463" s="17"/>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row>
    <row r="464" spans="1:8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Z464" s="17"/>
      <c r="AA464" s="17"/>
      <c r="AB464" s="17"/>
      <c r="AC464" s="17"/>
      <c r="AD464" s="17"/>
      <c r="AE464" s="17"/>
      <c r="AF464" s="17"/>
      <c r="AG464" s="17"/>
      <c r="AH464" s="17"/>
      <c r="AI464" s="17"/>
      <c r="AJ464" s="17"/>
      <c r="AK464" s="17"/>
      <c r="AL464" s="17"/>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row>
    <row r="465" spans="1:8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Z465" s="17"/>
      <c r="AA465" s="17"/>
      <c r="AB465" s="17"/>
      <c r="AC465" s="17"/>
      <c r="AD465" s="17"/>
      <c r="AE465" s="17"/>
      <c r="AF465" s="17"/>
      <c r="AG465" s="17"/>
      <c r="AH465" s="17"/>
      <c r="AI465" s="17"/>
      <c r="AJ465" s="17"/>
      <c r="AK465" s="17"/>
      <c r="AL465" s="17"/>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row>
    <row r="466" spans="1:8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Z466" s="17"/>
      <c r="AA466" s="17"/>
      <c r="AB466" s="17"/>
      <c r="AC466" s="17"/>
      <c r="AD466" s="17"/>
      <c r="AE466" s="17"/>
      <c r="AF466" s="17"/>
      <c r="AG466" s="17"/>
      <c r="AH466" s="17"/>
      <c r="AI466" s="17"/>
      <c r="AJ466" s="17"/>
      <c r="AK466" s="17"/>
      <c r="AL466" s="17"/>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row>
    <row r="467" spans="1:8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Z467" s="17"/>
      <c r="AA467" s="17"/>
      <c r="AB467" s="17"/>
      <c r="AC467" s="17"/>
      <c r="AD467" s="17"/>
      <c r="AE467" s="17"/>
      <c r="AF467" s="17"/>
      <c r="AG467" s="17"/>
      <c r="AH467" s="17"/>
      <c r="AI467" s="17"/>
      <c r="AJ467" s="17"/>
      <c r="AK467" s="17"/>
      <c r="AL467" s="17"/>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row>
    <row r="468" spans="1:8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Z468" s="17"/>
      <c r="AA468" s="17"/>
      <c r="AB468" s="17"/>
      <c r="AC468" s="17"/>
      <c r="AD468" s="17"/>
      <c r="AE468" s="17"/>
      <c r="AF468" s="17"/>
      <c r="AG468" s="17"/>
      <c r="AH468" s="17"/>
      <c r="AI468" s="17"/>
      <c r="AJ468" s="17"/>
      <c r="AK468" s="17"/>
      <c r="AL468" s="17"/>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row>
    <row r="469" spans="1:8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Z469" s="17"/>
      <c r="AA469" s="17"/>
      <c r="AB469" s="17"/>
      <c r="AC469" s="17"/>
      <c r="AD469" s="17"/>
      <c r="AE469" s="17"/>
      <c r="AF469" s="17"/>
      <c r="AG469" s="17"/>
      <c r="AH469" s="17"/>
      <c r="AI469" s="17"/>
      <c r="AJ469" s="17"/>
      <c r="AK469" s="17"/>
      <c r="AL469" s="17"/>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5"/>
      <c r="BW469" s="15"/>
      <c r="BX469" s="15"/>
      <c r="BY469" s="15"/>
      <c r="BZ469" s="15"/>
      <c r="CA469" s="15"/>
      <c r="CB469" s="15"/>
      <c r="CC469" s="15"/>
      <c r="CD469" s="15"/>
      <c r="CE469" s="15"/>
      <c r="CF469" s="15"/>
      <c r="CG469" s="15"/>
      <c r="CH469" s="15"/>
    </row>
    <row r="470" spans="1:8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Z470" s="17"/>
      <c r="AA470" s="17"/>
      <c r="AB470" s="17"/>
      <c r="AC470" s="17"/>
      <c r="AD470" s="17"/>
      <c r="AE470" s="17"/>
      <c r="AF470" s="17"/>
      <c r="AG470" s="17"/>
      <c r="AH470" s="17"/>
      <c r="AI470" s="17"/>
      <c r="AJ470" s="17"/>
      <c r="AK470" s="17"/>
      <c r="AL470" s="17"/>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row>
    <row r="471" spans="1:8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Z471" s="17"/>
      <c r="AA471" s="17"/>
      <c r="AB471" s="17"/>
      <c r="AC471" s="17"/>
      <c r="AD471" s="17"/>
      <c r="AE471" s="17"/>
      <c r="AF471" s="17"/>
      <c r="AG471" s="17"/>
      <c r="AH471" s="17"/>
      <c r="AI471" s="17"/>
      <c r="AJ471" s="17"/>
      <c r="AK471" s="17"/>
      <c r="AL471" s="17"/>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row>
    <row r="472" spans="1:8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Z472" s="17"/>
      <c r="AA472" s="17"/>
      <c r="AB472" s="17"/>
      <c r="AC472" s="17"/>
      <c r="AD472" s="17"/>
      <c r="AE472" s="17"/>
      <c r="AF472" s="17"/>
      <c r="AG472" s="17"/>
      <c r="AH472" s="17"/>
      <c r="AI472" s="17"/>
      <c r="AJ472" s="17"/>
      <c r="AK472" s="17"/>
      <c r="AL472" s="17"/>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row>
    <row r="473" spans="1:8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Z473" s="17"/>
      <c r="AA473" s="17"/>
      <c r="AB473" s="17"/>
      <c r="AC473" s="17"/>
      <c r="AD473" s="17"/>
      <c r="AE473" s="17"/>
      <c r="AF473" s="17"/>
      <c r="AG473" s="17"/>
      <c r="AH473" s="17"/>
      <c r="AI473" s="17"/>
      <c r="AJ473" s="17"/>
      <c r="AK473" s="17"/>
      <c r="AL473" s="17"/>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row>
    <row r="474" spans="1:8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Z474" s="17"/>
      <c r="AA474" s="17"/>
      <c r="AB474" s="17"/>
      <c r="AC474" s="17"/>
      <c r="AD474" s="17"/>
      <c r="AE474" s="17"/>
      <c r="AF474" s="17"/>
      <c r="AG474" s="17"/>
      <c r="AH474" s="17"/>
      <c r="AI474" s="17"/>
      <c r="AJ474" s="17"/>
      <c r="AK474" s="17"/>
      <c r="AL474" s="17"/>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row>
    <row r="475" spans="1:8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Z475" s="17"/>
      <c r="AA475" s="17"/>
      <c r="AB475" s="17"/>
      <c r="AC475" s="17"/>
      <c r="AD475" s="17"/>
      <c r="AE475" s="17"/>
      <c r="AF475" s="17"/>
      <c r="AG475" s="17"/>
      <c r="AH475" s="17"/>
      <c r="AI475" s="17"/>
      <c r="AJ475" s="17"/>
      <c r="AK475" s="17"/>
      <c r="AL475" s="17"/>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row>
    <row r="476" spans="1:8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Z476" s="17"/>
      <c r="AA476" s="17"/>
      <c r="AB476" s="17"/>
      <c r="AC476" s="17"/>
      <c r="AD476" s="17"/>
      <c r="AE476" s="17"/>
      <c r="AF476" s="17"/>
      <c r="AG476" s="17"/>
      <c r="AH476" s="17"/>
      <c r="AI476" s="17"/>
      <c r="AJ476" s="17"/>
      <c r="AK476" s="17"/>
      <c r="AL476" s="17"/>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row>
    <row r="477" spans="1:8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Z477" s="17"/>
      <c r="AA477" s="17"/>
      <c r="AB477" s="17"/>
      <c r="AC477" s="17"/>
      <c r="AD477" s="17"/>
      <c r="AE477" s="17"/>
      <c r="AF477" s="17"/>
      <c r="AG477" s="17"/>
      <c r="AH477" s="17"/>
      <c r="AI477" s="17"/>
      <c r="AJ477" s="17"/>
      <c r="AK477" s="17"/>
      <c r="AL477" s="17"/>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row>
    <row r="478" spans="1:8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Z478" s="17"/>
      <c r="AA478" s="17"/>
      <c r="AB478" s="17"/>
      <c r="AC478" s="17"/>
      <c r="AD478" s="17"/>
      <c r="AE478" s="17"/>
      <c r="AF478" s="17"/>
      <c r="AG478" s="17"/>
      <c r="AH478" s="17"/>
      <c r="AI478" s="17"/>
      <c r="AJ478" s="17"/>
      <c r="AK478" s="17"/>
      <c r="AL478" s="17"/>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row>
    <row r="479" spans="1:8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Z479" s="17"/>
      <c r="AA479" s="17"/>
      <c r="AB479" s="17"/>
      <c r="AC479" s="17"/>
      <c r="AD479" s="17"/>
      <c r="AE479" s="17"/>
      <c r="AF479" s="17"/>
      <c r="AG479" s="17"/>
      <c r="AH479" s="17"/>
      <c r="AI479" s="17"/>
      <c r="AJ479" s="17"/>
      <c r="AK479" s="17"/>
      <c r="AL479" s="17"/>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row>
    <row r="480" spans="1:8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Z480" s="17"/>
      <c r="AA480" s="17"/>
      <c r="AB480" s="17"/>
      <c r="AC480" s="17"/>
      <c r="AD480" s="17"/>
      <c r="AE480" s="17"/>
      <c r="AF480" s="17"/>
      <c r="AG480" s="17"/>
      <c r="AH480" s="17"/>
      <c r="AI480" s="17"/>
      <c r="AJ480" s="17"/>
      <c r="AK480" s="17"/>
      <c r="AL480" s="17"/>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row>
    <row r="481" spans="1:8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Z481" s="17"/>
      <c r="AA481" s="17"/>
      <c r="AB481" s="17"/>
      <c r="AC481" s="17"/>
      <c r="AD481" s="17"/>
      <c r="AE481" s="17"/>
      <c r="AF481" s="17"/>
      <c r="AG481" s="17"/>
      <c r="AH481" s="17"/>
      <c r="AI481" s="17"/>
      <c r="AJ481" s="17"/>
      <c r="AK481" s="17"/>
      <c r="AL481" s="17"/>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row>
    <row r="482" spans="1:8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Z482" s="17"/>
      <c r="AA482" s="17"/>
      <c r="AB482" s="17"/>
      <c r="AC482" s="17"/>
      <c r="AD482" s="17"/>
      <c r="AE482" s="17"/>
      <c r="AF482" s="17"/>
      <c r="AG482" s="17"/>
      <c r="AH482" s="17"/>
      <c r="AI482" s="17"/>
      <c r="AJ482" s="17"/>
      <c r="AK482" s="17"/>
      <c r="AL482" s="17"/>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row>
    <row r="483" spans="1:8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Z483" s="17"/>
      <c r="AA483" s="17"/>
      <c r="AB483" s="17"/>
      <c r="AC483" s="17"/>
      <c r="AD483" s="17"/>
      <c r="AE483" s="17"/>
      <c r="AF483" s="17"/>
      <c r="AG483" s="17"/>
      <c r="AH483" s="17"/>
      <c r="AI483" s="17"/>
      <c r="AJ483" s="17"/>
      <c r="AK483" s="17"/>
      <c r="AL483" s="17"/>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row>
    <row r="484" spans="1:8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Z484" s="17"/>
      <c r="AA484" s="17"/>
      <c r="AB484" s="17"/>
      <c r="AC484" s="17"/>
      <c r="AD484" s="17"/>
      <c r="AE484" s="17"/>
      <c r="AF484" s="17"/>
      <c r="AG484" s="17"/>
      <c r="AH484" s="17"/>
      <c r="AI484" s="17"/>
      <c r="AJ484" s="17"/>
      <c r="AK484" s="17"/>
      <c r="AL484" s="17"/>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row>
    <row r="485" spans="1:8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Z485" s="17"/>
      <c r="AA485" s="17"/>
      <c r="AB485" s="17"/>
      <c r="AC485" s="17"/>
      <c r="AD485" s="17"/>
      <c r="AE485" s="17"/>
      <c r="AF485" s="17"/>
      <c r="AG485" s="17"/>
      <c r="AH485" s="17"/>
      <c r="AI485" s="17"/>
      <c r="AJ485" s="17"/>
      <c r="AK485" s="17"/>
      <c r="AL485" s="17"/>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row>
    <row r="486" spans="1: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Z486" s="17"/>
      <c r="AA486" s="17"/>
      <c r="AB486" s="17"/>
      <c r="AC486" s="17"/>
      <c r="AD486" s="17"/>
      <c r="AE486" s="17"/>
      <c r="AF486" s="17"/>
      <c r="AG486" s="17"/>
      <c r="AH486" s="17"/>
      <c r="AI486" s="17"/>
      <c r="AJ486" s="17"/>
      <c r="AK486" s="17"/>
      <c r="AL486" s="17"/>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row>
    <row r="487" spans="1:8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Z487" s="17"/>
      <c r="AA487" s="17"/>
      <c r="AB487" s="17"/>
      <c r="AC487" s="17"/>
      <c r="AD487" s="17"/>
      <c r="AE487" s="17"/>
      <c r="AF487" s="17"/>
      <c r="AG487" s="17"/>
      <c r="AH487" s="17"/>
      <c r="AI487" s="17"/>
      <c r="AJ487" s="17"/>
      <c r="AK487" s="17"/>
      <c r="AL487" s="17"/>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row>
    <row r="488" spans="1:8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Z488" s="17"/>
      <c r="AA488" s="17"/>
      <c r="AB488" s="17"/>
      <c r="AC488" s="17"/>
      <c r="AD488" s="17"/>
      <c r="AE488" s="17"/>
      <c r="AF488" s="17"/>
      <c r="AG488" s="17"/>
      <c r="AH488" s="17"/>
      <c r="AI488" s="17"/>
      <c r="AJ488" s="17"/>
      <c r="AK488" s="17"/>
      <c r="AL488" s="17"/>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row>
    <row r="489" spans="1:8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Z489" s="17"/>
      <c r="AA489" s="17"/>
      <c r="AB489" s="17"/>
      <c r="AC489" s="17"/>
      <c r="AD489" s="17"/>
      <c r="AE489" s="17"/>
      <c r="AF489" s="17"/>
      <c r="AG489" s="17"/>
      <c r="AH489" s="17"/>
      <c r="AI489" s="17"/>
      <c r="AJ489" s="17"/>
      <c r="AK489" s="17"/>
      <c r="AL489" s="17"/>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row>
    <row r="490" spans="1:8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Z490" s="17"/>
      <c r="AA490" s="17"/>
      <c r="AB490" s="17"/>
      <c r="AC490" s="17"/>
      <c r="AD490" s="17"/>
      <c r="AE490" s="17"/>
      <c r="AF490" s="17"/>
      <c r="AG490" s="17"/>
      <c r="AH490" s="17"/>
      <c r="AI490" s="17"/>
      <c r="AJ490" s="17"/>
      <c r="AK490" s="17"/>
      <c r="AL490" s="17"/>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row>
    <row r="491" spans="1:8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Z491" s="17"/>
      <c r="AA491" s="17"/>
      <c r="AB491" s="17"/>
      <c r="AC491" s="17"/>
      <c r="AD491" s="17"/>
      <c r="AE491" s="17"/>
      <c r="AF491" s="17"/>
      <c r="AG491" s="17"/>
      <c r="AH491" s="17"/>
      <c r="AI491" s="17"/>
      <c r="AJ491" s="17"/>
      <c r="AK491" s="17"/>
      <c r="AL491" s="17"/>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row>
    <row r="492" spans="1:8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Z492" s="17"/>
      <c r="AA492" s="17"/>
      <c r="AB492" s="17"/>
      <c r="AC492" s="17"/>
      <c r="AD492" s="17"/>
      <c r="AE492" s="17"/>
      <c r="AF492" s="17"/>
      <c r="AG492" s="17"/>
      <c r="AH492" s="17"/>
      <c r="AI492" s="17"/>
      <c r="AJ492" s="17"/>
      <c r="AK492" s="17"/>
      <c r="AL492" s="17"/>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row>
    <row r="493" spans="1:8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Z493" s="17"/>
      <c r="AA493" s="17"/>
      <c r="AB493" s="17"/>
      <c r="AC493" s="17"/>
      <c r="AD493" s="17"/>
      <c r="AE493" s="17"/>
      <c r="AF493" s="17"/>
      <c r="AG493" s="17"/>
      <c r="AH493" s="17"/>
      <c r="AI493" s="17"/>
      <c r="AJ493" s="17"/>
      <c r="AK493" s="17"/>
      <c r="AL493" s="17"/>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row>
    <row r="494" spans="1:8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Z494" s="17"/>
      <c r="AA494" s="17"/>
      <c r="AB494" s="17"/>
      <c r="AC494" s="17"/>
      <c r="AD494" s="17"/>
      <c r="AE494" s="17"/>
      <c r="AF494" s="17"/>
      <c r="AG494" s="17"/>
      <c r="AH494" s="17"/>
      <c r="AI494" s="17"/>
      <c r="AJ494" s="17"/>
      <c r="AK494" s="17"/>
      <c r="AL494" s="17"/>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row>
    <row r="495" spans="1:8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Z495" s="17"/>
      <c r="AA495" s="17"/>
      <c r="AB495" s="17"/>
      <c r="AC495" s="17"/>
      <c r="AD495" s="17"/>
      <c r="AE495" s="17"/>
      <c r="AF495" s="17"/>
      <c r="AG495" s="17"/>
      <c r="AH495" s="17"/>
      <c r="AI495" s="17"/>
      <c r="AJ495" s="17"/>
      <c r="AK495" s="17"/>
      <c r="AL495" s="17"/>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row>
    <row r="496" spans="1:8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Z496" s="17"/>
      <c r="AA496" s="17"/>
      <c r="AB496" s="17"/>
      <c r="AC496" s="17"/>
      <c r="AD496" s="17"/>
      <c r="AE496" s="17"/>
      <c r="AF496" s="17"/>
      <c r="AG496" s="17"/>
      <c r="AH496" s="17"/>
      <c r="AI496" s="17"/>
      <c r="AJ496" s="17"/>
      <c r="AK496" s="17"/>
      <c r="AL496" s="17"/>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row>
    <row r="497" spans="1:8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Z497" s="17"/>
      <c r="AA497" s="17"/>
      <c r="AB497" s="17"/>
      <c r="AC497" s="17"/>
      <c r="AD497" s="17"/>
      <c r="AE497" s="17"/>
      <c r="AF497" s="17"/>
      <c r="AG497" s="17"/>
      <c r="AH497" s="17"/>
      <c r="AI497" s="17"/>
      <c r="AJ497" s="17"/>
      <c r="AK497" s="17"/>
      <c r="AL497" s="17"/>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row>
    <row r="498" spans="1:8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Z498" s="17"/>
      <c r="AA498" s="17"/>
      <c r="AB498" s="17"/>
      <c r="AC498" s="17"/>
      <c r="AD498" s="17"/>
      <c r="AE498" s="17"/>
      <c r="AF498" s="17"/>
      <c r="AG498" s="17"/>
      <c r="AH498" s="17"/>
      <c r="AI498" s="17"/>
      <c r="AJ498" s="17"/>
      <c r="AK498" s="17"/>
      <c r="AL498" s="17"/>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row>
    <row r="499" spans="1:8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Z499" s="17"/>
      <c r="AA499" s="17"/>
      <c r="AB499" s="17"/>
      <c r="AC499" s="17"/>
      <c r="AD499" s="17"/>
      <c r="AE499" s="17"/>
      <c r="AF499" s="17"/>
      <c r="AG499" s="17"/>
      <c r="AH499" s="17"/>
      <c r="AI499" s="17"/>
      <c r="AJ499" s="17"/>
      <c r="AK499" s="17"/>
      <c r="AL499" s="17"/>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row>
    <row r="500" spans="1:8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Z500" s="17"/>
      <c r="AA500" s="17"/>
      <c r="AB500" s="17"/>
      <c r="AC500" s="17"/>
      <c r="AD500" s="17"/>
      <c r="AE500" s="17"/>
      <c r="AF500" s="17"/>
      <c r="AG500" s="17"/>
      <c r="AH500" s="17"/>
      <c r="AI500" s="17"/>
      <c r="AJ500" s="17"/>
      <c r="AK500" s="17"/>
      <c r="AL500" s="17"/>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row>
    <row r="501" spans="1:8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Z501" s="17"/>
      <c r="AA501" s="17"/>
      <c r="AB501" s="17"/>
      <c r="AC501" s="17"/>
      <c r="AD501" s="17"/>
      <c r="AE501" s="17"/>
      <c r="AF501" s="17"/>
      <c r="AG501" s="17"/>
      <c r="AH501" s="17"/>
      <c r="AI501" s="17"/>
      <c r="AJ501" s="17"/>
      <c r="AK501" s="17"/>
      <c r="AL501" s="17"/>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row>
    <row r="502" spans="1:8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Z502" s="17"/>
      <c r="AA502" s="17"/>
      <c r="AB502" s="17"/>
      <c r="AC502" s="17"/>
      <c r="AD502" s="17"/>
      <c r="AE502" s="17"/>
      <c r="AF502" s="17"/>
      <c r="AG502" s="17"/>
      <c r="AH502" s="17"/>
      <c r="AI502" s="17"/>
      <c r="AJ502" s="17"/>
      <c r="AK502" s="17"/>
      <c r="AL502" s="17"/>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row>
    <row r="503" spans="1:8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Z503" s="17"/>
      <c r="AA503" s="17"/>
      <c r="AB503" s="17"/>
      <c r="AC503" s="17"/>
      <c r="AD503" s="17"/>
      <c r="AE503" s="17"/>
      <c r="AF503" s="17"/>
      <c r="AG503" s="17"/>
      <c r="AH503" s="17"/>
      <c r="AI503" s="17"/>
      <c r="AJ503" s="17"/>
      <c r="AK503" s="17"/>
      <c r="AL503" s="17"/>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row>
    <row r="504" spans="1:8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Z504" s="17"/>
      <c r="AA504" s="17"/>
      <c r="AB504" s="17"/>
      <c r="AC504" s="17"/>
      <c r="AD504" s="17"/>
      <c r="AE504" s="17"/>
      <c r="AF504" s="17"/>
      <c r="AG504" s="17"/>
      <c r="AH504" s="17"/>
      <c r="AI504" s="17"/>
      <c r="AJ504" s="17"/>
      <c r="AK504" s="17"/>
      <c r="AL504" s="17"/>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row>
    <row r="505" spans="1:8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Z505" s="17"/>
      <c r="AA505" s="17"/>
      <c r="AB505" s="17"/>
      <c r="AC505" s="17"/>
      <c r="AD505" s="17"/>
      <c r="AE505" s="17"/>
      <c r="AF505" s="17"/>
      <c r="AG505" s="17"/>
      <c r="AH505" s="17"/>
      <c r="AI505" s="17"/>
      <c r="AJ505" s="17"/>
      <c r="AK505" s="17"/>
      <c r="AL505" s="17"/>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row>
    <row r="506" spans="1:8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Z506" s="17"/>
      <c r="AA506" s="17"/>
      <c r="AB506" s="17"/>
      <c r="AC506" s="17"/>
      <c r="AD506" s="17"/>
      <c r="AE506" s="17"/>
      <c r="AF506" s="17"/>
      <c r="AG506" s="17"/>
      <c r="AH506" s="17"/>
      <c r="AI506" s="17"/>
      <c r="AJ506" s="17"/>
      <c r="AK506" s="17"/>
      <c r="AL506" s="17"/>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row>
    <row r="507" spans="1:8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Z507" s="17"/>
      <c r="AA507" s="17"/>
      <c r="AB507" s="17"/>
      <c r="AC507" s="17"/>
      <c r="AD507" s="17"/>
      <c r="AE507" s="17"/>
      <c r="AF507" s="17"/>
      <c r="AG507" s="17"/>
      <c r="AH507" s="17"/>
      <c r="AI507" s="17"/>
      <c r="AJ507" s="17"/>
      <c r="AK507" s="17"/>
      <c r="AL507" s="17"/>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row>
    <row r="508" spans="1:8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Z508" s="17"/>
      <c r="AA508" s="17"/>
      <c r="AB508" s="17"/>
      <c r="AC508" s="17"/>
      <c r="AD508" s="17"/>
      <c r="AE508" s="17"/>
      <c r="AF508" s="17"/>
      <c r="AG508" s="17"/>
      <c r="AH508" s="17"/>
      <c r="AI508" s="17"/>
      <c r="AJ508" s="17"/>
      <c r="AK508" s="17"/>
      <c r="AL508" s="17"/>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row>
    <row r="509" spans="1:8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Z509" s="17"/>
      <c r="AA509" s="17"/>
      <c r="AB509" s="17"/>
      <c r="AC509" s="17"/>
      <c r="AD509" s="17"/>
      <c r="AE509" s="17"/>
      <c r="AF509" s="17"/>
      <c r="AG509" s="17"/>
      <c r="AH509" s="17"/>
      <c r="AI509" s="17"/>
      <c r="AJ509" s="17"/>
      <c r="AK509" s="17"/>
      <c r="AL509" s="17"/>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row>
    <row r="510" spans="1:8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Z510" s="17"/>
      <c r="AA510" s="17"/>
      <c r="AB510" s="17"/>
      <c r="AC510" s="17"/>
      <c r="AD510" s="17"/>
      <c r="AE510" s="17"/>
      <c r="AF510" s="17"/>
      <c r="AG510" s="17"/>
      <c r="AH510" s="17"/>
      <c r="AI510" s="17"/>
      <c r="AJ510" s="17"/>
      <c r="AK510" s="17"/>
      <c r="AL510" s="17"/>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row>
    <row r="511" spans="1:8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Z511" s="17"/>
      <c r="AA511" s="17"/>
      <c r="AB511" s="17"/>
      <c r="AC511" s="17"/>
      <c r="AD511" s="17"/>
      <c r="AE511" s="17"/>
      <c r="AF511" s="17"/>
      <c r="AG511" s="17"/>
      <c r="AH511" s="17"/>
      <c r="AI511" s="17"/>
      <c r="AJ511" s="17"/>
      <c r="AK511" s="17"/>
      <c r="AL511" s="17"/>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row>
    <row r="512" spans="1:8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Z512" s="17"/>
      <c r="AA512" s="17"/>
      <c r="AB512" s="17"/>
      <c r="AC512" s="17"/>
      <c r="AD512" s="17"/>
      <c r="AE512" s="17"/>
      <c r="AF512" s="17"/>
      <c r="AG512" s="17"/>
      <c r="AH512" s="17"/>
      <c r="AI512" s="17"/>
      <c r="AJ512" s="17"/>
      <c r="AK512" s="17"/>
      <c r="AL512" s="17"/>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row>
    <row r="513" spans="1:8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Z513" s="17"/>
      <c r="AA513" s="17"/>
      <c r="AB513" s="17"/>
      <c r="AC513" s="17"/>
      <c r="AD513" s="17"/>
      <c r="AE513" s="17"/>
      <c r="AF513" s="17"/>
      <c r="AG513" s="17"/>
      <c r="AH513" s="17"/>
      <c r="AI513" s="17"/>
      <c r="AJ513" s="17"/>
      <c r="AK513" s="17"/>
      <c r="AL513" s="17"/>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row>
    <row r="514" spans="1:8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Z514" s="17"/>
      <c r="AA514" s="17"/>
      <c r="AB514" s="17"/>
      <c r="AC514" s="17"/>
      <c r="AD514" s="17"/>
      <c r="AE514" s="17"/>
      <c r="AF514" s="17"/>
      <c r="AG514" s="17"/>
      <c r="AH514" s="17"/>
      <c r="AI514" s="17"/>
      <c r="AJ514" s="17"/>
      <c r="AK514" s="17"/>
      <c r="AL514" s="17"/>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row>
    <row r="515" spans="1:8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Z515" s="17"/>
      <c r="AA515" s="17"/>
      <c r="AB515" s="17"/>
      <c r="AC515" s="17"/>
      <c r="AD515" s="17"/>
      <c r="AE515" s="17"/>
      <c r="AF515" s="17"/>
      <c r="AG515" s="17"/>
      <c r="AH515" s="17"/>
      <c r="AI515" s="17"/>
      <c r="AJ515" s="17"/>
      <c r="AK515" s="17"/>
      <c r="AL515" s="17"/>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c r="BO515" s="15"/>
      <c r="BP515" s="15"/>
      <c r="BQ515" s="15"/>
      <c r="BR515" s="15"/>
      <c r="BS515" s="15"/>
      <c r="BT515" s="15"/>
      <c r="BU515" s="15"/>
      <c r="BV515" s="15"/>
      <c r="BW515" s="15"/>
      <c r="BX515" s="15"/>
      <c r="BY515" s="15"/>
      <c r="BZ515" s="15"/>
      <c r="CA515" s="15"/>
      <c r="CB515" s="15"/>
      <c r="CC515" s="15"/>
      <c r="CD515" s="15"/>
      <c r="CE515" s="15"/>
      <c r="CF515" s="15"/>
      <c r="CG515" s="15"/>
      <c r="CH515" s="15"/>
    </row>
    <row r="516" spans="1:8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Z516" s="17"/>
      <c r="AA516" s="17"/>
      <c r="AB516" s="17"/>
      <c r="AC516" s="17"/>
      <c r="AD516" s="17"/>
      <c r="AE516" s="17"/>
      <c r="AF516" s="17"/>
      <c r="AG516" s="17"/>
      <c r="AH516" s="17"/>
      <c r="AI516" s="17"/>
      <c r="AJ516" s="17"/>
      <c r="AK516" s="17"/>
      <c r="AL516" s="17"/>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row>
    <row r="517" spans="1:8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Z517" s="17"/>
      <c r="AA517" s="17"/>
      <c r="AB517" s="17"/>
      <c r="AC517" s="17"/>
      <c r="AD517" s="17"/>
      <c r="AE517" s="17"/>
      <c r="AF517" s="17"/>
      <c r="AG517" s="17"/>
      <c r="AH517" s="17"/>
      <c r="AI517" s="17"/>
      <c r="AJ517" s="17"/>
      <c r="AK517" s="17"/>
      <c r="AL517" s="17"/>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row>
    <row r="518" spans="1:8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Z518" s="17"/>
      <c r="AA518" s="17"/>
      <c r="AB518" s="17"/>
      <c r="AC518" s="17"/>
      <c r="AD518" s="17"/>
      <c r="AE518" s="17"/>
      <c r="AF518" s="17"/>
      <c r="AG518" s="17"/>
      <c r="AH518" s="17"/>
      <c r="AI518" s="17"/>
      <c r="AJ518" s="17"/>
      <c r="AK518" s="17"/>
      <c r="AL518" s="17"/>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row>
    <row r="519" spans="1:8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Z519" s="17"/>
      <c r="AA519" s="17"/>
      <c r="AB519" s="17"/>
      <c r="AC519" s="17"/>
      <c r="AD519" s="17"/>
      <c r="AE519" s="17"/>
      <c r="AF519" s="17"/>
      <c r="AG519" s="17"/>
      <c r="AH519" s="17"/>
      <c r="AI519" s="17"/>
      <c r="AJ519" s="17"/>
      <c r="AK519" s="17"/>
      <c r="AL519" s="17"/>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row>
    <row r="520" spans="1:8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Z520" s="17"/>
      <c r="AA520" s="17"/>
      <c r="AB520" s="17"/>
      <c r="AC520" s="17"/>
      <c r="AD520" s="17"/>
      <c r="AE520" s="17"/>
      <c r="AF520" s="17"/>
      <c r="AG520" s="17"/>
      <c r="AH520" s="17"/>
      <c r="AI520" s="17"/>
      <c r="AJ520" s="17"/>
      <c r="AK520" s="17"/>
      <c r="AL520" s="17"/>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row>
    <row r="521" spans="1:8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Z521" s="17"/>
      <c r="AA521" s="17"/>
      <c r="AB521" s="17"/>
      <c r="AC521" s="17"/>
      <c r="AD521" s="17"/>
      <c r="AE521" s="17"/>
      <c r="AF521" s="17"/>
      <c r="AG521" s="17"/>
      <c r="AH521" s="17"/>
      <c r="AI521" s="17"/>
      <c r="AJ521" s="17"/>
      <c r="AK521" s="17"/>
      <c r="AL521" s="17"/>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row>
    <row r="522" spans="1:8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Z522" s="17"/>
      <c r="AA522" s="17"/>
      <c r="AB522" s="17"/>
      <c r="AC522" s="17"/>
      <c r="AD522" s="17"/>
      <c r="AE522" s="17"/>
      <c r="AF522" s="17"/>
      <c r="AG522" s="17"/>
      <c r="AH522" s="17"/>
      <c r="AI522" s="17"/>
      <c r="AJ522" s="17"/>
      <c r="AK522" s="17"/>
      <c r="AL522" s="17"/>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row>
    <row r="523" spans="1:8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Z523" s="17"/>
      <c r="AA523" s="17"/>
      <c r="AB523" s="17"/>
      <c r="AC523" s="17"/>
      <c r="AD523" s="17"/>
      <c r="AE523" s="17"/>
      <c r="AF523" s="17"/>
      <c r="AG523" s="17"/>
      <c r="AH523" s="17"/>
      <c r="AI523" s="17"/>
      <c r="AJ523" s="17"/>
      <c r="AK523" s="17"/>
      <c r="AL523" s="17"/>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row>
    <row r="524" spans="1:8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Z524" s="17"/>
      <c r="AA524" s="17"/>
      <c r="AB524" s="17"/>
      <c r="AC524" s="17"/>
      <c r="AD524" s="17"/>
      <c r="AE524" s="17"/>
      <c r="AF524" s="17"/>
      <c r="AG524" s="17"/>
      <c r="AH524" s="17"/>
      <c r="AI524" s="17"/>
      <c r="AJ524" s="17"/>
      <c r="AK524" s="17"/>
      <c r="AL524" s="17"/>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row>
    <row r="525" spans="1:8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Z525" s="17"/>
      <c r="AA525" s="17"/>
      <c r="AB525" s="17"/>
      <c r="AC525" s="17"/>
      <c r="AD525" s="17"/>
      <c r="AE525" s="17"/>
      <c r="AF525" s="17"/>
      <c r="AG525" s="17"/>
      <c r="AH525" s="17"/>
      <c r="AI525" s="17"/>
      <c r="AJ525" s="17"/>
      <c r="AK525" s="17"/>
      <c r="AL525" s="17"/>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row>
    <row r="526" spans="1:8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Z526" s="17"/>
      <c r="AA526" s="17"/>
      <c r="AB526" s="17"/>
      <c r="AC526" s="17"/>
      <c r="AD526" s="17"/>
      <c r="AE526" s="17"/>
      <c r="AF526" s="17"/>
      <c r="AG526" s="17"/>
      <c r="AH526" s="17"/>
      <c r="AI526" s="17"/>
      <c r="AJ526" s="17"/>
      <c r="AK526" s="17"/>
      <c r="AL526" s="17"/>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c r="BR526" s="15"/>
      <c r="BS526" s="15"/>
      <c r="BT526" s="15"/>
      <c r="BU526" s="15"/>
      <c r="BV526" s="15"/>
      <c r="BW526" s="15"/>
      <c r="BX526" s="15"/>
      <c r="BY526" s="15"/>
      <c r="BZ526" s="15"/>
      <c r="CA526" s="15"/>
      <c r="CB526" s="15"/>
      <c r="CC526" s="15"/>
      <c r="CD526" s="15"/>
      <c r="CE526" s="15"/>
      <c r="CF526" s="15"/>
      <c r="CG526" s="15"/>
      <c r="CH526" s="15"/>
    </row>
    <row r="527" spans="1:8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Z527" s="17"/>
      <c r="AA527" s="17"/>
      <c r="AB527" s="17"/>
      <c r="AC527" s="17"/>
      <c r="AD527" s="17"/>
      <c r="AE527" s="17"/>
      <c r="AF527" s="17"/>
      <c r="AG527" s="17"/>
      <c r="AH527" s="17"/>
      <c r="AI527" s="17"/>
      <c r="AJ527" s="17"/>
      <c r="AK527" s="17"/>
      <c r="AL527" s="17"/>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row>
    <row r="528" spans="1:8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Z528" s="17"/>
      <c r="AA528" s="17"/>
      <c r="AB528" s="17"/>
      <c r="AC528" s="17"/>
      <c r="AD528" s="17"/>
      <c r="AE528" s="17"/>
      <c r="AF528" s="17"/>
      <c r="AG528" s="17"/>
      <c r="AH528" s="17"/>
      <c r="AI528" s="17"/>
      <c r="AJ528" s="17"/>
      <c r="AK528" s="17"/>
      <c r="AL528" s="17"/>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row>
    <row r="529" spans="1:8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Z529" s="17"/>
      <c r="AA529" s="17"/>
      <c r="AB529" s="17"/>
      <c r="AC529" s="17"/>
      <c r="AD529" s="17"/>
      <c r="AE529" s="17"/>
      <c r="AF529" s="17"/>
      <c r="AG529" s="17"/>
      <c r="AH529" s="17"/>
      <c r="AI529" s="17"/>
      <c r="AJ529" s="17"/>
      <c r="AK529" s="17"/>
      <c r="AL529" s="17"/>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row>
    <row r="530" spans="1:8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Z530" s="17"/>
      <c r="AA530" s="17"/>
      <c r="AB530" s="17"/>
      <c r="AC530" s="17"/>
      <c r="AD530" s="17"/>
      <c r="AE530" s="17"/>
      <c r="AF530" s="17"/>
      <c r="AG530" s="17"/>
      <c r="AH530" s="17"/>
      <c r="AI530" s="17"/>
      <c r="AJ530" s="17"/>
      <c r="AK530" s="17"/>
      <c r="AL530" s="17"/>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row>
    <row r="531" spans="1:8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Z531" s="17"/>
      <c r="AA531" s="17"/>
      <c r="AB531" s="17"/>
      <c r="AC531" s="17"/>
      <c r="AD531" s="17"/>
      <c r="AE531" s="17"/>
      <c r="AF531" s="17"/>
      <c r="AG531" s="17"/>
      <c r="AH531" s="17"/>
      <c r="AI531" s="17"/>
      <c r="AJ531" s="17"/>
      <c r="AK531" s="17"/>
      <c r="AL531" s="17"/>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row>
    <row r="532" spans="1:8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Z532" s="17"/>
      <c r="AA532" s="17"/>
      <c r="AB532" s="17"/>
      <c r="AC532" s="17"/>
      <c r="AD532" s="17"/>
      <c r="AE532" s="17"/>
      <c r="AF532" s="17"/>
      <c r="AG532" s="17"/>
      <c r="AH532" s="17"/>
      <c r="AI532" s="17"/>
      <c r="AJ532" s="17"/>
      <c r="AK532" s="17"/>
      <c r="AL532" s="17"/>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row>
    <row r="533" spans="1:8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Z533" s="17"/>
      <c r="AA533" s="17"/>
      <c r="AB533" s="17"/>
      <c r="AC533" s="17"/>
      <c r="AD533" s="17"/>
      <c r="AE533" s="17"/>
      <c r="AF533" s="17"/>
      <c r="AG533" s="17"/>
      <c r="AH533" s="17"/>
      <c r="AI533" s="17"/>
      <c r="AJ533" s="17"/>
      <c r="AK533" s="17"/>
      <c r="AL533" s="17"/>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row>
    <row r="534" spans="1:8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Z534" s="17"/>
      <c r="AA534" s="17"/>
      <c r="AB534" s="17"/>
      <c r="AC534" s="17"/>
      <c r="AD534" s="17"/>
      <c r="AE534" s="17"/>
      <c r="AF534" s="17"/>
      <c r="AG534" s="17"/>
      <c r="AH534" s="17"/>
      <c r="AI534" s="17"/>
      <c r="AJ534" s="17"/>
      <c r="AK534" s="17"/>
      <c r="AL534" s="17"/>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row>
    <row r="535" spans="1:8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Z535" s="17"/>
      <c r="AA535" s="17"/>
      <c r="AB535" s="17"/>
      <c r="AC535" s="17"/>
      <c r="AD535" s="17"/>
      <c r="AE535" s="17"/>
      <c r="AF535" s="17"/>
      <c r="AG535" s="17"/>
      <c r="AH535" s="17"/>
      <c r="AI535" s="17"/>
      <c r="AJ535" s="17"/>
      <c r="AK535" s="17"/>
      <c r="AL535" s="17"/>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row>
    <row r="536" spans="1:8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Z536" s="17"/>
      <c r="AA536" s="17"/>
      <c r="AB536" s="17"/>
      <c r="AC536" s="17"/>
      <c r="AD536" s="17"/>
      <c r="AE536" s="17"/>
      <c r="AF536" s="17"/>
      <c r="AG536" s="17"/>
      <c r="AH536" s="17"/>
      <c r="AI536" s="17"/>
      <c r="AJ536" s="17"/>
      <c r="AK536" s="17"/>
      <c r="AL536" s="17"/>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row>
    <row r="537" spans="1:8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Z537" s="17"/>
      <c r="AA537" s="17"/>
      <c r="AB537" s="17"/>
      <c r="AC537" s="17"/>
      <c r="AD537" s="17"/>
      <c r="AE537" s="17"/>
      <c r="AF537" s="17"/>
      <c r="AG537" s="17"/>
      <c r="AH537" s="17"/>
      <c r="AI537" s="17"/>
      <c r="AJ537" s="17"/>
      <c r="AK537" s="17"/>
      <c r="AL537" s="17"/>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row>
    <row r="538" spans="1:8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Z538" s="17"/>
      <c r="AA538" s="17"/>
      <c r="AB538" s="17"/>
      <c r="AC538" s="17"/>
      <c r="AD538" s="17"/>
      <c r="AE538" s="17"/>
      <c r="AF538" s="17"/>
      <c r="AG538" s="17"/>
      <c r="AH538" s="17"/>
      <c r="AI538" s="17"/>
      <c r="AJ538" s="17"/>
      <c r="AK538" s="17"/>
      <c r="AL538" s="17"/>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row>
    <row r="539" spans="1:8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Z539" s="17"/>
      <c r="AA539" s="17"/>
      <c r="AB539" s="17"/>
      <c r="AC539" s="17"/>
      <c r="AD539" s="17"/>
      <c r="AE539" s="17"/>
      <c r="AF539" s="17"/>
      <c r="AG539" s="17"/>
      <c r="AH539" s="17"/>
      <c r="AI539" s="17"/>
      <c r="AJ539" s="17"/>
      <c r="AK539" s="17"/>
      <c r="AL539" s="17"/>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row>
    <row r="540" spans="1:8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Z540" s="17"/>
      <c r="AA540" s="17"/>
      <c r="AB540" s="17"/>
      <c r="AC540" s="17"/>
      <c r="AD540" s="17"/>
      <c r="AE540" s="17"/>
      <c r="AF540" s="17"/>
      <c r="AG540" s="17"/>
      <c r="AH540" s="17"/>
      <c r="AI540" s="17"/>
      <c r="AJ540" s="17"/>
      <c r="AK540" s="17"/>
      <c r="AL540" s="17"/>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row>
    <row r="541" spans="1:8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Z541" s="17"/>
      <c r="AA541" s="17"/>
      <c r="AB541" s="17"/>
      <c r="AC541" s="17"/>
      <c r="AD541" s="17"/>
      <c r="AE541" s="17"/>
      <c r="AF541" s="17"/>
      <c r="AG541" s="17"/>
      <c r="AH541" s="17"/>
      <c r="AI541" s="17"/>
      <c r="AJ541" s="17"/>
      <c r="AK541" s="17"/>
      <c r="AL541" s="17"/>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row>
    <row r="542" spans="1:8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Z542" s="17"/>
      <c r="AA542" s="17"/>
      <c r="AB542" s="17"/>
      <c r="AC542" s="17"/>
      <c r="AD542" s="17"/>
      <c r="AE542" s="17"/>
      <c r="AF542" s="17"/>
      <c r="AG542" s="17"/>
      <c r="AH542" s="17"/>
      <c r="AI542" s="17"/>
      <c r="AJ542" s="17"/>
      <c r="AK542" s="17"/>
      <c r="AL542" s="17"/>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row>
    <row r="543" spans="1:8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Z543" s="17"/>
      <c r="AA543" s="17"/>
      <c r="AB543" s="17"/>
      <c r="AC543" s="17"/>
      <c r="AD543" s="17"/>
      <c r="AE543" s="17"/>
      <c r="AF543" s="17"/>
      <c r="AG543" s="17"/>
      <c r="AH543" s="17"/>
      <c r="AI543" s="17"/>
      <c r="AJ543" s="17"/>
      <c r="AK543" s="17"/>
      <c r="AL543" s="17"/>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row>
    <row r="544" spans="1:8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Z544" s="17"/>
      <c r="AA544" s="17"/>
      <c r="AB544" s="17"/>
      <c r="AC544" s="17"/>
      <c r="AD544" s="17"/>
      <c r="AE544" s="17"/>
      <c r="AF544" s="17"/>
      <c r="AG544" s="17"/>
      <c r="AH544" s="17"/>
      <c r="AI544" s="17"/>
      <c r="AJ544" s="17"/>
      <c r="AK544" s="17"/>
      <c r="AL544" s="17"/>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row>
    <row r="545" spans="1:8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Z545" s="17"/>
      <c r="AA545" s="17"/>
      <c r="AB545" s="17"/>
      <c r="AC545" s="17"/>
      <c r="AD545" s="17"/>
      <c r="AE545" s="17"/>
      <c r="AF545" s="17"/>
      <c r="AG545" s="17"/>
      <c r="AH545" s="17"/>
      <c r="AI545" s="17"/>
      <c r="AJ545" s="17"/>
      <c r="AK545" s="17"/>
      <c r="AL545" s="17"/>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row>
    <row r="546" spans="1:8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Z546" s="17"/>
      <c r="AA546" s="17"/>
      <c r="AB546" s="17"/>
      <c r="AC546" s="17"/>
      <c r="AD546" s="17"/>
      <c r="AE546" s="17"/>
      <c r="AF546" s="17"/>
      <c r="AG546" s="17"/>
      <c r="AH546" s="17"/>
      <c r="AI546" s="17"/>
      <c r="AJ546" s="17"/>
      <c r="AK546" s="17"/>
      <c r="AL546" s="17"/>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row>
    <row r="547" spans="1:8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Z547" s="17"/>
      <c r="AA547" s="17"/>
      <c r="AB547" s="17"/>
      <c r="AC547" s="17"/>
      <c r="AD547" s="17"/>
      <c r="AE547" s="17"/>
      <c r="AF547" s="17"/>
      <c r="AG547" s="17"/>
      <c r="AH547" s="17"/>
      <c r="AI547" s="17"/>
      <c r="AJ547" s="17"/>
      <c r="AK547" s="17"/>
      <c r="AL547" s="17"/>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row>
    <row r="548" spans="1:8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Z548" s="17"/>
      <c r="AA548" s="17"/>
      <c r="AB548" s="17"/>
      <c r="AC548" s="17"/>
      <c r="AD548" s="17"/>
      <c r="AE548" s="17"/>
      <c r="AF548" s="17"/>
      <c r="AG548" s="17"/>
      <c r="AH548" s="17"/>
      <c r="AI548" s="17"/>
      <c r="AJ548" s="17"/>
      <c r="AK548" s="17"/>
      <c r="AL548" s="17"/>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row>
    <row r="549" spans="1:8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Z549" s="17"/>
      <c r="AA549" s="17"/>
      <c r="AB549" s="17"/>
      <c r="AC549" s="17"/>
      <c r="AD549" s="17"/>
      <c r="AE549" s="17"/>
      <c r="AF549" s="17"/>
      <c r="AG549" s="17"/>
      <c r="AH549" s="17"/>
      <c r="AI549" s="17"/>
      <c r="AJ549" s="17"/>
      <c r="AK549" s="17"/>
      <c r="AL549" s="17"/>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row>
    <row r="550" spans="1:8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Z550" s="17"/>
      <c r="AA550" s="17"/>
      <c r="AB550" s="17"/>
      <c r="AC550" s="17"/>
      <c r="AD550" s="17"/>
      <c r="AE550" s="17"/>
      <c r="AF550" s="17"/>
      <c r="AG550" s="17"/>
      <c r="AH550" s="17"/>
      <c r="AI550" s="17"/>
      <c r="AJ550" s="17"/>
      <c r="AK550" s="17"/>
      <c r="AL550" s="17"/>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row>
    <row r="551" spans="1:8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Z551" s="17"/>
      <c r="AA551" s="17"/>
      <c r="AB551" s="17"/>
      <c r="AC551" s="17"/>
      <c r="AD551" s="17"/>
      <c r="AE551" s="17"/>
      <c r="AF551" s="17"/>
      <c r="AG551" s="17"/>
      <c r="AH551" s="17"/>
      <c r="AI551" s="17"/>
      <c r="AJ551" s="17"/>
      <c r="AK551" s="17"/>
      <c r="AL551" s="17"/>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row>
    <row r="552" spans="1:8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Z552" s="17"/>
      <c r="AA552" s="17"/>
      <c r="AB552" s="17"/>
      <c r="AC552" s="17"/>
      <c r="AD552" s="17"/>
      <c r="AE552" s="17"/>
      <c r="AF552" s="17"/>
      <c r="AG552" s="17"/>
      <c r="AH552" s="17"/>
      <c r="AI552" s="17"/>
      <c r="AJ552" s="17"/>
      <c r="AK552" s="17"/>
      <c r="AL552" s="17"/>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row>
    <row r="553" spans="1:8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Z553" s="17"/>
      <c r="AA553" s="17"/>
      <c r="AB553" s="17"/>
      <c r="AC553" s="17"/>
      <c r="AD553" s="17"/>
      <c r="AE553" s="17"/>
      <c r="AF553" s="17"/>
      <c r="AG553" s="17"/>
      <c r="AH553" s="17"/>
      <c r="AI553" s="17"/>
      <c r="AJ553" s="17"/>
      <c r="AK553" s="17"/>
      <c r="AL553" s="17"/>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row>
    <row r="554" spans="1:8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Z554" s="17"/>
      <c r="AA554" s="17"/>
      <c r="AB554" s="17"/>
      <c r="AC554" s="17"/>
      <c r="AD554" s="17"/>
      <c r="AE554" s="17"/>
      <c r="AF554" s="17"/>
      <c r="AG554" s="17"/>
      <c r="AH554" s="17"/>
      <c r="AI554" s="17"/>
      <c r="AJ554" s="17"/>
      <c r="AK554" s="17"/>
      <c r="AL554" s="17"/>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row>
    <row r="555" spans="1:8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Z555" s="17"/>
      <c r="AA555" s="17"/>
      <c r="AB555" s="17"/>
      <c r="AC555" s="17"/>
      <c r="AD555" s="17"/>
      <c r="AE555" s="17"/>
      <c r="AF555" s="17"/>
      <c r="AG555" s="17"/>
      <c r="AH555" s="17"/>
      <c r="AI555" s="17"/>
      <c r="AJ555" s="17"/>
      <c r="AK555" s="17"/>
      <c r="AL555" s="17"/>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row>
    <row r="556" spans="1:8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Z556" s="17"/>
      <c r="AA556" s="17"/>
      <c r="AB556" s="17"/>
      <c r="AC556" s="17"/>
      <c r="AD556" s="17"/>
      <c r="AE556" s="17"/>
      <c r="AF556" s="17"/>
      <c r="AG556" s="17"/>
      <c r="AH556" s="17"/>
      <c r="AI556" s="17"/>
      <c r="AJ556" s="17"/>
      <c r="AK556" s="17"/>
      <c r="AL556" s="17"/>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row>
    <row r="557" spans="1:8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Z557" s="17"/>
      <c r="AA557" s="17"/>
      <c r="AB557" s="17"/>
      <c r="AC557" s="17"/>
      <c r="AD557" s="17"/>
      <c r="AE557" s="17"/>
      <c r="AF557" s="17"/>
      <c r="AG557" s="17"/>
      <c r="AH557" s="17"/>
      <c r="AI557" s="17"/>
      <c r="AJ557" s="17"/>
      <c r="AK557" s="17"/>
      <c r="AL557" s="17"/>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row>
    <row r="558" spans="1:8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Z558" s="17"/>
      <c r="AA558" s="17"/>
      <c r="AB558" s="17"/>
      <c r="AC558" s="17"/>
      <c r="AD558" s="17"/>
      <c r="AE558" s="17"/>
      <c r="AF558" s="17"/>
      <c r="AG558" s="17"/>
      <c r="AH558" s="17"/>
      <c r="AI558" s="17"/>
      <c r="AJ558" s="17"/>
      <c r="AK558" s="17"/>
      <c r="AL558" s="17"/>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row>
    <row r="559" spans="1:8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Z559" s="17"/>
      <c r="AA559" s="17"/>
      <c r="AB559" s="17"/>
      <c r="AC559" s="17"/>
      <c r="AD559" s="17"/>
      <c r="AE559" s="17"/>
      <c r="AF559" s="17"/>
      <c r="AG559" s="17"/>
      <c r="AH559" s="17"/>
      <c r="AI559" s="17"/>
      <c r="AJ559" s="17"/>
      <c r="AK559" s="17"/>
      <c r="AL559" s="17"/>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row>
    <row r="560" spans="1:8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Z560" s="17"/>
      <c r="AA560" s="17"/>
      <c r="AB560" s="17"/>
      <c r="AC560" s="17"/>
      <c r="AD560" s="17"/>
      <c r="AE560" s="17"/>
      <c r="AF560" s="17"/>
      <c r="AG560" s="17"/>
      <c r="AH560" s="17"/>
      <c r="AI560" s="17"/>
      <c r="AJ560" s="17"/>
      <c r="AK560" s="17"/>
      <c r="AL560" s="17"/>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row>
    <row r="561" spans="1:8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Z561" s="17"/>
      <c r="AA561" s="17"/>
      <c r="AB561" s="17"/>
      <c r="AC561" s="17"/>
      <c r="AD561" s="17"/>
      <c r="AE561" s="17"/>
      <c r="AF561" s="17"/>
      <c r="AG561" s="17"/>
      <c r="AH561" s="17"/>
      <c r="AI561" s="17"/>
      <c r="AJ561" s="17"/>
      <c r="AK561" s="17"/>
      <c r="AL561" s="17"/>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row>
    <row r="562" spans="1:8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Z562" s="17"/>
      <c r="AA562" s="17"/>
      <c r="AB562" s="17"/>
      <c r="AC562" s="17"/>
      <c r="AD562" s="17"/>
      <c r="AE562" s="17"/>
      <c r="AF562" s="17"/>
      <c r="AG562" s="17"/>
      <c r="AH562" s="17"/>
      <c r="AI562" s="17"/>
      <c r="AJ562" s="17"/>
      <c r="AK562" s="17"/>
      <c r="AL562" s="17"/>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row>
    <row r="563" spans="1:8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Z563" s="17"/>
      <c r="AA563" s="17"/>
      <c r="AB563" s="17"/>
      <c r="AC563" s="17"/>
      <c r="AD563" s="17"/>
      <c r="AE563" s="17"/>
      <c r="AF563" s="17"/>
      <c r="AG563" s="17"/>
      <c r="AH563" s="17"/>
      <c r="AI563" s="17"/>
      <c r="AJ563" s="17"/>
      <c r="AK563" s="17"/>
      <c r="AL563" s="17"/>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row>
    <row r="564" spans="1:8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Z564" s="17"/>
      <c r="AA564" s="17"/>
      <c r="AB564" s="17"/>
      <c r="AC564" s="17"/>
      <c r="AD564" s="17"/>
      <c r="AE564" s="17"/>
      <c r="AF564" s="17"/>
      <c r="AG564" s="17"/>
      <c r="AH564" s="17"/>
      <c r="AI564" s="17"/>
      <c r="AJ564" s="17"/>
      <c r="AK564" s="17"/>
      <c r="AL564" s="17"/>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row>
    <row r="565" spans="1:8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Z565" s="17"/>
      <c r="AA565" s="17"/>
      <c r="AB565" s="17"/>
      <c r="AC565" s="17"/>
      <c r="AD565" s="17"/>
      <c r="AE565" s="17"/>
      <c r="AF565" s="17"/>
      <c r="AG565" s="17"/>
      <c r="AH565" s="17"/>
      <c r="AI565" s="17"/>
      <c r="AJ565" s="17"/>
      <c r="AK565" s="17"/>
      <c r="AL565" s="17"/>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row>
    <row r="566" spans="1:8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Z566" s="17"/>
      <c r="AA566" s="17"/>
      <c r="AB566" s="17"/>
      <c r="AC566" s="17"/>
      <c r="AD566" s="17"/>
      <c r="AE566" s="17"/>
      <c r="AF566" s="17"/>
      <c r="AG566" s="17"/>
      <c r="AH566" s="17"/>
      <c r="AI566" s="17"/>
      <c r="AJ566" s="17"/>
      <c r="AK566" s="17"/>
      <c r="AL566" s="17"/>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row>
    <row r="567" spans="1:8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Z567" s="17"/>
      <c r="AA567" s="17"/>
      <c r="AB567" s="17"/>
      <c r="AC567" s="17"/>
      <c r="AD567" s="17"/>
      <c r="AE567" s="17"/>
      <c r="AF567" s="17"/>
      <c r="AG567" s="17"/>
      <c r="AH567" s="17"/>
      <c r="AI567" s="17"/>
      <c r="AJ567" s="17"/>
      <c r="AK567" s="17"/>
      <c r="AL567" s="17"/>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row>
    <row r="568" spans="1:8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Z568" s="17"/>
      <c r="AA568" s="17"/>
      <c r="AB568" s="17"/>
      <c r="AC568" s="17"/>
      <c r="AD568" s="17"/>
      <c r="AE568" s="17"/>
      <c r="AF568" s="17"/>
      <c r="AG568" s="17"/>
      <c r="AH568" s="17"/>
      <c r="AI568" s="17"/>
      <c r="AJ568" s="17"/>
      <c r="AK568" s="17"/>
      <c r="AL568" s="17"/>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row>
    <row r="569" spans="1:8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Z569" s="17"/>
      <c r="AA569" s="17"/>
      <c r="AB569" s="17"/>
      <c r="AC569" s="17"/>
      <c r="AD569" s="17"/>
      <c r="AE569" s="17"/>
      <c r="AF569" s="17"/>
      <c r="AG569" s="17"/>
      <c r="AH569" s="17"/>
      <c r="AI569" s="17"/>
      <c r="AJ569" s="17"/>
      <c r="AK569" s="17"/>
      <c r="AL569" s="17"/>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row>
    <row r="570" spans="1:8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Z570" s="17"/>
      <c r="AA570" s="17"/>
      <c r="AB570" s="17"/>
      <c r="AC570" s="17"/>
      <c r="AD570" s="17"/>
      <c r="AE570" s="17"/>
      <c r="AF570" s="17"/>
      <c r="AG570" s="17"/>
      <c r="AH570" s="17"/>
      <c r="AI570" s="17"/>
      <c r="AJ570" s="17"/>
      <c r="AK570" s="17"/>
      <c r="AL570" s="17"/>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row>
    <row r="571" spans="1:8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Z571" s="17"/>
      <c r="AA571" s="17"/>
      <c r="AB571" s="17"/>
      <c r="AC571" s="17"/>
      <c r="AD571" s="17"/>
      <c r="AE571" s="17"/>
      <c r="AF571" s="17"/>
      <c r="AG571" s="17"/>
      <c r="AH571" s="17"/>
      <c r="AI571" s="17"/>
      <c r="AJ571" s="17"/>
      <c r="AK571" s="17"/>
      <c r="AL571" s="17"/>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row>
    <row r="572" spans="1:8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Z572" s="17"/>
      <c r="AA572" s="17"/>
      <c r="AB572" s="17"/>
      <c r="AC572" s="17"/>
      <c r="AD572" s="17"/>
      <c r="AE572" s="17"/>
      <c r="AF572" s="17"/>
      <c r="AG572" s="17"/>
      <c r="AH572" s="17"/>
      <c r="AI572" s="17"/>
      <c r="AJ572" s="17"/>
      <c r="AK572" s="17"/>
      <c r="AL572" s="17"/>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row>
    <row r="573" spans="1:8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Z573" s="17"/>
      <c r="AA573" s="17"/>
      <c r="AB573" s="17"/>
      <c r="AC573" s="17"/>
      <c r="AD573" s="17"/>
      <c r="AE573" s="17"/>
      <c r="AF573" s="17"/>
      <c r="AG573" s="17"/>
      <c r="AH573" s="17"/>
      <c r="AI573" s="17"/>
      <c r="AJ573" s="17"/>
      <c r="AK573" s="17"/>
      <c r="AL573" s="17"/>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row>
    <row r="574" spans="1:8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Z574" s="17"/>
      <c r="AA574" s="17"/>
      <c r="AB574" s="17"/>
      <c r="AC574" s="17"/>
      <c r="AD574" s="17"/>
      <c r="AE574" s="17"/>
      <c r="AF574" s="17"/>
      <c r="AG574" s="17"/>
      <c r="AH574" s="17"/>
      <c r="AI574" s="17"/>
      <c r="AJ574" s="17"/>
      <c r="AK574" s="17"/>
      <c r="AL574" s="17"/>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row>
    <row r="575" spans="1:8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Z575" s="17"/>
      <c r="AA575" s="17"/>
      <c r="AB575" s="17"/>
      <c r="AC575" s="17"/>
      <c r="AD575" s="17"/>
      <c r="AE575" s="17"/>
      <c r="AF575" s="17"/>
      <c r="AG575" s="17"/>
      <c r="AH575" s="17"/>
      <c r="AI575" s="17"/>
      <c r="AJ575" s="17"/>
      <c r="AK575" s="17"/>
      <c r="AL575" s="17"/>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row>
    <row r="576" spans="1:8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Z576" s="17"/>
      <c r="AA576" s="17"/>
      <c r="AB576" s="17"/>
      <c r="AC576" s="17"/>
      <c r="AD576" s="17"/>
      <c r="AE576" s="17"/>
      <c r="AF576" s="17"/>
      <c r="AG576" s="17"/>
      <c r="AH576" s="17"/>
      <c r="AI576" s="17"/>
      <c r="AJ576" s="17"/>
      <c r="AK576" s="17"/>
      <c r="AL576" s="17"/>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row>
    <row r="577" spans="1:8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Z577" s="17"/>
      <c r="AA577" s="17"/>
      <c r="AB577" s="17"/>
      <c r="AC577" s="17"/>
      <c r="AD577" s="17"/>
      <c r="AE577" s="17"/>
      <c r="AF577" s="17"/>
      <c r="AG577" s="17"/>
      <c r="AH577" s="17"/>
      <c r="AI577" s="17"/>
      <c r="AJ577" s="17"/>
      <c r="AK577" s="17"/>
      <c r="AL577" s="17"/>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row>
    <row r="578" spans="1:8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Z578" s="17"/>
      <c r="AA578" s="17"/>
      <c r="AB578" s="17"/>
      <c r="AC578" s="17"/>
      <c r="AD578" s="17"/>
      <c r="AE578" s="17"/>
      <c r="AF578" s="17"/>
      <c r="AG578" s="17"/>
      <c r="AH578" s="17"/>
      <c r="AI578" s="17"/>
      <c r="AJ578" s="17"/>
      <c r="AK578" s="17"/>
      <c r="AL578" s="17"/>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row>
    <row r="579" spans="1:8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Z579" s="17"/>
      <c r="AA579" s="17"/>
      <c r="AB579" s="17"/>
      <c r="AC579" s="17"/>
      <c r="AD579" s="17"/>
      <c r="AE579" s="17"/>
      <c r="AF579" s="17"/>
      <c r="AG579" s="17"/>
      <c r="AH579" s="17"/>
      <c r="AI579" s="17"/>
      <c r="AJ579" s="17"/>
      <c r="AK579" s="17"/>
      <c r="AL579" s="17"/>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row>
    <row r="580" spans="1:8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Z580" s="17"/>
      <c r="AA580" s="17"/>
      <c r="AB580" s="17"/>
      <c r="AC580" s="17"/>
      <c r="AD580" s="17"/>
      <c r="AE580" s="17"/>
      <c r="AF580" s="17"/>
      <c r="AG580" s="17"/>
      <c r="AH580" s="17"/>
      <c r="AI580" s="17"/>
      <c r="AJ580" s="17"/>
      <c r="AK580" s="17"/>
      <c r="AL580" s="17"/>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row>
    <row r="581" spans="1:8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Z581" s="17"/>
      <c r="AA581" s="17"/>
      <c r="AB581" s="17"/>
      <c r="AC581" s="17"/>
      <c r="AD581" s="17"/>
      <c r="AE581" s="17"/>
      <c r="AF581" s="17"/>
      <c r="AG581" s="17"/>
      <c r="AH581" s="17"/>
      <c r="AI581" s="17"/>
      <c r="AJ581" s="17"/>
      <c r="AK581" s="17"/>
      <c r="AL581" s="17"/>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row>
    <row r="582" spans="1:8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Z582" s="17"/>
      <c r="AA582" s="17"/>
      <c r="AB582" s="17"/>
      <c r="AC582" s="17"/>
      <c r="AD582" s="17"/>
      <c r="AE582" s="17"/>
      <c r="AF582" s="17"/>
      <c r="AG582" s="17"/>
      <c r="AH582" s="17"/>
      <c r="AI582" s="17"/>
      <c r="AJ582" s="17"/>
      <c r="AK582" s="17"/>
      <c r="AL582" s="17"/>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row>
    <row r="583" spans="1:8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Z583" s="17"/>
      <c r="AA583" s="17"/>
      <c r="AB583" s="17"/>
      <c r="AC583" s="17"/>
      <c r="AD583" s="17"/>
      <c r="AE583" s="17"/>
      <c r="AF583" s="17"/>
      <c r="AG583" s="17"/>
      <c r="AH583" s="17"/>
      <c r="AI583" s="17"/>
      <c r="AJ583" s="17"/>
      <c r="AK583" s="17"/>
      <c r="AL583" s="17"/>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c r="BO583" s="15"/>
      <c r="BP583" s="15"/>
      <c r="BQ583" s="15"/>
      <c r="BR583" s="15"/>
      <c r="BS583" s="15"/>
      <c r="BT583" s="15"/>
      <c r="BU583" s="15"/>
      <c r="BV583" s="15"/>
      <c r="BW583" s="15"/>
      <c r="BX583" s="15"/>
      <c r="BY583" s="15"/>
      <c r="BZ583" s="15"/>
      <c r="CA583" s="15"/>
      <c r="CB583" s="15"/>
      <c r="CC583" s="15"/>
      <c r="CD583" s="15"/>
      <c r="CE583" s="15"/>
      <c r="CF583" s="15"/>
      <c r="CG583" s="15"/>
      <c r="CH583" s="15"/>
    </row>
    <row r="584" spans="1:8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Z584" s="17"/>
      <c r="AA584" s="17"/>
      <c r="AB584" s="17"/>
      <c r="AC584" s="17"/>
      <c r="AD584" s="17"/>
      <c r="AE584" s="17"/>
      <c r="AF584" s="17"/>
      <c r="AG584" s="17"/>
      <c r="AH584" s="17"/>
      <c r="AI584" s="17"/>
      <c r="AJ584" s="17"/>
      <c r="AK584" s="17"/>
      <c r="AL584" s="17"/>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row>
    <row r="585" spans="1:8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Z585" s="17"/>
      <c r="AA585" s="17"/>
      <c r="AB585" s="17"/>
      <c r="AC585" s="17"/>
      <c r="AD585" s="17"/>
      <c r="AE585" s="17"/>
      <c r="AF585" s="17"/>
      <c r="AG585" s="17"/>
      <c r="AH585" s="17"/>
      <c r="AI585" s="17"/>
      <c r="AJ585" s="17"/>
      <c r="AK585" s="17"/>
      <c r="AL585" s="17"/>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c r="BO585" s="15"/>
      <c r="BP585" s="15"/>
      <c r="BQ585" s="15"/>
      <c r="BR585" s="15"/>
      <c r="BS585" s="15"/>
      <c r="BT585" s="15"/>
      <c r="BU585" s="15"/>
      <c r="BV585" s="15"/>
      <c r="BW585" s="15"/>
      <c r="BX585" s="15"/>
      <c r="BY585" s="15"/>
      <c r="BZ585" s="15"/>
      <c r="CA585" s="15"/>
      <c r="CB585" s="15"/>
      <c r="CC585" s="15"/>
      <c r="CD585" s="15"/>
      <c r="CE585" s="15"/>
      <c r="CF585" s="15"/>
      <c r="CG585" s="15"/>
      <c r="CH585" s="15"/>
    </row>
    <row r="586" spans="1: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Z586" s="17"/>
      <c r="AA586" s="17"/>
      <c r="AB586" s="17"/>
      <c r="AC586" s="17"/>
      <c r="AD586" s="17"/>
      <c r="AE586" s="17"/>
      <c r="AF586" s="17"/>
      <c r="AG586" s="17"/>
      <c r="AH586" s="17"/>
      <c r="AI586" s="17"/>
      <c r="AJ586" s="17"/>
      <c r="AK586" s="17"/>
      <c r="AL586" s="17"/>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row>
    <row r="587" spans="1:8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Z587" s="17"/>
      <c r="AA587" s="17"/>
      <c r="AB587" s="17"/>
      <c r="AC587" s="17"/>
      <c r="AD587" s="17"/>
      <c r="AE587" s="17"/>
      <c r="AF587" s="17"/>
      <c r="AG587" s="17"/>
      <c r="AH587" s="17"/>
      <c r="AI587" s="17"/>
      <c r="AJ587" s="17"/>
      <c r="AK587" s="17"/>
      <c r="AL587" s="17"/>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row>
    <row r="588" spans="1:8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Z588" s="17"/>
      <c r="AA588" s="17"/>
      <c r="AB588" s="17"/>
      <c r="AC588" s="17"/>
      <c r="AD588" s="17"/>
      <c r="AE588" s="17"/>
      <c r="AF588" s="17"/>
      <c r="AG588" s="17"/>
      <c r="AH588" s="17"/>
      <c r="AI588" s="17"/>
      <c r="AJ588" s="17"/>
      <c r="AK588" s="17"/>
      <c r="AL588" s="17"/>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c r="BT588" s="15"/>
      <c r="BU588" s="15"/>
      <c r="BV588" s="15"/>
      <c r="BW588" s="15"/>
      <c r="BX588" s="15"/>
      <c r="BY588" s="15"/>
      <c r="BZ588" s="15"/>
      <c r="CA588" s="15"/>
      <c r="CB588" s="15"/>
      <c r="CC588" s="15"/>
      <c r="CD588" s="15"/>
      <c r="CE588" s="15"/>
      <c r="CF588" s="15"/>
      <c r="CG588" s="15"/>
      <c r="CH588" s="15"/>
    </row>
    <row r="589" spans="1:8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Z589" s="17"/>
      <c r="AA589" s="17"/>
      <c r="AB589" s="17"/>
      <c r="AC589" s="17"/>
      <c r="AD589" s="17"/>
      <c r="AE589" s="17"/>
      <c r="AF589" s="17"/>
      <c r="AG589" s="17"/>
      <c r="AH589" s="17"/>
      <c r="AI589" s="17"/>
      <c r="AJ589" s="17"/>
      <c r="AK589" s="17"/>
      <c r="AL589" s="17"/>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row>
    <row r="590" spans="1:8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Z590" s="17"/>
      <c r="AA590" s="17"/>
      <c r="AB590" s="17"/>
      <c r="AC590" s="17"/>
      <c r="AD590" s="17"/>
      <c r="AE590" s="17"/>
      <c r="AF590" s="17"/>
      <c r="AG590" s="17"/>
      <c r="AH590" s="17"/>
      <c r="AI590" s="17"/>
      <c r="AJ590" s="17"/>
      <c r="AK590" s="17"/>
      <c r="AL590" s="17"/>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row>
    <row r="591" spans="1:8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Z591" s="17"/>
      <c r="AA591" s="17"/>
      <c r="AB591" s="17"/>
      <c r="AC591" s="17"/>
      <c r="AD591" s="17"/>
      <c r="AE591" s="17"/>
      <c r="AF591" s="17"/>
      <c r="AG591" s="17"/>
      <c r="AH591" s="17"/>
      <c r="AI591" s="17"/>
      <c r="AJ591" s="17"/>
      <c r="AK591" s="17"/>
      <c r="AL591" s="17"/>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c r="BR591" s="15"/>
      <c r="BS591" s="15"/>
      <c r="BT591" s="15"/>
      <c r="BU591" s="15"/>
      <c r="BV591" s="15"/>
      <c r="BW591" s="15"/>
      <c r="BX591" s="15"/>
      <c r="BY591" s="15"/>
      <c r="BZ591" s="15"/>
      <c r="CA591" s="15"/>
      <c r="CB591" s="15"/>
      <c r="CC591" s="15"/>
      <c r="CD591" s="15"/>
      <c r="CE591" s="15"/>
      <c r="CF591" s="15"/>
      <c r="CG591" s="15"/>
      <c r="CH591" s="15"/>
    </row>
    <row r="592" spans="1:8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Z592" s="17"/>
      <c r="AA592" s="17"/>
      <c r="AB592" s="17"/>
      <c r="AC592" s="17"/>
      <c r="AD592" s="17"/>
      <c r="AE592" s="17"/>
      <c r="AF592" s="17"/>
      <c r="AG592" s="17"/>
      <c r="AH592" s="17"/>
      <c r="AI592" s="17"/>
      <c r="AJ592" s="17"/>
      <c r="AK592" s="17"/>
      <c r="AL592" s="17"/>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row>
    <row r="593" spans="1:8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Z593" s="17"/>
      <c r="AA593" s="17"/>
      <c r="AB593" s="17"/>
      <c r="AC593" s="17"/>
      <c r="AD593" s="17"/>
      <c r="AE593" s="17"/>
      <c r="AF593" s="17"/>
      <c r="AG593" s="17"/>
      <c r="AH593" s="17"/>
      <c r="AI593" s="17"/>
      <c r="AJ593" s="17"/>
      <c r="AK593" s="17"/>
      <c r="AL593" s="17"/>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c r="BR593" s="15"/>
      <c r="BS593" s="15"/>
      <c r="BT593" s="15"/>
      <c r="BU593" s="15"/>
      <c r="BV593" s="15"/>
      <c r="BW593" s="15"/>
      <c r="BX593" s="15"/>
      <c r="BY593" s="15"/>
      <c r="BZ593" s="15"/>
      <c r="CA593" s="15"/>
      <c r="CB593" s="15"/>
      <c r="CC593" s="15"/>
      <c r="CD593" s="15"/>
      <c r="CE593" s="15"/>
      <c r="CF593" s="15"/>
      <c r="CG593" s="15"/>
      <c r="CH593" s="15"/>
    </row>
    <row r="594" spans="1:8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Z594" s="17"/>
      <c r="AA594" s="17"/>
      <c r="AB594" s="17"/>
      <c r="AC594" s="17"/>
      <c r="AD594" s="17"/>
      <c r="AE594" s="17"/>
      <c r="AF594" s="17"/>
      <c r="AG594" s="17"/>
      <c r="AH594" s="17"/>
      <c r="AI594" s="17"/>
      <c r="AJ594" s="17"/>
      <c r="AK594" s="17"/>
      <c r="AL594" s="17"/>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c r="BR594" s="15"/>
      <c r="BS594" s="15"/>
      <c r="BT594" s="15"/>
      <c r="BU594" s="15"/>
      <c r="BV594" s="15"/>
      <c r="BW594" s="15"/>
      <c r="BX594" s="15"/>
      <c r="BY594" s="15"/>
      <c r="BZ594" s="15"/>
      <c r="CA594" s="15"/>
      <c r="CB594" s="15"/>
      <c r="CC594" s="15"/>
      <c r="CD594" s="15"/>
      <c r="CE594" s="15"/>
      <c r="CF594" s="15"/>
      <c r="CG594" s="15"/>
      <c r="CH594" s="15"/>
    </row>
    <row r="595" spans="1:8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Z595" s="17"/>
      <c r="AA595" s="17"/>
      <c r="AB595" s="17"/>
      <c r="AC595" s="17"/>
      <c r="AD595" s="17"/>
      <c r="AE595" s="17"/>
      <c r="AF595" s="17"/>
      <c r="AG595" s="17"/>
      <c r="AH595" s="17"/>
      <c r="AI595" s="17"/>
      <c r="AJ595" s="17"/>
      <c r="AK595" s="17"/>
      <c r="AL595" s="17"/>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c r="BR595" s="15"/>
      <c r="BS595" s="15"/>
      <c r="BT595" s="15"/>
      <c r="BU595" s="15"/>
      <c r="BV595" s="15"/>
      <c r="BW595" s="15"/>
      <c r="BX595" s="15"/>
      <c r="BY595" s="15"/>
      <c r="BZ595" s="15"/>
      <c r="CA595" s="15"/>
      <c r="CB595" s="15"/>
      <c r="CC595" s="15"/>
      <c r="CD595" s="15"/>
      <c r="CE595" s="15"/>
      <c r="CF595" s="15"/>
      <c r="CG595" s="15"/>
      <c r="CH595" s="15"/>
    </row>
    <row r="596" spans="1:8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Z596" s="17"/>
      <c r="AA596" s="17"/>
      <c r="AB596" s="17"/>
      <c r="AC596" s="17"/>
      <c r="AD596" s="17"/>
      <c r="AE596" s="17"/>
      <c r="AF596" s="17"/>
      <c r="AG596" s="17"/>
      <c r="AH596" s="17"/>
      <c r="AI596" s="17"/>
      <c r="AJ596" s="17"/>
      <c r="AK596" s="17"/>
      <c r="AL596" s="17"/>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c r="BR596" s="15"/>
      <c r="BS596" s="15"/>
      <c r="BT596" s="15"/>
      <c r="BU596" s="15"/>
      <c r="BV596" s="15"/>
      <c r="BW596" s="15"/>
      <c r="BX596" s="15"/>
      <c r="BY596" s="15"/>
      <c r="BZ596" s="15"/>
      <c r="CA596" s="15"/>
      <c r="CB596" s="15"/>
      <c r="CC596" s="15"/>
      <c r="CD596" s="15"/>
      <c r="CE596" s="15"/>
      <c r="CF596" s="15"/>
      <c r="CG596" s="15"/>
      <c r="CH596" s="15"/>
    </row>
    <row r="597" spans="1:8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Z597" s="17"/>
      <c r="AA597" s="17"/>
      <c r="AB597" s="17"/>
      <c r="AC597" s="17"/>
      <c r="AD597" s="17"/>
      <c r="AE597" s="17"/>
      <c r="AF597" s="17"/>
      <c r="AG597" s="17"/>
      <c r="AH597" s="17"/>
      <c r="AI597" s="17"/>
      <c r="AJ597" s="17"/>
      <c r="AK597" s="17"/>
      <c r="AL597" s="17"/>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c r="BP597" s="15"/>
      <c r="BQ597" s="15"/>
      <c r="BR597" s="15"/>
      <c r="BS597" s="15"/>
      <c r="BT597" s="15"/>
      <c r="BU597" s="15"/>
      <c r="BV597" s="15"/>
      <c r="BW597" s="15"/>
      <c r="BX597" s="15"/>
      <c r="BY597" s="15"/>
      <c r="BZ597" s="15"/>
      <c r="CA597" s="15"/>
      <c r="CB597" s="15"/>
      <c r="CC597" s="15"/>
      <c r="CD597" s="15"/>
      <c r="CE597" s="15"/>
      <c r="CF597" s="15"/>
      <c r="CG597" s="15"/>
      <c r="CH597" s="15"/>
    </row>
    <row r="598" spans="1:8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Z598" s="17"/>
      <c r="AA598" s="17"/>
      <c r="AB598" s="17"/>
      <c r="AC598" s="17"/>
      <c r="AD598" s="17"/>
      <c r="AE598" s="17"/>
      <c r="AF598" s="17"/>
      <c r="AG598" s="17"/>
      <c r="AH598" s="17"/>
      <c r="AI598" s="17"/>
      <c r="AJ598" s="17"/>
      <c r="AK598" s="17"/>
      <c r="AL598" s="17"/>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c r="BO598" s="15"/>
      <c r="BP598" s="15"/>
      <c r="BQ598" s="15"/>
      <c r="BR598" s="15"/>
      <c r="BS598" s="15"/>
      <c r="BT598" s="15"/>
      <c r="BU598" s="15"/>
      <c r="BV598" s="15"/>
      <c r="BW598" s="15"/>
      <c r="BX598" s="15"/>
      <c r="BY598" s="15"/>
      <c r="BZ598" s="15"/>
      <c r="CA598" s="15"/>
      <c r="CB598" s="15"/>
      <c r="CC598" s="15"/>
      <c r="CD598" s="15"/>
      <c r="CE598" s="15"/>
      <c r="CF598" s="15"/>
      <c r="CG598" s="15"/>
      <c r="CH598" s="15"/>
    </row>
    <row r="599" spans="1:8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Z599" s="17"/>
      <c r="AA599" s="17"/>
      <c r="AB599" s="17"/>
      <c r="AC599" s="17"/>
      <c r="AD599" s="17"/>
      <c r="AE599" s="17"/>
      <c r="AF599" s="17"/>
      <c r="AG599" s="17"/>
      <c r="AH599" s="17"/>
      <c r="AI599" s="17"/>
      <c r="AJ599" s="17"/>
      <c r="AK599" s="17"/>
      <c r="AL599" s="17"/>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c r="BO599" s="15"/>
      <c r="BP599" s="15"/>
      <c r="BQ599" s="15"/>
      <c r="BR599" s="15"/>
      <c r="BS599" s="15"/>
      <c r="BT599" s="15"/>
      <c r="BU599" s="15"/>
      <c r="BV599" s="15"/>
      <c r="BW599" s="15"/>
      <c r="BX599" s="15"/>
      <c r="BY599" s="15"/>
      <c r="BZ599" s="15"/>
      <c r="CA599" s="15"/>
      <c r="CB599" s="15"/>
      <c r="CC599" s="15"/>
      <c r="CD599" s="15"/>
      <c r="CE599" s="15"/>
      <c r="CF599" s="15"/>
      <c r="CG599" s="15"/>
      <c r="CH599" s="15"/>
    </row>
    <row r="600" spans="1:8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Z600" s="17"/>
      <c r="AA600" s="17"/>
      <c r="AB600" s="17"/>
      <c r="AC600" s="17"/>
      <c r="AD600" s="17"/>
      <c r="AE600" s="17"/>
      <c r="AF600" s="17"/>
      <c r="AG600" s="17"/>
      <c r="AH600" s="17"/>
      <c r="AI600" s="17"/>
      <c r="AJ600" s="17"/>
      <c r="AK600" s="17"/>
      <c r="AL600" s="17"/>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c r="BO600" s="15"/>
      <c r="BP600" s="15"/>
      <c r="BQ600" s="15"/>
      <c r="BR600" s="15"/>
      <c r="BS600" s="15"/>
      <c r="BT600" s="15"/>
      <c r="BU600" s="15"/>
      <c r="BV600" s="15"/>
      <c r="BW600" s="15"/>
      <c r="BX600" s="15"/>
      <c r="BY600" s="15"/>
      <c r="BZ600" s="15"/>
      <c r="CA600" s="15"/>
      <c r="CB600" s="15"/>
      <c r="CC600" s="15"/>
      <c r="CD600" s="15"/>
      <c r="CE600" s="15"/>
      <c r="CF600" s="15"/>
      <c r="CG600" s="15"/>
      <c r="CH600" s="15"/>
    </row>
    <row r="601" spans="1:8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Z601" s="17"/>
      <c r="AA601" s="17"/>
      <c r="AB601" s="17"/>
      <c r="AC601" s="17"/>
      <c r="AD601" s="17"/>
      <c r="AE601" s="17"/>
      <c r="AF601" s="17"/>
      <c r="AG601" s="17"/>
      <c r="AH601" s="17"/>
      <c r="AI601" s="17"/>
      <c r="AJ601" s="17"/>
      <c r="AK601" s="17"/>
      <c r="AL601" s="17"/>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c r="BO601" s="15"/>
      <c r="BP601" s="15"/>
      <c r="BQ601" s="15"/>
      <c r="BR601" s="15"/>
      <c r="BS601" s="15"/>
      <c r="BT601" s="15"/>
      <c r="BU601" s="15"/>
      <c r="BV601" s="15"/>
      <c r="BW601" s="15"/>
      <c r="BX601" s="15"/>
      <c r="BY601" s="15"/>
      <c r="BZ601" s="15"/>
      <c r="CA601" s="15"/>
      <c r="CB601" s="15"/>
      <c r="CC601" s="15"/>
      <c r="CD601" s="15"/>
      <c r="CE601" s="15"/>
      <c r="CF601" s="15"/>
      <c r="CG601" s="15"/>
      <c r="CH601" s="15"/>
    </row>
    <row r="602" spans="1:8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Z602" s="17"/>
      <c r="AA602" s="17"/>
      <c r="AB602" s="17"/>
      <c r="AC602" s="17"/>
      <c r="AD602" s="17"/>
      <c r="AE602" s="17"/>
      <c r="AF602" s="17"/>
      <c r="AG602" s="17"/>
      <c r="AH602" s="17"/>
      <c r="AI602" s="17"/>
      <c r="AJ602" s="17"/>
      <c r="AK602" s="17"/>
      <c r="AL602" s="17"/>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row>
    <row r="603" spans="1:8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Z603" s="17"/>
      <c r="AA603" s="17"/>
      <c r="AB603" s="17"/>
      <c r="AC603" s="17"/>
      <c r="AD603" s="17"/>
      <c r="AE603" s="17"/>
      <c r="AF603" s="17"/>
      <c r="AG603" s="17"/>
      <c r="AH603" s="17"/>
      <c r="AI603" s="17"/>
      <c r="AJ603" s="17"/>
      <c r="AK603" s="17"/>
      <c r="AL603" s="17"/>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row>
    <row r="604" spans="1:8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Z604" s="17"/>
      <c r="AA604" s="17"/>
      <c r="AB604" s="17"/>
      <c r="AC604" s="17"/>
      <c r="AD604" s="17"/>
      <c r="AE604" s="17"/>
      <c r="AF604" s="17"/>
      <c r="AG604" s="17"/>
      <c r="AH604" s="17"/>
      <c r="AI604" s="17"/>
      <c r="AJ604" s="17"/>
      <c r="AK604" s="17"/>
      <c r="AL604" s="17"/>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row>
    <row r="605" spans="1:8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Z605" s="17"/>
      <c r="AA605" s="17"/>
      <c r="AB605" s="17"/>
      <c r="AC605" s="17"/>
      <c r="AD605" s="17"/>
      <c r="AE605" s="17"/>
      <c r="AF605" s="17"/>
      <c r="AG605" s="17"/>
      <c r="AH605" s="17"/>
      <c r="AI605" s="17"/>
      <c r="AJ605" s="17"/>
      <c r="AK605" s="17"/>
      <c r="AL605" s="17"/>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row>
    <row r="606" spans="1:8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Z606" s="17"/>
      <c r="AA606" s="17"/>
      <c r="AB606" s="17"/>
      <c r="AC606" s="17"/>
      <c r="AD606" s="17"/>
      <c r="AE606" s="17"/>
      <c r="AF606" s="17"/>
      <c r="AG606" s="17"/>
      <c r="AH606" s="17"/>
      <c r="AI606" s="17"/>
      <c r="AJ606" s="17"/>
      <c r="AK606" s="17"/>
      <c r="AL606" s="17"/>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c r="BO606" s="15"/>
      <c r="BP606" s="15"/>
      <c r="BQ606" s="15"/>
      <c r="BR606" s="15"/>
      <c r="BS606" s="15"/>
      <c r="BT606" s="15"/>
      <c r="BU606" s="15"/>
      <c r="BV606" s="15"/>
      <c r="BW606" s="15"/>
      <c r="BX606" s="15"/>
      <c r="BY606" s="15"/>
      <c r="BZ606" s="15"/>
      <c r="CA606" s="15"/>
      <c r="CB606" s="15"/>
      <c r="CC606" s="15"/>
      <c r="CD606" s="15"/>
      <c r="CE606" s="15"/>
      <c r="CF606" s="15"/>
      <c r="CG606" s="15"/>
      <c r="CH606" s="15"/>
    </row>
    <row r="607" spans="1:8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Z607" s="17"/>
      <c r="AA607" s="17"/>
      <c r="AB607" s="17"/>
      <c r="AC607" s="17"/>
      <c r="AD607" s="17"/>
      <c r="AE607" s="17"/>
      <c r="AF607" s="17"/>
      <c r="AG607" s="17"/>
      <c r="AH607" s="17"/>
      <c r="AI607" s="17"/>
      <c r="AJ607" s="17"/>
      <c r="AK607" s="17"/>
      <c r="AL607" s="17"/>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c r="BR607" s="15"/>
      <c r="BS607" s="15"/>
      <c r="BT607" s="15"/>
      <c r="BU607" s="15"/>
      <c r="BV607" s="15"/>
      <c r="BW607" s="15"/>
      <c r="BX607" s="15"/>
      <c r="BY607" s="15"/>
      <c r="BZ607" s="15"/>
      <c r="CA607" s="15"/>
      <c r="CB607" s="15"/>
      <c r="CC607" s="15"/>
      <c r="CD607" s="15"/>
      <c r="CE607" s="15"/>
      <c r="CF607" s="15"/>
      <c r="CG607" s="15"/>
      <c r="CH607" s="15"/>
    </row>
    <row r="608" spans="1:8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Z608" s="17"/>
      <c r="AA608" s="17"/>
      <c r="AB608" s="17"/>
      <c r="AC608" s="17"/>
      <c r="AD608" s="17"/>
      <c r="AE608" s="17"/>
      <c r="AF608" s="17"/>
      <c r="AG608" s="17"/>
      <c r="AH608" s="17"/>
      <c r="AI608" s="17"/>
      <c r="AJ608" s="17"/>
      <c r="AK608" s="17"/>
      <c r="AL608" s="17"/>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row>
    <row r="609" spans="1:8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Z609" s="17"/>
      <c r="AA609" s="17"/>
      <c r="AB609" s="17"/>
      <c r="AC609" s="17"/>
      <c r="AD609" s="17"/>
      <c r="AE609" s="17"/>
      <c r="AF609" s="17"/>
      <c r="AG609" s="17"/>
      <c r="AH609" s="17"/>
      <c r="AI609" s="17"/>
      <c r="AJ609" s="17"/>
      <c r="AK609" s="17"/>
      <c r="AL609" s="17"/>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row>
    <row r="610" spans="1:8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Z610" s="17"/>
      <c r="AA610" s="17"/>
      <c r="AB610" s="17"/>
      <c r="AC610" s="17"/>
      <c r="AD610" s="17"/>
      <c r="AE610" s="17"/>
      <c r="AF610" s="17"/>
      <c r="AG610" s="17"/>
      <c r="AH610" s="17"/>
      <c r="AI610" s="17"/>
      <c r="AJ610" s="17"/>
      <c r="AK610" s="17"/>
      <c r="AL610" s="17"/>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c r="BR610" s="15"/>
      <c r="BS610" s="15"/>
      <c r="BT610" s="15"/>
      <c r="BU610" s="15"/>
      <c r="BV610" s="15"/>
      <c r="BW610" s="15"/>
      <c r="BX610" s="15"/>
      <c r="BY610" s="15"/>
      <c r="BZ610" s="15"/>
      <c r="CA610" s="15"/>
      <c r="CB610" s="15"/>
      <c r="CC610" s="15"/>
      <c r="CD610" s="15"/>
      <c r="CE610" s="15"/>
      <c r="CF610" s="15"/>
      <c r="CG610" s="15"/>
      <c r="CH610" s="15"/>
    </row>
    <row r="611" spans="1:8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Z611" s="17"/>
      <c r="AA611" s="17"/>
      <c r="AB611" s="17"/>
      <c r="AC611" s="17"/>
      <c r="AD611" s="17"/>
      <c r="AE611" s="17"/>
      <c r="AF611" s="17"/>
      <c r="AG611" s="17"/>
      <c r="AH611" s="17"/>
      <c r="AI611" s="17"/>
      <c r="AJ611" s="17"/>
      <c r="AK611" s="17"/>
      <c r="AL611" s="17"/>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c r="BR611" s="15"/>
      <c r="BS611" s="15"/>
      <c r="BT611" s="15"/>
      <c r="BU611" s="15"/>
      <c r="BV611" s="15"/>
      <c r="BW611" s="15"/>
      <c r="BX611" s="15"/>
      <c r="BY611" s="15"/>
      <c r="BZ611" s="15"/>
      <c r="CA611" s="15"/>
      <c r="CB611" s="15"/>
      <c r="CC611" s="15"/>
      <c r="CD611" s="15"/>
      <c r="CE611" s="15"/>
      <c r="CF611" s="15"/>
      <c r="CG611" s="15"/>
      <c r="CH611" s="15"/>
    </row>
    <row r="612" spans="1:8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Z612" s="17"/>
      <c r="AA612" s="17"/>
      <c r="AB612" s="17"/>
      <c r="AC612" s="17"/>
      <c r="AD612" s="17"/>
      <c r="AE612" s="17"/>
      <c r="AF612" s="17"/>
      <c r="AG612" s="17"/>
      <c r="AH612" s="17"/>
      <c r="AI612" s="17"/>
      <c r="AJ612" s="17"/>
      <c r="AK612" s="17"/>
      <c r="AL612" s="17"/>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c r="BT612" s="15"/>
      <c r="BU612" s="15"/>
      <c r="BV612" s="15"/>
      <c r="BW612" s="15"/>
      <c r="BX612" s="15"/>
      <c r="BY612" s="15"/>
      <c r="BZ612" s="15"/>
      <c r="CA612" s="15"/>
      <c r="CB612" s="15"/>
      <c r="CC612" s="15"/>
      <c r="CD612" s="15"/>
      <c r="CE612" s="15"/>
      <c r="CF612" s="15"/>
      <c r="CG612" s="15"/>
      <c r="CH612" s="15"/>
    </row>
    <row r="613" spans="1:8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Z613" s="17"/>
      <c r="AA613" s="17"/>
      <c r="AB613" s="17"/>
      <c r="AC613" s="17"/>
      <c r="AD613" s="17"/>
      <c r="AE613" s="17"/>
      <c r="AF613" s="17"/>
      <c r="AG613" s="17"/>
      <c r="AH613" s="17"/>
      <c r="AI613" s="17"/>
      <c r="AJ613" s="17"/>
      <c r="AK613" s="17"/>
      <c r="AL613" s="17"/>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row>
    <row r="614" spans="1:8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Z614" s="17"/>
      <c r="AA614" s="17"/>
      <c r="AB614" s="17"/>
      <c r="AC614" s="17"/>
      <c r="AD614" s="17"/>
      <c r="AE614" s="17"/>
      <c r="AF614" s="17"/>
      <c r="AG614" s="17"/>
      <c r="AH614" s="17"/>
      <c r="AI614" s="17"/>
      <c r="AJ614" s="17"/>
      <c r="AK614" s="17"/>
      <c r="AL614" s="17"/>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5"/>
      <c r="BT614" s="15"/>
      <c r="BU614" s="15"/>
      <c r="BV614" s="15"/>
      <c r="BW614" s="15"/>
      <c r="BX614" s="15"/>
      <c r="BY614" s="15"/>
      <c r="BZ614" s="15"/>
      <c r="CA614" s="15"/>
      <c r="CB614" s="15"/>
      <c r="CC614" s="15"/>
      <c r="CD614" s="15"/>
      <c r="CE614" s="15"/>
      <c r="CF614" s="15"/>
      <c r="CG614" s="15"/>
      <c r="CH614" s="15"/>
    </row>
    <row r="615" spans="1:8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Z615" s="17"/>
      <c r="AA615" s="17"/>
      <c r="AB615" s="17"/>
      <c r="AC615" s="17"/>
      <c r="AD615" s="17"/>
      <c r="AE615" s="17"/>
      <c r="AF615" s="17"/>
      <c r="AG615" s="17"/>
      <c r="AH615" s="17"/>
      <c r="AI615" s="17"/>
      <c r="AJ615" s="17"/>
      <c r="AK615" s="17"/>
      <c r="AL615" s="17"/>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row>
    <row r="616" spans="1:8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Z616" s="17"/>
      <c r="AA616" s="17"/>
      <c r="AB616" s="17"/>
      <c r="AC616" s="17"/>
      <c r="AD616" s="17"/>
      <c r="AE616" s="17"/>
      <c r="AF616" s="17"/>
      <c r="AG616" s="17"/>
      <c r="AH616" s="17"/>
      <c r="AI616" s="17"/>
      <c r="AJ616" s="17"/>
      <c r="AK616" s="17"/>
      <c r="AL616" s="17"/>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row>
    <row r="617" spans="1:8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Z617" s="17"/>
      <c r="AA617" s="17"/>
      <c r="AB617" s="17"/>
      <c r="AC617" s="17"/>
      <c r="AD617" s="17"/>
      <c r="AE617" s="17"/>
      <c r="AF617" s="17"/>
      <c r="AG617" s="17"/>
      <c r="AH617" s="17"/>
      <c r="AI617" s="17"/>
      <c r="AJ617" s="17"/>
      <c r="AK617" s="17"/>
      <c r="AL617" s="17"/>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c r="BR617" s="15"/>
      <c r="BS617" s="15"/>
      <c r="BT617" s="15"/>
      <c r="BU617" s="15"/>
      <c r="BV617" s="15"/>
      <c r="BW617" s="15"/>
      <c r="BX617" s="15"/>
      <c r="BY617" s="15"/>
      <c r="BZ617" s="15"/>
      <c r="CA617" s="15"/>
      <c r="CB617" s="15"/>
      <c r="CC617" s="15"/>
      <c r="CD617" s="15"/>
      <c r="CE617" s="15"/>
      <c r="CF617" s="15"/>
      <c r="CG617" s="15"/>
      <c r="CH617" s="15"/>
    </row>
    <row r="618" spans="1:8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Z618" s="17"/>
      <c r="AA618" s="17"/>
      <c r="AB618" s="17"/>
      <c r="AC618" s="17"/>
      <c r="AD618" s="17"/>
      <c r="AE618" s="17"/>
      <c r="AF618" s="17"/>
      <c r="AG618" s="17"/>
      <c r="AH618" s="17"/>
      <c r="AI618" s="17"/>
      <c r="AJ618" s="17"/>
      <c r="AK618" s="17"/>
      <c r="AL618" s="17"/>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c r="BR618" s="15"/>
      <c r="BS618" s="15"/>
      <c r="BT618" s="15"/>
      <c r="BU618" s="15"/>
      <c r="BV618" s="15"/>
      <c r="BW618" s="15"/>
      <c r="BX618" s="15"/>
      <c r="BY618" s="15"/>
      <c r="BZ618" s="15"/>
      <c r="CA618" s="15"/>
      <c r="CB618" s="15"/>
      <c r="CC618" s="15"/>
      <c r="CD618" s="15"/>
      <c r="CE618" s="15"/>
      <c r="CF618" s="15"/>
      <c r="CG618" s="15"/>
      <c r="CH618" s="15"/>
    </row>
    <row r="619" spans="1:8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Z619" s="17"/>
      <c r="AA619" s="17"/>
      <c r="AB619" s="17"/>
      <c r="AC619" s="17"/>
      <c r="AD619" s="17"/>
      <c r="AE619" s="17"/>
      <c r="AF619" s="17"/>
      <c r="AG619" s="17"/>
      <c r="AH619" s="17"/>
      <c r="AI619" s="17"/>
      <c r="AJ619" s="17"/>
      <c r="AK619" s="17"/>
      <c r="AL619" s="17"/>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c r="BR619" s="15"/>
      <c r="BS619" s="15"/>
      <c r="BT619" s="15"/>
      <c r="BU619" s="15"/>
      <c r="BV619" s="15"/>
      <c r="BW619" s="15"/>
      <c r="BX619" s="15"/>
      <c r="BY619" s="15"/>
      <c r="BZ619" s="15"/>
      <c r="CA619" s="15"/>
      <c r="CB619" s="15"/>
      <c r="CC619" s="15"/>
      <c r="CD619" s="15"/>
      <c r="CE619" s="15"/>
      <c r="CF619" s="15"/>
      <c r="CG619" s="15"/>
      <c r="CH619" s="15"/>
    </row>
    <row r="620" spans="1:8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Z620" s="17"/>
      <c r="AA620" s="17"/>
      <c r="AB620" s="17"/>
      <c r="AC620" s="17"/>
      <c r="AD620" s="17"/>
      <c r="AE620" s="17"/>
      <c r="AF620" s="17"/>
      <c r="AG620" s="17"/>
      <c r="AH620" s="17"/>
      <c r="AI620" s="17"/>
      <c r="AJ620" s="17"/>
      <c r="AK620" s="17"/>
      <c r="AL620" s="17"/>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c r="BR620" s="15"/>
      <c r="BS620" s="15"/>
      <c r="BT620" s="15"/>
      <c r="BU620" s="15"/>
      <c r="BV620" s="15"/>
      <c r="BW620" s="15"/>
      <c r="BX620" s="15"/>
      <c r="BY620" s="15"/>
      <c r="BZ620" s="15"/>
      <c r="CA620" s="15"/>
      <c r="CB620" s="15"/>
      <c r="CC620" s="15"/>
      <c r="CD620" s="15"/>
      <c r="CE620" s="15"/>
      <c r="CF620" s="15"/>
      <c r="CG620" s="15"/>
      <c r="CH620" s="15"/>
    </row>
    <row r="621" spans="1:8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Z621" s="17"/>
      <c r="AA621" s="17"/>
      <c r="AB621" s="17"/>
      <c r="AC621" s="17"/>
      <c r="AD621" s="17"/>
      <c r="AE621" s="17"/>
      <c r="AF621" s="17"/>
      <c r="AG621" s="17"/>
      <c r="AH621" s="17"/>
      <c r="AI621" s="17"/>
      <c r="AJ621" s="17"/>
      <c r="AK621" s="17"/>
      <c r="AL621" s="17"/>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c r="BR621" s="15"/>
      <c r="BS621" s="15"/>
      <c r="BT621" s="15"/>
      <c r="BU621" s="15"/>
      <c r="BV621" s="15"/>
      <c r="BW621" s="15"/>
      <c r="BX621" s="15"/>
      <c r="BY621" s="15"/>
      <c r="BZ621" s="15"/>
      <c r="CA621" s="15"/>
      <c r="CB621" s="15"/>
      <c r="CC621" s="15"/>
      <c r="CD621" s="15"/>
      <c r="CE621" s="15"/>
      <c r="CF621" s="15"/>
      <c r="CG621" s="15"/>
      <c r="CH621" s="15"/>
    </row>
    <row r="622" spans="1:8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Z622" s="17"/>
      <c r="AA622" s="17"/>
      <c r="AB622" s="17"/>
      <c r="AC622" s="17"/>
      <c r="AD622" s="17"/>
      <c r="AE622" s="17"/>
      <c r="AF622" s="17"/>
      <c r="AG622" s="17"/>
      <c r="AH622" s="17"/>
      <c r="AI622" s="17"/>
      <c r="AJ622" s="17"/>
      <c r="AK622" s="17"/>
      <c r="AL622" s="17"/>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5"/>
      <c r="BT622" s="15"/>
      <c r="BU622" s="15"/>
      <c r="BV622" s="15"/>
      <c r="BW622" s="15"/>
      <c r="BX622" s="15"/>
      <c r="BY622" s="15"/>
      <c r="BZ622" s="15"/>
      <c r="CA622" s="15"/>
      <c r="CB622" s="15"/>
      <c r="CC622" s="15"/>
      <c r="CD622" s="15"/>
      <c r="CE622" s="15"/>
      <c r="CF622" s="15"/>
      <c r="CG622" s="15"/>
      <c r="CH622" s="15"/>
    </row>
    <row r="623" spans="1:8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Z623" s="17"/>
      <c r="AA623" s="17"/>
      <c r="AB623" s="17"/>
      <c r="AC623" s="17"/>
      <c r="AD623" s="17"/>
      <c r="AE623" s="17"/>
      <c r="AF623" s="17"/>
      <c r="AG623" s="17"/>
      <c r="AH623" s="17"/>
      <c r="AI623" s="17"/>
      <c r="AJ623" s="17"/>
      <c r="AK623" s="17"/>
      <c r="AL623" s="17"/>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5"/>
      <c r="BT623" s="15"/>
      <c r="BU623" s="15"/>
      <c r="BV623" s="15"/>
      <c r="BW623" s="15"/>
      <c r="BX623" s="15"/>
      <c r="BY623" s="15"/>
      <c r="BZ623" s="15"/>
      <c r="CA623" s="15"/>
      <c r="CB623" s="15"/>
      <c r="CC623" s="15"/>
      <c r="CD623" s="15"/>
      <c r="CE623" s="15"/>
      <c r="CF623" s="15"/>
      <c r="CG623" s="15"/>
      <c r="CH623" s="15"/>
    </row>
    <row r="624" spans="1:8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Z624" s="17"/>
      <c r="AA624" s="17"/>
      <c r="AB624" s="17"/>
      <c r="AC624" s="17"/>
      <c r="AD624" s="17"/>
      <c r="AE624" s="17"/>
      <c r="AF624" s="17"/>
      <c r="AG624" s="17"/>
      <c r="AH624" s="17"/>
      <c r="AI624" s="17"/>
      <c r="AJ624" s="17"/>
      <c r="AK624" s="17"/>
      <c r="AL624" s="17"/>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c r="BR624" s="15"/>
      <c r="BS624" s="15"/>
      <c r="BT624" s="15"/>
      <c r="BU624" s="15"/>
      <c r="BV624" s="15"/>
      <c r="BW624" s="15"/>
      <c r="BX624" s="15"/>
      <c r="BY624" s="15"/>
      <c r="BZ624" s="15"/>
      <c r="CA624" s="15"/>
      <c r="CB624" s="15"/>
      <c r="CC624" s="15"/>
      <c r="CD624" s="15"/>
      <c r="CE624" s="15"/>
      <c r="CF624" s="15"/>
      <c r="CG624" s="15"/>
      <c r="CH624" s="15"/>
    </row>
    <row r="625" spans="1:8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Z625" s="17"/>
      <c r="AA625" s="17"/>
      <c r="AB625" s="17"/>
      <c r="AC625" s="17"/>
      <c r="AD625" s="17"/>
      <c r="AE625" s="17"/>
      <c r="AF625" s="17"/>
      <c r="AG625" s="17"/>
      <c r="AH625" s="17"/>
      <c r="AI625" s="17"/>
      <c r="AJ625" s="17"/>
      <c r="AK625" s="17"/>
      <c r="AL625" s="17"/>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c r="BT625" s="15"/>
      <c r="BU625" s="15"/>
      <c r="BV625" s="15"/>
      <c r="BW625" s="15"/>
      <c r="BX625" s="15"/>
      <c r="BY625" s="15"/>
      <c r="BZ625" s="15"/>
      <c r="CA625" s="15"/>
      <c r="CB625" s="15"/>
      <c r="CC625" s="15"/>
      <c r="CD625" s="15"/>
      <c r="CE625" s="15"/>
      <c r="CF625" s="15"/>
      <c r="CG625" s="15"/>
      <c r="CH625" s="15"/>
    </row>
    <row r="626" spans="1:8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Z626" s="17"/>
      <c r="AA626" s="17"/>
      <c r="AB626" s="17"/>
      <c r="AC626" s="17"/>
      <c r="AD626" s="17"/>
      <c r="AE626" s="17"/>
      <c r="AF626" s="17"/>
      <c r="AG626" s="17"/>
      <c r="AH626" s="17"/>
      <c r="AI626" s="17"/>
      <c r="AJ626" s="17"/>
      <c r="AK626" s="17"/>
      <c r="AL626" s="17"/>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c r="BR626" s="15"/>
      <c r="BS626" s="15"/>
      <c r="BT626" s="15"/>
      <c r="BU626" s="15"/>
      <c r="BV626" s="15"/>
      <c r="BW626" s="15"/>
      <c r="BX626" s="15"/>
      <c r="BY626" s="15"/>
      <c r="BZ626" s="15"/>
      <c r="CA626" s="15"/>
      <c r="CB626" s="15"/>
      <c r="CC626" s="15"/>
      <c r="CD626" s="15"/>
      <c r="CE626" s="15"/>
      <c r="CF626" s="15"/>
      <c r="CG626" s="15"/>
      <c r="CH626" s="15"/>
    </row>
    <row r="627" spans="1:8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Z627" s="17"/>
      <c r="AA627" s="17"/>
      <c r="AB627" s="17"/>
      <c r="AC627" s="17"/>
      <c r="AD627" s="17"/>
      <c r="AE627" s="17"/>
      <c r="AF627" s="17"/>
      <c r="AG627" s="17"/>
      <c r="AH627" s="17"/>
      <c r="AI627" s="17"/>
      <c r="AJ627" s="17"/>
      <c r="AK627" s="17"/>
      <c r="AL627" s="17"/>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c r="BP627" s="15"/>
      <c r="BQ627" s="15"/>
      <c r="BR627" s="15"/>
      <c r="BS627" s="15"/>
      <c r="BT627" s="15"/>
      <c r="BU627" s="15"/>
      <c r="BV627" s="15"/>
      <c r="BW627" s="15"/>
      <c r="BX627" s="15"/>
      <c r="BY627" s="15"/>
      <c r="BZ627" s="15"/>
      <c r="CA627" s="15"/>
      <c r="CB627" s="15"/>
      <c r="CC627" s="15"/>
      <c r="CD627" s="15"/>
      <c r="CE627" s="15"/>
      <c r="CF627" s="15"/>
      <c r="CG627" s="15"/>
      <c r="CH627" s="15"/>
    </row>
    <row r="628" spans="1:8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Z628" s="17"/>
      <c r="AA628" s="17"/>
      <c r="AB628" s="17"/>
      <c r="AC628" s="17"/>
      <c r="AD628" s="17"/>
      <c r="AE628" s="17"/>
      <c r="AF628" s="17"/>
      <c r="AG628" s="17"/>
      <c r="AH628" s="17"/>
      <c r="AI628" s="17"/>
      <c r="AJ628" s="17"/>
      <c r="AK628" s="17"/>
      <c r="AL628" s="17"/>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c r="BR628" s="15"/>
      <c r="BS628" s="15"/>
      <c r="BT628" s="15"/>
      <c r="BU628" s="15"/>
      <c r="BV628" s="15"/>
      <c r="BW628" s="15"/>
      <c r="BX628" s="15"/>
      <c r="BY628" s="15"/>
      <c r="BZ628" s="15"/>
      <c r="CA628" s="15"/>
      <c r="CB628" s="15"/>
      <c r="CC628" s="15"/>
      <c r="CD628" s="15"/>
      <c r="CE628" s="15"/>
      <c r="CF628" s="15"/>
      <c r="CG628" s="15"/>
      <c r="CH628" s="15"/>
    </row>
    <row r="629" spans="1:8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Z629" s="17"/>
      <c r="AA629" s="17"/>
      <c r="AB629" s="17"/>
      <c r="AC629" s="17"/>
      <c r="AD629" s="17"/>
      <c r="AE629" s="17"/>
      <c r="AF629" s="17"/>
      <c r="AG629" s="17"/>
      <c r="AH629" s="17"/>
      <c r="AI629" s="17"/>
      <c r="AJ629" s="17"/>
      <c r="AK629" s="17"/>
      <c r="AL629" s="17"/>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c r="BR629" s="15"/>
      <c r="BS629" s="15"/>
      <c r="BT629" s="15"/>
      <c r="BU629" s="15"/>
      <c r="BV629" s="15"/>
      <c r="BW629" s="15"/>
      <c r="BX629" s="15"/>
      <c r="BY629" s="15"/>
      <c r="BZ629" s="15"/>
      <c r="CA629" s="15"/>
      <c r="CB629" s="15"/>
      <c r="CC629" s="15"/>
      <c r="CD629" s="15"/>
      <c r="CE629" s="15"/>
      <c r="CF629" s="15"/>
      <c r="CG629" s="15"/>
      <c r="CH629" s="15"/>
    </row>
    <row r="630" spans="1:8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Z630" s="17"/>
      <c r="AA630" s="17"/>
      <c r="AB630" s="17"/>
      <c r="AC630" s="17"/>
      <c r="AD630" s="17"/>
      <c r="AE630" s="17"/>
      <c r="AF630" s="17"/>
      <c r="AG630" s="17"/>
      <c r="AH630" s="17"/>
      <c r="AI630" s="17"/>
      <c r="AJ630" s="17"/>
      <c r="AK630" s="17"/>
      <c r="AL630" s="17"/>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c r="BR630" s="15"/>
      <c r="BS630" s="15"/>
      <c r="BT630" s="15"/>
      <c r="BU630" s="15"/>
      <c r="BV630" s="15"/>
      <c r="BW630" s="15"/>
      <c r="BX630" s="15"/>
      <c r="BY630" s="15"/>
      <c r="BZ630" s="15"/>
      <c r="CA630" s="15"/>
      <c r="CB630" s="15"/>
      <c r="CC630" s="15"/>
      <c r="CD630" s="15"/>
      <c r="CE630" s="15"/>
      <c r="CF630" s="15"/>
      <c r="CG630" s="15"/>
      <c r="CH630" s="15"/>
    </row>
    <row r="631" spans="1:8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Z631" s="17"/>
      <c r="AA631" s="17"/>
      <c r="AB631" s="17"/>
      <c r="AC631" s="17"/>
      <c r="AD631" s="17"/>
      <c r="AE631" s="17"/>
      <c r="AF631" s="17"/>
      <c r="AG631" s="17"/>
      <c r="AH631" s="17"/>
      <c r="AI631" s="17"/>
      <c r="AJ631" s="17"/>
      <c r="AK631" s="17"/>
      <c r="AL631" s="17"/>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c r="BT631" s="15"/>
      <c r="BU631" s="15"/>
      <c r="BV631" s="15"/>
      <c r="BW631" s="15"/>
      <c r="BX631" s="15"/>
      <c r="BY631" s="15"/>
      <c r="BZ631" s="15"/>
      <c r="CA631" s="15"/>
      <c r="CB631" s="15"/>
      <c r="CC631" s="15"/>
      <c r="CD631" s="15"/>
      <c r="CE631" s="15"/>
      <c r="CF631" s="15"/>
      <c r="CG631" s="15"/>
      <c r="CH631" s="15"/>
    </row>
    <row r="632" spans="1:8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Z632" s="17"/>
      <c r="AA632" s="17"/>
      <c r="AB632" s="17"/>
      <c r="AC632" s="17"/>
      <c r="AD632" s="17"/>
      <c r="AE632" s="17"/>
      <c r="AF632" s="17"/>
      <c r="AG632" s="17"/>
      <c r="AH632" s="17"/>
      <c r="AI632" s="17"/>
      <c r="AJ632" s="17"/>
      <c r="AK632" s="17"/>
      <c r="AL632" s="17"/>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c r="BR632" s="15"/>
      <c r="BS632" s="15"/>
      <c r="BT632" s="15"/>
      <c r="BU632" s="15"/>
      <c r="BV632" s="15"/>
      <c r="BW632" s="15"/>
      <c r="BX632" s="15"/>
      <c r="BY632" s="15"/>
      <c r="BZ632" s="15"/>
      <c r="CA632" s="15"/>
      <c r="CB632" s="15"/>
      <c r="CC632" s="15"/>
      <c r="CD632" s="15"/>
      <c r="CE632" s="15"/>
      <c r="CF632" s="15"/>
      <c r="CG632" s="15"/>
      <c r="CH632" s="15"/>
    </row>
    <row r="633" spans="1:8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Z633" s="17"/>
      <c r="AA633" s="17"/>
      <c r="AB633" s="17"/>
      <c r="AC633" s="17"/>
      <c r="AD633" s="17"/>
      <c r="AE633" s="17"/>
      <c r="AF633" s="17"/>
      <c r="AG633" s="17"/>
      <c r="AH633" s="17"/>
      <c r="AI633" s="17"/>
      <c r="AJ633" s="17"/>
      <c r="AK633" s="17"/>
      <c r="AL633" s="17"/>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c r="BR633" s="15"/>
      <c r="BS633" s="15"/>
      <c r="BT633" s="15"/>
      <c r="BU633" s="15"/>
      <c r="BV633" s="15"/>
      <c r="BW633" s="15"/>
      <c r="BX633" s="15"/>
      <c r="BY633" s="15"/>
      <c r="BZ633" s="15"/>
      <c r="CA633" s="15"/>
      <c r="CB633" s="15"/>
      <c r="CC633" s="15"/>
      <c r="CD633" s="15"/>
      <c r="CE633" s="15"/>
      <c r="CF633" s="15"/>
      <c r="CG633" s="15"/>
      <c r="CH633" s="15"/>
    </row>
    <row r="634" spans="1:8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Z634" s="17"/>
      <c r="AA634" s="17"/>
      <c r="AB634" s="17"/>
      <c r="AC634" s="17"/>
      <c r="AD634" s="17"/>
      <c r="AE634" s="17"/>
      <c r="AF634" s="17"/>
      <c r="AG634" s="17"/>
      <c r="AH634" s="17"/>
      <c r="AI634" s="17"/>
      <c r="AJ634" s="17"/>
      <c r="AK634" s="17"/>
      <c r="AL634" s="17"/>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c r="BR634" s="15"/>
      <c r="BS634" s="15"/>
      <c r="BT634" s="15"/>
      <c r="BU634" s="15"/>
      <c r="BV634" s="15"/>
      <c r="BW634" s="15"/>
      <c r="BX634" s="15"/>
      <c r="BY634" s="15"/>
      <c r="BZ634" s="15"/>
      <c r="CA634" s="15"/>
      <c r="CB634" s="15"/>
      <c r="CC634" s="15"/>
      <c r="CD634" s="15"/>
      <c r="CE634" s="15"/>
      <c r="CF634" s="15"/>
      <c r="CG634" s="15"/>
      <c r="CH634" s="15"/>
    </row>
    <row r="635" spans="1:8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Z635" s="17"/>
      <c r="AA635" s="17"/>
      <c r="AB635" s="17"/>
      <c r="AC635" s="17"/>
      <c r="AD635" s="17"/>
      <c r="AE635" s="17"/>
      <c r="AF635" s="17"/>
      <c r="AG635" s="17"/>
      <c r="AH635" s="17"/>
      <c r="AI635" s="17"/>
      <c r="AJ635" s="17"/>
      <c r="AK635" s="17"/>
      <c r="AL635" s="17"/>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c r="BR635" s="15"/>
      <c r="BS635" s="15"/>
      <c r="BT635" s="15"/>
      <c r="BU635" s="15"/>
      <c r="BV635" s="15"/>
      <c r="BW635" s="15"/>
      <c r="BX635" s="15"/>
      <c r="BY635" s="15"/>
      <c r="BZ635" s="15"/>
      <c r="CA635" s="15"/>
      <c r="CB635" s="15"/>
      <c r="CC635" s="15"/>
      <c r="CD635" s="15"/>
      <c r="CE635" s="15"/>
      <c r="CF635" s="15"/>
      <c r="CG635" s="15"/>
      <c r="CH635" s="15"/>
    </row>
    <row r="636" spans="1:8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Z636" s="17"/>
      <c r="AA636" s="17"/>
      <c r="AB636" s="17"/>
      <c r="AC636" s="17"/>
      <c r="AD636" s="17"/>
      <c r="AE636" s="17"/>
      <c r="AF636" s="17"/>
      <c r="AG636" s="17"/>
      <c r="AH636" s="17"/>
      <c r="AI636" s="17"/>
      <c r="AJ636" s="17"/>
      <c r="AK636" s="17"/>
      <c r="AL636" s="17"/>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c r="BR636" s="15"/>
      <c r="BS636" s="15"/>
      <c r="BT636" s="15"/>
      <c r="BU636" s="15"/>
      <c r="BV636" s="15"/>
      <c r="BW636" s="15"/>
      <c r="BX636" s="15"/>
      <c r="BY636" s="15"/>
      <c r="BZ636" s="15"/>
      <c r="CA636" s="15"/>
      <c r="CB636" s="15"/>
      <c r="CC636" s="15"/>
      <c r="CD636" s="15"/>
      <c r="CE636" s="15"/>
      <c r="CF636" s="15"/>
      <c r="CG636" s="15"/>
      <c r="CH636" s="15"/>
    </row>
    <row r="637" spans="1:8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Z637" s="17"/>
      <c r="AA637" s="17"/>
      <c r="AB637" s="17"/>
      <c r="AC637" s="17"/>
      <c r="AD637" s="17"/>
      <c r="AE637" s="17"/>
      <c r="AF637" s="17"/>
      <c r="AG637" s="17"/>
      <c r="AH637" s="17"/>
      <c r="AI637" s="17"/>
      <c r="AJ637" s="17"/>
      <c r="AK637" s="17"/>
      <c r="AL637" s="17"/>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c r="BR637" s="15"/>
      <c r="BS637" s="15"/>
      <c r="BT637" s="15"/>
      <c r="BU637" s="15"/>
      <c r="BV637" s="15"/>
      <c r="BW637" s="15"/>
      <c r="BX637" s="15"/>
      <c r="BY637" s="15"/>
      <c r="BZ637" s="15"/>
      <c r="CA637" s="15"/>
      <c r="CB637" s="15"/>
      <c r="CC637" s="15"/>
      <c r="CD637" s="15"/>
      <c r="CE637" s="15"/>
      <c r="CF637" s="15"/>
      <c r="CG637" s="15"/>
      <c r="CH637" s="15"/>
    </row>
    <row r="638" spans="1:8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Z638" s="17"/>
      <c r="AA638" s="17"/>
      <c r="AB638" s="17"/>
      <c r="AC638" s="17"/>
      <c r="AD638" s="17"/>
      <c r="AE638" s="17"/>
      <c r="AF638" s="17"/>
      <c r="AG638" s="17"/>
      <c r="AH638" s="17"/>
      <c r="AI638" s="17"/>
      <c r="AJ638" s="17"/>
      <c r="AK638" s="17"/>
      <c r="AL638" s="17"/>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c r="BR638" s="15"/>
      <c r="BS638" s="15"/>
      <c r="BT638" s="15"/>
      <c r="BU638" s="15"/>
      <c r="BV638" s="15"/>
      <c r="BW638" s="15"/>
      <c r="BX638" s="15"/>
      <c r="BY638" s="15"/>
      <c r="BZ638" s="15"/>
      <c r="CA638" s="15"/>
      <c r="CB638" s="15"/>
      <c r="CC638" s="15"/>
      <c r="CD638" s="15"/>
      <c r="CE638" s="15"/>
      <c r="CF638" s="15"/>
      <c r="CG638" s="15"/>
      <c r="CH638" s="15"/>
    </row>
    <row r="639" spans="1:8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Z639" s="17"/>
      <c r="AA639" s="17"/>
      <c r="AB639" s="17"/>
      <c r="AC639" s="17"/>
      <c r="AD639" s="17"/>
      <c r="AE639" s="17"/>
      <c r="AF639" s="17"/>
      <c r="AG639" s="17"/>
      <c r="AH639" s="17"/>
      <c r="AI639" s="17"/>
      <c r="AJ639" s="17"/>
      <c r="AK639" s="17"/>
      <c r="AL639" s="17"/>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row>
    <row r="640" spans="1:8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Z640" s="17"/>
      <c r="AA640" s="17"/>
      <c r="AB640" s="17"/>
      <c r="AC640" s="17"/>
      <c r="AD640" s="17"/>
      <c r="AE640" s="17"/>
      <c r="AF640" s="17"/>
      <c r="AG640" s="17"/>
      <c r="AH640" s="17"/>
      <c r="AI640" s="17"/>
      <c r="AJ640" s="17"/>
      <c r="AK640" s="17"/>
      <c r="AL640" s="17"/>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c r="BR640" s="15"/>
      <c r="BS640" s="15"/>
      <c r="BT640" s="15"/>
      <c r="BU640" s="15"/>
      <c r="BV640" s="15"/>
      <c r="BW640" s="15"/>
      <c r="BX640" s="15"/>
      <c r="BY640" s="15"/>
      <c r="BZ640" s="15"/>
      <c r="CA640" s="15"/>
      <c r="CB640" s="15"/>
      <c r="CC640" s="15"/>
      <c r="CD640" s="15"/>
      <c r="CE640" s="15"/>
      <c r="CF640" s="15"/>
      <c r="CG640" s="15"/>
      <c r="CH640" s="15"/>
    </row>
    <row r="641" spans="1:8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Z641" s="17"/>
      <c r="AA641" s="17"/>
      <c r="AB641" s="17"/>
      <c r="AC641" s="17"/>
      <c r="AD641" s="17"/>
      <c r="AE641" s="17"/>
      <c r="AF641" s="17"/>
      <c r="AG641" s="17"/>
      <c r="AH641" s="17"/>
      <c r="AI641" s="17"/>
      <c r="AJ641" s="17"/>
      <c r="AK641" s="17"/>
      <c r="AL641" s="17"/>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row>
    <row r="642" spans="1:8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Z642" s="17"/>
      <c r="AA642" s="17"/>
      <c r="AB642" s="17"/>
      <c r="AC642" s="17"/>
      <c r="AD642" s="17"/>
      <c r="AE642" s="17"/>
      <c r="AF642" s="17"/>
      <c r="AG642" s="17"/>
      <c r="AH642" s="17"/>
      <c r="AI642" s="17"/>
      <c r="AJ642" s="17"/>
      <c r="AK642" s="17"/>
      <c r="AL642" s="17"/>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row>
    <row r="643" spans="1:8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Z643" s="17"/>
      <c r="AA643" s="17"/>
      <c r="AB643" s="17"/>
      <c r="AC643" s="17"/>
      <c r="AD643" s="17"/>
      <c r="AE643" s="17"/>
      <c r="AF643" s="17"/>
      <c r="AG643" s="17"/>
      <c r="AH643" s="17"/>
      <c r="AI643" s="17"/>
      <c r="AJ643" s="17"/>
      <c r="AK643" s="17"/>
      <c r="AL643" s="17"/>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row>
    <row r="644" spans="1:8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Z644" s="17"/>
      <c r="AA644" s="17"/>
      <c r="AB644" s="17"/>
      <c r="AC644" s="17"/>
      <c r="AD644" s="17"/>
      <c r="AE644" s="17"/>
      <c r="AF644" s="17"/>
      <c r="AG644" s="17"/>
      <c r="AH644" s="17"/>
      <c r="AI644" s="17"/>
      <c r="AJ644" s="17"/>
      <c r="AK644" s="17"/>
      <c r="AL644" s="17"/>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row>
    <row r="645" spans="1:8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Z645" s="17"/>
      <c r="AA645" s="17"/>
      <c r="AB645" s="17"/>
      <c r="AC645" s="17"/>
      <c r="AD645" s="17"/>
      <c r="AE645" s="17"/>
      <c r="AF645" s="17"/>
      <c r="AG645" s="17"/>
      <c r="AH645" s="17"/>
      <c r="AI645" s="17"/>
      <c r="AJ645" s="17"/>
      <c r="AK645" s="17"/>
      <c r="AL645" s="17"/>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row>
    <row r="646" spans="1:8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Z646" s="17"/>
      <c r="AA646" s="17"/>
      <c r="AB646" s="17"/>
      <c r="AC646" s="17"/>
      <c r="AD646" s="17"/>
      <c r="AE646" s="17"/>
      <c r="AF646" s="17"/>
      <c r="AG646" s="17"/>
      <c r="AH646" s="17"/>
      <c r="AI646" s="17"/>
      <c r="AJ646" s="17"/>
      <c r="AK646" s="17"/>
      <c r="AL646" s="17"/>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row>
    <row r="647" spans="1:8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Z647" s="17"/>
      <c r="AA647" s="17"/>
      <c r="AB647" s="17"/>
      <c r="AC647" s="17"/>
      <c r="AD647" s="17"/>
      <c r="AE647" s="17"/>
      <c r="AF647" s="17"/>
      <c r="AG647" s="17"/>
      <c r="AH647" s="17"/>
      <c r="AI647" s="17"/>
      <c r="AJ647" s="17"/>
      <c r="AK647" s="17"/>
      <c r="AL647" s="17"/>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row>
    <row r="648" spans="1:8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Z648" s="17"/>
      <c r="AA648" s="17"/>
      <c r="AB648" s="17"/>
      <c r="AC648" s="17"/>
      <c r="AD648" s="17"/>
      <c r="AE648" s="17"/>
      <c r="AF648" s="17"/>
      <c r="AG648" s="17"/>
      <c r="AH648" s="17"/>
      <c r="AI648" s="17"/>
      <c r="AJ648" s="17"/>
      <c r="AK648" s="17"/>
      <c r="AL648" s="17"/>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c r="BR648" s="15"/>
      <c r="BS648" s="15"/>
      <c r="BT648" s="15"/>
      <c r="BU648" s="15"/>
      <c r="BV648" s="15"/>
      <c r="BW648" s="15"/>
      <c r="BX648" s="15"/>
      <c r="BY648" s="15"/>
      <c r="BZ648" s="15"/>
      <c r="CA648" s="15"/>
      <c r="CB648" s="15"/>
      <c r="CC648" s="15"/>
      <c r="CD648" s="15"/>
      <c r="CE648" s="15"/>
      <c r="CF648" s="15"/>
      <c r="CG648" s="15"/>
      <c r="CH648" s="15"/>
    </row>
    <row r="649" spans="1:8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Z649" s="17"/>
      <c r="AA649" s="17"/>
      <c r="AB649" s="17"/>
      <c r="AC649" s="17"/>
      <c r="AD649" s="17"/>
      <c r="AE649" s="17"/>
      <c r="AF649" s="17"/>
      <c r="AG649" s="17"/>
      <c r="AH649" s="17"/>
      <c r="AI649" s="17"/>
      <c r="AJ649" s="17"/>
      <c r="AK649" s="17"/>
      <c r="AL649" s="17"/>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c r="BR649" s="15"/>
      <c r="BS649" s="15"/>
      <c r="BT649" s="15"/>
      <c r="BU649" s="15"/>
      <c r="BV649" s="15"/>
      <c r="BW649" s="15"/>
      <c r="BX649" s="15"/>
      <c r="BY649" s="15"/>
      <c r="BZ649" s="15"/>
      <c r="CA649" s="15"/>
      <c r="CB649" s="15"/>
      <c r="CC649" s="15"/>
      <c r="CD649" s="15"/>
      <c r="CE649" s="15"/>
      <c r="CF649" s="15"/>
      <c r="CG649" s="15"/>
      <c r="CH649" s="15"/>
    </row>
    <row r="650" spans="1:8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Z650" s="17"/>
      <c r="AA650" s="17"/>
      <c r="AB650" s="17"/>
      <c r="AC650" s="17"/>
      <c r="AD650" s="17"/>
      <c r="AE650" s="17"/>
      <c r="AF650" s="17"/>
      <c r="AG650" s="17"/>
      <c r="AH650" s="17"/>
      <c r="AI650" s="17"/>
      <c r="AJ650" s="17"/>
      <c r="AK650" s="17"/>
      <c r="AL650" s="17"/>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c r="BR650" s="15"/>
      <c r="BS650" s="15"/>
      <c r="BT650" s="15"/>
      <c r="BU650" s="15"/>
      <c r="BV650" s="15"/>
      <c r="BW650" s="15"/>
      <c r="BX650" s="15"/>
      <c r="BY650" s="15"/>
      <c r="BZ650" s="15"/>
      <c r="CA650" s="15"/>
      <c r="CB650" s="15"/>
      <c r="CC650" s="15"/>
      <c r="CD650" s="15"/>
      <c r="CE650" s="15"/>
      <c r="CF650" s="15"/>
      <c r="CG650" s="15"/>
      <c r="CH650" s="15"/>
    </row>
    <row r="651" spans="1:8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Z651" s="17"/>
      <c r="AA651" s="17"/>
      <c r="AB651" s="17"/>
      <c r="AC651" s="17"/>
      <c r="AD651" s="17"/>
      <c r="AE651" s="17"/>
      <c r="AF651" s="17"/>
      <c r="AG651" s="17"/>
      <c r="AH651" s="17"/>
      <c r="AI651" s="17"/>
      <c r="AJ651" s="17"/>
      <c r="AK651" s="17"/>
      <c r="AL651" s="17"/>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c r="BR651" s="15"/>
      <c r="BS651" s="15"/>
      <c r="BT651" s="15"/>
      <c r="BU651" s="15"/>
      <c r="BV651" s="15"/>
      <c r="BW651" s="15"/>
      <c r="BX651" s="15"/>
      <c r="BY651" s="15"/>
      <c r="BZ651" s="15"/>
      <c r="CA651" s="15"/>
      <c r="CB651" s="15"/>
      <c r="CC651" s="15"/>
      <c r="CD651" s="15"/>
      <c r="CE651" s="15"/>
      <c r="CF651" s="15"/>
      <c r="CG651" s="15"/>
      <c r="CH651" s="15"/>
    </row>
    <row r="652" spans="1:8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Z652" s="17"/>
      <c r="AA652" s="17"/>
      <c r="AB652" s="17"/>
      <c r="AC652" s="17"/>
      <c r="AD652" s="17"/>
      <c r="AE652" s="17"/>
      <c r="AF652" s="17"/>
      <c r="AG652" s="17"/>
      <c r="AH652" s="17"/>
      <c r="AI652" s="17"/>
      <c r="AJ652" s="17"/>
      <c r="AK652" s="17"/>
      <c r="AL652" s="17"/>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c r="BR652" s="15"/>
      <c r="BS652" s="15"/>
      <c r="BT652" s="15"/>
      <c r="BU652" s="15"/>
      <c r="BV652" s="15"/>
      <c r="BW652" s="15"/>
      <c r="BX652" s="15"/>
      <c r="BY652" s="15"/>
      <c r="BZ652" s="15"/>
      <c r="CA652" s="15"/>
      <c r="CB652" s="15"/>
      <c r="CC652" s="15"/>
      <c r="CD652" s="15"/>
      <c r="CE652" s="15"/>
      <c r="CF652" s="15"/>
      <c r="CG652" s="15"/>
      <c r="CH652" s="15"/>
    </row>
    <row r="653" spans="1:8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Z653" s="17"/>
      <c r="AA653" s="17"/>
      <c r="AB653" s="17"/>
      <c r="AC653" s="17"/>
      <c r="AD653" s="17"/>
      <c r="AE653" s="17"/>
      <c r="AF653" s="17"/>
      <c r="AG653" s="17"/>
      <c r="AH653" s="17"/>
      <c r="AI653" s="17"/>
      <c r="AJ653" s="17"/>
      <c r="AK653" s="17"/>
      <c r="AL653" s="17"/>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c r="BR653" s="15"/>
      <c r="BS653" s="15"/>
      <c r="BT653" s="15"/>
      <c r="BU653" s="15"/>
      <c r="BV653" s="15"/>
      <c r="BW653" s="15"/>
      <c r="BX653" s="15"/>
      <c r="BY653" s="15"/>
      <c r="BZ653" s="15"/>
      <c r="CA653" s="15"/>
      <c r="CB653" s="15"/>
      <c r="CC653" s="15"/>
      <c r="CD653" s="15"/>
      <c r="CE653" s="15"/>
      <c r="CF653" s="15"/>
      <c r="CG653" s="15"/>
      <c r="CH653" s="15"/>
    </row>
    <row r="654" spans="1:8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Z654" s="17"/>
      <c r="AA654" s="17"/>
      <c r="AB654" s="17"/>
      <c r="AC654" s="17"/>
      <c r="AD654" s="17"/>
      <c r="AE654" s="17"/>
      <c r="AF654" s="17"/>
      <c r="AG654" s="17"/>
      <c r="AH654" s="17"/>
      <c r="AI654" s="17"/>
      <c r="AJ654" s="17"/>
      <c r="AK654" s="17"/>
      <c r="AL654" s="17"/>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c r="BR654" s="15"/>
      <c r="BS654" s="15"/>
      <c r="BT654" s="15"/>
      <c r="BU654" s="15"/>
      <c r="BV654" s="15"/>
      <c r="BW654" s="15"/>
      <c r="BX654" s="15"/>
      <c r="BY654" s="15"/>
      <c r="BZ654" s="15"/>
      <c r="CA654" s="15"/>
      <c r="CB654" s="15"/>
      <c r="CC654" s="15"/>
      <c r="CD654" s="15"/>
      <c r="CE654" s="15"/>
      <c r="CF654" s="15"/>
      <c r="CG654" s="15"/>
      <c r="CH654" s="15"/>
    </row>
    <row r="655" spans="1:8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Z655" s="17"/>
      <c r="AA655" s="17"/>
      <c r="AB655" s="17"/>
      <c r="AC655" s="17"/>
      <c r="AD655" s="17"/>
      <c r="AE655" s="17"/>
      <c r="AF655" s="17"/>
      <c r="AG655" s="17"/>
      <c r="AH655" s="17"/>
      <c r="AI655" s="17"/>
      <c r="AJ655" s="17"/>
      <c r="AK655" s="17"/>
      <c r="AL655" s="17"/>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c r="BR655" s="15"/>
      <c r="BS655" s="15"/>
      <c r="BT655" s="15"/>
      <c r="BU655" s="15"/>
      <c r="BV655" s="15"/>
      <c r="BW655" s="15"/>
      <c r="BX655" s="15"/>
      <c r="BY655" s="15"/>
      <c r="BZ655" s="15"/>
      <c r="CA655" s="15"/>
      <c r="CB655" s="15"/>
      <c r="CC655" s="15"/>
      <c r="CD655" s="15"/>
      <c r="CE655" s="15"/>
      <c r="CF655" s="15"/>
      <c r="CG655" s="15"/>
      <c r="CH655" s="15"/>
    </row>
    <row r="656" spans="1:8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Z656" s="17"/>
      <c r="AA656" s="17"/>
      <c r="AB656" s="17"/>
      <c r="AC656" s="17"/>
      <c r="AD656" s="17"/>
      <c r="AE656" s="17"/>
      <c r="AF656" s="17"/>
      <c r="AG656" s="17"/>
      <c r="AH656" s="17"/>
      <c r="AI656" s="17"/>
      <c r="AJ656" s="17"/>
      <c r="AK656" s="17"/>
      <c r="AL656" s="17"/>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c r="BT656" s="15"/>
      <c r="BU656" s="15"/>
      <c r="BV656" s="15"/>
      <c r="BW656" s="15"/>
      <c r="BX656" s="15"/>
      <c r="BY656" s="15"/>
      <c r="BZ656" s="15"/>
      <c r="CA656" s="15"/>
      <c r="CB656" s="15"/>
      <c r="CC656" s="15"/>
      <c r="CD656" s="15"/>
      <c r="CE656" s="15"/>
      <c r="CF656" s="15"/>
      <c r="CG656" s="15"/>
      <c r="CH656" s="15"/>
    </row>
    <row r="657" spans="1:8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Z657" s="17"/>
      <c r="AA657" s="17"/>
      <c r="AB657" s="17"/>
      <c r="AC657" s="17"/>
      <c r="AD657" s="17"/>
      <c r="AE657" s="17"/>
      <c r="AF657" s="17"/>
      <c r="AG657" s="17"/>
      <c r="AH657" s="17"/>
      <c r="AI657" s="17"/>
      <c r="AJ657" s="17"/>
      <c r="AK657" s="17"/>
      <c r="AL657" s="17"/>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c r="BR657" s="15"/>
      <c r="BS657" s="15"/>
      <c r="BT657" s="15"/>
      <c r="BU657" s="15"/>
      <c r="BV657" s="15"/>
      <c r="BW657" s="15"/>
      <c r="BX657" s="15"/>
      <c r="BY657" s="15"/>
      <c r="BZ657" s="15"/>
      <c r="CA657" s="15"/>
      <c r="CB657" s="15"/>
      <c r="CC657" s="15"/>
      <c r="CD657" s="15"/>
      <c r="CE657" s="15"/>
      <c r="CF657" s="15"/>
      <c r="CG657" s="15"/>
      <c r="CH657" s="15"/>
    </row>
    <row r="658" spans="1:8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Z658" s="17"/>
      <c r="AA658" s="17"/>
      <c r="AB658" s="17"/>
      <c r="AC658" s="17"/>
      <c r="AD658" s="17"/>
      <c r="AE658" s="17"/>
      <c r="AF658" s="17"/>
      <c r="AG658" s="17"/>
      <c r="AH658" s="17"/>
      <c r="AI658" s="17"/>
      <c r="AJ658" s="17"/>
      <c r="AK658" s="17"/>
      <c r="AL658" s="17"/>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c r="BR658" s="15"/>
      <c r="BS658" s="15"/>
      <c r="BT658" s="15"/>
      <c r="BU658" s="15"/>
      <c r="BV658" s="15"/>
      <c r="BW658" s="15"/>
      <c r="BX658" s="15"/>
      <c r="BY658" s="15"/>
      <c r="BZ658" s="15"/>
      <c r="CA658" s="15"/>
      <c r="CB658" s="15"/>
      <c r="CC658" s="15"/>
      <c r="CD658" s="15"/>
      <c r="CE658" s="15"/>
      <c r="CF658" s="15"/>
      <c r="CG658" s="15"/>
      <c r="CH658" s="15"/>
    </row>
    <row r="659" spans="1:8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Z659" s="17"/>
      <c r="AA659" s="17"/>
      <c r="AB659" s="17"/>
      <c r="AC659" s="17"/>
      <c r="AD659" s="17"/>
      <c r="AE659" s="17"/>
      <c r="AF659" s="17"/>
      <c r="AG659" s="17"/>
      <c r="AH659" s="17"/>
      <c r="AI659" s="17"/>
      <c r="AJ659" s="17"/>
      <c r="AK659" s="17"/>
      <c r="AL659" s="17"/>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c r="BR659" s="15"/>
      <c r="BS659" s="15"/>
      <c r="BT659" s="15"/>
      <c r="BU659" s="15"/>
      <c r="BV659" s="15"/>
      <c r="BW659" s="15"/>
      <c r="BX659" s="15"/>
      <c r="BY659" s="15"/>
      <c r="BZ659" s="15"/>
      <c r="CA659" s="15"/>
      <c r="CB659" s="15"/>
      <c r="CC659" s="15"/>
      <c r="CD659" s="15"/>
      <c r="CE659" s="15"/>
      <c r="CF659" s="15"/>
      <c r="CG659" s="15"/>
      <c r="CH659" s="15"/>
    </row>
    <row r="660" spans="1:8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Z660" s="17"/>
      <c r="AA660" s="17"/>
      <c r="AB660" s="17"/>
      <c r="AC660" s="17"/>
      <c r="AD660" s="17"/>
      <c r="AE660" s="17"/>
      <c r="AF660" s="17"/>
      <c r="AG660" s="17"/>
      <c r="AH660" s="17"/>
      <c r="AI660" s="17"/>
      <c r="AJ660" s="17"/>
      <c r="AK660" s="17"/>
      <c r="AL660" s="17"/>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c r="BP660" s="15"/>
      <c r="BQ660" s="15"/>
      <c r="BR660" s="15"/>
      <c r="BS660" s="15"/>
      <c r="BT660" s="15"/>
      <c r="BU660" s="15"/>
      <c r="BV660" s="15"/>
      <c r="BW660" s="15"/>
      <c r="BX660" s="15"/>
      <c r="BY660" s="15"/>
      <c r="BZ660" s="15"/>
      <c r="CA660" s="15"/>
      <c r="CB660" s="15"/>
      <c r="CC660" s="15"/>
      <c r="CD660" s="15"/>
      <c r="CE660" s="15"/>
      <c r="CF660" s="15"/>
      <c r="CG660" s="15"/>
      <c r="CH660" s="15"/>
    </row>
    <row r="661" spans="1:8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Z661" s="17"/>
      <c r="AA661" s="17"/>
      <c r="AB661" s="17"/>
      <c r="AC661" s="17"/>
      <c r="AD661" s="17"/>
      <c r="AE661" s="17"/>
      <c r="AF661" s="17"/>
      <c r="AG661" s="17"/>
      <c r="AH661" s="17"/>
      <c r="AI661" s="17"/>
      <c r="AJ661" s="17"/>
      <c r="AK661" s="17"/>
      <c r="AL661" s="17"/>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c r="BP661" s="15"/>
      <c r="BQ661" s="15"/>
      <c r="BR661" s="15"/>
      <c r="BS661" s="15"/>
      <c r="BT661" s="15"/>
      <c r="BU661" s="15"/>
      <c r="BV661" s="15"/>
      <c r="BW661" s="15"/>
      <c r="BX661" s="15"/>
      <c r="BY661" s="15"/>
      <c r="BZ661" s="15"/>
      <c r="CA661" s="15"/>
      <c r="CB661" s="15"/>
      <c r="CC661" s="15"/>
      <c r="CD661" s="15"/>
      <c r="CE661" s="15"/>
      <c r="CF661" s="15"/>
      <c r="CG661" s="15"/>
      <c r="CH661" s="15"/>
    </row>
    <row r="662" spans="1:8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Z662" s="17"/>
      <c r="AA662" s="17"/>
      <c r="AB662" s="17"/>
      <c r="AC662" s="17"/>
      <c r="AD662" s="17"/>
      <c r="AE662" s="17"/>
      <c r="AF662" s="17"/>
      <c r="AG662" s="17"/>
      <c r="AH662" s="17"/>
      <c r="AI662" s="17"/>
      <c r="AJ662" s="17"/>
      <c r="AK662" s="17"/>
      <c r="AL662" s="17"/>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c r="BP662" s="15"/>
      <c r="BQ662" s="15"/>
      <c r="BR662" s="15"/>
      <c r="BS662" s="15"/>
      <c r="BT662" s="15"/>
      <c r="BU662" s="15"/>
      <c r="BV662" s="15"/>
      <c r="BW662" s="15"/>
      <c r="BX662" s="15"/>
      <c r="BY662" s="15"/>
      <c r="BZ662" s="15"/>
      <c r="CA662" s="15"/>
      <c r="CB662" s="15"/>
      <c r="CC662" s="15"/>
      <c r="CD662" s="15"/>
      <c r="CE662" s="15"/>
      <c r="CF662" s="15"/>
      <c r="CG662" s="15"/>
      <c r="CH662" s="15"/>
    </row>
    <row r="663" spans="1:8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Z663" s="17"/>
      <c r="AA663" s="17"/>
      <c r="AB663" s="17"/>
      <c r="AC663" s="17"/>
      <c r="AD663" s="17"/>
      <c r="AE663" s="17"/>
      <c r="AF663" s="17"/>
      <c r="AG663" s="17"/>
      <c r="AH663" s="17"/>
      <c r="AI663" s="17"/>
      <c r="AJ663" s="17"/>
      <c r="AK663" s="17"/>
      <c r="AL663" s="17"/>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c r="BO663" s="15"/>
      <c r="BP663" s="15"/>
      <c r="BQ663" s="15"/>
      <c r="BR663" s="15"/>
      <c r="BS663" s="15"/>
      <c r="BT663" s="15"/>
      <c r="BU663" s="15"/>
      <c r="BV663" s="15"/>
      <c r="BW663" s="15"/>
      <c r="BX663" s="15"/>
      <c r="BY663" s="15"/>
      <c r="BZ663" s="15"/>
      <c r="CA663" s="15"/>
      <c r="CB663" s="15"/>
      <c r="CC663" s="15"/>
      <c r="CD663" s="15"/>
      <c r="CE663" s="15"/>
      <c r="CF663" s="15"/>
      <c r="CG663" s="15"/>
      <c r="CH663" s="15"/>
    </row>
    <row r="664" spans="1:8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Z664" s="17"/>
      <c r="AA664" s="17"/>
      <c r="AB664" s="17"/>
      <c r="AC664" s="17"/>
      <c r="AD664" s="17"/>
      <c r="AE664" s="17"/>
      <c r="AF664" s="17"/>
      <c r="AG664" s="17"/>
      <c r="AH664" s="17"/>
      <c r="AI664" s="17"/>
      <c r="AJ664" s="17"/>
      <c r="AK664" s="17"/>
      <c r="AL664" s="17"/>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c r="BO664" s="15"/>
      <c r="BP664" s="15"/>
      <c r="BQ664" s="15"/>
      <c r="BR664" s="15"/>
      <c r="BS664" s="15"/>
      <c r="BT664" s="15"/>
      <c r="BU664" s="15"/>
      <c r="BV664" s="15"/>
      <c r="BW664" s="15"/>
      <c r="BX664" s="15"/>
      <c r="BY664" s="15"/>
      <c r="BZ664" s="15"/>
      <c r="CA664" s="15"/>
      <c r="CB664" s="15"/>
      <c r="CC664" s="15"/>
      <c r="CD664" s="15"/>
      <c r="CE664" s="15"/>
      <c r="CF664" s="15"/>
      <c r="CG664" s="15"/>
      <c r="CH664" s="15"/>
    </row>
    <row r="665" spans="1:8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Z665" s="17"/>
      <c r="AA665" s="17"/>
      <c r="AB665" s="17"/>
      <c r="AC665" s="17"/>
      <c r="AD665" s="17"/>
      <c r="AE665" s="17"/>
      <c r="AF665" s="17"/>
      <c r="AG665" s="17"/>
      <c r="AH665" s="17"/>
      <c r="AI665" s="17"/>
      <c r="AJ665" s="17"/>
      <c r="AK665" s="17"/>
      <c r="AL665" s="17"/>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c r="BO665" s="15"/>
      <c r="BP665" s="15"/>
      <c r="BQ665" s="15"/>
      <c r="BR665" s="15"/>
      <c r="BS665" s="15"/>
      <c r="BT665" s="15"/>
      <c r="BU665" s="15"/>
      <c r="BV665" s="15"/>
      <c r="BW665" s="15"/>
      <c r="BX665" s="15"/>
      <c r="BY665" s="15"/>
      <c r="BZ665" s="15"/>
      <c r="CA665" s="15"/>
      <c r="CB665" s="15"/>
      <c r="CC665" s="15"/>
      <c r="CD665" s="15"/>
      <c r="CE665" s="15"/>
      <c r="CF665" s="15"/>
      <c r="CG665" s="15"/>
      <c r="CH665" s="15"/>
    </row>
    <row r="666" spans="1:8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Z666" s="17"/>
      <c r="AA666" s="17"/>
      <c r="AB666" s="17"/>
      <c r="AC666" s="17"/>
      <c r="AD666" s="17"/>
      <c r="AE666" s="17"/>
      <c r="AF666" s="17"/>
      <c r="AG666" s="17"/>
      <c r="AH666" s="17"/>
      <c r="AI666" s="17"/>
      <c r="AJ666" s="17"/>
      <c r="AK666" s="17"/>
      <c r="AL666" s="17"/>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row>
    <row r="667" spans="1:8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Z667" s="17"/>
      <c r="AA667" s="17"/>
      <c r="AB667" s="17"/>
      <c r="AC667" s="17"/>
      <c r="AD667" s="17"/>
      <c r="AE667" s="17"/>
      <c r="AF667" s="17"/>
      <c r="AG667" s="17"/>
      <c r="AH667" s="17"/>
      <c r="AI667" s="17"/>
      <c r="AJ667" s="17"/>
      <c r="AK667" s="17"/>
      <c r="AL667" s="17"/>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row>
    <row r="668" spans="1:8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Z668" s="17"/>
      <c r="AA668" s="17"/>
      <c r="AB668" s="17"/>
      <c r="AC668" s="17"/>
      <c r="AD668" s="17"/>
      <c r="AE668" s="17"/>
      <c r="AF668" s="17"/>
      <c r="AG668" s="17"/>
      <c r="AH668" s="17"/>
      <c r="AI668" s="17"/>
      <c r="AJ668" s="17"/>
      <c r="AK668" s="17"/>
      <c r="AL668" s="17"/>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c r="BR668" s="15"/>
      <c r="BS668" s="15"/>
      <c r="BT668" s="15"/>
      <c r="BU668" s="15"/>
      <c r="BV668" s="15"/>
      <c r="BW668" s="15"/>
      <c r="BX668" s="15"/>
      <c r="BY668" s="15"/>
      <c r="BZ668" s="15"/>
      <c r="CA668" s="15"/>
      <c r="CB668" s="15"/>
      <c r="CC668" s="15"/>
      <c r="CD668" s="15"/>
      <c r="CE668" s="15"/>
      <c r="CF668" s="15"/>
      <c r="CG668" s="15"/>
      <c r="CH668" s="15"/>
    </row>
    <row r="669" spans="1:8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Z669" s="17"/>
      <c r="AA669" s="17"/>
      <c r="AB669" s="17"/>
      <c r="AC669" s="17"/>
      <c r="AD669" s="17"/>
      <c r="AE669" s="17"/>
      <c r="AF669" s="17"/>
      <c r="AG669" s="17"/>
      <c r="AH669" s="17"/>
      <c r="AI669" s="17"/>
      <c r="AJ669" s="17"/>
      <c r="AK669" s="17"/>
      <c r="AL669" s="17"/>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c r="BO669" s="15"/>
      <c r="BP669" s="15"/>
      <c r="BQ669" s="15"/>
      <c r="BR669" s="15"/>
      <c r="BS669" s="15"/>
      <c r="BT669" s="15"/>
      <c r="BU669" s="15"/>
      <c r="BV669" s="15"/>
      <c r="BW669" s="15"/>
      <c r="BX669" s="15"/>
      <c r="BY669" s="15"/>
      <c r="BZ669" s="15"/>
      <c r="CA669" s="15"/>
      <c r="CB669" s="15"/>
      <c r="CC669" s="15"/>
      <c r="CD669" s="15"/>
      <c r="CE669" s="15"/>
      <c r="CF669" s="15"/>
      <c r="CG669" s="15"/>
      <c r="CH669" s="15"/>
    </row>
    <row r="670" spans="1:8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Z670" s="17"/>
      <c r="AA670" s="17"/>
      <c r="AB670" s="17"/>
      <c r="AC670" s="17"/>
      <c r="AD670" s="17"/>
      <c r="AE670" s="17"/>
      <c r="AF670" s="17"/>
      <c r="AG670" s="17"/>
      <c r="AH670" s="17"/>
      <c r="AI670" s="17"/>
      <c r="AJ670" s="17"/>
      <c r="AK670" s="17"/>
      <c r="AL670" s="17"/>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c r="BR670" s="15"/>
      <c r="BS670" s="15"/>
      <c r="BT670" s="15"/>
      <c r="BU670" s="15"/>
      <c r="BV670" s="15"/>
      <c r="BW670" s="15"/>
      <c r="BX670" s="15"/>
      <c r="BY670" s="15"/>
      <c r="BZ670" s="15"/>
      <c r="CA670" s="15"/>
      <c r="CB670" s="15"/>
      <c r="CC670" s="15"/>
      <c r="CD670" s="15"/>
      <c r="CE670" s="15"/>
      <c r="CF670" s="15"/>
      <c r="CG670" s="15"/>
      <c r="CH670" s="15"/>
    </row>
    <row r="671" spans="1:8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Z671" s="17"/>
      <c r="AA671" s="17"/>
      <c r="AB671" s="17"/>
      <c r="AC671" s="17"/>
      <c r="AD671" s="17"/>
      <c r="AE671" s="17"/>
      <c r="AF671" s="17"/>
      <c r="AG671" s="17"/>
      <c r="AH671" s="17"/>
      <c r="AI671" s="17"/>
      <c r="AJ671" s="17"/>
      <c r="AK671" s="17"/>
      <c r="AL671" s="17"/>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c r="BO671" s="15"/>
      <c r="BP671" s="15"/>
      <c r="BQ671" s="15"/>
      <c r="BR671" s="15"/>
      <c r="BS671" s="15"/>
      <c r="BT671" s="15"/>
      <c r="BU671" s="15"/>
      <c r="BV671" s="15"/>
      <c r="BW671" s="15"/>
      <c r="BX671" s="15"/>
      <c r="BY671" s="15"/>
      <c r="BZ671" s="15"/>
      <c r="CA671" s="15"/>
      <c r="CB671" s="15"/>
      <c r="CC671" s="15"/>
      <c r="CD671" s="15"/>
      <c r="CE671" s="15"/>
      <c r="CF671" s="15"/>
      <c r="CG671" s="15"/>
      <c r="CH671" s="15"/>
    </row>
    <row r="672" spans="1:8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Z672" s="17"/>
      <c r="AA672" s="17"/>
      <c r="AB672" s="17"/>
      <c r="AC672" s="17"/>
      <c r="AD672" s="17"/>
      <c r="AE672" s="17"/>
      <c r="AF672" s="17"/>
      <c r="AG672" s="17"/>
      <c r="AH672" s="17"/>
      <c r="AI672" s="17"/>
      <c r="AJ672" s="17"/>
      <c r="AK672" s="17"/>
      <c r="AL672" s="17"/>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c r="BR672" s="15"/>
      <c r="BS672" s="15"/>
      <c r="BT672" s="15"/>
      <c r="BU672" s="15"/>
      <c r="BV672" s="15"/>
      <c r="BW672" s="15"/>
      <c r="BX672" s="15"/>
      <c r="BY672" s="15"/>
      <c r="BZ672" s="15"/>
      <c r="CA672" s="15"/>
      <c r="CB672" s="15"/>
      <c r="CC672" s="15"/>
      <c r="CD672" s="15"/>
      <c r="CE672" s="15"/>
      <c r="CF672" s="15"/>
      <c r="CG672" s="15"/>
      <c r="CH672" s="15"/>
    </row>
    <row r="673" spans="1:8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Z673" s="17"/>
      <c r="AA673" s="17"/>
      <c r="AB673" s="17"/>
      <c r="AC673" s="17"/>
      <c r="AD673" s="17"/>
      <c r="AE673" s="17"/>
      <c r="AF673" s="17"/>
      <c r="AG673" s="17"/>
      <c r="AH673" s="17"/>
      <c r="AI673" s="17"/>
      <c r="AJ673" s="17"/>
      <c r="AK673" s="17"/>
      <c r="AL673" s="17"/>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c r="BR673" s="15"/>
      <c r="BS673" s="15"/>
      <c r="BT673" s="15"/>
      <c r="BU673" s="15"/>
      <c r="BV673" s="15"/>
      <c r="BW673" s="15"/>
      <c r="BX673" s="15"/>
      <c r="BY673" s="15"/>
      <c r="BZ673" s="15"/>
      <c r="CA673" s="15"/>
      <c r="CB673" s="15"/>
      <c r="CC673" s="15"/>
      <c r="CD673" s="15"/>
      <c r="CE673" s="15"/>
      <c r="CF673" s="15"/>
      <c r="CG673" s="15"/>
      <c r="CH673" s="15"/>
    </row>
    <row r="674" spans="1:8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Z674" s="17"/>
      <c r="AA674" s="17"/>
      <c r="AB674" s="17"/>
      <c r="AC674" s="17"/>
      <c r="AD674" s="17"/>
      <c r="AE674" s="17"/>
      <c r="AF674" s="17"/>
      <c r="AG674" s="17"/>
      <c r="AH674" s="17"/>
      <c r="AI674" s="17"/>
      <c r="AJ674" s="17"/>
      <c r="AK674" s="17"/>
      <c r="AL674" s="17"/>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c r="BR674" s="15"/>
      <c r="BS674" s="15"/>
      <c r="BT674" s="15"/>
      <c r="BU674" s="15"/>
      <c r="BV674" s="15"/>
      <c r="BW674" s="15"/>
      <c r="BX674" s="15"/>
      <c r="BY674" s="15"/>
      <c r="BZ674" s="15"/>
      <c r="CA674" s="15"/>
      <c r="CB674" s="15"/>
      <c r="CC674" s="15"/>
      <c r="CD674" s="15"/>
      <c r="CE674" s="15"/>
      <c r="CF674" s="15"/>
      <c r="CG674" s="15"/>
      <c r="CH674" s="15"/>
    </row>
    <row r="675" spans="1:8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Z675" s="17"/>
      <c r="AA675" s="17"/>
      <c r="AB675" s="17"/>
      <c r="AC675" s="17"/>
      <c r="AD675" s="17"/>
      <c r="AE675" s="17"/>
      <c r="AF675" s="17"/>
      <c r="AG675" s="17"/>
      <c r="AH675" s="17"/>
      <c r="AI675" s="17"/>
      <c r="AJ675" s="17"/>
      <c r="AK675" s="17"/>
      <c r="AL675" s="17"/>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c r="BO675" s="15"/>
      <c r="BP675" s="15"/>
      <c r="BQ675" s="15"/>
      <c r="BR675" s="15"/>
      <c r="BS675" s="15"/>
      <c r="BT675" s="15"/>
      <c r="BU675" s="15"/>
      <c r="BV675" s="15"/>
      <c r="BW675" s="15"/>
      <c r="BX675" s="15"/>
      <c r="BY675" s="15"/>
      <c r="BZ675" s="15"/>
      <c r="CA675" s="15"/>
      <c r="CB675" s="15"/>
      <c r="CC675" s="15"/>
      <c r="CD675" s="15"/>
      <c r="CE675" s="15"/>
      <c r="CF675" s="15"/>
      <c r="CG675" s="15"/>
      <c r="CH675" s="15"/>
    </row>
    <row r="676" spans="1:8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Z676" s="17"/>
      <c r="AA676" s="17"/>
      <c r="AB676" s="17"/>
      <c r="AC676" s="17"/>
      <c r="AD676" s="17"/>
      <c r="AE676" s="17"/>
      <c r="AF676" s="17"/>
      <c r="AG676" s="17"/>
      <c r="AH676" s="17"/>
      <c r="AI676" s="17"/>
      <c r="AJ676" s="17"/>
      <c r="AK676" s="17"/>
      <c r="AL676" s="17"/>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c r="BO676" s="15"/>
      <c r="BP676" s="15"/>
      <c r="BQ676" s="15"/>
      <c r="BR676" s="15"/>
      <c r="BS676" s="15"/>
      <c r="BT676" s="15"/>
      <c r="BU676" s="15"/>
      <c r="BV676" s="15"/>
      <c r="BW676" s="15"/>
      <c r="BX676" s="15"/>
      <c r="BY676" s="15"/>
      <c r="BZ676" s="15"/>
      <c r="CA676" s="15"/>
      <c r="CB676" s="15"/>
      <c r="CC676" s="15"/>
      <c r="CD676" s="15"/>
      <c r="CE676" s="15"/>
      <c r="CF676" s="15"/>
      <c r="CG676" s="15"/>
      <c r="CH676" s="15"/>
    </row>
    <row r="677" spans="1:8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Z677" s="17"/>
      <c r="AA677" s="17"/>
      <c r="AB677" s="17"/>
      <c r="AC677" s="17"/>
      <c r="AD677" s="17"/>
      <c r="AE677" s="17"/>
      <c r="AF677" s="17"/>
      <c r="AG677" s="17"/>
      <c r="AH677" s="17"/>
      <c r="AI677" s="17"/>
      <c r="AJ677" s="17"/>
      <c r="AK677" s="17"/>
      <c r="AL677" s="17"/>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c r="BO677" s="15"/>
      <c r="BP677" s="15"/>
      <c r="BQ677" s="15"/>
      <c r="BR677" s="15"/>
      <c r="BS677" s="15"/>
      <c r="BT677" s="15"/>
      <c r="BU677" s="15"/>
      <c r="BV677" s="15"/>
      <c r="BW677" s="15"/>
      <c r="BX677" s="15"/>
      <c r="BY677" s="15"/>
      <c r="BZ677" s="15"/>
      <c r="CA677" s="15"/>
      <c r="CB677" s="15"/>
      <c r="CC677" s="15"/>
      <c r="CD677" s="15"/>
      <c r="CE677" s="15"/>
      <c r="CF677" s="15"/>
      <c r="CG677" s="15"/>
      <c r="CH677" s="15"/>
    </row>
    <row r="678" spans="1:8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Z678" s="17"/>
      <c r="AA678" s="17"/>
      <c r="AB678" s="17"/>
      <c r="AC678" s="17"/>
      <c r="AD678" s="17"/>
      <c r="AE678" s="17"/>
      <c r="AF678" s="17"/>
      <c r="AG678" s="17"/>
      <c r="AH678" s="17"/>
      <c r="AI678" s="17"/>
      <c r="AJ678" s="17"/>
      <c r="AK678" s="17"/>
      <c r="AL678" s="17"/>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c r="BO678" s="15"/>
      <c r="BP678" s="15"/>
      <c r="BQ678" s="15"/>
      <c r="BR678" s="15"/>
      <c r="BS678" s="15"/>
      <c r="BT678" s="15"/>
      <c r="BU678" s="15"/>
      <c r="BV678" s="15"/>
      <c r="BW678" s="15"/>
      <c r="BX678" s="15"/>
      <c r="BY678" s="15"/>
      <c r="BZ678" s="15"/>
      <c r="CA678" s="15"/>
      <c r="CB678" s="15"/>
      <c r="CC678" s="15"/>
      <c r="CD678" s="15"/>
      <c r="CE678" s="15"/>
      <c r="CF678" s="15"/>
      <c r="CG678" s="15"/>
      <c r="CH678" s="15"/>
    </row>
    <row r="679" spans="1:8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Z679" s="17"/>
      <c r="AA679" s="17"/>
      <c r="AB679" s="17"/>
      <c r="AC679" s="17"/>
      <c r="AD679" s="17"/>
      <c r="AE679" s="17"/>
      <c r="AF679" s="17"/>
      <c r="AG679" s="17"/>
      <c r="AH679" s="17"/>
      <c r="AI679" s="17"/>
      <c r="AJ679" s="17"/>
      <c r="AK679" s="17"/>
      <c r="AL679" s="17"/>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c r="BO679" s="15"/>
      <c r="BP679" s="15"/>
      <c r="BQ679" s="15"/>
      <c r="BR679" s="15"/>
      <c r="BS679" s="15"/>
      <c r="BT679" s="15"/>
      <c r="BU679" s="15"/>
      <c r="BV679" s="15"/>
      <c r="BW679" s="15"/>
      <c r="BX679" s="15"/>
      <c r="BY679" s="15"/>
      <c r="BZ679" s="15"/>
      <c r="CA679" s="15"/>
      <c r="CB679" s="15"/>
      <c r="CC679" s="15"/>
      <c r="CD679" s="15"/>
      <c r="CE679" s="15"/>
      <c r="CF679" s="15"/>
      <c r="CG679" s="15"/>
      <c r="CH679" s="15"/>
    </row>
    <row r="680" spans="1:8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Z680" s="17"/>
      <c r="AA680" s="17"/>
      <c r="AB680" s="17"/>
      <c r="AC680" s="17"/>
      <c r="AD680" s="17"/>
      <c r="AE680" s="17"/>
      <c r="AF680" s="17"/>
      <c r="AG680" s="17"/>
      <c r="AH680" s="17"/>
      <c r="AI680" s="17"/>
      <c r="AJ680" s="17"/>
      <c r="AK680" s="17"/>
      <c r="AL680" s="17"/>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c r="BO680" s="15"/>
      <c r="BP680" s="15"/>
      <c r="BQ680" s="15"/>
      <c r="BR680" s="15"/>
      <c r="BS680" s="15"/>
      <c r="BT680" s="15"/>
      <c r="BU680" s="15"/>
      <c r="BV680" s="15"/>
      <c r="BW680" s="15"/>
      <c r="BX680" s="15"/>
      <c r="BY680" s="15"/>
      <c r="BZ680" s="15"/>
      <c r="CA680" s="15"/>
      <c r="CB680" s="15"/>
      <c r="CC680" s="15"/>
      <c r="CD680" s="15"/>
      <c r="CE680" s="15"/>
      <c r="CF680" s="15"/>
      <c r="CG680" s="15"/>
      <c r="CH680" s="15"/>
    </row>
    <row r="681" spans="1:8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Z681" s="17"/>
      <c r="AA681" s="17"/>
      <c r="AB681" s="17"/>
      <c r="AC681" s="17"/>
      <c r="AD681" s="17"/>
      <c r="AE681" s="17"/>
      <c r="AF681" s="17"/>
      <c r="AG681" s="17"/>
      <c r="AH681" s="17"/>
      <c r="AI681" s="17"/>
      <c r="AJ681" s="17"/>
      <c r="AK681" s="17"/>
      <c r="AL681" s="17"/>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c r="BR681" s="15"/>
      <c r="BS681" s="15"/>
      <c r="BT681" s="15"/>
      <c r="BU681" s="15"/>
      <c r="BV681" s="15"/>
      <c r="BW681" s="15"/>
      <c r="BX681" s="15"/>
      <c r="BY681" s="15"/>
      <c r="BZ681" s="15"/>
      <c r="CA681" s="15"/>
      <c r="CB681" s="15"/>
      <c r="CC681" s="15"/>
      <c r="CD681" s="15"/>
      <c r="CE681" s="15"/>
      <c r="CF681" s="15"/>
      <c r="CG681" s="15"/>
      <c r="CH681" s="15"/>
    </row>
    <row r="682" spans="1:8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Z682" s="17"/>
      <c r="AA682" s="17"/>
      <c r="AB682" s="17"/>
      <c r="AC682" s="17"/>
      <c r="AD682" s="17"/>
      <c r="AE682" s="17"/>
      <c r="AF682" s="17"/>
      <c r="AG682" s="17"/>
      <c r="AH682" s="17"/>
      <c r="AI682" s="17"/>
      <c r="AJ682" s="17"/>
      <c r="AK682" s="17"/>
      <c r="AL682" s="17"/>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c r="BO682" s="15"/>
      <c r="BP682" s="15"/>
      <c r="BQ682" s="15"/>
      <c r="BR682" s="15"/>
      <c r="BS682" s="15"/>
      <c r="BT682" s="15"/>
      <c r="BU682" s="15"/>
      <c r="BV682" s="15"/>
      <c r="BW682" s="15"/>
      <c r="BX682" s="15"/>
      <c r="BY682" s="15"/>
      <c r="BZ682" s="15"/>
      <c r="CA682" s="15"/>
      <c r="CB682" s="15"/>
      <c r="CC682" s="15"/>
      <c r="CD682" s="15"/>
      <c r="CE682" s="15"/>
      <c r="CF682" s="15"/>
      <c r="CG682" s="15"/>
      <c r="CH682" s="15"/>
    </row>
    <row r="683" spans="1:8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Z683" s="17"/>
      <c r="AA683" s="17"/>
      <c r="AB683" s="17"/>
      <c r="AC683" s="17"/>
      <c r="AD683" s="17"/>
      <c r="AE683" s="17"/>
      <c r="AF683" s="17"/>
      <c r="AG683" s="17"/>
      <c r="AH683" s="17"/>
      <c r="AI683" s="17"/>
      <c r="AJ683" s="17"/>
      <c r="AK683" s="17"/>
      <c r="AL683" s="17"/>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c r="BO683" s="15"/>
      <c r="BP683" s="15"/>
      <c r="BQ683" s="15"/>
      <c r="BR683" s="15"/>
      <c r="BS683" s="15"/>
      <c r="BT683" s="15"/>
      <c r="BU683" s="15"/>
      <c r="BV683" s="15"/>
      <c r="BW683" s="15"/>
      <c r="BX683" s="15"/>
      <c r="BY683" s="15"/>
      <c r="BZ683" s="15"/>
      <c r="CA683" s="15"/>
      <c r="CB683" s="15"/>
      <c r="CC683" s="15"/>
      <c r="CD683" s="15"/>
      <c r="CE683" s="15"/>
      <c r="CF683" s="15"/>
      <c r="CG683" s="15"/>
      <c r="CH683" s="15"/>
    </row>
    <row r="684" spans="1:8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Z684" s="17"/>
      <c r="AA684" s="17"/>
      <c r="AB684" s="17"/>
      <c r="AC684" s="17"/>
      <c r="AD684" s="17"/>
      <c r="AE684" s="17"/>
      <c r="AF684" s="17"/>
      <c r="AG684" s="17"/>
      <c r="AH684" s="17"/>
      <c r="AI684" s="17"/>
      <c r="AJ684" s="17"/>
      <c r="AK684" s="17"/>
      <c r="AL684" s="17"/>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c r="BO684" s="15"/>
      <c r="BP684" s="15"/>
      <c r="BQ684" s="15"/>
      <c r="BR684" s="15"/>
      <c r="BS684" s="15"/>
      <c r="BT684" s="15"/>
      <c r="BU684" s="15"/>
      <c r="BV684" s="15"/>
      <c r="BW684" s="15"/>
      <c r="BX684" s="15"/>
      <c r="BY684" s="15"/>
      <c r="BZ684" s="15"/>
      <c r="CA684" s="15"/>
      <c r="CB684" s="15"/>
      <c r="CC684" s="15"/>
      <c r="CD684" s="15"/>
      <c r="CE684" s="15"/>
      <c r="CF684" s="15"/>
      <c r="CG684" s="15"/>
      <c r="CH684" s="15"/>
    </row>
    <row r="685" spans="1:8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Z685" s="17"/>
      <c r="AA685" s="17"/>
      <c r="AB685" s="17"/>
      <c r="AC685" s="17"/>
      <c r="AD685" s="17"/>
      <c r="AE685" s="17"/>
      <c r="AF685" s="17"/>
      <c r="AG685" s="17"/>
      <c r="AH685" s="17"/>
      <c r="AI685" s="17"/>
      <c r="AJ685" s="17"/>
      <c r="AK685" s="17"/>
      <c r="AL685" s="17"/>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c r="BR685" s="15"/>
      <c r="BS685" s="15"/>
      <c r="BT685" s="15"/>
      <c r="BU685" s="15"/>
      <c r="BV685" s="15"/>
      <c r="BW685" s="15"/>
      <c r="BX685" s="15"/>
      <c r="BY685" s="15"/>
      <c r="BZ685" s="15"/>
      <c r="CA685" s="15"/>
      <c r="CB685" s="15"/>
      <c r="CC685" s="15"/>
      <c r="CD685" s="15"/>
      <c r="CE685" s="15"/>
      <c r="CF685" s="15"/>
      <c r="CG685" s="15"/>
      <c r="CH685" s="15"/>
    </row>
    <row r="686" spans="1: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Z686" s="17"/>
      <c r="AA686" s="17"/>
      <c r="AB686" s="17"/>
      <c r="AC686" s="17"/>
      <c r="AD686" s="17"/>
      <c r="AE686" s="17"/>
      <c r="AF686" s="17"/>
      <c r="AG686" s="17"/>
      <c r="AH686" s="17"/>
      <c r="AI686" s="17"/>
      <c r="AJ686" s="17"/>
      <c r="AK686" s="17"/>
      <c r="AL686" s="17"/>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c r="BP686" s="15"/>
      <c r="BQ686" s="15"/>
      <c r="BR686" s="15"/>
      <c r="BS686" s="15"/>
      <c r="BT686" s="15"/>
      <c r="BU686" s="15"/>
      <c r="BV686" s="15"/>
      <c r="BW686" s="15"/>
      <c r="BX686" s="15"/>
      <c r="BY686" s="15"/>
      <c r="BZ686" s="15"/>
      <c r="CA686" s="15"/>
      <c r="CB686" s="15"/>
      <c r="CC686" s="15"/>
      <c r="CD686" s="15"/>
      <c r="CE686" s="15"/>
      <c r="CF686" s="15"/>
      <c r="CG686" s="15"/>
      <c r="CH686" s="15"/>
    </row>
    <row r="687" spans="1:8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Z687" s="17"/>
      <c r="AA687" s="17"/>
      <c r="AB687" s="17"/>
      <c r="AC687" s="17"/>
      <c r="AD687" s="17"/>
      <c r="AE687" s="17"/>
      <c r="AF687" s="17"/>
      <c r="AG687" s="17"/>
      <c r="AH687" s="17"/>
      <c r="AI687" s="17"/>
      <c r="AJ687" s="17"/>
      <c r="AK687" s="17"/>
      <c r="AL687" s="17"/>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row>
    <row r="688" spans="1:8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Z688" s="17"/>
      <c r="AA688" s="17"/>
      <c r="AB688" s="17"/>
      <c r="AC688" s="17"/>
      <c r="AD688" s="17"/>
      <c r="AE688" s="17"/>
      <c r="AF688" s="17"/>
      <c r="AG688" s="17"/>
      <c r="AH688" s="17"/>
      <c r="AI688" s="17"/>
      <c r="AJ688" s="17"/>
      <c r="AK688" s="17"/>
      <c r="AL688" s="17"/>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row>
    <row r="689" spans="1:8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Z689" s="17"/>
      <c r="AA689" s="17"/>
      <c r="AB689" s="17"/>
      <c r="AC689" s="17"/>
      <c r="AD689" s="17"/>
      <c r="AE689" s="17"/>
      <c r="AF689" s="17"/>
      <c r="AG689" s="17"/>
      <c r="AH689" s="17"/>
      <c r="AI689" s="17"/>
      <c r="AJ689" s="17"/>
      <c r="AK689" s="17"/>
      <c r="AL689" s="17"/>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row>
    <row r="690" spans="1:8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Z690" s="17"/>
      <c r="AA690" s="17"/>
      <c r="AB690" s="17"/>
      <c r="AC690" s="17"/>
      <c r="AD690" s="17"/>
      <c r="AE690" s="17"/>
      <c r="AF690" s="17"/>
      <c r="AG690" s="17"/>
      <c r="AH690" s="17"/>
      <c r="AI690" s="17"/>
      <c r="AJ690" s="17"/>
      <c r="AK690" s="17"/>
      <c r="AL690" s="17"/>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row>
    <row r="691" spans="1:8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Z691" s="17"/>
      <c r="AA691" s="17"/>
      <c r="AB691" s="17"/>
      <c r="AC691" s="17"/>
      <c r="AD691" s="17"/>
      <c r="AE691" s="17"/>
      <c r="AF691" s="17"/>
      <c r="AG691" s="17"/>
      <c r="AH691" s="17"/>
      <c r="AI691" s="17"/>
      <c r="AJ691" s="17"/>
      <c r="AK691" s="17"/>
      <c r="AL691" s="17"/>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row>
    <row r="692" spans="1:8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Z692" s="17"/>
      <c r="AA692" s="17"/>
      <c r="AB692" s="17"/>
      <c r="AC692" s="17"/>
      <c r="AD692" s="17"/>
      <c r="AE692" s="17"/>
      <c r="AF692" s="17"/>
      <c r="AG692" s="17"/>
      <c r="AH692" s="17"/>
      <c r="AI692" s="17"/>
      <c r="AJ692" s="17"/>
      <c r="AK692" s="17"/>
      <c r="AL692" s="17"/>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row>
    <row r="693" spans="1:8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Z693" s="17"/>
      <c r="AA693" s="17"/>
      <c r="AB693" s="17"/>
      <c r="AC693" s="17"/>
      <c r="AD693" s="17"/>
      <c r="AE693" s="17"/>
      <c r="AF693" s="17"/>
      <c r="AG693" s="17"/>
      <c r="AH693" s="17"/>
      <c r="AI693" s="17"/>
      <c r="AJ693" s="17"/>
      <c r="AK693" s="17"/>
      <c r="AL693" s="17"/>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row>
    <row r="694" spans="1:8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Z694" s="17"/>
      <c r="AA694" s="17"/>
      <c r="AB694" s="17"/>
      <c r="AC694" s="17"/>
      <c r="AD694" s="17"/>
      <c r="AE694" s="17"/>
      <c r="AF694" s="17"/>
      <c r="AG694" s="17"/>
      <c r="AH694" s="17"/>
      <c r="AI694" s="17"/>
      <c r="AJ694" s="17"/>
      <c r="AK694" s="17"/>
      <c r="AL694" s="17"/>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row>
    <row r="695" spans="1:8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Z695" s="17"/>
      <c r="AA695" s="17"/>
      <c r="AB695" s="17"/>
      <c r="AC695" s="17"/>
      <c r="AD695" s="17"/>
      <c r="AE695" s="17"/>
      <c r="AF695" s="17"/>
      <c r="AG695" s="17"/>
      <c r="AH695" s="17"/>
      <c r="AI695" s="17"/>
      <c r="AJ695" s="17"/>
      <c r="AK695" s="17"/>
      <c r="AL695" s="17"/>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row>
    <row r="696" spans="1:8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Z696" s="17"/>
      <c r="AA696" s="17"/>
      <c r="AB696" s="17"/>
      <c r="AC696" s="17"/>
      <c r="AD696" s="17"/>
      <c r="AE696" s="17"/>
      <c r="AF696" s="17"/>
      <c r="AG696" s="17"/>
      <c r="AH696" s="17"/>
      <c r="AI696" s="17"/>
      <c r="AJ696" s="17"/>
      <c r="AK696" s="17"/>
      <c r="AL696" s="17"/>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row>
    <row r="697" spans="1:8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Z697" s="17"/>
      <c r="AA697" s="17"/>
      <c r="AB697" s="17"/>
      <c r="AC697" s="17"/>
      <c r="AD697" s="17"/>
      <c r="AE697" s="17"/>
      <c r="AF697" s="17"/>
      <c r="AG697" s="17"/>
      <c r="AH697" s="17"/>
      <c r="AI697" s="17"/>
      <c r="AJ697" s="17"/>
      <c r="AK697" s="17"/>
      <c r="AL697" s="17"/>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row>
    <row r="698" spans="1:8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Z698" s="17"/>
      <c r="AA698" s="17"/>
      <c r="AB698" s="17"/>
      <c r="AC698" s="17"/>
      <c r="AD698" s="17"/>
      <c r="AE698" s="17"/>
      <c r="AF698" s="17"/>
      <c r="AG698" s="17"/>
      <c r="AH698" s="17"/>
      <c r="AI698" s="17"/>
      <c r="AJ698" s="17"/>
      <c r="AK698" s="17"/>
      <c r="AL698" s="17"/>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row>
    <row r="699" spans="1:8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Z699" s="17"/>
      <c r="AA699" s="17"/>
      <c r="AB699" s="17"/>
      <c r="AC699" s="17"/>
      <c r="AD699" s="17"/>
      <c r="AE699" s="17"/>
      <c r="AF699" s="17"/>
      <c r="AG699" s="17"/>
      <c r="AH699" s="17"/>
      <c r="AI699" s="17"/>
      <c r="AJ699" s="17"/>
      <c r="AK699" s="17"/>
      <c r="AL699" s="17"/>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row>
    <row r="700" spans="1:8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Z700" s="17"/>
      <c r="AA700" s="17"/>
      <c r="AB700" s="17"/>
      <c r="AC700" s="17"/>
      <c r="AD700" s="17"/>
      <c r="AE700" s="17"/>
      <c r="AF700" s="17"/>
      <c r="AG700" s="17"/>
      <c r="AH700" s="17"/>
      <c r="AI700" s="17"/>
      <c r="AJ700" s="17"/>
      <c r="AK700" s="17"/>
      <c r="AL700" s="17"/>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row>
    <row r="701" spans="1:8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Z701" s="17"/>
      <c r="AA701" s="17"/>
      <c r="AB701" s="17"/>
      <c r="AC701" s="17"/>
      <c r="AD701" s="17"/>
      <c r="AE701" s="17"/>
      <c r="AF701" s="17"/>
      <c r="AG701" s="17"/>
      <c r="AH701" s="17"/>
      <c r="AI701" s="17"/>
      <c r="AJ701" s="17"/>
      <c r="AK701" s="17"/>
      <c r="AL701" s="17"/>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row>
    <row r="702" spans="1:8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Z702" s="17"/>
      <c r="AA702" s="17"/>
      <c r="AB702" s="17"/>
      <c r="AC702" s="17"/>
      <c r="AD702" s="17"/>
      <c r="AE702" s="17"/>
      <c r="AF702" s="17"/>
      <c r="AG702" s="17"/>
      <c r="AH702" s="17"/>
      <c r="AI702" s="17"/>
      <c r="AJ702" s="17"/>
      <c r="AK702" s="17"/>
      <c r="AL702" s="17"/>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row>
    <row r="703" spans="1:8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Z703" s="17"/>
      <c r="AA703" s="17"/>
      <c r="AB703" s="17"/>
      <c r="AC703" s="17"/>
      <c r="AD703" s="17"/>
      <c r="AE703" s="17"/>
      <c r="AF703" s="17"/>
      <c r="AG703" s="17"/>
      <c r="AH703" s="17"/>
      <c r="AI703" s="17"/>
      <c r="AJ703" s="17"/>
      <c r="AK703" s="17"/>
      <c r="AL703" s="17"/>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row>
    <row r="704" spans="1:8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Z704" s="17"/>
      <c r="AA704" s="17"/>
      <c r="AB704" s="17"/>
      <c r="AC704" s="17"/>
      <c r="AD704" s="17"/>
      <c r="AE704" s="17"/>
      <c r="AF704" s="17"/>
      <c r="AG704" s="17"/>
      <c r="AH704" s="17"/>
      <c r="AI704" s="17"/>
      <c r="AJ704" s="17"/>
      <c r="AK704" s="17"/>
      <c r="AL704" s="17"/>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row>
    <row r="705" spans="1:8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Z705" s="17"/>
      <c r="AA705" s="17"/>
      <c r="AB705" s="17"/>
      <c r="AC705" s="17"/>
      <c r="AD705" s="17"/>
      <c r="AE705" s="17"/>
      <c r="AF705" s="17"/>
      <c r="AG705" s="17"/>
      <c r="AH705" s="17"/>
      <c r="AI705" s="17"/>
      <c r="AJ705" s="17"/>
      <c r="AK705" s="17"/>
      <c r="AL705" s="17"/>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row>
    <row r="706" spans="1:8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Z706" s="17"/>
      <c r="AA706" s="17"/>
      <c r="AB706" s="17"/>
      <c r="AC706" s="17"/>
      <c r="AD706" s="17"/>
      <c r="AE706" s="17"/>
      <c r="AF706" s="17"/>
      <c r="AG706" s="17"/>
      <c r="AH706" s="17"/>
      <c r="AI706" s="17"/>
      <c r="AJ706" s="17"/>
      <c r="AK706" s="17"/>
      <c r="AL706" s="17"/>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row>
    <row r="707" spans="1:8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Z707" s="17"/>
      <c r="AA707" s="17"/>
      <c r="AB707" s="17"/>
      <c r="AC707" s="17"/>
      <c r="AD707" s="17"/>
      <c r="AE707" s="17"/>
      <c r="AF707" s="17"/>
      <c r="AG707" s="17"/>
      <c r="AH707" s="17"/>
      <c r="AI707" s="17"/>
      <c r="AJ707" s="17"/>
      <c r="AK707" s="17"/>
      <c r="AL707" s="17"/>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row>
    <row r="708" spans="1:8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Z708" s="17"/>
      <c r="AA708" s="17"/>
      <c r="AB708" s="17"/>
      <c r="AC708" s="17"/>
      <c r="AD708" s="17"/>
      <c r="AE708" s="17"/>
      <c r="AF708" s="17"/>
      <c r="AG708" s="17"/>
      <c r="AH708" s="17"/>
      <c r="AI708" s="17"/>
      <c r="AJ708" s="17"/>
      <c r="AK708" s="17"/>
      <c r="AL708" s="17"/>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row>
    <row r="709" spans="1:8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Z709" s="17"/>
      <c r="AA709" s="17"/>
      <c r="AB709" s="17"/>
      <c r="AC709" s="17"/>
      <c r="AD709" s="17"/>
      <c r="AE709" s="17"/>
      <c r="AF709" s="17"/>
      <c r="AG709" s="17"/>
      <c r="AH709" s="17"/>
      <c r="AI709" s="17"/>
      <c r="AJ709" s="17"/>
      <c r="AK709" s="17"/>
      <c r="AL709" s="17"/>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row>
    <row r="710" spans="1:8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Z710" s="17"/>
      <c r="AA710" s="17"/>
      <c r="AB710" s="17"/>
      <c r="AC710" s="17"/>
      <c r="AD710" s="17"/>
      <c r="AE710" s="17"/>
      <c r="AF710" s="17"/>
      <c r="AG710" s="17"/>
      <c r="AH710" s="17"/>
      <c r="AI710" s="17"/>
      <c r="AJ710" s="17"/>
      <c r="AK710" s="17"/>
      <c r="AL710" s="17"/>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row>
    <row r="711" spans="1:8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Z711" s="17"/>
      <c r="AA711" s="17"/>
      <c r="AB711" s="17"/>
      <c r="AC711" s="17"/>
      <c r="AD711" s="17"/>
      <c r="AE711" s="17"/>
      <c r="AF711" s="17"/>
      <c r="AG711" s="17"/>
      <c r="AH711" s="17"/>
      <c r="AI711" s="17"/>
      <c r="AJ711" s="17"/>
      <c r="AK711" s="17"/>
      <c r="AL711" s="17"/>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row>
    <row r="712" spans="1:8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Z712" s="17"/>
      <c r="AA712" s="17"/>
      <c r="AB712" s="17"/>
      <c r="AC712" s="17"/>
      <c r="AD712" s="17"/>
      <c r="AE712" s="17"/>
      <c r="AF712" s="17"/>
      <c r="AG712" s="17"/>
      <c r="AH712" s="17"/>
      <c r="AI712" s="17"/>
      <c r="AJ712" s="17"/>
      <c r="AK712" s="17"/>
      <c r="AL712" s="17"/>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row>
    <row r="713" spans="1:8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Z713" s="17"/>
      <c r="AA713" s="17"/>
      <c r="AB713" s="17"/>
      <c r="AC713" s="17"/>
      <c r="AD713" s="17"/>
      <c r="AE713" s="17"/>
      <c r="AF713" s="17"/>
      <c r="AG713" s="17"/>
      <c r="AH713" s="17"/>
      <c r="AI713" s="17"/>
      <c r="AJ713" s="17"/>
      <c r="AK713" s="17"/>
      <c r="AL713" s="17"/>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row>
    <row r="714" spans="1:8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Z714" s="17"/>
      <c r="AA714" s="17"/>
      <c r="AB714" s="17"/>
      <c r="AC714" s="17"/>
      <c r="AD714" s="17"/>
      <c r="AE714" s="17"/>
      <c r="AF714" s="17"/>
      <c r="AG714" s="17"/>
      <c r="AH714" s="17"/>
      <c r="AI714" s="17"/>
      <c r="AJ714" s="17"/>
      <c r="AK714" s="17"/>
      <c r="AL714" s="17"/>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row>
    <row r="715" spans="1:8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Z715" s="17"/>
      <c r="AA715" s="17"/>
      <c r="AB715" s="17"/>
      <c r="AC715" s="17"/>
      <c r="AD715" s="17"/>
      <c r="AE715" s="17"/>
      <c r="AF715" s="17"/>
      <c r="AG715" s="17"/>
      <c r="AH715" s="17"/>
      <c r="AI715" s="17"/>
      <c r="AJ715" s="17"/>
      <c r="AK715" s="17"/>
      <c r="AL715" s="17"/>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row>
    <row r="716" spans="1:8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Z716" s="17"/>
      <c r="AA716" s="17"/>
      <c r="AB716" s="17"/>
      <c r="AC716" s="17"/>
      <c r="AD716" s="17"/>
      <c r="AE716" s="17"/>
      <c r="AF716" s="17"/>
      <c r="AG716" s="17"/>
      <c r="AH716" s="17"/>
      <c r="AI716" s="17"/>
      <c r="AJ716" s="17"/>
      <c r="AK716" s="17"/>
      <c r="AL716" s="17"/>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row>
    <row r="717" spans="1:8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Z717" s="17"/>
      <c r="AA717" s="17"/>
      <c r="AB717" s="17"/>
      <c r="AC717" s="17"/>
      <c r="AD717" s="17"/>
      <c r="AE717" s="17"/>
      <c r="AF717" s="17"/>
      <c r="AG717" s="17"/>
      <c r="AH717" s="17"/>
      <c r="AI717" s="17"/>
      <c r="AJ717" s="17"/>
      <c r="AK717" s="17"/>
      <c r="AL717" s="17"/>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row>
    <row r="718" spans="1:8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Z718" s="17"/>
      <c r="AA718" s="17"/>
      <c r="AB718" s="17"/>
      <c r="AC718" s="17"/>
      <c r="AD718" s="17"/>
      <c r="AE718" s="17"/>
      <c r="AF718" s="17"/>
      <c r="AG718" s="17"/>
      <c r="AH718" s="17"/>
      <c r="AI718" s="17"/>
      <c r="AJ718" s="17"/>
      <c r="AK718" s="17"/>
      <c r="AL718" s="17"/>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row>
    <row r="719" spans="1:8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Z719" s="17"/>
      <c r="AA719" s="17"/>
      <c r="AB719" s="17"/>
      <c r="AC719" s="17"/>
      <c r="AD719" s="17"/>
      <c r="AE719" s="17"/>
      <c r="AF719" s="17"/>
      <c r="AG719" s="17"/>
      <c r="AH719" s="17"/>
      <c r="AI719" s="17"/>
      <c r="AJ719" s="17"/>
      <c r="AK719" s="17"/>
      <c r="AL719" s="17"/>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row>
    <row r="720" spans="1:8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Z720" s="17"/>
      <c r="AA720" s="17"/>
      <c r="AB720" s="17"/>
      <c r="AC720" s="17"/>
      <c r="AD720" s="17"/>
      <c r="AE720" s="17"/>
      <c r="AF720" s="17"/>
      <c r="AG720" s="17"/>
      <c r="AH720" s="17"/>
      <c r="AI720" s="17"/>
      <c r="AJ720" s="17"/>
      <c r="AK720" s="17"/>
      <c r="AL720" s="17"/>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row>
    <row r="721" spans="1:8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Z721" s="17"/>
      <c r="AA721" s="17"/>
      <c r="AB721" s="17"/>
      <c r="AC721" s="17"/>
      <c r="AD721" s="17"/>
      <c r="AE721" s="17"/>
      <c r="AF721" s="17"/>
      <c r="AG721" s="17"/>
      <c r="AH721" s="17"/>
      <c r="AI721" s="17"/>
      <c r="AJ721" s="17"/>
      <c r="AK721" s="17"/>
      <c r="AL721" s="17"/>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row>
    <row r="722" spans="1:8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Z722" s="17"/>
      <c r="AA722" s="17"/>
      <c r="AB722" s="17"/>
      <c r="AC722" s="17"/>
      <c r="AD722" s="17"/>
      <c r="AE722" s="17"/>
      <c r="AF722" s="17"/>
      <c r="AG722" s="17"/>
      <c r="AH722" s="17"/>
      <c r="AI722" s="17"/>
      <c r="AJ722" s="17"/>
      <c r="AK722" s="17"/>
      <c r="AL722" s="17"/>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row>
    <row r="723" spans="1:8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Z723" s="17"/>
      <c r="AA723" s="17"/>
      <c r="AB723" s="17"/>
      <c r="AC723" s="17"/>
      <c r="AD723" s="17"/>
      <c r="AE723" s="17"/>
      <c r="AF723" s="17"/>
      <c r="AG723" s="17"/>
      <c r="AH723" s="17"/>
      <c r="AI723" s="17"/>
      <c r="AJ723" s="17"/>
      <c r="AK723" s="17"/>
      <c r="AL723" s="17"/>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row>
    <row r="724" spans="1:8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Z724" s="17"/>
      <c r="AA724" s="17"/>
      <c r="AB724" s="17"/>
      <c r="AC724" s="17"/>
      <c r="AD724" s="17"/>
      <c r="AE724" s="17"/>
      <c r="AF724" s="17"/>
      <c r="AG724" s="17"/>
      <c r="AH724" s="17"/>
      <c r="AI724" s="17"/>
      <c r="AJ724" s="17"/>
      <c r="AK724" s="17"/>
      <c r="AL724" s="17"/>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row>
    <row r="725" spans="1:8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Z725" s="17"/>
      <c r="AA725" s="17"/>
      <c r="AB725" s="17"/>
      <c r="AC725" s="17"/>
      <c r="AD725" s="17"/>
      <c r="AE725" s="17"/>
      <c r="AF725" s="17"/>
      <c r="AG725" s="17"/>
      <c r="AH725" s="17"/>
      <c r="AI725" s="17"/>
      <c r="AJ725" s="17"/>
      <c r="AK725" s="17"/>
      <c r="AL725" s="17"/>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row>
    <row r="726" spans="1:8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Z726" s="17"/>
      <c r="AA726" s="17"/>
      <c r="AB726" s="17"/>
      <c r="AC726" s="17"/>
      <c r="AD726" s="17"/>
      <c r="AE726" s="17"/>
      <c r="AF726" s="17"/>
      <c r="AG726" s="17"/>
      <c r="AH726" s="17"/>
      <c r="AI726" s="17"/>
      <c r="AJ726" s="17"/>
      <c r="AK726" s="17"/>
      <c r="AL726" s="17"/>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row>
    <row r="727" spans="1:8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Z727" s="17"/>
      <c r="AA727" s="17"/>
      <c r="AB727" s="17"/>
      <c r="AC727" s="17"/>
      <c r="AD727" s="17"/>
      <c r="AE727" s="17"/>
      <c r="AF727" s="17"/>
      <c r="AG727" s="17"/>
      <c r="AH727" s="17"/>
      <c r="AI727" s="17"/>
      <c r="AJ727" s="17"/>
      <c r="AK727" s="17"/>
      <c r="AL727" s="17"/>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row>
    <row r="728" spans="1:8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Z728" s="17"/>
      <c r="AA728" s="17"/>
      <c r="AB728" s="17"/>
      <c r="AC728" s="17"/>
      <c r="AD728" s="17"/>
      <c r="AE728" s="17"/>
      <c r="AF728" s="17"/>
      <c r="AG728" s="17"/>
      <c r="AH728" s="17"/>
      <c r="AI728" s="17"/>
      <c r="AJ728" s="17"/>
      <c r="AK728" s="17"/>
      <c r="AL728" s="17"/>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row>
    <row r="729" spans="1:8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Z729" s="17"/>
      <c r="AA729" s="17"/>
      <c r="AB729" s="17"/>
      <c r="AC729" s="17"/>
      <c r="AD729" s="17"/>
      <c r="AE729" s="17"/>
      <c r="AF729" s="17"/>
      <c r="AG729" s="17"/>
      <c r="AH729" s="17"/>
      <c r="AI729" s="17"/>
      <c r="AJ729" s="17"/>
      <c r="AK729" s="17"/>
      <c r="AL729" s="17"/>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row>
    <row r="730" spans="1:8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Z730" s="17"/>
      <c r="AA730" s="17"/>
      <c r="AB730" s="17"/>
      <c r="AC730" s="17"/>
      <c r="AD730" s="17"/>
      <c r="AE730" s="17"/>
      <c r="AF730" s="17"/>
      <c r="AG730" s="17"/>
      <c r="AH730" s="17"/>
      <c r="AI730" s="17"/>
      <c r="AJ730" s="17"/>
      <c r="AK730" s="17"/>
      <c r="AL730" s="17"/>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row>
    <row r="731" spans="1:8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Z731" s="17"/>
      <c r="AA731" s="17"/>
      <c r="AB731" s="17"/>
      <c r="AC731" s="17"/>
      <c r="AD731" s="17"/>
      <c r="AE731" s="17"/>
      <c r="AF731" s="17"/>
      <c r="AG731" s="17"/>
      <c r="AH731" s="17"/>
      <c r="AI731" s="17"/>
      <c r="AJ731" s="17"/>
      <c r="AK731" s="17"/>
      <c r="AL731" s="17"/>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row>
    <row r="732" spans="1:8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Z732" s="17"/>
      <c r="AA732" s="17"/>
      <c r="AB732" s="17"/>
      <c r="AC732" s="17"/>
      <c r="AD732" s="17"/>
      <c r="AE732" s="17"/>
      <c r="AF732" s="17"/>
      <c r="AG732" s="17"/>
      <c r="AH732" s="17"/>
      <c r="AI732" s="17"/>
      <c r="AJ732" s="17"/>
      <c r="AK732" s="17"/>
      <c r="AL732" s="17"/>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row>
    <row r="733" spans="1:8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Z733" s="17"/>
      <c r="AA733" s="17"/>
      <c r="AB733" s="17"/>
      <c r="AC733" s="17"/>
      <c r="AD733" s="17"/>
      <c r="AE733" s="17"/>
      <c r="AF733" s="17"/>
      <c r="AG733" s="17"/>
      <c r="AH733" s="17"/>
      <c r="AI733" s="17"/>
      <c r="AJ733" s="17"/>
      <c r="AK733" s="17"/>
      <c r="AL733" s="17"/>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row>
    <row r="734" spans="1:8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Z734" s="17"/>
      <c r="AA734" s="17"/>
      <c r="AB734" s="17"/>
      <c r="AC734" s="17"/>
      <c r="AD734" s="17"/>
      <c r="AE734" s="17"/>
      <c r="AF734" s="17"/>
      <c r="AG734" s="17"/>
      <c r="AH734" s="17"/>
      <c r="AI734" s="17"/>
      <c r="AJ734" s="17"/>
      <c r="AK734" s="17"/>
      <c r="AL734" s="17"/>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row>
    <row r="735" spans="1:8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Z735" s="17"/>
      <c r="AA735" s="17"/>
      <c r="AB735" s="17"/>
      <c r="AC735" s="17"/>
      <c r="AD735" s="17"/>
      <c r="AE735" s="17"/>
      <c r="AF735" s="17"/>
      <c r="AG735" s="17"/>
      <c r="AH735" s="17"/>
      <c r="AI735" s="17"/>
      <c r="AJ735" s="17"/>
      <c r="AK735" s="17"/>
      <c r="AL735" s="17"/>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row>
    <row r="736" spans="1:8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Z736" s="17"/>
      <c r="AA736" s="17"/>
      <c r="AB736" s="17"/>
      <c r="AC736" s="17"/>
      <c r="AD736" s="17"/>
      <c r="AE736" s="17"/>
      <c r="AF736" s="17"/>
      <c r="AG736" s="17"/>
      <c r="AH736" s="17"/>
      <c r="AI736" s="17"/>
      <c r="AJ736" s="17"/>
      <c r="AK736" s="17"/>
      <c r="AL736" s="17"/>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row>
    <row r="737" spans="1:8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Z737" s="17"/>
      <c r="AA737" s="17"/>
      <c r="AB737" s="17"/>
      <c r="AC737" s="17"/>
      <c r="AD737" s="17"/>
      <c r="AE737" s="17"/>
      <c r="AF737" s="17"/>
      <c r="AG737" s="17"/>
      <c r="AH737" s="17"/>
      <c r="AI737" s="17"/>
      <c r="AJ737" s="17"/>
      <c r="AK737" s="17"/>
      <c r="AL737" s="17"/>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row>
    <row r="738" spans="1:8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Z738" s="17"/>
      <c r="AA738" s="17"/>
      <c r="AB738" s="17"/>
      <c r="AC738" s="17"/>
      <c r="AD738" s="17"/>
      <c r="AE738" s="17"/>
      <c r="AF738" s="17"/>
      <c r="AG738" s="17"/>
      <c r="AH738" s="17"/>
      <c r="AI738" s="17"/>
      <c r="AJ738" s="17"/>
      <c r="AK738" s="17"/>
      <c r="AL738" s="17"/>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row>
    <row r="739" spans="1:8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Z739" s="17"/>
      <c r="AA739" s="17"/>
      <c r="AB739" s="17"/>
      <c r="AC739" s="17"/>
      <c r="AD739" s="17"/>
      <c r="AE739" s="17"/>
      <c r="AF739" s="17"/>
      <c r="AG739" s="17"/>
      <c r="AH739" s="17"/>
      <c r="AI739" s="17"/>
      <c r="AJ739" s="17"/>
      <c r="AK739" s="17"/>
      <c r="AL739" s="17"/>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row>
    <row r="740" spans="1:8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Z740" s="17"/>
      <c r="AA740" s="17"/>
      <c r="AB740" s="17"/>
      <c r="AC740" s="17"/>
      <c r="AD740" s="17"/>
      <c r="AE740" s="17"/>
      <c r="AF740" s="17"/>
      <c r="AG740" s="17"/>
      <c r="AH740" s="17"/>
      <c r="AI740" s="17"/>
      <c r="AJ740" s="17"/>
      <c r="AK740" s="17"/>
      <c r="AL740" s="17"/>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row>
    <row r="741" spans="1:8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Z741" s="17"/>
      <c r="AA741" s="17"/>
      <c r="AB741" s="17"/>
      <c r="AC741" s="17"/>
      <c r="AD741" s="17"/>
      <c r="AE741" s="17"/>
      <c r="AF741" s="17"/>
      <c r="AG741" s="17"/>
      <c r="AH741" s="17"/>
      <c r="AI741" s="17"/>
      <c r="AJ741" s="17"/>
      <c r="AK741" s="17"/>
      <c r="AL741" s="17"/>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row>
    <row r="742" spans="1:8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Z742" s="17"/>
      <c r="AA742" s="17"/>
      <c r="AB742" s="17"/>
      <c r="AC742" s="17"/>
      <c r="AD742" s="17"/>
      <c r="AE742" s="17"/>
      <c r="AF742" s="17"/>
      <c r="AG742" s="17"/>
      <c r="AH742" s="17"/>
      <c r="AI742" s="17"/>
      <c r="AJ742" s="17"/>
      <c r="AK742" s="17"/>
      <c r="AL742" s="17"/>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row>
    <row r="743" spans="1:8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Z743" s="17"/>
      <c r="AA743" s="17"/>
      <c r="AB743" s="17"/>
      <c r="AC743" s="17"/>
      <c r="AD743" s="17"/>
      <c r="AE743" s="17"/>
      <c r="AF743" s="17"/>
      <c r="AG743" s="17"/>
      <c r="AH743" s="17"/>
      <c r="AI743" s="17"/>
      <c r="AJ743" s="17"/>
      <c r="AK743" s="17"/>
      <c r="AL743" s="17"/>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row>
    <row r="744" spans="1:8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Z744" s="17"/>
      <c r="AA744" s="17"/>
      <c r="AB744" s="17"/>
      <c r="AC744" s="17"/>
      <c r="AD744" s="17"/>
      <c r="AE744" s="17"/>
      <c r="AF744" s="17"/>
      <c r="AG744" s="17"/>
      <c r="AH744" s="17"/>
      <c r="AI744" s="17"/>
      <c r="AJ744" s="17"/>
      <c r="AK744" s="17"/>
      <c r="AL744" s="17"/>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row>
    <row r="745" spans="1:8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Z745" s="17"/>
      <c r="AA745" s="17"/>
      <c r="AB745" s="17"/>
      <c r="AC745" s="17"/>
      <c r="AD745" s="17"/>
      <c r="AE745" s="17"/>
      <c r="AF745" s="17"/>
      <c r="AG745" s="17"/>
      <c r="AH745" s="17"/>
      <c r="AI745" s="17"/>
      <c r="AJ745" s="17"/>
      <c r="AK745" s="17"/>
      <c r="AL745" s="17"/>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row>
    <row r="746" spans="1:8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Z746" s="17"/>
      <c r="AA746" s="17"/>
      <c r="AB746" s="17"/>
      <c r="AC746" s="17"/>
      <c r="AD746" s="17"/>
      <c r="AE746" s="17"/>
      <c r="AF746" s="17"/>
      <c r="AG746" s="17"/>
      <c r="AH746" s="17"/>
      <c r="AI746" s="17"/>
      <c r="AJ746" s="17"/>
      <c r="AK746" s="17"/>
      <c r="AL746" s="17"/>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row>
    <row r="747" spans="1:8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Z747" s="17"/>
      <c r="AA747" s="17"/>
      <c r="AB747" s="17"/>
      <c r="AC747" s="17"/>
      <c r="AD747" s="17"/>
      <c r="AE747" s="17"/>
      <c r="AF747" s="17"/>
      <c r="AG747" s="17"/>
      <c r="AH747" s="17"/>
      <c r="AI747" s="17"/>
      <c r="AJ747" s="17"/>
      <c r="AK747" s="17"/>
      <c r="AL747" s="17"/>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row>
    <row r="748" spans="1:8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Z748" s="17"/>
      <c r="AA748" s="17"/>
      <c r="AB748" s="17"/>
      <c r="AC748" s="17"/>
      <c r="AD748" s="17"/>
      <c r="AE748" s="17"/>
      <c r="AF748" s="17"/>
      <c r="AG748" s="17"/>
      <c r="AH748" s="17"/>
      <c r="AI748" s="17"/>
      <c r="AJ748" s="17"/>
      <c r="AK748" s="17"/>
      <c r="AL748" s="17"/>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row>
    <row r="749" spans="1:8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Z749" s="17"/>
      <c r="AA749" s="17"/>
      <c r="AB749" s="17"/>
      <c r="AC749" s="17"/>
      <c r="AD749" s="17"/>
      <c r="AE749" s="17"/>
      <c r="AF749" s="17"/>
      <c r="AG749" s="17"/>
      <c r="AH749" s="17"/>
      <c r="AI749" s="17"/>
      <c r="AJ749" s="17"/>
      <c r="AK749" s="17"/>
      <c r="AL749" s="17"/>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row>
    <row r="750" spans="1:8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Z750" s="17"/>
      <c r="AA750" s="17"/>
      <c r="AB750" s="17"/>
      <c r="AC750" s="17"/>
      <c r="AD750" s="17"/>
      <c r="AE750" s="17"/>
      <c r="AF750" s="17"/>
      <c r="AG750" s="17"/>
      <c r="AH750" s="17"/>
      <c r="AI750" s="17"/>
      <c r="AJ750" s="17"/>
      <c r="AK750" s="17"/>
      <c r="AL750" s="17"/>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row>
    <row r="751" spans="1:8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Z751" s="17"/>
      <c r="AA751" s="17"/>
      <c r="AB751" s="17"/>
      <c r="AC751" s="17"/>
      <c r="AD751" s="17"/>
      <c r="AE751" s="17"/>
      <c r="AF751" s="17"/>
      <c r="AG751" s="17"/>
      <c r="AH751" s="17"/>
      <c r="AI751" s="17"/>
      <c r="AJ751" s="17"/>
      <c r="AK751" s="17"/>
      <c r="AL751" s="17"/>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row>
    <row r="752" spans="1:8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Z752" s="17"/>
      <c r="AA752" s="17"/>
      <c r="AB752" s="17"/>
      <c r="AC752" s="17"/>
      <c r="AD752" s="17"/>
      <c r="AE752" s="17"/>
      <c r="AF752" s="17"/>
      <c r="AG752" s="17"/>
      <c r="AH752" s="17"/>
      <c r="AI752" s="17"/>
      <c r="AJ752" s="17"/>
      <c r="AK752" s="17"/>
      <c r="AL752" s="17"/>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row>
    <row r="753" spans="1:8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Z753" s="17"/>
      <c r="AA753" s="17"/>
      <c r="AB753" s="17"/>
      <c r="AC753" s="17"/>
      <c r="AD753" s="17"/>
      <c r="AE753" s="17"/>
      <c r="AF753" s="17"/>
      <c r="AG753" s="17"/>
      <c r="AH753" s="17"/>
      <c r="AI753" s="17"/>
      <c r="AJ753" s="17"/>
      <c r="AK753" s="17"/>
      <c r="AL753" s="17"/>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row>
    <row r="754" spans="1:8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Z754" s="17"/>
      <c r="AA754" s="17"/>
      <c r="AB754" s="17"/>
      <c r="AC754" s="17"/>
      <c r="AD754" s="17"/>
      <c r="AE754" s="17"/>
      <c r="AF754" s="17"/>
      <c r="AG754" s="17"/>
      <c r="AH754" s="17"/>
      <c r="AI754" s="17"/>
      <c r="AJ754" s="17"/>
      <c r="AK754" s="17"/>
      <c r="AL754" s="17"/>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row>
    <row r="755" spans="1:8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Z755" s="17"/>
      <c r="AA755" s="17"/>
      <c r="AB755" s="17"/>
      <c r="AC755" s="17"/>
      <c r="AD755" s="17"/>
      <c r="AE755" s="17"/>
      <c r="AF755" s="17"/>
      <c r="AG755" s="17"/>
      <c r="AH755" s="17"/>
      <c r="AI755" s="17"/>
      <c r="AJ755" s="17"/>
      <c r="AK755" s="17"/>
      <c r="AL755" s="17"/>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row>
    <row r="756" spans="1:8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Z756" s="17"/>
      <c r="AA756" s="17"/>
      <c r="AB756" s="17"/>
      <c r="AC756" s="17"/>
      <c r="AD756" s="17"/>
      <c r="AE756" s="17"/>
      <c r="AF756" s="17"/>
      <c r="AG756" s="17"/>
      <c r="AH756" s="17"/>
      <c r="AI756" s="17"/>
      <c r="AJ756" s="17"/>
      <c r="AK756" s="17"/>
      <c r="AL756" s="17"/>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row>
    <row r="757" spans="1:8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Z757" s="17"/>
      <c r="AA757" s="17"/>
      <c r="AB757" s="17"/>
      <c r="AC757" s="17"/>
      <c r="AD757" s="17"/>
      <c r="AE757" s="17"/>
      <c r="AF757" s="17"/>
      <c r="AG757" s="17"/>
      <c r="AH757" s="17"/>
      <c r="AI757" s="17"/>
      <c r="AJ757" s="17"/>
      <c r="AK757" s="17"/>
      <c r="AL757" s="17"/>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row>
    <row r="758" spans="1:8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Z758" s="17"/>
      <c r="AA758" s="17"/>
      <c r="AB758" s="17"/>
      <c r="AC758" s="17"/>
      <c r="AD758" s="17"/>
      <c r="AE758" s="17"/>
      <c r="AF758" s="17"/>
      <c r="AG758" s="17"/>
      <c r="AH758" s="17"/>
      <c r="AI758" s="17"/>
      <c r="AJ758" s="17"/>
      <c r="AK758" s="17"/>
      <c r="AL758" s="17"/>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row>
    <row r="759" spans="1:8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Z759" s="17"/>
      <c r="AA759" s="17"/>
      <c r="AB759" s="17"/>
      <c r="AC759" s="17"/>
      <c r="AD759" s="17"/>
      <c r="AE759" s="17"/>
      <c r="AF759" s="17"/>
      <c r="AG759" s="17"/>
      <c r="AH759" s="17"/>
      <c r="AI759" s="17"/>
      <c r="AJ759" s="17"/>
      <c r="AK759" s="17"/>
      <c r="AL759" s="17"/>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row>
    <row r="760" spans="1:8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Z760" s="17"/>
      <c r="AA760" s="17"/>
      <c r="AB760" s="17"/>
      <c r="AC760" s="17"/>
      <c r="AD760" s="17"/>
      <c r="AE760" s="17"/>
      <c r="AF760" s="17"/>
      <c r="AG760" s="17"/>
      <c r="AH760" s="17"/>
      <c r="AI760" s="17"/>
      <c r="AJ760" s="17"/>
      <c r="AK760" s="17"/>
      <c r="AL760" s="17"/>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row>
    <row r="761" spans="1:8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Z761" s="17"/>
      <c r="AA761" s="17"/>
      <c r="AB761" s="17"/>
      <c r="AC761" s="17"/>
      <c r="AD761" s="17"/>
      <c r="AE761" s="17"/>
      <c r="AF761" s="17"/>
      <c r="AG761" s="17"/>
      <c r="AH761" s="17"/>
      <c r="AI761" s="17"/>
      <c r="AJ761" s="17"/>
      <c r="AK761" s="17"/>
      <c r="AL761" s="17"/>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row>
    <row r="762" spans="1:8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Z762" s="17"/>
      <c r="AA762" s="17"/>
      <c r="AB762" s="17"/>
      <c r="AC762" s="17"/>
      <c r="AD762" s="17"/>
      <c r="AE762" s="17"/>
      <c r="AF762" s="17"/>
      <c r="AG762" s="17"/>
      <c r="AH762" s="17"/>
      <c r="AI762" s="17"/>
      <c r="AJ762" s="17"/>
      <c r="AK762" s="17"/>
      <c r="AL762" s="17"/>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row>
    <row r="763" spans="1:8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Z763" s="17"/>
      <c r="AA763" s="17"/>
      <c r="AB763" s="17"/>
      <c r="AC763" s="17"/>
      <c r="AD763" s="17"/>
      <c r="AE763" s="17"/>
      <c r="AF763" s="17"/>
      <c r="AG763" s="17"/>
      <c r="AH763" s="17"/>
      <c r="AI763" s="17"/>
      <c r="AJ763" s="17"/>
      <c r="AK763" s="17"/>
      <c r="AL763" s="17"/>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row>
    <row r="764" spans="1:8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Z764" s="17"/>
      <c r="AA764" s="17"/>
      <c r="AB764" s="17"/>
      <c r="AC764" s="17"/>
      <c r="AD764" s="17"/>
      <c r="AE764" s="17"/>
      <c r="AF764" s="17"/>
      <c r="AG764" s="17"/>
      <c r="AH764" s="17"/>
      <c r="AI764" s="17"/>
      <c r="AJ764" s="17"/>
      <c r="AK764" s="17"/>
      <c r="AL764" s="17"/>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row>
    <row r="765" spans="1:8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Z765" s="17"/>
      <c r="AA765" s="17"/>
      <c r="AB765" s="17"/>
      <c r="AC765" s="17"/>
      <c r="AD765" s="17"/>
      <c r="AE765" s="17"/>
      <c r="AF765" s="17"/>
      <c r="AG765" s="17"/>
      <c r="AH765" s="17"/>
      <c r="AI765" s="17"/>
      <c r="AJ765" s="17"/>
      <c r="AK765" s="17"/>
      <c r="AL765" s="17"/>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row>
    <row r="766" spans="1:8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Z766" s="17"/>
      <c r="AA766" s="17"/>
      <c r="AB766" s="17"/>
      <c r="AC766" s="17"/>
      <c r="AD766" s="17"/>
      <c r="AE766" s="17"/>
      <c r="AF766" s="17"/>
      <c r="AG766" s="17"/>
      <c r="AH766" s="17"/>
      <c r="AI766" s="17"/>
      <c r="AJ766" s="17"/>
      <c r="AK766" s="17"/>
      <c r="AL766" s="17"/>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row>
    <row r="767" spans="1:8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Z767" s="17"/>
      <c r="AA767" s="17"/>
      <c r="AB767" s="17"/>
      <c r="AC767" s="17"/>
      <c r="AD767" s="17"/>
      <c r="AE767" s="17"/>
      <c r="AF767" s="17"/>
      <c r="AG767" s="17"/>
      <c r="AH767" s="17"/>
      <c r="AI767" s="17"/>
      <c r="AJ767" s="17"/>
      <c r="AK767" s="17"/>
      <c r="AL767" s="17"/>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row>
    <row r="768" spans="1:8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Z768" s="17"/>
      <c r="AA768" s="17"/>
      <c r="AB768" s="17"/>
      <c r="AC768" s="17"/>
      <c r="AD768" s="17"/>
      <c r="AE768" s="17"/>
      <c r="AF768" s="17"/>
      <c r="AG768" s="17"/>
      <c r="AH768" s="17"/>
      <c r="AI768" s="17"/>
      <c r="AJ768" s="17"/>
      <c r="AK768" s="17"/>
      <c r="AL768" s="17"/>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row>
    <row r="769" spans="1:8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Z769" s="17"/>
      <c r="AA769" s="17"/>
      <c r="AB769" s="17"/>
      <c r="AC769" s="17"/>
      <c r="AD769" s="17"/>
      <c r="AE769" s="17"/>
      <c r="AF769" s="17"/>
      <c r="AG769" s="17"/>
      <c r="AH769" s="17"/>
      <c r="AI769" s="17"/>
      <c r="AJ769" s="17"/>
      <c r="AK769" s="17"/>
      <c r="AL769" s="17"/>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row>
    <row r="770" spans="1:8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Z770" s="17"/>
      <c r="AA770" s="17"/>
      <c r="AB770" s="17"/>
      <c r="AC770" s="17"/>
      <c r="AD770" s="17"/>
      <c r="AE770" s="17"/>
      <c r="AF770" s="17"/>
      <c r="AG770" s="17"/>
      <c r="AH770" s="17"/>
      <c r="AI770" s="17"/>
      <c r="AJ770" s="17"/>
      <c r="AK770" s="17"/>
      <c r="AL770" s="17"/>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row>
    <row r="771" spans="1:8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Z771" s="17"/>
      <c r="AA771" s="17"/>
      <c r="AB771" s="17"/>
      <c r="AC771" s="17"/>
      <c r="AD771" s="17"/>
      <c r="AE771" s="17"/>
      <c r="AF771" s="17"/>
      <c r="AG771" s="17"/>
      <c r="AH771" s="17"/>
      <c r="AI771" s="17"/>
      <c r="AJ771" s="17"/>
      <c r="AK771" s="17"/>
      <c r="AL771" s="17"/>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row>
    <row r="772" spans="1:8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Z772" s="17"/>
      <c r="AA772" s="17"/>
      <c r="AB772" s="17"/>
      <c r="AC772" s="17"/>
      <c r="AD772" s="17"/>
      <c r="AE772" s="17"/>
      <c r="AF772" s="17"/>
      <c r="AG772" s="17"/>
      <c r="AH772" s="17"/>
      <c r="AI772" s="17"/>
      <c r="AJ772" s="17"/>
      <c r="AK772" s="17"/>
      <c r="AL772" s="17"/>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row>
    <row r="773" spans="1:8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Z773" s="17"/>
      <c r="AA773" s="17"/>
      <c r="AB773" s="17"/>
      <c r="AC773" s="17"/>
      <c r="AD773" s="17"/>
      <c r="AE773" s="17"/>
      <c r="AF773" s="17"/>
      <c r="AG773" s="17"/>
      <c r="AH773" s="17"/>
      <c r="AI773" s="17"/>
      <c r="AJ773" s="17"/>
      <c r="AK773" s="17"/>
      <c r="AL773" s="17"/>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row>
    <row r="774" spans="1:8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Z774" s="17"/>
      <c r="AA774" s="17"/>
      <c r="AB774" s="17"/>
      <c r="AC774" s="17"/>
      <c r="AD774" s="17"/>
      <c r="AE774" s="17"/>
      <c r="AF774" s="17"/>
      <c r="AG774" s="17"/>
      <c r="AH774" s="17"/>
      <c r="AI774" s="17"/>
      <c r="AJ774" s="17"/>
      <c r="AK774" s="17"/>
      <c r="AL774" s="17"/>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row>
    <row r="775" spans="1:8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Z775" s="17"/>
      <c r="AA775" s="17"/>
      <c r="AB775" s="17"/>
      <c r="AC775" s="17"/>
      <c r="AD775" s="17"/>
      <c r="AE775" s="17"/>
      <c r="AF775" s="17"/>
      <c r="AG775" s="17"/>
      <c r="AH775" s="17"/>
      <c r="AI775" s="17"/>
      <c r="AJ775" s="17"/>
      <c r="AK775" s="17"/>
      <c r="AL775" s="17"/>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row>
    <row r="776" spans="1:8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Z776" s="17"/>
      <c r="AA776" s="17"/>
      <c r="AB776" s="17"/>
      <c r="AC776" s="17"/>
      <c r="AD776" s="17"/>
      <c r="AE776" s="17"/>
      <c r="AF776" s="17"/>
      <c r="AG776" s="17"/>
      <c r="AH776" s="17"/>
      <c r="AI776" s="17"/>
      <c r="AJ776" s="17"/>
      <c r="AK776" s="17"/>
      <c r="AL776" s="17"/>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row>
    <row r="777" spans="1:8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Z777" s="17"/>
      <c r="AA777" s="17"/>
      <c r="AB777" s="17"/>
      <c r="AC777" s="17"/>
      <c r="AD777" s="17"/>
      <c r="AE777" s="17"/>
      <c r="AF777" s="17"/>
      <c r="AG777" s="17"/>
      <c r="AH777" s="17"/>
      <c r="AI777" s="17"/>
      <c r="AJ777" s="17"/>
      <c r="AK777" s="17"/>
      <c r="AL777" s="17"/>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row>
    <row r="778" spans="1:8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Z778" s="17"/>
      <c r="AA778" s="17"/>
      <c r="AB778" s="17"/>
      <c r="AC778" s="17"/>
      <c r="AD778" s="17"/>
      <c r="AE778" s="17"/>
      <c r="AF778" s="17"/>
      <c r="AG778" s="17"/>
      <c r="AH778" s="17"/>
      <c r="AI778" s="17"/>
      <c r="AJ778" s="17"/>
      <c r="AK778" s="17"/>
      <c r="AL778" s="17"/>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row>
    <row r="779" spans="1:8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Z779" s="17"/>
      <c r="AA779" s="17"/>
      <c r="AB779" s="17"/>
      <c r="AC779" s="17"/>
      <c r="AD779" s="17"/>
      <c r="AE779" s="17"/>
      <c r="AF779" s="17"/>
      <c r="AG779" s="17"/>
      <c r="AH779" s="17"/>
      <c r="AI779" s="17"/>
      <c r="AJ779" s="17"/>
      <c r="AK779" s="17"/>
      <c r="AL779" s="17"/>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row>
    <row r="780" spans="1:8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Z780" s="17"/>
      <c r="AA780" s="17"/>
      <c r="AB780" s="17"/>
      <c r="AC780" s="17"/>
      <c r="AD780" s="17"/>
      <c r="AE780" s="17"/>
      <c r="AF780" s="17"/>
      <c r="AG780" s="17"/>
      <c r="AH780" s="17"/>
      <c r="AI780" s="17"/>
      <c r="AJ780" s="17"/>
      <c r="AK780" s="17"/>
      <c r="AL780" s="17"/>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row>
    <row r="781" spans="1:8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Z781" s="17"/>
      <c r="AA781" s="17"/>
      <c r="AB781" s="17"/>
      <c r="AC781" s="17"/>
      <c r="AD781" s="17"/>
      <c r="AE781" s="17"/>
      <c r="AF781" s="17"/>
      <c r="AG781" s="17"/>
      <c r="AH781" s="17"/>
      <c r="AI781" s="17"/>
      <c r="AJ781" s="17"/>
      <c r="AK781" s="17"/>
      <c r="AL781" s="17"/>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row>
    <row r="782" spans="1:8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Z782" s="17"/>
      <c r="AA782" s="17"/>
      <c r="AB782" s="17"/>
      <c r="AC782" s="17"/>
      <c r="AD782" s="17"/>
      <c r="AE782" s="17"/>
      <c r="AF782" s="17"/>
      <c r="AG782" s="17"/>
      <c r="AH782" s="17"/>
      <c r="AI782" s="17"/>
      <c r="AJ782" s="17"/>
      <c r="AK782" s="17"/>
      <c r="AL782" s="17"/>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row>
    <row r="783" spans="1:8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Z783" s="17"/>
      <c r="AA783" s="17"/>
      <c r="AB783" s="17"/>
      <c r="AC783" s="17"/>
      <c r="AD783" s="17"/>
      <c r="AE783" s="17"/>
      <c r="AF783" s="17"/>
      <c r="AG783" s="17"/>
      <c r="AH783" s="17"/>
      <c r="AI783" s="17"/>
      <c r="AJ783" s="17"/>
      <c r="AK783" s="17"/>
      <c r="AL783" s="17"/>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row>
    <row r="784" spans="1:8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Z784" s="17"/>
      <c r="AA784" s="17"/>
      <c r="AB784" s="17"/>
      <c r="AC784" s="17"/>
      <c r="AD784" s="17"/>
      <c r="AE784" s="17"/>
      <c r="AF784" s="17"/>
      <c r="AG784" s="17"/>
      <c r="AH784" s="17"/>
      <c r="AI784" s="17"/>
      <c r="AJ784" s="17"/>
      <c r="AK784" s="17"/>
      <c r="AL784" s="17"/>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row>
    <row r="785" spans="1:8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Z785" s="17"/>
      <c r="AA785" s="17"/>
      <c r="AB785" s="17"/>
      <c r="AC785" s="17"/>
      <c r="AD785" s="17"/>
      <c r="AE785" s="17"/>
      <c r="AF785" s="17"/>
      <c r="AG785" s="17"/>
      <c r="AH785" s="17"/>
      <c r="AI785" s="17"/>
      <c r="AJ785" s="17"/>
      <c r="AK785" s="17"/>
      <c r="AL785" s="17"/>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row>
    <row r="786" spans="1: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Z786" s="17"/>
      <c r="AA786" s="17"/>
      <c r="AB786" s="17"/>
      <c r="AC786" s="17"/>
      <c r="AD786" s="17"/>
      <c r="AE786" s="17"/>
      <c r="AF786" s="17"/>
      <c r="AG786" s="17"/>
      <c r="AH786" s="17"/>
      <c r="AI786" s="17"/>
      <c r="AJ786" s="17"/>
      <c r="AK786" s="17"/>
      <c r="AL786" s="17"/>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row>
    <row r="787" spans="1:8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Z787" s="17"/>
      <c r="AA787" s="17"/>
      <c r="AB787" s="17"/>
      <c r="AC787" s="17"/>
      <c r="AD787" s="17"/>
      <c r="AE787" s="17"/>
      <c r="AF787" s="17"/>
      <c r="AG787" s="17"/>
      <c r="AH787" s="17"/>
      <c r="AI787" s="17"/>
      <c r="AJ787" s="17"/>
      <c r="AK787" s="17"/>
      <c r="AL787" s="17"/>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row>
    <row r="788" spans="1:8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Z788" s="17"/>
      <c r="AA788" s="17"/>
      <c r="AB788" s="17"/>
      <c r="AC788" s="17"/>
      <c r="AD788" s="17"/>
      <c r="AE788" s="17"/>
      <c r="AF788" s="17"/>
      <c r="AG788" s="17"/>
      <c r="AH788" s="17"/>
      <c r="AI788" s="17"/>
      <c r="AJ788" s="17"/>
      <c r="AK788" s="17"/>
      <c r="AL788" s="17"/>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c r="BT788" s="15"/>
      <c r="BU788" s="15"/>
      <c r="BV788" s="15"/>
      <c r="BW788" s="15"/>
      <c r="BX788" s="15"/>
      <c r="BY788" s="15"/>
      <c r="BZ788" s="15"/>
      <c r="CA788" s="15"/>
      <c r="CB788" s="15"/>
      <c r="CC788" s="15"/>
      <c r="CD788" s="15"/>
      <c r="CE788" s="15"/>
      <c r="CF788" s="15"/>
      <c r="CG788" s="15"/>
      <c r="CH788" s="15"/>
    </row>
    <row r="789" spans="1:8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Z789" s="17"/>
      <c r="AA789" s="17"/>
      <c r="AB789" s="17"/>
      <c r="AC789" s="17"/>
      <c r="AD789" s="17"/>
      <c r="AE789" s="17"/>
      <c r="AF789" s="17"/>
      <c r="AG789" s="17"/>
      <c r="AH789" s="17"/>
      <c r="AI789" s="17"/>
      <c r="AJ789" s="17"/>
      <c r="AK789" s="17"/>
      <c r="AL789" s="17"/>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c r="BT789" s="15"/>
      <c r="BU789" s="15"/>
      <c r="BV789" s="15"/>
      <c r="BW789" s="15"/>
      <c r="BX789" s="15"/>
      <c r="BY789" s="15"/>
      <c r="BZ789" s="15"/>
      <c r="CA789" s="15"/>
      <c r="CB789" s="15"/>
      <c r="CC789" s="15"/>
      <c r="CD789" s="15"/>
      <c r="CE789" s="15"/>
      <c r="CF789" s="15"/>
      <c r="CG789" s="15"/>
      <c r="CH789" s="15"/>
    </row>
    <row r="790" spans="1:8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Z790" s="17"/>
      <c r="AA790" s="17"/>
      <c r="AB790" s="17"/>
      <c r="AC790" s="17"/>
      <c r="AD790" s="17"/>
      <c r="AE790" s="17"/>
      <c r="AF790" s="17"/>
      <c r="AG790" s="17"/>
      <c r="AH790" s="17"/>
      <c r="AI790" s="17"/>
      <c r="AJ790" s="17"/>
      <c r="AK790" s="17"/>
      <c r="AL790" s="17"/>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c r="BT790" s="15"/>
      <c r="BU790" s="15"/>
      <c r="BV790" s="15"/>
      <c r="BW790" s="15"/>
      <c r="BX790" s="15"/>
      <c r="BY790" s="15"/>
      <c r="BZ790" s="15"/>
      <c r="CA790" s="15"/>
      <c r="CB790" s="15"/>
      <c r="CC790" s="15"/>
      <c r="CD790" s="15"/>
      <c r="CE790" s="15"/>
      <c r="CF790" s="15"/>
      <c r="CG790" s="15"/>
      <c r="CH790" s="15"/>
    </row>
    <row r="791" spans="1:8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Z791" s="17"/>
      <c r="AA791" s="17"/>
      <c r="AB791" s="17"/>
      <c r="AC791" s="17"/>
      <c r="AD791" s="17"/>
      <c r="AE791" s="17"/>
      <c r="AF791" s="17"/>
      <c r="AG791" s="17"/>
      <c r="AH791" s="17"/>
      <c r="AI791" s="17"/>
      <c r="AJ791" s="17"/>
      <c r="AK791" s="17"/>
      <c r="AL791" s="17"/>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c r="BT791" s="15"/>
      <c r="BU791" s="15"/>
      <c r="BV791" s="15"/>
      <c r="BW791" s="15"/>
      <c r="BX791" s="15"/>
      <c r="BY791" s="15"/>
      <c r="BZ791" s="15"/>
      <c r="CA791" s="15"/>
      <c r="CB791" s="15"/>
      <c r="CC791" s="15"/>
      <c r="CD791" s="15"/>
      <c r="CE791" s="15"/>
      <c r="CF791" s="15"/>
      <c r="CG791" s="15"/>
      <c r="CH791" s="15"/>
    </row>
    <row r="792" spans="1:8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Z792" s="17"/>
      <c r="AA792" s="17"/>
      <c r="AB792" s="17"/>
      <c r="AC792" s="17"/>
      <c r="AD792" s="17"/>
      <c r="AE792" s="17"/>
      <c r="AF792" s="17"/>
      <c r="AG792" s="17"/>
      <c r="AH792" s="17"/>
      <c r="AI792" s="17"/>
      <c r="AJ792" s="17"/>
      <c r="AK792" s="17"/>
      <c r="AL792" s="17"/>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c r="BT792" s="15"/>
      <c r="BU792" s="15"/>
      <c r="BV792" s="15"/>
      <c r="BW792" s="15"/>
      <c r="BX792" s="15"/>
      <c r="BY792" s="15"/>
      <c r="BZ792" s="15"/>
      <c r="CA792" s="15"/>
      <c r="CB792" s="15"/>
      <c r="CC792" s="15"/>
      <c r="CD792" s="15"/>
      <c r="CE792" s="15"/>
      <c r="CF792" s="15"/>
      <c r="CG792" s="15"/>
      <c r="CH792" s="15"/>
    </row>
    <row r="793" spans="1:8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Z793" s="17"/>
      <c r="AA793" s="17"/>
      <c r="AB793" s="17"/>
      <c r="AC793" s="17"/>
      <c r="AD793" s="17"/>
      <c r="AE793" s="17"/>
      <c r="AF793" s="17"/>
      <c r="AG793" s="17"/>
      <c r="AH793" s="17"/>
      <c r="AI793" s="17"/>
      <c r="AJ793" s="17"/>
      <c r="AK793" s="17"/>
      <c r="AL793" s="17"/>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row>
    <row r="794" spans="1:8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Z794" s="17"/>
      <c r="AA794" s="17"/>
      <c r="AB794" s="17"/>
      <c r="AC794" s="17"/>
      <c r="AD794" s="17"/>
      <c r="AE794" s="17"/>
      <c r="AF794" s="17"/>
      <c r="AG794" s="17"/>
      <c r="AH794" s="17"/>
      <c r="AI794" s="17"/>
      <c r="AJ794" s="17"/>
      <c r="AK794" s="17"/>
      <c r="AL794" s="17"/>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c r="BT794" s="15"/>
      <c r="BU794" s="15"/>
      <c r="BV794" s="15"/>
      <c r="BW794" s="15"/>
      <c r="BX794" s="15"/>
      <c r="BY794" s="15"/>
      <c r="BZ794" s="15"/>
      <c r="CA794" s="15"/>
      <c r="CB794" s="15"/>
      <c r="CC794" s="15"/>
      <c r="CD794" s="15"/>
      <c r="CE794" s="15"/>
      <c r="CF794" s="15"/>
      <c r="CG794" s="15"/>
      <c r="CH794" s="15"/>
    </row>
    <row r="795" spans="1:8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Z795" s="17"/>
      <c r="AA795" s="17"/>
      <c r="AB795" s="17"/>
      <c r="AC795" s="17"/>
      <c r="AD795" s="17"/>
      <c r="AE795" s="17"/>
      <c r="AF795" s="17"/>
      <c r="AG795" s="17"/>
      <c r="AH795" s="17"/>
      <c r="AI795" s="17"/>
      <c r="AJ795" s="17"/>
      <c r="AK795" s="17"/>
      <c r="AL795" s="17"/>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c r="BT795" s="15"/>
      <c r="BU795" s="15"/>
      <c r="BV795" s="15"/>
      <c r="BW795" s="15"/>
      <c r="BX795" s="15"/>
      <c r="BY795" s="15"/>
      <c r="BZ795" s="15"/>
      <c r="CA795" s="15"/>
      <c r="CB795" s="15"/>
      <c r="CC795" s="15"/>
      <c r="CD795" s="15"/>
      <c r="CE795" s="15"/>
      <c r="CF795" s="15"/>
      <c r="CG795" s="15"/>
      <c r="CH795" s="15"/>
    </row>
    <row r="796" spans="1:8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Z796" s="17"/>
      <c r="AA796" s="17"/>
      <c r="AB796" s="17"/>
      <c r="AC796" s="17"/>
      <c r="AD796" s="17"/>
      <c r="AE796" s="17"/>
      <c r="AF796" s="17"/>
      <c r="AG796" s="17"/>
      <c r="AH796" s="17"/>
      <c r="AI796" s="17"/>
      <c r="AJ796" s="17"/>
      <c r="AK796" s="17"/>
      <c r="AL796" s="17"/>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c r="BT796" s="15"/>
      <c r="BU796" s="15"/>
      <c r="BV796" s="15"/>
      <c r="BW796" s="15"/>
      <c r="BX796" s="15"/>
      <c r="BY796" s="15"/>
      <c r="BZ796" s="15"/>
      <c r="CA796" s="15"/>
      <c r="CB796" s="15"/>
      <c r="CC796" s="15"/>
      <c r="CD796" s="15"/>
      <c r="CE796" s="15"/>
      <c r="CF796" s="15"/>
      <c r="CG796" s="15"/>
      <c r="CH796" s="15"/>
    </row>
    <row r="797" spans="1:8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Z797" s="17"/>
      <c r="AA797" s="17"/>
      <c r="AB797" s="17"/>
      <c r="AC797" s="17"/>
      <c r="AD797" s="17"/>
      <c r="AE797" s="17"/>
      <c r="AF797" s="17"/>
      <c r="AG797" s="17"/>
      <c r="AH797" s="17"/>
      <c r="AI797" s="17"/>
      <c r="AJ797" s="17"/>
      <c r="AK797" s="17"/>
      <c r="AL797" s="17"/>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c r="BT797" s="15"/>
      <c r="BU797" s="15"/>
      <c r="BV797" s="15"/>
      <c r="BW797" s="15"/>
      <c r="BX797" s="15"/>
      <c r="BY797" s="15"/>
      <c r="BZ797" s="15"/>
      <c r="CA797" s="15"/>
      <c r="CB797" s="15"/>
      <c r="CC797" s="15"/>
      <c r="CD797" s="15"/>
      <c r="CE797" s="15"/>
      <c r="CF797" s="15"/>
      <c r="CG797" s="15"/>
      <c r="CH797" s="15"/>
    </row>
    <row r="798" spans="1:8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Z798" s="17"/>
      <c r="AA798" s="17"/>
      <c r="AB798" s="17"/>
      <c r="AC798" s="17"/>
      <c r="AD798" s="17"/>
      <c r="AE798" s="17"/>
      <c r="AF798" s="17"/>
      <c r="AG798" s="17"/>
      <c r="AH798" s="17"/>
      <c r="AI798" s="17"/>
      <c r="AJ798" s="17"/>
      <c r="AK798" s="17"/>
      <c r="AL798" s="17"/>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c r="BT798" s="15"/>
      <c r="BU798" s="15"/>
      <c r="BV798" s="15"/>
      <c r="BW798" s="15"/>
      <c r="BX798" s="15"/>
      <c r="BY798" s="15"/>
      <c r="BZ798" s="15"/>
      <c r="CA798" s="15"/>
      <c r="CB798" s="15"/>
      <c r="CC798" s="15"/>
      <c r="CD798" s="15"/>
      <c r="CE798" s="15"/>
      <c r="CF798" s="15"/>
      <c r="CG798" s="15"/>
      <c r="CH798" s="15"/>
    </row>
    <row r="799" spans="1:8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Z799" s="17"/>
      <c r="AA799" s="17"/>
      <c r="AB799" s="17"/>
      <c r="AC799" s="17"/>
      <c r="AD799" s="17"/>
      <c r="AE799" s="17"/>
      <c r="AF799" s="17"/>
      <c r="AG799" s="17"/>
      <c r="AH799" s="17"/>
      <c r="AI799" s="17"/>
      <c r="AJ799" s="17"/>
      <c r="AK799" s="17"/>
      <c r="AL799" s="17"/>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c r="BT799" s="15"/>
      <c r="BU799" s="15"/>
      <c r="BV799" s="15"/>
      <c r="BW799" s="15"/>
      <c r="BX799" s="15"/>
      <c r="BY799" s="15"/>
      <c r="BZ799" s="15"/>
      <c r="CA799" s="15"/>
      <c r="CB799" s="15"/>
      <c r="CC799" s="15"/>
      <c r="CD799" s="15"/>
      <c r="CE799" s="15"/>
      <c r="CF799" s="15"/>
      <c r="CG799" s="15"/>
      <c r="CH799" s="15"/>
    </row>
    <row r="800" spans="1:8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Z800" s="17"/>
      <c r="AA800" s="17"/>
      <c r="AB800" s="17"/>
      <c r="AC800" s="17"/>
      <c r="AD800" s="17"/>
      <c r="AE800" s="17"/>
      <c r="AF800" s="17"/>
      <c r="AG800" s="17"/>
      <c r="AH800" s="17"/>
      <c r="AI800" s="17"/>
      <c r="AJ800" s="17"/>
      <c r="AK800" s="17"/>
      <c r="AL800" s="17"/>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c r="BR800" s="15"/>
      <c r="BS800" s="15"/>
      <c r="BT800" s="15"/>
      <c r="BU800" s="15"/>
      <c r="BV800" s="15"/>
      <c r="BW800" s="15"/>
      <c r="BX800" s="15"/>
      <c r="BY800" s="15"/>
      <c r="BZ800" s="15"/>
      <c r="CA800" s="15"/>
      <c r="CB800" s="15"/>
      <c r="CC800" s="15"/>
      <c r="CD800" s="15"/>
      <c r="CE800" s="15"/>
      <c r="CF800" s="15"/>
      <c r="CG800" s="15"/>
      <c r="CH800" s="15"/>
    </row>
    <row r="801" spans="1:8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Z801" s="17"/>
      <c r="AA801" s="17"/>
      <c r="AB801" s="17"/>
      <c r="AC801" s="17"/>
      <c r="AD801" s="17"/>
      <c r="AE801" s="17"/>
      <c r="AF801" s="17"/>
      <c r="AG801" s="17"/>
      <c r="AH801" s="17"/>
      <c r="AI801" s="17"/>
      <c r="AJ801" s="17"/>
      <c r="AK801" s="17"/>
      <c r="AL801" s="17"/>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c r="BT801" s="15"/>
      <c r="BU801" s="15"/>
      <c r="BV801" s="15"/>
      <c r="BW801" s="15"/>
      <c r="BX801" s="15"/>
      <c r="BY801" s="15"/>
      <c r="BZ801" s="15"/>
      <c r="CA801" s="15"/>
      <c r="CB801" s="15"/>
      <c r="CC801" s="15"/>
      <c r="CD801" s="15"/>
      <c r="CE801" s="15"/>
      <c r="CF801" s="15"/>
      <c r="CG801" s="15"/>
      <c r="CH801" s="15"/>
    </row>
    <row r="802" spans="1:8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Z802" s="17"/>
      <c r="AA802" s="17"/>
      <c r="AB802" s="17"/>
      <c r="AC802" s="17"/>
      <c r="AD802" s="17"/>
      <c r="AE802" s="17"/>
      <c r="AF802" s="17"/>
      <c r="AG802" s="17"/>
      <c r="AH802" s="17"/>
      <c r="AI802" s="17"/>
      <c r="AJ802" s="17"/>
      <c r="AK802" s="17"/>
      <c r="AL802" s="17"/>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c r="BT802" s="15"/>
      <c r="BU802" s="15"/>
      <c r="BV802" s="15"/>
      <c r="BW802" s="15"/>
      <c r="BX802" s="15"/>
      <c r="BY802" s="15"/>
      <c r="BZ802" s="15"/>
      <c r="CA802" s="15"/>
      <c r="CB802" s="15"/>
      <c r="CC802" s="15"/>
      <c r="CD802" s="15"/>
      <c r="CE802" s="15"/>
      <c r="CF802" s="15"/>
      <c r="CG802" s="15"/>
      <c r="CH802" s="15"/>
    </row>
    <row r="803" spans="1:8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Z803" s="17"/>
      <c r="AA803" s="17"/>
      <c r="AB803" s="17"/>
      <c r="AC803" s="17"/>
      <c r="AD803" s="17"/>
      <c r="AE803" s="17"/>
      <c r="AF803" s="17"/>
      <c r="AG803" s="17"/>
      <c r="AH803" s="17"/>
      <c r="AI803" s="17"/>
      <c r="AJ803" s="17"/>
      <c r="AK803" s="17"/>
      <c r="AL803" s="17"/>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c r="BR803" s="15"/>
      <c r="BS803" s="15"/>
      <c r="BT803" s="15"/>
      <c r="BU803" s="15"/>
      <c r="BV803" s="15"/>
      <c r="BW803" s="15"/>
      <c r="BX803" s="15"/>
      <c r="BY803" s="15"/>
      <c r="BZ803" s="15"/>
      <c r="CA803" s="15"/>
      <c r="CB803" s="15"/>
      <c r="CC803" s="15"/>
      <c r="CD803" s="15"/>
      <c r="CE803" s="15"/>
      <c r="CF803" s="15"/>
      <c r="CG803" s="15"/>
      <c r="CH803" s="15"/>
    </row>
    <row r="804" spans="1:8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Z804" s="17"/>
      <c r="AA804" s="17"/>
      <c r="AB804" s="17"/>
      <c r="AC804" s="17"/>
      <c r="AD804" s="17"/>
      <c r="AE804" s="17"/>
      <c r="AF804" s="17"/>
      <c r="AG804" s="17"/>
      <c r="AH804" s="17"/>
      <c r="AI804" s="17"/>
      <c r="AJ804" s="17"/>
      <c r="AK804" s="17"/>
      <c r="AL804" s="17"/>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c r="BR804" s="15"/>
      <c r="BS804" s="15"/>
      <c r="BT804" s="15"/>
      <c r="BU804" s="15"/>
      <c r="BV804" s="15"/>
      <c r="BW804" s="15"/>
      <c r="BX804" s="15"/>
      <c r="BY804" s="15"/>
      <c r="BZ804" s="15"/>
      <c r="CA804" s="15"/>
      <c r="CB804" s="15"/>
      <c r="CC804" s="15"/>
      <c r="CD804" s="15"/>
      <c r="CE804" s="15"/>
      <c r="CF804" s="15"/>
      <c r="CG804" s="15"/>
      <c r="CH804" s="15"/>
    </row>
    <row r="805" spans="1:8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Z805" s="17"/>
      <c r="AA805" s="17"/>
      <c r="AB805" s="17"/>
      <c r="AC805" s="17"/>
      <c r="AD805" s="17"/>
      <c r="AE805" s="17"/>
      <c r="AF805" s="17"/>
      <c r="AG805" s="17"/>
      <c r="AH805" s="17"/>
      <c r="AI805" s="17"/>
      <c r="AJ805" s="17"/>
      <c r="AK805" s="17"/>
      <c r="AL805" s="17"/>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c r="BR805" s="15"/>
      <c r="BS805" s="15"/>
      <c r="BT805" s="15"/>
      <c r="BU805" s="15"/>
      <c r="BV805" s="15"/>
      <c r="BW805" s="15"/>
      <c r="BX805" s="15"/>
      <c r="BY805" s="15"/>
      <c r="BZ805" s="15"/>
      <c r="CA805" s="15"/>
      <c r="CB805" s="15"/>
      <c r="CC805" s="15"/>
      <c r="CD805" s="15"/>
      <c r="CE805" s="15"/>
      <c r="CF805" s="15"/>
      <c r="CG805" s="15"/>
      <c r="CH805" s="15"/>
    </row>
    <row r="806" spans="1:8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Z806" s="17"/>
      <c r="AA806" s="17"/>
      <c r="AB806" s="17"/>
      <c r="AC806" s="17"/>
      <c r="AD806" s="17"/>
      <c r="AE806" s="17"/>
      <c r="AF806" s="17"/>
      <c r="AG806" s="17"/>
      <c r="AH806" s="17"/>
      <c r="AI806" s="17"/>
      <c r="AJ806" s="17"/>
      <c r="AK806" s="17"/>
      <c r="AL806" s="17"/>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c r="BR806" s="15"/>
      <c r="BS806" s="15"/>
      <c r="BT806" s="15"/>
      <c r="BU806" s="15"/>
      <c r="BV806" s="15"/>
      <c r="BW806" s="15"/>
      <c r="BX806" s="15"/>
      <c r="BY806" s="15"/>
      <c r="BZ806" s="15"/>
      <c r="CA806" s="15"/>
      <c r="CB806" s="15"/>
      <c r="CC806" s="15"/>
      <c r="CD806" s="15"/>
      <c r="CE806" s="15"/>
      <c r="CF806" s="15"/>
      <c r="CG806" s="15"/>
      <c r="CH806" s="15"/>
    </row>
    <row r="807" spans="1:8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Z807" s="17"/>
      <c r="AA807" s="17"/>
      <c r="AB807" s="17"/>
      <c r="AC807" s="17"/>
      <c r="AD807" s="17"/>
      <c r="AE807" s="17"/>
      <c r="AF807" s="17"/>
      <c r="AG807" s="17"/>
      <c r="AH807" s="17"/>
      <c r="AI807" s="17"/>
      <c r="AJ807" s="17"/>
      <c r="AK807" s="17"/>
      <c r="AL807" s="17"/>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c r="BT807" s="15"/>
      <c r="BU807" s="15"/>
      <c r="BV807" s="15"/>
      <c r="BW807" s="15"/>
      <c r="BX807" s="15"/>
      <c r="BY807" s="15"/>
      <c r="BZ807" s="15"/>
      <c r="CA807" s="15"/>
      <c r="CB807" s="15"/>
      <c r="CC807" s="15"/>
      <c r="CD807" s="15"/>
      <c r="CE807" s="15"/>
      <c r="CF807" s="15"/>
      <c r="CG807" s="15"/>
      <c r="CH807" s="15"/>
    </row>
    <row r="808" spans="1:8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Z808" s="17"/>
      <c r="AA808" s="17"/>
      <c r="AB808" s="17"/>
      <c r="AC808" s="17"/>
      <c r="AD808" s="17"/>
      <c r="AE808" s="17"/>
      <c r="AF808" s="17"/>
      <c r="AG808" s="17"/>
      <c r="AH808" s="17"/>
      <c r="AI808" s="17"/>
      <c r="AJ808" s="17"/>
      <c r="AK808" s="17"/>
      <c r="AL808" s="17"/>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c r="BT808" s="15"/>
      <c r="BU808" s="15"/>
      <c r="BV808" s="15"/>
      <c r="BW808" s="15"/>
      <c r="BX808" s="15"/>
      <c r="BY808" s="15"/>
      <c r="BZ808" s="15"/>
      <c r="CA808" s="15"/>
      <c r="CB808" s="15"/>
      <c r="CC808" s="15"/>
      <c r="CD808" s="15"/>
      <c r="CE808" s="15"/>
      <c r="CF808" s="15"/>
      <c r="CG808" s="15"/>
      <c r="CH808" s="15"/>
    </row>
    <row r="809" spans="1:8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Z809" s="17"/>
      <c r="AA809" s="17"/>
      <c r="AB809" s="17"/>
      <c r="AC809" s="17"/>
      <c r="AD809" s="17"/>
      <c r="AE809" s="17"/>
      <c r="AF809" s="17"/>
      <c r="AG809" s="17"/>
      <c r="AH809" s="17"/>
      <c r="AI809" s="17"/>
      <c r="AJ809" s="17"/>
      <c r="AK809" s="17"/>
      <c r="AL809" s="17"/>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c r="BR809" s="15"/>
      <c r="BS809" s="15"/>
      <c r="BT809" s="15"/>
      <c r="BU809" s="15"/>
      <c r="BV809" s="15"/>
      <c r="BW809" s="15"/>
      <c r="BX809" s="15"/>
      <c r="BY809" s="15"/>
      <c r="BZ809" s="15"/>
      <c r="CA809" s="15"/>
      <c r="CB809" s="15"/>
      <c r="CC809" s="15"/>
      <c r="CD809" s="15"/>
      <c r="CE809" s="15"/>
      <c r="CF809" s="15"/>
      <c r="CG809" s="15"/>
      <c r="CH809" s="15"/>
    </row>
    <row r="810" spans="1:8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Z810" s="17"/>
      <c r="AA810" s="17"/>
      <c r="AB810" s="17"/>
      <c r="AC810" s="17"/>
      <c r="AD810" s="17"/>
      <c r="AE810" s="17"/>
      <c r="AF810" s="17"/>
      <c r="AG810" s="17"/>
      <c r="AH810" s="17"/>
      <c r="AI810" s="17"/>
      <c r="AJ810" s="17"/>
      <c r="AK810" s="17"/>
      <c r="AL810" s="17"/>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c r="BR810" s="15"/>
      <c r="BS810" s="15"/>
      <c r="BT810" s="15"/>
      <c r="BU810" s="15"/>
      <c r="BV810" s="15"/>
      <c r="BW810" s="15"/>
      <c r="BX810" s="15"/>
      <c r="BY810" s="15"/>
      <c r="BZ810" s="15"/>
      <c r="CA810" s="15"/>
      <c r="CB810" s="15"/>
      <c r="CC810" s="15"/>
      <c r="CD810" s="15"/>
      <c r="CE810" s="15"/>
      <c r="CF810" s="15"/>
      <c r="CG810" s="15"/>
      <c r="CH810" s="15"/>
    </row>
    <row r="811" spans="1:8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Z811" s="17"/>
      <c r="AA811" s="17"/>
      <c r="AB811" s="17"/>
      <c r="AC811" s="17"/>
      <c r="AD811" s="17"/>
      <c r="AE811" s="17"/>
      <c r="AF811" s="17"/>
      <c r="AG811" s="17"/>
      <c r="AH811" s="17"/>
      <c r="AI811" s="17"/>
      <c r="AJ811" s="17"/>
      <c r="AK811" s="17"/>
      <c r="AL811" s="17"/>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c r="BR811" s="15"/>
      <c r="BS811" s="15"/>
      <c r="BT811" s="15"/>
      <c r="BU811" s="15"/>
      <c r="BV811" s="15"/>
      <c r="BW811" s="15"/>
      <c r="BX811" s="15"/>
      <c r="BY811" s="15"/>
      <c r="BZ811" s="15"/>
      <c r="CA811" s="15"/>
      <c r="CB811" s="15"/>
      <c r="CC811" s="15"/>
      <c r="CD811" s="15"/>
      <c r="CE811" s="15"/>
      <c r="CF811" s="15"/>
      <c r="CG811" s="15"/>
      <c r="CH811" s="15"/>
    </row>
    <row r="812" spans="1:8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Z812" s="17"/>
      <c r="AA812" s="17"/>
      <c r="AB812" s="17"/>
      <c r="AC812" s="17"/>
      <c r="AD812" s="17"/>
      <c r="AE812" s="17"/>
      <c r="AF812" s="17"/>
      <c r="AG812" s="17"/>
      <c r="AH812" s="17"/>
      <c r="AI812" s="17"/>
      <c r="AJ812" s="17"/>
      <c r="AK812" s="17"/>
      <c r="AL812" s="17"/>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c r="BR812" s="15"/>
      <c r="BS812" s="15"/>
      <c r="BT812" s="15"/>
      <c r="BU812" s="15"/>
      <c r="BV812" s="15"/>
      <c r="BW812" s="15"/>
      <c r="BX812" s="15"/>
      <c r="BY812" s="15"/>
      <c r="BZ812" s="15"/>
      <c r="CA812" s="15"/>
      <c r="CB812" s="15"/>
      <c r="CC812" s="15"/>
      <c r="CD812" s="15"/>
      <c r="CE812" s="15"/>
      <c r="CF812" s="15"/>
      <c r="CG812" s="15"/>
      <c r="CH812" s="15"/>
    </row>
    <row r="813" spans="1:8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Z813" s="17"/>
      <c r="AA813" s="17"/>
      <c r="AB813" s="17"/>
      <c r="AC813" s="17"/>
      <c r="AD813" s="17"/>
      <c r="AE813" s="17"/>
      <c r="AF813" s="17"/>
      <c r="AG813" s="17"/>
      <c r="AH813" s="17"/>
      <c r="AI813" s="17"/>
      <c r="AJ813" s="17"/>
      <c r="AK813" s="17"/>
      <c r="AL813" s="17"/>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c r="BR813" s="15"/>
      <c r="BS813" s="15"/>
      <c r="BT813" s="15"/>
      <c r="BU813" s="15"/>
      <c r="BV813" s="15"/>
      <c r="BW813" s="15"/>
      <c r="BX813" s="15"/>
      <c r="BY813" s="15"/>
      <c r="BZ813" s="15"/>
      <c r="CA813" s="15"/>
      <c r="CB813" s="15"/>
      <c r="CC813" s="15"/>
      <c r="CD813" s="15"/>
      <c r="CE813" s="15"/>
      <c r="CF813" s="15"/>
      <c r="CG813" s="15"/>
      <c r="CH813" s="15"/>
    </row>
    <row r="814" spans="1:8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Z814" s="17"/>
      <c r="AA814" s="17"/>
      <c r="AB814" s="17"/>
      <c r="AC814" s="17"/>
      <c r="AD814" s="17"/>
      <c r="AE814" s="17"/>
      <c r="AF814" s="17"/>
      <c r="AG814" s="17"/>
      <c r="AH814" s="17"/>
      <c r="AI814" s="17"/>
      <c r="AJ814" s="17"/>
      <c r="AK814" s="17"/>
      <c r="AL814" s="17"/>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c r="BT814" s="15"/>
      <c r="BU814" s="15"/>
      <c r="BV814" s="15"/>
      <c r="BW814" s="15"/>
      <c r="BX814" s="15"/>
      <c r="BY814" s="15"/>
      <c r="BZ814" s="15"/>
      <c r="CA814" s="15"/>
      <c r="CB814" s="15"/>
      <c r="CC814" s="15"/>
      <c r="CD814" s="15"/>
      <c r="CE814" s="15"/>
      <c r="CF814" s="15"/>
      <c r="CG814" s="15"/>
      <c r="CH814" s="15"/>
    </row>
    <row r="815" spans="1:8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Z815" s="17"/>
      <c r="AA815" s="17"/>
      <c r="AB815" s="17"/>
      <c r="AC815" s="17"/>
      <c r="AD815" s="17"/>
      <c r="AE815" s="17"/>
      <c r="AF815" s="17"/>
      <c r="AG815" s="17"/>
      <c r="AH815" s="17"/>
      <c r="AI815" s="17"/>
      <c r="AJ815" s="17"/>
      <c r="AK815" s="17"/>
      <c r="AL815" s="17"/>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c r="BT815" s="15"/>
      <c r="BU815" s="15"/>
      <c r="BV815" s="15"/>
      <c r="BW815" s="15"/>
      <c r="BX815" s="15"/>
      <c r="BY815" s="15"/>
      <c r="BZ815" s="15"/>
      <c r="CA815" s="15"/>
      <c r="CB815" s="15"/>
      <c r="CC815" s="15"/>
      <c r="CD815" s="15"/>
      <c r="CE815" s="15"/>
      <c r="CF815" s="15"/>
      <c r="CG815" s="15"/>
      <c r="CH815" s="15"/>
    </row>
    <row r="816" spans="1:8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Z816" s="17"/>
      <c r="AA816" s="17"/>
      <c r="AB816" s="17"/>
      <c r="AC816" s="17"/>
      <c r="AD816" s="17"/>
      <c r="AE816" s="17"/>
      <c r="AF816" s="17"/>
      <c r="AG816" s="17"/>
      <c r="AH816" s="17"/>
      <c r="AI816" s="17"/>
      <c r="AJ816" s="17"/>
      <c r="AK816" s="17"/>
      <c r="AL816" s="17"/>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c r="BT816" s="15"/>
      <c r="BU816" s="15"/>
      <c r="BV816" s="15"/>
      <c r="BW816" s="15"/>
      <c r="BX816" s="15"/>
      <c r="BY816" s="15"/>
      <c r="BZ816" s="15"/>
      <c r="CA816" s="15"/>
      <c r="CB816" s="15"/>
      <c r="CC816" s="15"/>
      <c r="CD816" s="15"/>
      <c r="CE816" s="15"/>
      <c r="CF816" s="15"/>
      <c r="CG816" s="15"/>
      <c r="CH816" s="15"/>
    </row>
    <row r="817" spans="1:8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Z817" s="17"/>
      <c r="AA817" s="17"/>
      <c r="AB817" s="17"/>
      <c r="AC817" s="17"/>
      <c r="AD817" s="17"/>
      <c r="AE817" s="17"/>
      <c r="AF817" s="17"/>
      <c r="AG817" s="17"/>
      <c r="AH817" s="17"/>
      <c r="AI817" s="17"/>
      <c r="AJ817" s="17"/>
      <c r="AK817" s="17"/>
      <c r="AL817" s="17"/>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c r="BT817" s="15"/>
      <c r="BU817" s="15"/>
      <c r="BV817" s="15"/>
      <c r="BW817" s="15"/>
      <c r="BX817" s="15"/>
      <c r="BY817" s="15"/>
      <c r="BZ817" s="15"/>
      <c r="CA817" s="15"/>
      <c r="CB817" s="15"/>
      <c r="CC817" s="15"/>
      <c r="CD817" s="15"/>
      <c r="CE817" s="15"/>
      <c r="CF817" s="15"/>
      <c r="CG817" s="15"/>
      <c r="CH817" s="15"/>
    </row>
    <row r="818" spans="1:8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Z818" s="17"/>
      <c r="AA818" s="17"/>
      <c r="AB818" s="17"/>
      <c r="AC818" s="17"/>
      <c r="AD818" s="17"/>
      <c r="AE818" s="17"/>
      <c r="AF818" s="17"/>
      <c r="AG818" s="17"/>
      <c r="AH818" s="17"/>
      <c r="AI818" s="17"/>
      <c r="AJ818" s="17"/>
      <c r="AK818" s="17"/>
      <c r="AL818" s="17"/>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c r="BT818" s="15"/>
      <c r="BU818" s="15"/>
      <c r="BV818" s="15"/>
      <c r="BW818" s="15"/>
      <c r="BX818" s="15"/>
      <c r="BY818" s="15"/>
      <c r="BZ818" s="15"/>
      <c r="CA818" s="15"/>
      <c r="CB818" s="15"/>
      <c r="CC818" s="15"/>
      <c r="CD818" s="15"/>
      <c r="CE818" s="15"/>
      <c r="CF818" s="15"/>
      <c r="CG818" s="15"/>
      <c r="CH818" s="15"/>
    </row>
    <row r="819" spans="1:8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Z819" s="17"/>
      <c r="AA819" s="17"/>
      <c r="AB819" s="17"/>
      <c r="AC819" s="17"/>
      <c r="AD819" s="17"/>
      <c r="AE819" s="17"/>
      <c r="AF819" s="17"/>
      <c r="AG819" s="17"/>
      <c r="AH819" s="17"/>
      <c r="AI819" s="17"/>
      <c r="AJ819" s="17"/>
      <c r="AK819" s="17"/>
      <c r="AL819" s="17"/>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c r="BT819" s="15"/>
      <c r="BU819" s="15"/>
      <c r="BV819" s="15"/>
      <c r="BW819" s="15"/>
      <c r="BX819" s="15"/>
      <c r="BY819" s="15"/>
      <c r="BZ819" s="15"/>
      <c r="CA819" s="15"/>
      <c r="CB819" s="15"/>
      <c r="CC819" s="15"/>
      <c r="CD819" s="15"/>
      <c r="CE819" s="15"/>
      <c r="CF819" s="15"/>
      <c r="CG819" s="15"/>
      <c r="CH819" s="15"/>
    </row>
    <row r="820" spans="1:8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Z820" s="17"/>
      <c r="AA820" s="17"/>
      <c r="AB820" s="17"/>
      <c r="AC820" s="17"/>
      <c r="AD820" s="17"/>
      <c r="AE820" s="17"/>
      <c r="AF820" s="17"/>
      <c r="AG820" s="17"/>
      <c r="AH820" s="17"/>
      <c r="AI820" s="17"/>
      <c r="AJ820" s="17"/>
      <c r="AK820" s="17"/>
      <c r="AL820" s="17"/>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c r="BT820" s="15"/>
      <c r="BU820" s="15"/>
      <c r="BV820" s="15"/>
      <c r="BW820" s="15"/>
      <c r="BX820" s="15"/>
      <c r="BY820" s="15"/>
      <c r="BZ820" s="15"/>
      <c r="CA820" s="15"/>
      <c r="CB820" s="15"/>
      <c r="CC820" s="15"/>
      <c r="CD820" s="15"/>
      <c r="CE820" s="15"/>
      <c r="CF820" s="15"/>
      <c r="CG820" s="15"/>
      <c r="CH820" s="15"/>
    </row>
    <row r="821" spans="1:8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Z821" s="17"/>
      <c r="AA821" s="17"/>
      <c r="AB821" s="17"/>
      <c r="AC821" s="17"/>
      <c r="AD821" s="17"/>
      <c r="AE821" s="17"/>
      <c r="AF821" s="17"/>
      <c r="AG821" s="17"/>
      <c r="AH821" s="17"/>
      <c r="AI821" s="17"/>
      <c r="AJ821" s="17"/>
      <c r="AK821" s="17"/>
      <c r="AL821" s="17"/>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c r="BT821" s="15"/>
      <c r="BU821" s="15"/>
      <c r="BV821" s="15"/>
      <c r="BW821" s="15"/>
      <c r="BX821" s="15"/>
      <c r="BY821" s="15"/>
      <c r="BZ821" s="15"/>
      <c r="CA821" s="15"/>
      <c r="CB821" s="15"/>
      <c r="CC821" s="15"/>
      <c r="CD821" s="15"/>
      <c r="CE821" s="15"/>
      <c r="CF821" s="15"/>
      <c r="CG821" s="15"/>
      <c r="CH821" s="15"/>
    </row>
    <row r="822" spans="1:8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Z822" s="17"/>
      <c r="AA822" s="17"/>
      <c r="AB822" s="17"/>
      <c r="AC822" s="17"/>
      <c r="AD822" s="17"/>
      <c r="AE822" s="17"/>
      <c r="AF822" s="17"/>
      <c r="AG822" s="17"/>
      <c r="AH822" s="17"/>
      <c r="AI822" s="17"/>
      <c r="AJ822" s="17"/>
      <c r="AK822" s="17"/>
      <c r="AL822" s="17"/>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c r="BT822" s="15"/>
      <c r="BU822" s="15"/>
      <c r="BV822" s="15"/>
      <c r="BW822" s="15"/>
      <c r="BX822" s="15"/>
      <c r="BY822" s="15"/>
      <c r="BZ822" s="15"/>
      <c r="CA822" s="15"/>
      <c r="CB822" s="15"/>
      <c r="CC822" s="15"/>
      <c r="CD822" s="15"/>
      <c r="CE822" s="15"/>
      <c r="CF822" s="15"/>
      <c r="CG822" s="15"/>
      <c r="CH822" s="15"/>
    </row>
    <row r="823" spans="1:8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Z823" s="17"/>
      <c r="AA823" s="17"/>
      <c r="AB823" s="17"/>
      <c r="AC823" s="17"/>
      <c r="AD823" s="17"/>
      <c r="AE823" s="17"/>
      <c r="AF823" s="17"/>
      <c r="AG823" s="17"/>
      <c r="AH823" s="17"/>
      <c r="AI823" s="17"/>
      <c r="AJ823" s="17"/>
      <c r="AK823" s="17"/>
      <c r="AL823" s="17"/>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c r="BT823" s="15"/>
      <c r="BU823" s="15"/>
      <c r="BV823" s="15"/>
      <c r="BW823" s="15"/>
      <c r="BX823" s="15"/>
      <c r="BY823" s="15"/>
      <c r="BZ823" s="15"/>
      <c r="CA823" s="15"/>
      <c r="CB823" s="15"/>
      <c r="CC823" s="15"/>
      <c r="CD823" s="15"/>
      <c r="CE823" s="15"/>
      <c r="CF823" s="15"/>
      <c r="CG823" s="15"/>
      <c r="CH823" s="15"/>
    </row>
    <row r="824" spans="1:8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Z824" s="17"/>
      <c r="AA824" s="17"/>
      <c r="AB824" s="17"/>
      <c r="AC824" s="17"/>
      <c r="AD824" s="17"/>
      <c r="AE824" s="17"/>
      <c r="AF824" s="17"/>
      <c r="AG824" s="17"/>
      <c r="AH824" s="17"/>
      <c r="AI824" s="17"/>
      <c r="AJ824" s="17"/>
      <c r="AK824" s="17"/>
      <c r="AL824" s="17"/>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row>
    <row r="825" spans="1:8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Z825" s="17"/>
      <c r="AA825" s="17"/>
      <c r="AB825" s="17"/>
      <c r="AC825" s="17"/>
      <c r="AD825" s="17"/>
      <c r="AE825" s="17"/>
      <c r="AF825" s="17"/>
      <c r="AG825" s="17"/>
      <c r="AH825" s="17"/>
      <c r="AI825" s="17"/>
      <c r="AJ825" s="17"/>
      <c r="AK825" s="17"/>
      <c r="AL825" s="17"/>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row>
    <row r="826" spans="1:8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Z826" s="17"/>
      <c r="AA826" s="17"/>
      <c r="AB826" s="17"/>
      <c r="AC826" s="17"/>
      <c r="AD826" s="17"/>
      <c r="AE826" s="17"/>
      <c r="AF826" s="17"/>
      <c r="AG826" s="17"/>
      <c r="AH826" s="17"/>
      <c r="AI826" s="17"/>
      <c r="AJ826" s="17"/>
      <c r="AK826" s="17"/>
      <c r="AL826" s="17"/>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row>
    <row r="827" spans="1:8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Z827" s="17"/>
      <c r="AA827" s="17"/>
      <c r="AB827" s="17"/>
      <c r="AC827" s="17"/>
      <c r="AD827" s="17"/>
      <c r="AE827" s="17"/>
      <c r="AF827" s="17"/>
      <c r="AG827" s="17"/>
      <c r="AH827" s="17"/>
      <c r="AI827" s="17"/>
      <c r="AJ827" s="17"/>
      <c r="AK827" s="17"/>
      <c r="AL827" s="17"/>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row>
    <row r="828" spans="1:8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Z828" s="17"/>
      <c r="AA828" s="17"/>
      <c r="AB828" s="17"/>
      <c r="AC828" s="17"/>
      <c r="AD828" s="17"/>
      <c r="AE828" s="17"/>
      <c r="AF828" s="17"/>
      <c r="AG828" s="17"/>
      <c r="AH828" s="17"/>
      <c r="AI828" s="17"/>
      <c r="AJ828" s="17"/>
      <c r="AK828" s="17"/>
      <c r="AL828" s="17"/>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row>
    <row r="829" spans="1:8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Z829" s="17"/>
      <c r="AA829" s="17"/>
      <c r="AB829" s="17"/>
      <c r="AC829" s="17"/>
      <c r="AD829" s="17"/>
      <c r="AE829" s="17"/>
      <c r="AF829" s="17"/>
      <c r="AG829" s="17"/>
      <c r="AH829" s="17"/>
      <c r="AI829" s="17"/>
      <c r="AJ829" s="17"/>
      <c r="AK829" s="17"/>
      <c r="AL829" s="17"/>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row>
    <row r="830" spans="1:8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Z830" s="17"/>
      <c r="AA830" s="17"/>
      <c r="AB830" s="17"/>
      <c r="AC830" s="17"/>
      <c r="AD830" s="17"/>
      <c r="AE830" s="17"/>
      <c r="AF830" s="17"/>
      <c r="AG830" s="17"/>
      <c r="AH830" s="17"/>
      <c r="AI830" s="17"/>
      <c r="AJ830" s="17"/>
      <c r="AK830" s="17"/>
      <c r="AL830" s="17"/>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row>
    <row r="831" spans="1:8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Z831" s="17"/>
      <c r="AA831" s="17"/>
      <c r="AB831" s="17"/>
      <c r="AC831" s="17"/>
      <c r="AD831" s="17"/>
      <c r="AE831" s="17"/>
      <c r="AF831" s="17"/>
      <c r="AG831" s="17"/>
      <c r="AH831" s="17"/>
      <c r="AI831" s="17"/>
      <c r="AJ831" s="17"/>
      <c r="AK831" s="17"/>
      <c r="AL831" s="17"/>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row>
    <row r="832" spans="1:8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Z832" s="17"/>
      <c r="AA832" s="17"/>
      <c r="AB832" s="17"/>
      <c r="AC832" s="17"/>
      <c r="AD832" s="17"/>
      <c r="AE832" s="17"/>
      <c r="AF832" s="17"/>
      <c r="AG832" s="17"/>
      <c r="AH832" s="17"/>
      <c r="AI832" s="17"/>
      <c r="AJ832" s="17"/>
      <c r="AK832" s="17"/>
      <c r="AL832" s="17"/>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c r="BT832" s="15"/>
      <c r="BU832" s="15"/>
      <c r="BV832" s="15"/>
      <c r="BW832" s="15"/>
      <c r="BX832" s="15"/>
      <c r="BY832" s="15"/>
      <c r="BZ832" s="15"/>
      <c r="CA832" s="15"/>
      <c r="CB832" s="15"/>
      <c r="CC832" s="15"/>
      <c r="CD832" s="15"/>
      <c r="CE832" s="15"/>
      <c r="CF832" s="15"/>
      <c r="CG832" s="15"/>
      <c r="CH832" s="15"/>
    </row>
    <row r="833" spans="1:8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Z833" s="17"/>
      <c r="AA833" s="17"/>
      <c r="AB833" s="17"/>
      <c r="AC833" s="17"/>
      <c r="AD833" s="17"/>
      <c r="AE833" s="17"/>
      <c r="AF833" s="17"/>
      <c r="AG833" s="17"/>
      <c r="AH833" s="17"/>
      <c r="AI833" s="17"/>
      <c r="AJ833" s="17"/>
      <c r="AK833" s="17"/>
      <c r="AL833" s="17"/>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c r="BT833" s="15"/>
      <c r="BU833" s="15"/>
      <c r="BV833" s="15"/>
      <c r="BW833" s="15"/>
      <c r="BX833" s="15"/>
      <c r="BY833" s="15"/>
      <c r="BZ833" s="15"/>
      <c r="CA833" s="15"/>
      <c r="CB833" s="15"/>
      <c r="CC833" s="15"/>
      <c r="CD833" s="15"/>
      <c r="CE833" s="15"/>
      <c r="CF833" s="15"/>
      <c r="CG833" s="15"/>
      <c r="CH833" s="15"/>
    </row>
    <row r="834" spans="1:8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Z834" s="17"/>
      <c r="AA834" s="17"/>
      <c r="AB834" s="17"/>
      <c r="AC834" s="17"/>
      <c r="AD834" s="17"/>
      <c r="AE834" s="17"/>
      <c r="AF834" s="17"/>
      <c r="AG834" s="17"/>
      <c r="AH834" s="17"/>
      <c r="AI834" s="17"/>
      <c r="AJ834" s="17"/>
      <c r="AK834" s="17"/>
      <c r="AL834" s="17"/>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c r="BT834" s="15"/>
      <c r="BU834" s="15"/>
      <c r="BV834" s="15"/>
      <c r="BW834" s="15"/>
      <c r="BX834" s="15"/>
      <c r="BY834" s="15"/>
      <c r="BZ834" s="15"/>
      <c r="CA834" s="15"/>
      <c r="CB834" s="15"/>
      <c r="CC834" s="15"/>
      <c r="CD834" s="15"/>
      <c r="CE834" s="15"/>
      <c r="CF834" s="15"/>
      <c r="CG834" s="15"/>
      <c r="CH834" s="15"/>
    </row>
    <row r="835" spans="1:8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Z835" s="17"/>
      <c r="AA835" s="17"/>
      <c r="AB835" s="17"/>
      <c r="AC835" s="17"/>
      <c r="AD835" s="17"/>
      <c r="AE835" s="17"/>
      <c r="AF835" s="17"/>
      <c r="AG835" s="17"/>
      <c r="AH835" s="17"/>
      <c r="AI835" s="17"/>
      <c r="AJ835" s="17"/>
      <c r="AK835" s="17"/>
      <c r="AL835" s="17"/>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c r="BT835" s="15"/>
      <c r="BU835" s="15"/>
      <c r="BV835" s="15"/>
      <c r="BW835" s="15"/>
      <c r="BX835" s="15"/>
      <c r="BY835" s="15"/>
      <c r="BZ835" s="15"/>
      <c r="CA835" s="15"/>
      <c r="CB835" s="15"/>
      <c r="CC835" s="15"/>
      <c r="CD835" s="15"/>
      <c r="CE835" s="15"/>
      <c r="CF835" s="15"/>
      <c r="CG835" s="15"/>
      <c r="CH835" s="15"/>
    </row>
    <row r="836" spans="1:8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Z836" s="17"/>
      <c r="AA836" s="17"/>
      <c r="AB836" s="17"/>
      <c r="AC836" s="17"/>
      <c r="AD836" s="17"/>
      <c r="AE836" s="17"/>
      <c r="AF836" s="17"/>
      <c r="AG836" s="17"/>
      <c r="AH836" s="17"/>
      <c r="AI836" s="17"/>
      <c r="AJ836" s="17"/>
      <c r="AK836" s="17"/>
      <c r="AL836" s="17"/>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c r="BT836" s="15"/>
      <c r="BU836" s="15"/>
      <c r="BV836" s="15"/>
      <c r="BW836" s="15"/>
      <c r="BX836" s="15"/>
      <c r="BY836" s="15"/>
      <c r="BZ836" s="15"/>
      <c r="CA836" s="15"/>
      <c r="CB836" s="15"/>
      <c r="CC836" s="15"/>
      <c r="CD836" s="15"/>
      <c r="CE836" s="15"/>
      <c r="CF836" s="15"/>
      <c r="CG836" s="15"/>
      <c r="CH836" s="15"/>
    </row>
    <row r="837" spans="1:8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Z837" s="17"/>
      <c r="AA837" s="17"/>
      <c r="AB837" s="17"/>
      <c r="AC837" s="17"/>
      <c r="AD837" s="17"/>
      <c r="AE837" s="17"/>
      <c r="AF837" s="17"/>
      <c r="AG837" s="17"/>
      <c r="AH837" s="17"/>
      <c r="AI837" s="17"/>
      <c r="AJ837" s="17"/>
      <c r="AK837" s="17"/>
      <c r="AL837" s="17"/>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c r="BT837" s="15"/>
      <c r="BU837" s="15"/>
      <c r="BV837" s="15"/>
      <c r="BW837" s="15"/>
      <c r="BX837" s="15"/>
      <c r="BY837" s="15"/>
      <c r="BZ837" s="15"/>
      <c r="CA837" s="15"/>
      <c r="CB837" s="15"/>
      <c r="CC837" s="15"/>
      <c r="CD837" s="15"/>
      <c r="CE837" s="15"/>
      <c r="CF837" s="15"/>
      <c r="CG837" s="15"/>
      <c r="CH837" s="15"/>
    </row>
    <row r="838" spans="1:8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Z838" s="17"/>
      <c r="AA838" s="17"/>
      <c r="AB838" s="17"/>
      <c r="AC838" s="17"/>
      <c r="AD838" s="17"/>
      <c r="AE838" s="17"/>
      <c r="AF838" s="17"/>
      <c r="AG838" s="17"/>
      <c r="AH838" s="17"/>
      <c r="AI838" s="17"/>
      <c r="AJ838" s="17"/>
      <c r="AK838" s="17"/>
      <c r="AL838" s="17"/>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c r="BT838" s="15"/>
      <c r="BU838" s="15"/>
      <c r="BV838" s="15"/>
      <c r="BW838" s="15"/>
      <c r="BX838" s="15"/>
      <c r="BY838" s="15"/>
      <c r="BZ838" s="15"/>
      <c r="CA838" s="15"/>
      <c r="CB838" s="15"/>
      <c r="CC838" s="15"/>
      <c r="CD838" s="15"/>
      <c r="CE838" s="15"/>
      <c r="CF838" s="15"/>
      <c r="CG838" s="15"/>
      <c r="CH838" s="15"/>
    </row>
    <row r="839" spans="1:8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Z839" s="17"/>
      <c r="AA839" s="17"/>
      <c r="AB839" s="17"/>
      <c r="AC839" s="17"/>
      <c r="AD839" s="17"/>
      <c r="AE839" s="17"/>
      <c r="AF839" s="17"/>
      <c r="AG839" s="17"/>
      <c r="AH839" s="17"/>
      <c r="AI839" s="17"/>
      <c r="AJ839" s="17"/>
      <c r="AK839" s="17"/>
      <c r="AL839" s="17"/>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c r="BT839" s="15"/>
      <c r="BU839" s="15"/>
      <c r="BV839" s="15"/>
      <c r="BW839" s="15"/>
      <c r="BX839" s="15"/>
      <c r="BY839" s="15"/>
      <c r="BZ839" s="15"/>
      <c r="CA839" s="15"/>
      <c r="CB839" s="15"/>
      <c r="CC839" s="15"/>
      <c r="CD839" s="15"/>
      <c r="CE839" s="15"/>
      <c r="CF839" s="15"/>
      <c r="CG839" s="15"/>
      <c r="CH839" s="15"/>
    </row>
    <row r="840" spans="1:8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Z840" s="17"/>
      <c r="AA840" s="17"/>
      <c r="AB840" s="17"/>
      <c r="AC840" s="17"/>
      <c r="AD840" s="17"/>
      <c r="AE840" s="17"/>
      <c r="AF840" s="17"/>
      <c r="AG840" s="17"/>
      <c r="AH840" s="17"/>
      <c r="AI840" s="17"/>
      <c r="AJ840" s="17"/>
      <c r="AK840" s="17"/>
      <c r="AL840" s="17"/>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c r="BT840" s="15"/>
      <c r="BU840" s="15"/>
      <c r="BV840" s="15"/>
      <c r="BW840" s="15"/>
      <c r="BX840" s="15"/>
      <c r="BY840" s="15"/>
      <c r="BZ840" s="15"/>
      <c r="CA840" s="15"/>
      <c r="CB840" s="15"/>
      <c r="CC840" s="15"/>
      <c r="CD840" s="15"/>
      <c r="CE840" s="15"/>
      <c r="CF840" s="15"/>
      <c r="CG840" s="15"/>
      <c r="CH840" s="15"/>
    </row>
    <row r="841" spans="1:8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Z841" s="17"/>
      <c r="AA841" s="17"/>
      <c r="AB841" s="17"/>
      <c r="AC841" s="17"/>
      <c r="AD841" s="17"/>
      <c r="AE841" s="17"/>
      <c r="AF841" s="17"/>
      <c r="AG841" s="17"/>
      <c r="AH841" s="17"/>
      <c r="AI841" s="17"/>
      <c r="AJ841" s="17"/>
      <c r="AK841" s="17"/>
      <c r="AL841" s="17"/>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c r="BT841" s="15"/>
      <c r="BU841" s="15"/>
      <c r="BV841" s="15"/>
      <c r="BW841" s="15"/>
      <c r="BX841" s="15"/>
      <c r="BY841" s="15"/>
      <c r="BZ841" s="15"/>
      <c r="CA841" s="15"/>
      <c r="CB841" s="15"/>
      <c r="CC841" s="15"/>
      <c r="CD841" s="15"/>
      <c r="CE841" s="15"/>
      <c r="CF841" s="15"/>
      <c r="CG841" s="15"/>
      <c r="CH841" s="15"/>
    </row>
    <row r="842" spans="1:8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Z842" s="17"/>
      <c r="AA842" s="17"/>
      <c r="AB842" s="17"/>
      <c r="AC842" s="17"/>
      <c r="AD842" s="17"/>
      <c r="AE842" s="17"/>
      <c r="AF842" s="17"/>
      <c r="AG842" s="17"/>
      <c r="AH842" s="17"/>
      <c r="AI842" s="17"/>
      <c r="AJ842" s="17"/>
      <c r="AK842" s="17"/>
      <c r="AL842" s="17"/>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row>
    <row r="843" spans="1:8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Z843" s="17"/>
      <c r="AA843" s="17"/>
      <c r="AB843" s="17"/>
      <c r="AC843" s="17"/>
      <c r="AD843" s="17"/>
      <c r="AE843" s="17"/>
      <c r="AF843" s="17"/>
      <c r="AG843" s="17"/>
      <c r="AH843" s="17"/>
      <c r="AI843" s="17"/>
      <c r="AJ843" s="17"/>
      <c r="AK843" s="17"/>
      <c r="AL843" s="17"/>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row>
    <row r="844" spans="1:8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Z844" s="17"/>
      <c r="AA844" s="17"/>
      <c r="AB844" s="17"/>
      <c r="AC844" s="17"/>
      <c r="AD844" s="17"/>
      <c r="AE844" s="17"/>
      <c r="AF844" s="17"/>
      <c r="AG844" s="17"/>
      <c r="AH844" s="17"/>
      <c r="AI844" s="17"/>
      <c r="AJ844" s="17"/>
      <c r="AK844" s="17"/>
      <c r="AL844" s="17"/>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row>
    <row r="845" spans="1:8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Z845" s="17"/>
      <c r="AA845" s="17"/>
      <c r="AB845" s="17"/>
      <c r="AC845" s="17"/>
      <c r="AD845" s="17"/>
      <c r="AE845" s="17"/>
      <c r="AF845" s="17"/>
      <c r="AG845" s="17"/>
      <c r="AH845" s="17"/>
      <c r="AI845" s="17"/>
      <c r="AJ845" s="17"/>
      <c r="AK845" s="17"/>
      <c r="AL845" s="17"/>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row>
    <row r="846" spans="1:8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Z846" s="17"/>
      <c r="AA846" s="17"/>
      <c r="AB846" s="17"/>
      <c r="AC846" s="17"/>
      <c r="AD846" s="17"/>
      <c r="AE846" s="17"/>
      <c r="AF846" s="17"/>
      <c r="AG846" s="17"/>
      <c r="AH846" s="17"/>
      <c r="AI846" s="17"/>
      <c r="AJ846" s="17"/>
      <c r="AK846" s="17"/>
      <c r="AL846" s="17"/>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row>
    <row r="847" spans="1:8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Z847" s="17"/>
      <c r="AA847" s="17"/>
      <c r="AB847" s="17"/>
      <c r="AC847" s="17"/>
      <c r="AD847" s="17"/>
      <c r="AE847" s="17"/>
      <c r="AF847" s="17"/>
      <c r="AG847" s="17"/>
      <c r="AH847" s="17"/>
      <c r="AI847" s="17"/>
      <c r="AJ847" s="17"/>
      <c r="AK847" s="17"/>
      <c r="AL847" s="17"/>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row>
    <row r="848" spans="1:8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Z848" s="17"/>
      <c r="AA848" s="17"/>
      <c r="AB848" s="17"/>
      <c r="AC848" s="17"/>
      <c r="AD848" s="17"/>
      <c r="AE848" s="17"/>
      <c r="AF848" s="17"/>
      <c r="AG848" s="17"/>
      <c r="AH848" s="17"/>
      <c r="AI848" s="17"/>
      <c r="AJ848" s="17"/>
      <c r="AK848" s="17"/>
      <c r="AL848" s="17"/>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row>
    <row r="849" spans="1:8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Z849" s="17"/>
      <c r="AA849" s="17"/>
      <c r="AB849" s="17"/>
      <c r="AC849" s="17"/>
      <c r="AD849" s="17"/>
      <c r="AE849" s="17"/>
      <c r="AF849" s="17"/>
      <c r="AG849" s="17"/>
      <c r="AH849" s="17"/>
      <c r="AI849" s="17"/>
      <c r="AJ849" s="17"/>
      <c r="AK849" s="17"/>
      <c r="AL849" s="17"/>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row>
    <row r="850" spans="1:8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Z850" s="17"/>
      <c r="AA850" s="17"/>
      <c r="AB850" s="17"/>
      <c r="AC850" s="17"/>
      <c r="AD850" s="17"/>
      <c r="AE850" s="17"/>
      <c r="AF850" s="17"/>
      <c r="AG850" s="17"/>
      <c r="AH850" s="17"/>
      <c r="AI850" s="17"/>
      <c r="AJ850" s="17"/>
      <c r="AK850" s="17"/>
      <c r="AL850" s="17"/>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row>
    <row r="851" spans="1:8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Z851" s="17"/>
      <c r="AA851" s="17"/>
      <c r="AB851" s="17"/>
      <c r="AC851" s="17"/>
      <c r="AD851" s="17"/>
      <c r="AE851" s="17"/>
      <c r="AF851" s="17"/>
      <c r="AG851" s="17"/>
      <c r="AH851" s="17"/>
      <c r="AI851" s="17"/>
      <c r="AJ851" s="17"/>
      <c r="AK851" s="17"/>
      <c r="AL851" s="17"/>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row>
    <row r="852" spans="1:8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Z852" s="17"/>
      <c r="AA852" s="17"/>
      <c r="AB852" s="17"/>
      <c r="AC852" s="17"/>
      <c r="AD852" s="17"/>
      <c r="AE852" s="17"/>
      <c r="AF852" s="17"/>
      <c r="AG852" s="17"/>
      <c r="AH852" s="17"/>
      <c r="AI852" s="17"/>
      <c r="AJ852" s="17"/>
      <c r="AK852" s="17"/>
      <c r="AL852" s="17"/>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row>
    <row r="853" spans="1:8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Z853" s="17"/>
      <c r="AA853" s="17"/>
      <c r="AB853" s="17"/>
      <c r="AC853" s="17"/>
      <c r="AD853" s="17"/>
      <c r="AE853" s="17"/>
      <c r="AF853" s="17"/>
      <c r="AG853" s="17"/>
      <c r="AH853" s="17"/>
      <c r="AI853" s="17"/>
      <c r="AJ853" s="17"/>
      <c r="AK853" s="17"/>
      <c r="AL853" s="17"/>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row>
    <row r="854" spans="1:8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Z854" s="17"/>
      <c r="AA854" s="17"/>
      <c r="AB854" s="17"/>
      <c r="AC854" s="17"/>
      <c r="AD854" s="17"/>
      <c r="AE854" s="17"/>
      <c r="AF854" s="17"/>
      <c r="AG854" s="17"/>
      <c r="AH854" s="17"/>
      <c r="AI854" s="17"/>
      <c r="AJ854" s="17"/>
      <c r="AK854" s="17"/>
      <c r="AL854" s="17"/>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row>
    <row r="855" spans="1:8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Z855" s="17"/>
      <c r="AA855" s="17"/>
      <c r="AB855" s="17"/>
      <c r="AC855" s="17"/>
      <c r="AD855" s="17"/>
      <c r="AE855" s="17"/>
      <c r="AF855" s="17"/>
      <c r="AG855" s="17"/>
      <c r="AH855" s="17"/>
      <c r="AI855" s="17"/>
      <c r="AJ855" s="17"/>
      <c r="AK855" s="17"/>
      <c r="AL855" s="17"/>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row>
    <row r="856" spans="1:8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Z856" s="17"/>
      <c r="AA856" s="17"/>
      <c r="AB856" s="17"/>
      <c r="AC856" s="17"/>
      <c r="AD856" s="17"/>
      <c r="AE856" s="17"/>
      <c r="AF856" s="17"/>
      <c r="AG856" s="17"/>
      <c r="AH856" s="17"/>
      <c r="AI856" s="17"/>
      <c r="AJ856" s="17"/>
      <c r="AK856" s="17"/>
      <c r="AL856" s="17"/>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c r="BR856" s="15"/>
      <c r="BS856" s="15"/>
      <c r="BT856" s="15"/>
      <c r="BU856" s="15"/>
      <c r="BV856" s="15"/>
      <c r="BW856" s="15"/>
      <c r="BX856" s="15"/>
      <c r="BY856" s="15"/>
      <c r="BZ856" s="15"/>
      <c r="CA856" s="15"/>
      <c r="CB856" s="15"/>
      <c r="CC856" s="15"/>
      <c r="CD856" s="15"/>
      <c r="CE856" s="15"/>
      <c r="CF856" s="15"/>
      <c r="CG856" s="15"/>
      <c r="CH856" s="15"/>
    </row>
    <row r="857" spans="1:8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Z857" s="17"/>
      <c r="AA857" s="17"/>
      <c r="AB857" s="17"/>
      <c r="AC857" s="17"/>
      <c r="AD857" s="17"/>
      <c r="AE857" s="17"/>
      <c r="AF857" s="17"/>
      <c r="AG857" s="17"/>
      <c r="AH857" s="17"/>
      <c r="AI857" s="17"/>
      <c r="AJ857" s="17"/>
      <c r="AK857" s="17"/>
      <c r="AL857" s="17"/>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c r="BP857" s="15"/>
      <c r="BQ857" s="15"/>
      <c r="BR857" s="15"/>
      <c r="BS857" s="15"/>
      <c r="BT857" s="15"/>
      <c r="BU857" s="15"/>
      <c r="BV857" s="15"/>
      <c r="BW857" s="15"/>
      <c r="BX857" s="15"/>
      <c r="BY857" s="15"/>
      <c r="BZ857" s="15"/>
      <c r="CA857" s="15"/>
      <c r="CB857" s="15"/>
      <c r="CC857" s="15"/>
      <c r="CD857" s="15"/>
      <c r="CE857" s="15"/>
      <c r="CF857" s="15"/>
      <c r="CG857" s="15"/>
      <c r="CH857" s="15"/>
    </row>
    <row r="858" spans="1:8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Z858" s="17"/>
      <c r="AA858" s="17"/>
      <c r="AB858" s="17"/>
      <c r="AC858" s="17"/>
      <c r="AD858" s="17"/>
      <c r="AE858" s="17"/>
      <c r="AF858" s="17"/>
      <c r="AG858" s="17"/>
      <c r="AH858" s="17"/>
      <c r="AI858" s="17"/>
      <c r="AJ858" s="17"/>
      <c r="AK858" s="17"/>
      <c r="AL858" s="17"/>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c r="BR858" s="15"/>
      <c r="BS858" s="15"/>
      <c r="BT858" s="15"/>
      <c r="BU858" s="15"/>
      <c r="BV858" s="15"/>
      <c r="BW858" s="15"/>
      <c r="BX858" s="15"/>
      <c r="BY858" s="15"/>
      <c r="BZ858" s="15"/>
      <c r="CA858" s="15"/>
      <c r="CB858" s="15"/>
      <c r="CC858" s="15"/>
      <c r="CD858" s="15"/>
      <c r="CE858" s="15"/>
      <c r="CF858" s="15"/>
      <c r="CG858" s="15"/>
      <c r="CH858" s="15"/>
    </row>
    <row r="859" spans="1:8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Z859" s="17"/>
      <c r="AA859" s="17"/>
      <c r="AB859" s="17"/>
      <c r="AC859" s="17"/>
      <c r="AD859" s="17"/>
      <c r="AE859" s="17"/>
      <c r="AF859" s="17"/>
      <c r="AG859" s="17"/>
      <c r="AH859" s="17"/>
      <c r="AI859" s="17"/>
      <c r="AJ859" s="17"/>
      <c r="AK859" s="17"/>
      <c r="AL859" s="17"/>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c r="BT859" s="15"/>
      <c r="BU859" s="15"/>
      <c r="BV859" s="15"/>
      <c r="BW859" s="15"/>
      <c r="BX859" s="15"/>
      <c r="BY859" s="15"/>
      <c r="BZ859" s="15"/>
      <c r="CA859" s="15"/>
      <c r="CB859" s="15"/>
      <c r="CC859" s="15"/>
      <c r="CD859" s="15"/>
      <c r="CE859" s="15"/>
      <c r="CF859" s="15"/>
      <c r="CG859" s="15"/>
      <c r="CH859" s="15"/>
    </row>
    <row r="860" spans="1:8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Z860" s="17"/>
      <c r="AA860" s="17"/>
      <c r="AB860" s="17"/>
      <c r="AC860" s="17"/>
      <c r="AD860" s="17"/>
      <c r="AE860" s="17"/>
      <c r="AF860" s="17"/>
      <c r="AG860" s="17"/>
      <c r="AH860" s="17"/>
      <c r="AI860" s="17"/>
      <c r="AJ860" s="17"/>
      <c r="AK860" s="17"/>
      <c r="AL860" s="17"/>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c r="BT860" s="15"/>
      <c r="BU860" s="15"/>
      <c r="BV860" s="15"/>
      <c r="BW860" s="15"/>
      <c r="BX860" s="15"/>
      <c r="BY860" s="15"/>
      <c r="BZ860" s="15"/>
      <c r="CA860" s="15"/>
      <c r="CB860" s="15"/>
      <c r="CC860" s="15"/>
      <c r="CD860" s="15"/>
      <c r="CE860" s="15"/>
      <c r="CF860" s="15"/>
      <c r="CG860" s="15"/>
      <c r="CH860" s="15"/>
    </row>
    <row r="861" spans="1:8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Z861" s="17"/>
      <c r="AA861" s="17"/>
      <c r="AB861" s="17"/>
      <c r="AC861" s="17"/>
      <c r="AD861" s="17"/>
      <c r="AE861" s="17"/>
      <c r="AF861" s="17"/>
      <c r="AG861" s="17"/>
      <c r="AH861" s="17"/>
      <c r="AI861" s="17"/>
      <c r="AJ861" s="17"/>
      <c r="AK861" s="17"/>
      <c r="AL861" s="17"/>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c r="BT861" s="15"/>
      <c r="BU861" s="15"/>
      <c r="BV861" s="15"/>
      <c r="BW861" s="15"/>
      <c r="BX861" s="15"/>
      <c r="BY861" s="15"/>
      <c r="BZ861" s="15"/>
      <c r="CA861" s="15"/>
      <c r="CB861" s="15"/>
      <c r="CC861" s="15"/>
      <c r="CD861" s="15"/>
      <c r="CE861" s="15"/>
      <c r="CF861" s="15"/>
      <c r="CG861" s="15"/>
      <c r="CH861" s="15"/>
    </row>
    <row r="862" spans="1:8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Z862" s="17"/>
      <c r="AA862" s="17"/>
      <c r="AB862" s="17"/>
      <c r="AC862" s="17"/>
      <c r="AD862" s="17"/>
      <c r="AE862" s="17"/>
      <c r="AF862" s="17"/>
      <c r="AG862" s="17"/>
      <c r="AH862" s="17"/>
      <c r="AI862" s="17"/>
      <c r="AJ862" s="17"/>
      <c r="AK862" s="17"/>
      <c r="AL862" s="17"/>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c r="BT862" s="15"/>
      <c r="BU862" s="15"/>
      <c r="BV862" s="15"/>
      <c r="BW862" s="15"/>
      <c r="BX862" s="15"/>
      <c r="BY862" s="15"/>
      <c r="BZ862" s="15"/>
      <c r="CA862" s="15"/>
      <c r="CB862" s="15"/>
      <c r="CC862" s="15"/>
      <c r="CD862" s="15"/>
      <c r="CE862" s="15"/>
      <c r="CF862" s="15"/>
      <c r="CG862" s="15"/>
      <c r="CH862" s="15"/>
    </row>
    <row r="863" spans="1:8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Z863" s="17"/>
      <c r="AA863" s="17"/>
      <c r="AB863" s="17"/>
      <c r="AC863" s="17"/>
      <c r="AD863" s="17"/>
      <c r="AE863" s="17"/>
      <c r="AF863" s="17"/>
      <c r="AG863" s="17"/>
      <c r="AH863" s="17"/>
      <c r="AI863" s="17"/>
      <c r="AJ863" s="17"/>
      <c r="AK863" s="17"/>
      <c r="AL863" s="17"/>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c r="BT863" s="15"/>
      <c r="BU863" s="15"/>
      <c r="BV863" s="15"/>
      <c r="BW863" s="15"/>
      <c r="BX863" s="15"/>
      <c r="BY863" s="15"/>
      <c r="BZ863" s="15"/>
      <c r="CA863" s="15"/>
      <c r="CB863" s="15"/>
      <c r="CC863" s="15"/>
      <c r="CD863" s="15"/>
      <c r="CE863" s="15"/>
      <c r="CF863" s="15"/>
      <c r="CG863" s="15"/>
      <c r="CH863" s="15"/>
    </row>
    <row r="864" spans="1:8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Z864" s="17"/>
      <c r="AA864" s="17"/>
      <c r="AB864" s="17"/>
      <c r="AC864" s="17"/>
      <c r="AD864" s="17"/>
      <c r="AE864" s="17"/>
      <c r="AF864" s="17"/>
      <c r="AG864" s="17"/>
      <c r="AH864" s="17"/>
      <c r="AI864" s="17"/>
      <c r="AJ864" s="17"/>
      <c r="AK864" s="17"/>
      <c r="AL864" s="17"/>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c r="BT864" s="15"/>
      <c r="BU864" s="15"/>
      <c r="BV864" s="15"/>
      <c r="BW864" s="15"/>
      <c r="BX864" s="15"/>
      <c r="BY864" s="15"/>
      <c r="BZ864" s="15"/>
      <c r="CA864" s="15"/>
      <c r="CB864" s="15"/>
      <c r="CC864" s="15"/>
      <c r="CD864" s="15"/>
      <c r="CE864" s="15"/>
      <c r="CF864" s="15"/>
      <c r="CG864" s="15"/>
      <c r="CH864" s="15"/>
    </row>
    <row r="865" spans="1:8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Z865" s="17"/>
      <c r="AA865" s="17"/>
      <c r="AB865" s="17"/>
      <c r="AC865" s="17"/>
      <c r="AD865" s="17"/>
      <c r="AE865" s="17"/>
      <c r="AF865" s="17"/>
      <c r="AG865" s="17"/>
      <c r="AH865" s="17"/>
      <c r="AI865" s="17"/>
      <c r="AJ865" s="17"/>
      <c r="AK865" s="17"/>
      <c r="AL865" s="17"/>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c r="BT865" s="15"/>
      <c r="BU865" s="15"/>
      <c r="BV865" s="15"/>
      <c r="BW865" s="15"/>
      <c r="BX865" s="15"/>
      <c r="BY865" s="15"/>
      <c r="BZ865" s="15"/>
      <c r="CA865" s="15"/>
      <c r="CB865" s="15"/>
      <c r="CC865" s="15"/>
      <c r="CD865" s="15"/>
      <c r="CE865" s="15"/>
      <c r="CF865" s="15"/>
      <c r="CG865" s="15"/>
      <c r="CH865" s="15"/>
    </row>
    <row r="866" spans="1:8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Z866" s="17"/>
      <c r="AA866" s="17"/>
      <c r="AB866" s="17"/>
      <c r="AC866" s="17"/>
      <c r="AD866" s="17"/>
      <c r="AE866" s="17"/>
      <c r="AF866" s="17"/>
      <c r="AG866" s="17"/>
      <c r="AH866" s="17"/>
      <c r="AI866" s="17"/>
      <c r="AJ866" s="17"/>
      <c r="AK866" s="17"/>
      <c r="AL866" s="17"/>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c r="BT866" s="15"/>
      <c r="BU866" s="15"/>
      <c r="BV866" s="15"/>
      <c r="BW866" s="15"/>
      <c r="BX866" s="15"/>
      <c r="BY866" s="15"/>
      <c r="BZ866" s="15"/>
      <c r="CA866" s="15"/>
      <c r="CB866" s="15"/>
      <c r="CC866" s="15"/>
      <c r="CD866" s="15"/>
      <c r="CE866" s="15"/>
      <c r="CF866" s="15"/>
      <c r="CG866" s="15"/>
      <c r="CH866" s="15"/>
    </row>
    <row r="867" spans="1:8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Z867" s="17"/>
      <c r="AA867" s="17"/>
      <c r="AB867" s="17"/>
      <c r="AC867" s="17"/>
      <c r="AD867" s="17"/>
      <c r="AE867" s="17"/>
      <c r="AF867" s="17"/>
      <c r="AG867" s="17"/>
      <c r="AH867" s="17"/>
      <c r="AI867" s="17"/>
      <c r="AJ867" s="17"/>
      <c r="AK867" s="17"/>
      <c r="AL867" s="17"/>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c r="BT867" s="15"/>
      <c r="BU867" s="15"/>
      <c r="BV867" s="15"/>
      <c r="BW867" s="15"/>
      <c r="BX867" s="15"/>
      <c r="BY867" s="15"/>
      <c r="BZ867" s="15"/>
      <c r="CA867" s="15"/>
      <c r="CB867" s="15"/>
      <c r="CC867" s="15"/>
      <c r="CD867" s="15"/>
      <c r="CE867" s="15"/>
      <c r="CF867" s="15"/>
      <c r="CG867" s="15"/>
      <c r="CH867" s="15"/>
    </row>
    <row r="868" spans="1:8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Z868" s="17"/>
      <c r="AA868" s="17"/>
      <c r="AB868" s="17"/>
      <c r="AC868" s="17"/>
      <c r="AD868" s="17"/>
      <c r="AE868" s="17"/>
      <c r="AF868" s="17"/>
      <c r="AG868" s="17"/>
      <c r="AH868" s="17"/>
      <c r="AI868" s="17"/>
      <c r="AJ868" s="17"/>
      <c r="AK868" s="17"/>
      <c r="AL868" s="17"/>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c r="BT868" s="15"/>
      <c r="BU868" s="15"/>
      <c r="BV868" s="15"/>
      <c r="BW868" s="15"/>
      <c r="BX868" s="15"/>
      <c r="BY868" s="15"/>
      <c r="BZ868" s="15"/>
      <c r="CA868" s="15"/>
      <c r="CB868" s="15"/>
      <c r="CC868" s="15"/>
      <c r="CD868" s="15"/>
      <c r="CE868" s="15"/>
      <c r="CF868" s="15"/>
      <c r="CG868" s="15"/>
      <c r="CH868" s="15"/>
    </row>
    <row r="869" spans="1:8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Z869" s="17"/>
      <c r="AA869" s="17"/>
      <c r="AB869" s="17"/>
      <c r="AC869" s="17"/>
      <c r="AD869" s="17"/>
      <c r="AE869" s="17"/>
      <c r="AF869" s="17"/>
      <c r="AG869" s="17"/>
      <c r="AH869" s="17"/>
      <c r="AI869" s="17"/>
      <c r="AJ869" s="17"/>
      <c r="AK869" s="17"/>
      <c r="AL869" s="17"/>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c r="BT869" s="15"/>
      <c r="BU869" s="15"/>
      <c r="BV869" s="15"/>
      <c r="BW869" s="15"/>
      <c r="BX869" s="15"/>
      <c r="BY869" s="15"/>
      <c r="BZ869" s="15"/>
      <c r="CA869" s="15"/>
      <c r="CB869" s="15"/>
      <c r="CC869" s="15"/>
      <c r="CD869" s="15"/>
      <c r="CE869" s="15"/>
      <c r="CF869" s="15"/>
      <c r="CG869" s="15"/>
      <c r="CH869" s="15"/>
    </row>
    <row r="870" spans="1:8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Z870" s="17"/>
      <c r="AA870" s="17"/>
      <c r="AB870" s="17"/>
      <c r="AC870" s="17"/>
      <c r="AD870" s="17"/>
      <c r="AE870" s="17"/>
      <c r="AF870" s="17"/>
      <c r="AG870" s="17"/>
      <c r="AH870" s="17"/>
      <c r="AI870" s="17"/>
      <c r="AJ870" s="17"/>
      <c r="AK870" s="17"/>
      <c r="AL870" s="17"/>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c r="BT870" s="15"/>
      <c r="BU870" s="15"/>
      <c r="BV870" s="15"/>
      <c r="BW870" s="15"/>
      <c r="BX870" s="15"/>
      <c r="BY870" s="15"/>
      <c r="BZ870" s="15"/>
      <c r="CA870" s="15"/>
      <c r="CB870" s="15"/>
      <c r="CC870" s="15"/>
      <c r="CD870" s="15"/>
      <c r="CE870" s="15"/>
      <c r="CF870" s="15"/>
      <c r="CG870" s="15"/>
      <c r="CH870" s="15"/>
    </row>
    <row r="871" spans="1:8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Z871" s="17"/>
      <c r="AA871" s="17"/>
      <c r="AB871" s="17"/>
      <c r="AC871" s="17"/>
      <c r="AD871" s="17"/>
      <c r="AE871" s="17"/>
      <c r="AF871" s="17"/>
      <c r="AG871" s="17"/>
      <c r="AH871" s="17"/>
      <c r="AI871" s="17"/>
      <c r="AJ871" s="17"/>
      <c r="AK871" s="17"/>
      <c r="AL871" s="17"/>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c r="BT871" s="15"/>
      <c r="BU871" s="15"/>
      <c r="BV871" s="15"/>
      <c r="BW871" s="15"/>
      <c r="BX871" s="15"/>
      <c r="BY871" s="15"/>
      <c r="BZ871" s="15"/>
      <c r="CA871" s="15"/>
      <c r="CB871" s="15"/>
      <c r="CC871" s="15"/>
      <c r="CD871" s="15"/>
      <c r="CE871" s="15"/>
      <c r="CF871" s="15"/>
      <c r="CG871" s="15"/>
      <c r="CH871" s="15"/>
    </row>
    <row r="872" spans="1:8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Z872" s="17"/>
      <c r="AA872" s="17"/>
      <c r="AB872" s="17"/>
      <c r="AC872" s="17"/>
      <c r="AD872" s="17"/>
      <c r="AE872" s="17"/>
      <c r="AF872" s="17"/>
      <c r="AG872" s="17"/>
      <c r="AH872" s="17"/>
      <c r="AI872" s="17"/>
      <c r="AJ872" s="17"/>
      <c r="AK872" s="17"/>
      <c r="AL872" s="17"/>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row>
    <row r="873" spans="1:8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Z873" s="17"/>
      <c r="AA873" s="17"/>
      <c r="AB873" s="17"/>
      <c r="AC873" s="17"/>
      <c r="AD873" s="17"/>
      <c r="AE873" s="17"/>
      <c r="AF873" s="17"/>
      <c r="AG873" s="17"/>
      <c r="AH873" s="17"/>
      <c r="AI873" s="17"/>
      <c r="AJ873" s="17"/>
      <c r="AK873" s="17"/>
      <c r="AL873" s="17"/>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row>
    <row r="874" spans="1:8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Z874" s="17"/>
      <c r="AA874" s="17"/>
      <c r="AB874" s="17"/>
      <c r="AC874" s="17"/>
      <c r="AD874" s="17"/>
      <c r="AE874" s="17"/>
      <c r="AF874" s="17"/>
      <c r="AG874" s="17"/>
      <c r="AH874" s="17"/>
      <c r="AI874" s="17"/>
      <c r="AJ874" s="17"/>
      <c r="AK874" s="17"/>
      <c r="AL874" s="17"/>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row>
    <row r="875" spans="1:8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Z875" s="17"/>
      <c r="AA875" s="17"/>
      <c r="AB875" s="17"/>
      <c r="AC875" s="17"/>
      <c r="AD875" s="17"/>
      <c r="AE875" s="17"/>
      <c r="AF875" s="17"/>
      <c r="AG875" s="17"/>
      <c r="AH875" s="17"/>
      <c r="AI875" s="17"/>
      <c r="AJ875" s="17"/>
      <c r="AK875" s="17"/>
      <c r="AL875" s="17"/>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row>
    <row r="876" spans="1:8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Z876" s="17"/>
      <c r="AA876" s="17"/>
      <c r="AB876" s="17"/>
      <c r="AC876" s="17"/>
      <c r="AD876" s="17"/>
      <c r="AE876" s="17"/>
      <c r="AF876" s="17"/>
      <c r="AG876" s="17"/>
      <c r="AH876" s="17"/>
      <c r="AI876" s="17"/>
      <c r="AJ876" s="17"/>
      <c r="AK876" s="17"/>
      <c r="AL876" s="17"/>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row>
    <row r="877" spans="1:8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Z877" s="17"/>
      <c r="AA877" s="17"/>
      <c r="AB877" s="17"/>
      <c r="AC877" s="17"/>
      <c r="AD877" s="17"/>
      <c r="AE877" s="17"/>
      <c r="AF877" s="17"/>
      <c r="AG877" s="17"/>
      <c r="AH877" s="17"/>
      <c r="AI877" s="17"/>
      <c r="AJ877" s="17"/>
      <c r="AK877" s="17"/>
      <c r="AL877" s="17"/>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row>
    <row r="878" spans="1:8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Z878" s="17"/>
      <c r="AA878" s="17"/>
      <c r="AB878" s="17"/>
      <c r="AC878" s="17"/>
      <c r="AD878" s="17"/>
      <c r="AE878" s="17"/>
      <c r="AF878" s="17"/>
      <c r="AG878" s="17"/>
      <c r="AH878" s="17"/>
      <c r="AI878" s="17"/>
      <c r="AJ878" s="17"/>
      <c r="AK878" s="17"/>
      <c r="AL878" s="17"/>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row>
    <row r="879" spans="1:8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Z879" s="17"/>
      <c r="AA879" s="17"/>
      <c r="AB879" s="17"/>
      <c r="AC879" s="17"/>
      <c r="AD879" s="17"/>
      <c r="AE879" s="17"/>
      <c r="AF879" s="17"/>
      <c r="AG879" s="17"/>
      <c r="AH879" s="17"/>
      <c r="AI879" s="17"/>
      <c r="AJ879" s="17"/>
      <c r="AK879" s="17"/>
      <c r="AL879" s="17"/>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row>
    <row r="880" spans="1:8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Z880" s="17"/>
      <c r="AA880" s="17"/>
      <c r="AB880" s="17"/>
      <c r="AC880" s="17"/>
      <c r="AD880" s="17"/>
      <c r="AE880" s="17"/>
      <c r="AF880" s="17"/>
      <c r="AG880" s="17"/>
      <c r="AH880" s="17"/>
      <c r="AI880" s="17"/>
      <c r="AJ880" s="17"/>
      <c r="AK880" s="17"/>
      <c r="AL880" s="17"/>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row>
    <row r="881" spans="1:8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Z881" s="17"/>
      <c r="AA881" s="17"/>
      <c r="AB881" s="17"/>
      <c r="AC881" s="17"/>
      <c r="AD881" s="17"/>
      <c r="AE881" s="17"/>
      <c r="AF881" s="17"/>
      <c r="AG881" s="17"/>
      <c r="AH881" s="17"/>
      <c r="AI881" s="17"/>
      <c r="AJ881" s="17"/>
      <c r="AK881" s="17"/>
      <c r="AL881" s="17"/>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row>
    <row r="882" spans="1:8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Z882" s="17"/>
      <c r="AA882" s="17"/>
      <c r="AB882" s="17"/>
      <c r="AC882" s="17"/>
      <c r="AD882" s="17"/>
      <c r="AE882" s="17"/>
      <c r="AF882" s="17"/>
      <c r="AG882" s="17"/>
      <c r="AH882" s="17"/>
      <c r="AI882" s="17"/>
      <c r="AJ882" s="17"/>
      <c r="AK882" s="17"/>
      <c r="AL882" s="17"/>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row>
    <row r="883" spans="1:8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Z883" s="17"/>
      <c r="AA883" s="17"/>
      <c r="AB883" s="17"/>
      <c r="AC883" s="17"/>
      <c r="AD883" s="17"/>
      <c r="AE883" s="17"/>
      <c r="AF883" s="17"/>
      <c r="AG883" s="17"/>
      <c r="AH883" s="17"/>
      <c r="AI883" s="17"/>
      <c r="AJ883" s="17"/>
      <c r="AK883" s="17"/>
      <c r="AL883" s="17"/>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row>
    <row r="884" spans="1:8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Z884" s="17"/>
      <c r="AA884" s="17"/>
      <c r="AB884" s="17"/>
      <c r="AC884" s="17"/>
      <c r="AD884" s="17"/>
      <c r="AE884" s="17"/>
      <c r="AF884" s="17"/>
      <c r="AG884" s="17"/>
      <c r="AH884" s="17"/>
      <c r="AI884" s="17"/>
      <c r="AJ884" s="17"/>
      <c r="AK884" s="17"/>
      <c r="AL884" s="17"/>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row>
    <row r="885" spans="1:8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Z885" s="17"/>
      <c r="AA885" s="17"/>
      <c r="AB885" s="17"/>
      <c r="AC885" s="17"/>
      <c r="AD885" s="17"/>
      <c r="AE885" s="17"/>
      <c r="AF885" s="17"/>
      <c r="AG885" s="17"/>
      <c r="AH885" s="17"/>
      <c r="AI885" s="17"/>
      <c r="AJ885" s="17"/>
      <c r="AK885" s="17"/>
      <c r="AL885" s="17"/>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row>
    <row r="886" spans="1: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Z886" s="17"/>
      <c r="AA886" s="17"/>
      <c r="AB886" s="17"/>
      <c r="AC886" s="17"/>
      <c r="AD886" s="17"/>
      <c r="AE886" s="17"/>
      <c r="AF886" s="17"/>
      <c r="AG886" s="17"/>
      <c r="AH886" s="17"/>
      <c r="AI886" s="17"/>
      <c r="AJ886" s="17"/>
      <c r="AK886" s="17"/>
      <c r="AL886" s="17"/>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row>
    <row r="887" spans="1:8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Z887" s="17"/>
      <c r="AA887" s="17"/>
      <c r="AB887" s="17"/>
      <c r="AC887" s="17"/>
      <c r="AD887" s="17"/>
      <c r="AE887" s="17"/>
      <c r="AF887" s="17"/>
      <c r="AG887" s="17"/>
      <c r="AH887" s="17"/>
      <c r="AI887" s="17"/>
      <c r="AJ887" s="17"/>
      <c r="AK887" s="17"/>
      <c r="AL887" s="17"/>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row>
    <row r="888" spans="1:8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Z888" s="17"/>
      <c r="AA888" s="17"/>
      <c r="AB888" s="17"/>
      <c r="AC888" s="17"/>
      <c r="AD888" s="17"/>
      <c r="AE888" s="17"/>
      <c r="AF888" s="17"/>
      <c r="AG888" s="17"/>
      <c r="AH888" s="17"/>
      <c r="AI888" s="17"/>
      <c r="AJ888" s="17"/>
      <c r="AK888" s="17"/>
      <c r="AL888" s="17"/>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row>
    <row r="889" spans="1:8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Z889" s="17"/>
      <c r="AA889" s="17"/>
      <c r="AB889" s="17"/>
      <c r="AC889" s="17"/>
      <c r="AD889" s="17"/>
      <c r="AE889" s="17"/>
      <c r="AF889" s="17"/>
      <c r="AG889" s="17"/>
      <c r="AH889" s="17"/>
      <c r="AI889" s="17"/>
      <c r="AJ889" s="17"/>
      <c r="AK889" s="17"/>
      <c r="AL889" s="17"/>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row>
    <row r="890" spans="1:8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Z890" s="17"/>
      <c r="AA890" s="17"/>
      <c r="AB890" s="17"/>
      <c r="AC890" s="17"/>
      <c r="AD890" s="17"/>
      <c r="AE890" s="17"/>
      <c r="AF890" s="17"/>
      <c r="AG890" s="17"/>
      <c r="AH890" s="17"/>
      <c r="AI890" s="17"/>
      <c r="AJ890" s="17"/>
      <c r="AK890" s="17"/>
      <c r="AL890" s="17"/>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row>
    <row r="891" spans="1:8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Z891" s="17"/>
      <c r="AA891" s="17"/>
      <c r="AB891" s="17"/>
      <c r="AC891" s="17"/>
      <c r="AD891" s="17"/>
      <c r="AE891" s="17"/>
      <c r="AF891" s="17"/>
      <c r="AG891" s="17"/>
      <c r="AH891" s="17"/>
      <c r="AI891" s="17"/>
      <c r="AJ891" s="17"/>
      <c r="AK891" s="17"/>
      <c r="AL891" s="17"/>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row>
    <row r="892" spans="1:8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Z892" s="17"/>
      <c r="AA892" s="17"/>
      <c r="AB892" s="17"/>
      <c r="AC892" s="17"/>
      <c r="AD892" s="17"/>
      <c r="AE892" s="17"/>
      <c r="AF892" s="17"/>
      <c r="AG892" s="17"/>
      <c r="AH892" s="17"/>
      <c r="AI892" s="17"/>
      <c r="AJ892" s="17"/>
      <c r="AK892" s="17"/>
      <c r="AL892" s="17"/>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row>
    <row r="893" spans="1:8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Z893" s="17"/>
      <c r="AA893" s="17"/>
      <c r="AB893" s="17"/>
      <c r="AC893" s="17"/>
      <c r="AD893" s="17"/>
      <c r="AE893" s="17"/>
      <c r="AF893" s="17"/>
      <c r="AG893" s="17"/>
      <c r="AH893" s="17"/>
      <c r="AI893" s="17"/>
      <c r="AJ893" s="17"/>
      <c r="AK893" s="17"/>
      <c r="AL893" s="17"/>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row>
    <row r="894" spans="1:8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Z894" s="17"/>
      <c r="AA894" s="17"/>
      <c r="AB894" s="17"/>
      <c r="AC894" s="17"/>
      <c r="AD894" s="17"/>
      <c r="AE894" s="17"/>
      <c r="AF894" s="17"/>
      <c r="AG894" s="17"/>
      <c r="AH894" s="17"/>
      <c r="AI894" s="17"/>
      <c r="AJ894" s="17"/>
      <c r="AK894" s="17"/>
      <c r="AL894" s="17"/>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row>
    <row r="895" spans="1:8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Z895" s="17"/>
      <c r="AA895" s="17"/>
      <c r="AB895" s="17"/>
      <c r="AC895" s="17"/>
      <c r="AD895" s="17"/>
      <c r="AE895" s="17"/>
      <c r="AF895" s="17"/>
      <c r="AG895" s="17"/>
      <c r="AH895" s="17"/>
      <c r="AI895" s="17"/>
      <c r="AJ895" s="17"/>
      <c r="AK895" s="17"/>
      <c r="AL895" s="17"/>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row>
    <row r="896" spans="1:8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Z896" s="17"/>
      <c r="AA896" s="17"/>
      <c r="AB896" s="17"/>
      <c r="AC896" s="17"/>
      <c r="AD896" s="17"/>
      <c r="AE896" s="17"/>
      <c r="AF896" s="17"/>
      <c r="AG896" s="17"/>
      <c r="AH896" s="17"/>
      <c r="AI896" s="17"/>
      <c r="AJ896" s="17"/>
      <c r="AK896" s="17"/>
      <c r="AL896" s="17"/>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row>
    <row r="897" spans="1:8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Z897" s="17"/>
      <c r="AA897" s="17"/>
      <c r="AB897" s="17"/>
      <c r="AC897" s="17"/>
      <c r="AD897" s="17"/>
      <c r="AE897" s="17"/>
      <c r="AF897" s="17"/>
      <c r="AG897" s="17"/>
      <c r="AH897" s="17"/>
      <c r="AI897" s="17"/>
      <c r="AJ897" s="17"/>
      <c r="AK897" s="17"/>
      <c r="AL897" s="17"/>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row>
    <row r="898" spans="1:8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Z898" s="17"/>
      <c r="AA898" s="17"/>
      <c r="AB898" s="17"/>
      <c r="AC898" s="17"/>
      <c r="AD898" s="17"/>
      <c r="AE898" s="17"/>
      <c r="AF898" s="17"/>
      <c r="AG898" s="17"/>
      <c r="AH898" s="17"/>
      <c r="AI898" s="17"/>
      <c r="AJ898" s="17"/>
      <c r="AK898" s="17"/>
      <c r="AL898" s="17"/>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row>
    <row r="899" spans="1:8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Z899" s="17"/>
      <c r="AA899" s="17"/>
      <c r="AB899" s="17"/>
      <c r="AC899" s="17"/>
      <c r="AD899" s="17"/>
      <c r="AE899" s="17"/>
      <c r="AF899" s="17"/>
      <c r="AG899" s="17"/>
      <c r="AH899" s="17"/>
      <c r="AI899" s="17"/>
      <c r="AJ899" s="17"/>
      <c r="AK899" s="17"/>
      <c r="AL899" s="17"/>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row>
    <row r="900" spans="1:8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Z900" s="17"/>
      <c r="AA900" s="17"/>
      <c r="AB900" s="17"/>
      <c r="AC900" s="17"/>
      <c r="AD900" s="17"/>
      <c r="AE900" s="17"/>
      <c r="AF900" s="17"/>
      <c r="AG900" s="17"/>
      <c r="AH900" s="17"/>
      <c r="AI900" s="17"/>
      <c r="AJ900" s="17"/>
      <c r="AK900" s="17"/>
      <c r="AL900" s="17"/>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row>
    <row r="901" spans="1:8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Z901" s="17"/>
      <c r="AA901" s="17"/>
      <c r="AB901" s="17"/>
      <c r="AC901" s="17"/>
      <c r="AD901" s="17"/>
      <c r="AE901" s="17"/>
      <c r="AF901" s="17"/>
      <c r="AG901" s="17"/>
      <c r="AH901" s="17"/>
      <c r="AI901" s="17"/>
      <c r="AJ901" s="17"/>
      <c r="AK901" s="17"/>
      <c r="AL901" s="17"/>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row>
    <row r="902" spans="1:8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Z902" s="17"/>
      <c r="AA902" s="17"/>
      <c r="AB902" s="17"/>
      <c r="AC902" s="17"/>
      <c r="AD902" s="17"/>
      <c r="AE902" s="17"/>
      <c r="AF902" s="17"/>
      <c r="AG902" s="17"/>
      <c r="AH902" s="17"/>
      <c r="AI902" s="17"/>
      <c r="AJ902" s="17"/>
      <c r="AK902" s="17"/>
      <c r="AL902" s="17"/>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row>
    <row r="903" spans="1:8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Z903" s="17"/>
      <c r="AA903" s="17"/>
      <c r="AB903" s="17"/>
      <c r="AC903" s="17"/>
      <c r="AD903" s="17"/>
      <c r="AE903" s="17"/>
      <c r="AF903" s="17"/>
      <c r="AG903" s="17"/>
      <c r="AH903" s="17"/>
      <c r="AI903" s="17"/>
      <c r="AJ903" s="17"/>
      <c r="AK903" s="17"/>
      <c r="AL903" s="17"/>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row>
    <row r="904" spans="1:8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Z904" s="17"/>
      <c r="AA904" s="17"/>
      <c r="AB904" s="17"/>
      <c r="AC904" s="17"/>
      <c r="AD904" s="17"/>
      <c r="AE904" s="17"/>
      <c r="AF904" s="17"/>
      <c r="AG904" s="17"/>
      <c r="AH904" s="17"/>
      <c r="AI904" s="17"/>
      <c r="AJ904" s="17"/>
      <c r="AK904" s="17"/>
      <c r="AL904" s="17"/>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row>
    <row r="905" spans="1:8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Z905" s="17"/>
      <c r="AA905" s="17"/>
      <c r="AB905" s="17"/>
      <c r="AC905" s="17"/>
      <c r="AD905" s="17"/>
      <c r="AE905" s="17"/>
      <c r="AF905" s="17"/>
      <c r="AG905" s="17"/>
      <c r="AH905" s="17"/>
      <c r="AI905" s="17"/>
      <c r="AJ905" s="17"/>
      <c r="AK905" s="17"/>
      <c r="AL905" s="17"/>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row>
    <row r="906" spans="1:8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Z906" s="17"/>
      <c r="AA906" s="17"/>
      <c r="AB906" s="17"/>
      <c r="AC906" s="17"/>
      <c r="AD906" s="17"/>
      <c r="AE906" s="17"/>
      <c r="AF906" s="17"/>
      <c r="AG906" s="17"/>
      <c r="AH906" s="17"/>
      <c r="AI906" s="17"/>
      <c r="AJ906" s="17"/>
      <c r="AK906" s="17"/>
      <c r="AL906" s="17"/>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row>
    <row r="907" spans="1:8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Z907" s="17"/>
      <c r="AA907" s="17"/>
      <c r="AB907" s="17"/>
      <c r="AC907" s="17"/>
      <c r="AD907" s="17"/>
      <c r="AE907" s="17"/>
      <c r="AF907" s="17"/>
      <c r="AG907" s="17"/>
      <c r="AH907" s="17"/>
      <c r="AI907" s="17"/>
      <c r="AJ907" s="17"/>
      <c r="AK907" s="17"/>
      <c r="AL907" s="17"/>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row>
    <row r="908" spans="1:8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Z908" s="17"/>
      <c r="AA908" s="17"/>
      <c r="AB908" s="17"/>
      <c r="AC908" s="17"/>
      <c r="AD908" s="17"/>
      <c r="AE908" s="17"/>
      <c r="AF908" s="17"/>
      <c r="AG908" s="17"/>
      <c r="AH908" s="17"/>
      <c r="AI908" s="17"/>
      <c r="AJ908" s="17"/>
      <c r="AK908" s="17"/>
      <c r="AL908" s="17"/>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row>
    <row r="909" spans="1:8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Z909" s="17"/>
      <c r="AA909" s="17"/>
      <c r="AB909" s="17"/>
      <c r="AC909" s="17"/>
      <c r="AD909" s="17"/>
      <c r="AE909" s="17"/>
      <c r="AF909" s="17"/>
      <c r="AG909" s="17"/>
      <c r="AH909" s="17"/>
      <c r="AI909" s="17"/>
      <c r="AJ909" s="17"/>
      <c r="AK909" s="17"/>
      <c r="AL909" s="17"/>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row>
    <row r="910" spans="1:8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Z910" s="17"/>
      <c r="AA910" s="17"/>
      <c r="AB910" s="17"/>
      <c r="AC910" s="17"/>
      <c r="AD910" s="17"/>
      <c r="AE910" s="17"/>
      <c r="AF910" s="17"/>
      <c r="AG910" s="17"/>
      <c r="AH910" s="17"/>
      <c r="AI910" s="17"/>
      <c r="AJ910" s="17"/>
      <c r="AK910" s="17"/>
      <c r="AL910" s="17"/>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row>
    <row r="911" spans="1:8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Z911" s="17"/>
      <c r="AA911" s="17"/>
      <c r="AB911" s="17"/>
      <c r="AC911" s="17"/>
      <c r="AD911" s="17"/>
      <c r="AE911" s="17"/>
      <c r="AF911" s="17"/>
      <c r="AG911" s="17"/>
      <c r="AH911" s="17"/>
      <c r="AI911" s="17"/>
      <c r="AJ911" s="17"/>
      <c r="AK911" s="17"/>
      <c r="AL911" s="17"/>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row>
    <row r="912" spans="1:8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Z912" s="17"/>
      <c r="AA912" s="17"/>
      <c r="AB912" s="17"/>
      <c r="AC912" s="17"/>
      <c r="AD912" s="17"/>
      <c r="AE912" s="17"/>
      <c r="AF912" s="17"/>
      <c r="AG912" s="17"/>
      <c r="AH912" s="17"/>
      <c r="AI912" s="17"/>
      <c r="AJ912" s="17"/>
      <c r="AK912" s="17"/>
      <c r="AL912" s="17"/>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row>
    <row r="913" spans="1:8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Z913" s="17"/>
      <c r="AA913" s="17"/>
      <c r="AB913" s="17"/>
      <c r="AC913" s="17"/>
      <c r="AD913" s="17"/>
      <c r="AE913" s="17"/>
      <c r="AF913" s="17"/>
      <c r="AG913" s="17"/>
      <c r="AH913" s="17"/>
      <c r="AI913" s="17"/>
      <c r="AJ913" s="17"/>
      <c r="AK913" s="17"/>
      <c r="AL913" s="17"/>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row>
    <row r="914" spans="1:8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Z914" s="17"/>
      <c r="AA914" s="17"/>
      <c r="AB914" s="17"/>
      <c r="AC914" s="17"/>
      <c r="AD914" s="17"/>
      <c r="AE914" s="17"/>
      <c r="AF914" s="17"/>
      <c r="AG914" s="17"/>
      <c r="AH914" s="17"/>
      <c r="AI914" s="17"/>
      <c r="AJ914" s="17"/>
      <c r="AK914" s="17"/>
      <c r="AL914" s="17"/>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row>
    <row r="915" spans="1:8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Z915" s="17"/>
      <c r="AA915" s="17"/>
      <c r="AB915" s="17"/>
      <c r="AC915" s="17"/>
      <c r="AD915" s="17"/>
      <c r="AE915" s="17"/>
      <c r="AF915" s="17"/>
      <c r="AG915" s="17"/>
      <c r="AH915" s="17"/>
      <c r="AI915" s="17"/>
      <c r="AJ915" s="17"/>
      <c r="AK915" s="17"/>
      <c r="AL915" s="17"/>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row>
    <row r="916" spans="1:8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Z916" s="17"/>
      <c r="AA916" s="17"/>
      <c r="AB916" s="17"/>
      <c r="AC916" s="17"/>
      <c r="AD916" s="17"/>
      <c r="AE916" s="17"/>
      <c r="AF916" s="17"/>
      <c r="AG916" s="17"/>
      <c r="AH916" s="17"/>
      <c r="AI916" s="17"/>
      <c r="AJ916" s="17"/>
      <c r="AK916" s="17"/>
      <c r="AL916" s="17"/>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row>
    <row r="917" spans="1:8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Z917" s="17"/>
      <c r="AA917" s="17"/>
      <c r="AB917" s="17"/>
      <c r="AC917" s="17"/>
      <c r="AD917" s="17"/>
      <c r="AE917" s="17"/>
      <c r="AF917" s="17"/>
      <c r="AG917" s="17"/>
      <c r="AH917" s="17"/>
      <c r="AI917" s="17"/>
      <c r="AJ917" s="17"/>
      <c r="AK917" s="17"/>
      <c r="AL917" s="17"/>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c r="BO917" s="15"/>
      <c r="BP917" s="15"/>
      <c r="BQ917" s="15"/>
      <c r="BR917" s="15"/>
      <c r="BS917" s="15"/>
      <c r="BT917" s="15"/>
      <c r="BU917" s="15"/>
      <c r="BV917" s="15"/>
      <c r="BW917" s="15"/>
      <c r="BX917" s="15"/>
      <c r="BY917" s="15"/>
      <c r="BZ917" s="15"/>
      <c r="CA917" s="15"/>
      <c r="CB917" s="15"/>
      <c r="CC917" s="15"/>
      <c r="CD917" s="15"/>
      <c r="CE917" s="15"/>
      <c r="CF917" s="15"/>
      <c r="CG917" s="15"/>
      <c r="CH917" s="15"/>
    </row>
    <row r="918" spans="1:8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Z918" s="17"/>
      <c r="AA918" s="17"/>
      <c r="AB918" s="17"/>
      <c r="AC918" s="17"/>
      <c r="AD918" s="17"/>
      <c r="AE918" s="17"/>
      <c r="AF918" s="17"/>
      <c r="AG918" s="17"/>
      <c r="AH918" s="17"/>
      <c r="AI918" s="17"/>
      <c r="AJ918" s="17"/>
      <c r="AK918" s="17"/>
      <c r="AL918" s="17"/>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c r="BO918" s="15"/>
      <c r="BP918" s="15"/>
      <c r="BQ918" s="15"/>
      <c r="BR918" s="15"/>
      <c r="BS918" s="15"/>
      <c r="BT918" s="15"/>
      <c r="BU918" s="15"/>
      <c r="BV918" s="15"/>
      <c r="BW918" s="15"/>
      <c r="BX918" s="15"/>
      <c r="BY918" s="15"/>
      <c r="BZ918" s="15"/>
      <c r="CA918" s="15"/>
      <c r="CB918" s="15"/>
      <c r="CC918" s="15"/>
      <c r="CD918" s="15"/>
      <c r="CE918" s="15"/>
      <c r="CF918" s="15"/>
      <c r="CG918" s="15"/>
      <c r="CH918" s="15"/>
    </row>
    <row r="919" spans="1:8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Z919" s="17"/>
      <c r="AA919" s="17"/>
      <c r="AB919" s="17"/>
      <c r="AC919" s="17"/>
      <c r="AD919" s="17"/>
      <c r="AE919" s="17"/>
      <c r="AF919" s="17"/>
      <c r="AG919" s="17"/>
      <c r="AH919" s="17"/>
      <c r="AI919" s="17"/>
      <c r="AJ919" s="17"/>
      <c r="AK919" s="17"/>
      <c r="AL919" s="17"/>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c r="BO919" s="15"/>
      <c r="BP919" s="15"/>
      <c r="BQ919" s="15"/>
      <c r="BR919" s="15"/>
      <c r="BS919" s="15"/>
      <c r="BT919" s="15"/>
      <c r="BU919" s="15"/>
      <c r="BV919" s="15"/>
      <c r="BW919" s="15"/>
      <c r="BX919" s="15"/>
      <c r="BY919" s="15"/>
      <c r="BZ919" s="15"/>
      <c r="CA919" s="15"/>
      <c r="CB919" s="15"/>
      <c r="CC919" s="15"/>
      <c r="CD919" s="15"/>
      <c r="CE919" s="15"/>
      <c r="CF919" s="15"/>
      <c r="CG919" s="15"/>
      <c r="CH919" s="15"/>
    </row>
    <row r="920" spans="1:8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Z920" s="17"/>
      <c r="AA920" s="17"/>
      <c r="AB920" s="17"/>
      <c r="AC920" s="17"/>
      <c r="AD920" s="17"/>
      <c r="AE920" s="17"/>
      <c r="AF920" s="17"/>
      <c r="AG920" s="17"/>
      <c r="AH920" s="17"/>
      <c r="AI920" s="17"/>
      <c r="AJ920" s="17"/>
      <c r="AK920" s="17"/>
      <c r="AL920" s="17"/>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c r="BO920" s="15"/>
      <c r="BP920" s="15"/>
      <c r="BQ920" s="15"/>
      <c r="BR920" s="15"/>
      <c r="BS920" s="15"/>
      <c r="BT920" s="15"/>
      <c r="BU920" s="15"/>
      <c r="BV920" s="15"/>
      <c r="BW920" s="15"/>
      <c r="BX920" s="15"/>
      <c r="BY920" s="15"/>
      <c r="BZ920" s="15"/>
      <c r="CA920" s="15"/>
      <c r="CB920" s="15"/>
      <c r="CC920" s="15"/>
      <c r="CD920" s="15"/>
      <c r="CE920" s="15"/>
      <c r="CF920" s="15"/>
      <c r="CG920" s="15"/>
      <c r="CH920" s="15"/>
    </row>
    <row r="921" spans="1:8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Z921" s="17"/>
      <c r="AA921" s="17"/>
      <c r="AB921" s="17"/>
      <c r="AC921" s="17"/>
      <c r="AD921" s="17"/>
      <c r="AE921" s="17"/>
      <c r="AF921" s="17"/>
      <c r="AG921" s="17"/>
      <c r="AH921" s="17"/>
      <c r="AI921" s="17"/>
      <c r="AJ921" s="17"/>
      <c r="AK921" s="17"/>
      <c r="AL921" s="17"/>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c r="BO921" s="15"/>
      <c r="BP921" s="15"/>
      <c r="BQ921" s="15"/>
      <c r="BR921" s="15"/>
      <c r="BS921" s="15"/>
      <c r="BT921" s="15"/>
      <c r="BU921" s="15"/>
      <c r="BV921" s="15"/>
      <c r="BW921" s="15"/>
      <c r="BX921" s="15"/>
      <c r="BY921" s="15"/>
      <c r="BZ921" s="15"/>
      <c r="CA921" s="15"/>
      <c r="CB921" s="15"/>
      <c r="CC921" s="15"/>
      <c r="CD921" s="15"/>
      <c r="CE921" s="15"/>
      <c r="CF921" s="15"/>
      <c r="CG921" s="15"/>
      <c r="CH921" s="15"/>
    </row>
    <row r="922" spans="1:8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Z922" s="17"/>
      <c r="AA922" s="17"/>
      <c r="AB922" s="17"/>
      <c r="AC922" s="17"/>
      <c r="AD922" s="17"/>
      <c r="AE922" s="17"/>
      <c r="AF922" s="17"/>
      <c r="AG922" s="17"/>
      <c r="AH922" s="17"/>
      <c r="AI922" s="17"/>
      <c r="AJ922" s="17"/>
      <c r="AK922" s="17"/>
      <c r="AL922" s="17"/>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c r="BO922" s="15"/>
      <c r="BP922" s="15"/>
      <c r="BQ922" s="15"/>
      <c r="BR922" s="15"/>
      <c r="BS922" s="15"/>
      <c r="BT922" s="15"/>
      <c r="BU922" s="15"/>
      <c r="BV922" s="15"/>
      <c r="BW922" s="15"/>
      <c r="BX922" s="15"/>
      <c r="BY922" s="15"/>
      <c r="BZ922" s="15"/>
      <c r="CA922" s="15"/>
      <c r="CB922" s="15"/>
      <c r="CC922" s="15"/>
      <c r="CD922" s="15"/>
      <c r="CE922" s="15"/>
      <c r="CF922" s="15"/>
      <c r="CG922" s="15"/>
      <c r="CH922" s="15"/>
    </row>
    <row r="923" spans="1:8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Z923" s="17"/>
      <c r="AA923" s="17"/>
      <c r="AB923" s="17"/>
      <c r="AC923" s="17"/>
      <c r="AD923" s="17"/>
      <c r="AE923" s="17"/>
      <c r="AF923" s="17"/>
      <c r="AG923" s="17"/>
      <c r="AH923" s="17"/>
      <c r="AI923" s="17"/>
      <c r="AJ923" s="17"/>
      <c r="AK923" s="17"/>
      <c r="AL923" s="17"/>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c r="BO923" s="15"/>
      <c r="BP923" s="15"/>
      <c r="BQ923" s="15"/>
      <c r="BR923" s="15"/>
      <c r="BS923" s="15"/>
      <c r="BT923" s="15"/>
      <c r="BU923" s="15"/>
      <c r="BV923" s="15"/>
      <c r="BW923" s="15"/>
      <c r="BX923" s="15"/>
      <c r="BY923" s="15"/>
      <c r="BZ923" s="15"/>
      <c r="CA923" s="15"/>
      <c r="CB923" s="15"/>
      <c r="CC923" s="15"/>
      <c r="CD923" s="15"/>
      <c r="CE923" s="15"/>
      <c r="CF923" s="15"/>
      <c r="CG923" s="15"/>
      <c r="CH923" s="15"/>
    </row>
    <row r="924" spans="1:8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Z924" s="17"/>
      <c r="AA924" s="17"/>
      <c r="AB924" s="17"/>
      <c r="AC924" s="17"/>
      <c r="AD924" s="17"/>
      <c r="AE924" s="17"/>
      <c r="AF924" s="17"/>
      <c r="AG924" s="17"/>
      <c r="AH924" s="17"/>
      <c r="AI924" s="17"/>
      <c r="AJ924" s="17"/>
      <c r="AK924" s="17"/>
      <c r="AL924" s="17"/>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c r="BO924" s="15"/>
      <c r="BP924" s="15"/>
      <c r="BQ924" s="15"/>
      <c r="BR924" s="15"/>
      <c r="BS924" s="15"/>
      <c r="BT924" s="15"/>
      <c r="BU924" s="15"/>
      <c r="BV924" s="15"/>
      <c r="BW924" s="15"/>
      <c r="BX924" s="15"/>
      <c r="BY924" s="15"/>
      <c r="BZ924" s="15"/>
      <c r="CA924" s="15"/>
      <c r="CB924" s="15"/>
      <c r="CC924" s="15"/>
      <c r="CD924" s="15"/>
      <c r="CE924" s="15"/>
      <c r="CF924" s="15"/>
      <c r="CG924" s="15"/>
      <c r="CH924" s="15"/>
    </row>
    <row r="925" spans="1:8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Z925" s="17"/>
      <c r="AA925" s="17"/>
      <c r="AB925" s="17"/>
      <c r="AC925" s="17"/>
      <c r="AD925" s="17"/>
      <c r="AE925" s="17"/>
      <c r="AF925" s="17"/>
      <c r="AG925" s="17"/>
      <c r="AH925" s="17"/>
      <c r="AI925" s="17"/>
      <c r="AJ925" s="17"/>
      <c r="AK925" s="17"/>
      <c r="AL925" s="17"/>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c r="BO925" s="15"/>
      <c r="BP925" s="15"/>
      <c r="BQ925" s="15"/>
      <c r="BR925" s="15"/>
      <c r="BS925" s="15"/>
      <c r="BT925" s="15"/>
      <c r="BU925" s="15"/>
      <c r="BV925" s="15"/>
      <c r="BW925" s="15"/>
      <c r="BX925" s="15"/>
      <c r="BY925" s="15"/>
      <c r="BZ925" s="15"/>
      <c r="CA925" s="15"/>
      <c r="CB925" s="15"/>
      <c r="CC925" s="15"/>
      <c r="CD925" s="15"/>
      <c r="CE925" s="15"/>
      <c r="CF925" s="15"/>
      <c r="CG925" s="15"/>
      <c r="CH925" s="15"/>
    </row>
    <row r="926" spans="1:8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Z926" s="17"/>
      <c r="AA926" s="17"/>
      <c r="AB926" s="17"/>
      <c r="AC926" s="17"/>
      <c r="AD926" s="17"/>
      <c r="AE926" s="17"/>
      <c r="AF926" s="17"/>
      <c r="AG926" s="17"/>
      <c r="AH926" s="17"/>
      <c r="AI926" s="17"/>
      <c r="AJ926" s="17"/>
      <c r="AK926" s="17"/>
      <c r="AL926" s="17"/>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c r="BP926" s="15"/>
      <c r="BQ926" s="15"/>
      <c r="BR926" s="15"/>
      <c r="BS926" s="15"/>
      <c r="BT926" s="15"/>
      <c r="BU926" s="15"/>
      <c r="BV926" s="15"/>
      <c r="BW926" s="15"/>
      <c r="BX926" s="15"/>
      <c r="BY926" s="15"/>
      <c r="BZ926" s="15"/>
      <c r="CA926" s="15"/>
      <c r="CB926" s="15"/>
      <c r="CC926" s="15"/>
      <c r="CD926" s="15"/>
      <c r="CE926" s="15"/>
      <c r="CF926" s="15"/>
      <c r="CG926" s="15"/>
      <c r="CH926" s="15"/>
    </row>
    <row r="927" spans="1:8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Z927" s="17"/>
      <c r="AA927" s="17"/>
      <c r="AB927" s="17"/>
      <c r="AC927" s="17"/>
      <c r="AD927" s="17"/>
      <c r="AE927" s="17"/>
      <c r="AF927" s="17"/>
      <c r="AG927" s="17"/>
      <c r="AH927" s="17"/>
      <c r="AI927" s="17"/>
      <c r="AJ927" s="17"/>
      <c r="AK927" s="17"/>
      <c r="AL927" s="17"/>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c r="BO927" s="15"/>
      <c r="BP927" s="15"/>
      <c r="BQ927" s="15"/>
      <c r="BR927" s="15"/>
      <c r="BS927" s="15"/>
      <c r="BT927" s="15"/>
      <c r="BU927" s="15"/>
      <c r="BV927" s="15"/>
      <c r="BW927" s="15"/>
      <c r="BX927" s="15"/>
      <c r="BY927" s="15"/>
      <c r="BZ927" s="15"/>
      <c r="CA927" s="15"/>
      <c r="CB927" s="15"/>
      <c r="CC927" s="15"/>
      <c r="CD927" s="15"/>
      <c r="CE927" s="15"/>
      <c r="CF927" s="15"/>
      <c r="CG927" s="15"/>
      <c r="CH927" s="15"/>
    </row>
    <row r="928" spans="1:8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Z928" s="17"/>
      <c r="AA928" s="17"/>
      <c r="AB928" s="17"/>
      <c r="AC928" s="17"/>
      <c r="AD928" s="17"/>
      <c r="AE928" s="17"/>
      <c r="AF928" s="17"/>
      <c r="AG928" s="17"/>
      <c r="AH928" s="17"/>
      <c r="AI928" s="17"/>
      <c r="AJ928" s="17"/>
      <c r="AK928" s="17"/>
      <c r="AL928" s="17"/>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c r="BO928" s="15"/>
      <c r="BP928" s="15"/>
      <c r="BQ928" s="15"/>
      <c r="BR928" s="15"/>
      <c r="BS928" s="15"/>
      <c r="BT928" s="15"/>
      <c r="BU928" s="15"/>
      <c r="BV928" s="15"/>
      <c r="BW928" s="15"/>
      <c r="BX928" s="15"/>
      <c r="BY928" s="15"/>
      <c r="BZ928" s="15"/>
      <c r="CA928" s="15"/>
      <c r="CB928" s="15"/>
      <c r="CC928" s="15"/>
      <c r="CD928" s="15"/>
      <c r="CE928" s="15"/>
      <c r="CF928" s="15"/>
      <c r="CG928" s="15"/>
      <c r="CH928" s="15"/>
    </row>
    <row r="929" spans="1:8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Z929" s="17"/>
      <c r="AA929" s="17"/>
      <c r="AB929" s="17"/>
      <c r="AC929" s="17"/>
      <c r="AD929" s="17"/>
      <c r="AE929" s="17"/>
      <c r="AF929" s="17"/>
      <c r="AG929" s="17"/>
      <c r="AH929" s="17"/>
      <c r="AI929" s="17"/>
      <c r="AJ929" s="17"/>
      <c r="AK929" s="17"/>
      <c r="AL929" s="17"/>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c r="BO929" s="15"/>
      <c r="BP929" s="15"/>
      <c r="BQ929" s="15"/>
      <c r="BR929" s="15"/>
      <c r="BS929" s="15"/>
      <c r="BT929" s="15"/>
      <c r="BU929" s="15"/>
      <c r="BV929" s="15"/>
      <c r="BW929" s="15"/>
      <c r="BX929" s="15"/>
      <c r="BY929" s="15"/>
      <c r="BZ929" s="15"/>
      <c r="CA929" s="15"/>
      <c r="CB929" s="15"/>
      <c r="CC929" s="15"/>
      <c r="CD929" s="15"/>
      <c r="CE929" s="15"/>
      <c r="CF929" s="15"/>
      <c r="CG929" s="15"/>
      <c r="CH929" s="15"/>
    </row>
    <row r="930" spans="1:8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Z930" s="17"/>
      <c r="AA930" s="17"/>
      <c r="AB930" s="17"/>
      <c r="AC930" s="17"/>
      <c r="AD930" s="17"/>
      <c r="AE930" s="17"/>
      <c r="AF930" s="17"/>
      <c r="AG930" s="17"/>
      <c r="AH930" s="17"/>
      <c r="AI930" s="17"/>
      <c r="AJ930" s="17"/>
      <c r="AK930" s="17"/>
      <c r="AL930" s="17"/>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c r="BO930" s="15"/>
      <c r="BP930" s="15"/>
      <c r="BQ930" s="15"/>
      <c r="BR930" s="15"/>
      <c r="BS930" s="15"/>
      <c r="BT930" s="15"/>
      <c r="BU930" s="15"/>
      <c r="BV930" s="15"/>
      <c r="BW930" s="15"/>
      <c r="BX930" s="15"/>
      <c r="BY930" s="15"/>
      <c r="BZ930" s="15"/>
      <c r="CA930" s="15"/>
      <c r="CB930" s="15"/>
      <c r="CC930" s="15"/>
      <c r="CD930" s="15"/>
      <c r="CE930" s="15"/>
      <c r="CF930" s="15"/>
      <c r="CG930" s="15"/>
      <c r="CH930" s="15"/>
    </row>
    <row r="931" spans="1:8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Z931" s="17"/>
      <c r="AA931" s="17"/>
      <c r="AB931" s="17"/>
      <c r="AC931" s="17"/>
      <c r="AD931" s="17"/>
      <c r="AE931" s="17"/>
      <c r="AF931" s="17"/>
      <c r="AG931" s="17"/>
      <c r="AH931" s="17"/>
      <c r="AI931" s="17"/>
      <c r="AJ931" s="17"/>
      <c r="AK931" s="17"/>
      <c r="AL931" s="17"/>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c r="BO931" s="15"/>
      <c r="BP931" s="15"/>
      <c r="BQ931" s="15"/>
      <c r="BR931" s="15"/>
      <c r="BS931" s="15"/>
      <c r="BT931" s="15"/>
      <c r="BU931" s="15"/>
      <c r="BV931" s="15"/>
      <c r="BW931" s="15"/>
      <c r="BX931" s="15"/>
      <c r="BY931" s="15"/>
      <c r="BZ931" s="15"/>
      <c r="CA931" s="15"/>
      <c r="CB931" s="15"/>
      <c r="CC931" s="15"/>
      <c r="CD931" s="15"/>
      <c r="CE931" s="15"/>
      <c r="CF931" s="15"/>
      <c r="CG931" s="15"/>
      <c r="CH931" s="15"/>
    </row>
    <row r="932" spans="1:8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Z932" s="17"/>
      <c r="AA932" s="17"/>
      <c r="AB932" s="17"/>
      <c r="AC932" s="17"/>
      <c r="AD932" s="17"/>
      <c r="AE932" s="17"/>
      <c r="AF932" s="17"/>
      <c r="AG932" s="17"/>
      <c r="AH932" s="17"/>
      <c r="AI932" s="17"/>
      <c r="AJ932" s="17"/>
      <c r="AK932" s="17"/>
      <c r="AL932" s="17"/>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c r="BO932" s="15"/>
      <c r="BP932" s="15"/>
      <c r="BQ932" s="15"/>
      <c r="BR932" s="15"/>
      <c r="BS932" s="15"/>
      <c r="BT932" s="15"/>
      <c r="BU932" s="15"/>
      <c r="BV932" s="15"/>
      <c r="BW932" s="15"/>
      <c r="BX932" s="15"/>
      <c r="BY932" s="15"/>
      <c r="BZ932" s="15"/>
      <c r="CA932" s="15"/>
      <c r="CB932" s="15"/>
      <c r="CC932" s="15"/>
      <c r="CD932" s="15"/>
      <c r="CE932" s="15"/>
      <c r="CF932" s="15"/>
      <c r="CG932" s="15"/>
      <c r="CH932" s="15"/>
    </row>
    <row r="933" spans="1:8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Z933" s="17"/>
      <c r="AA933" s="17"/>
      <c r="AB933" s="17"/>
      <c r="AC933" s="17"/>
      <c r="AD933" s="17"/>
      <c r="AE933" s="17"/>
      <c r="AF933" s="17"/>
      <c r="AG933" s="17"/>
      <c r="AH933" s="17"/>
      <c r="AI933" s="17"/>
      <c r="AJ933" s="17"/>
      <c r="AK933" s="17"/>
      <c r="AL933" s="17"/>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c r="BO933" s="15"/>
      <c r="BP933" s="15"/>
      <c r="BQ933" s="15"/>
      <c r="BR933" s="15"/>
      <c r="BS933" s="15"/>
      <c r="BT933" s="15"/>
      <c r="BU933" s="15"/>
      <c r="BV933" s="15"/>
      <c r="BW933" s="15"/>
      <c r="BX933" s="15"/>
      <c r="BY933" s="15"/>
      <c r="BZ933" s="15"/>
      <c r="CA933" s="15"/>
      <c r="CB933" s="15"/>
      <c r="CC933" s="15"/>
      <c r="CD933" s="15"/>
      <c r="CE933" s="15"/>
      <c r="CF933" s="15"/>
      <c r="CG933" s="15"/>
      <c r="CH933" s="15"/>
    </row>
    <row r="934" spans="1:8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Z934" s="17"/>
      <c r="AA934" s="17"/>
      <c r="AB934" s="17"/>
      <c r="AC934" s="17"/>
      <c r="AD934" s="17"/>
      <c r="AE934" s="17"/>
      <c r="AF934" s="17"/>
      <c r="AG934" s="17"/>
      <c r="AH934" s="17"/>
      <c r="AI934" s="17"/>
      <c r="AJ934" s="17"/>
      <c r="AK934" s="17"/>
      <c r="AL934" s="17"/>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c r="BO934" s="15"/>
      <c r="BP934" s="15"/>
      <c r="BQ934" s="15"/>
      <c r="BR934" s="15"/>
      <c r="BS934" s="15"/>
      <c r="BT934" s="15"/>
      <c r="BU934" s="15"/>
      <c r="BV934" s="15"/>
      <c r="BW934" s="15"/>
      <c r="BX934" s="15"/>
      <c r="BY934" s="15"/>
      <c r="BZ934" s="15"/>
      <c r="CA934" s="15"/>
      <c r="CB934" s="15"/>
      <c r="CC934" s="15"/>
      <c r="CD934" s="15"/>
      <c r="CE934" s="15"/>
      <c r="CF934" s="15"/>
      <c r="CG934" s="15"/>
      <c r="CH934" s="15"/>
    </row>
    <row r="935" spans="1:8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Z935" s="17"/>
      <c r="AA935" s="17"/>
      <c r="AB935" s="17"/>
      <c r="AC935" s="17"/>
      <c r="AD935" s="17"/>
      <c r="AE935" s="17"/>
      <c r="AF935" s="17"/>
      <c r="AG935" s="17"/>
      <c r="AH935" s="17"/>
      <c r="AI935" s="17"/>
      <c r="AJ935" s="17"/>
      <c r="AK935" s="17"/>
      <c r="AL935" s="17"/>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c r="BO935" s="15"/>
      <c r="BP935" s="15"/>
      <c r="BQ935" s="15"/>
      <c r="BR935" s="15"/>
      <c r="BS935" s="15"/>
      <c r="BT935" s="15"/>
      <c r="BU935" s="15"/>
      <c r="BV935" s="15"/>
      <c r="BW935" s="15"/>
      <c r="BX935" s="15"/>
      <c r="BY935" s="15"/>
      <c r="BZ935" s="15"/>
      <c r="CA935" s="15"/>
      <c r="CB935" s="15"/>
      <c r="CC935" s="15"/>
      <c r="CD935" s="15"/>
      <c r="CE935" s="15"/>
      <c r="CF935" s="15"/>
      <c r="CG935" s="15"/>
      <c r="CH935" s="15"/>
    </row>
    <row r="936" spans="1:8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Z936" s="17"/>
      <c r="AA936" s="17"/>
      <c r="AB936" s="17"/>
      <c r="AC936" s="17"/>
      <c r="AD936" s="17"/>
      <c r="AE936" s="17"/>
      <c r="AF936" s="17"/>
      <c r="AG936" s="17"/>
      <c r="AH936" s="17"/>
      <c r="AI936" s="17"/>
      <c r="AJ936" s="17"/>
      <c r="AK936" s="17"/>
      <c r="AL936" s="17"/>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c r="BO936" s="15"/>
      <c r="BP936" s="15"/>
      <c r="BQ936" s="15"/>
      <c r="BR936" s="15"/>
      <c r="BS936" s="15"/>
      <c r="BT936" s="15"/>
      <c r="BU936" s="15"/>
      <c r="BV936" s="15"/>
      <c r="BW936" s="15"/>
      <c r="BX936" s="15"/>
      <c r="BY936" s="15"/>
      <c r="BZ936" s="15"/>
      <c r="CA936" s="15"/>
      <c r="CB936" s="15"/>
      <c r="CC936" s="15"/>
      <c r="CD936" s="15"/>
      <c r="CE936" s="15"/>
      <c r="CF936" s="15"/>
      <c r="CG936" s="15"/>
      <c r="CH936" s="15"/>
    </row>
    <row r="937" spans="1:8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Z937" s="17"/>
      <c r="AA937" s="17"/>
      <c r="AB937" s="17"/>
      <c r="AC937" s="17"/>
      <c r="AD937" s="17"/>
      <c r="AE937" s="17"/>
      <c r="AF937" s="17"/>
      <c r="AG937" s="17"/>
      <c r="AH937" s="17"/>
      <c r="AI937" s="17"/>
      <c r="AJ937" s="17"/>
      <c r="AK937" s="17"/>
      <c r="AL937" s="17"/>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c r="BO937" s="15"/>
      <c r="BP937" s="15"/>
      <c r="BQ937" s="15"/>
      <c r="BR937" s="15"/>
      <c r="BS937" s="15"/>
      <c r="BT937" s="15"/>
      <c r="BU937" s="15"/>
      <c r="BV937" s="15"/>
      <c r="BW937" s="15"/>
      <c r="BX937" s="15"/>
      <c r="BY937" s="15"/>
      <c r="BZ937" s="15"/>
      <c r="CA937" s="15"/>
      <c r="CB937" s="15"/>
      <c r="CC937" s="15"/>
      <c r="CD937" s="15"/>
      <c r="CE937" s="15"/>
      <c r="CF937" s="15"/>
      <c r="CG937" s="15"/>
      <c r="CH937" s="15"/>
    </row>
    <row r="938" spans="1:8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Z938" s="17"/>
      <c r="AA938" s="17"/>
      <c r="AB938" s="17"/>
      <c r="AC938" s="17"/>
      <c r="AD938" s="17"/>
      <c r="AE938" s="17"/>
      <c r="AF938" s="17"/>
      <c r="AG938" s="17"/>
      <c r="AH938" s="17"/>
      <c r="AI938" s="17"/>
      <c r="AJ938" s="17"/>
      <c r="AK938" s="17"/>
      <c r="AL938" s="17"/>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c r="BO938" s="15"/>
      <c r="BP938" s="15"/>
      <c r="BQ938" s="15"/>
      <c r="BR938" s="15"/>
      <c r="BS938" s="15"/>
      <c r="BT938" s="15"/>
      <c r="BU938" s="15"/>
      <c r="BV938" s="15"/>
      <c r="BW938" s="15"/>
      <c r="BX938" s="15"/>
      <c r="BY938" s="15"/>
      <c r="BZ938" s="15"/>
      <c r="CA938" s="15"/>
      <c r="CB938" s="15"/>
      <c r="CC938" s="15"/>
      <c r="CD938" s="15"/>
      <c r="CE938" s="15"/>
      <c r="CF938" s="15"/>
      <c r="CG938" s="15"/>
      <c r="CH938" s="15"/>
    </row>
    <row r="939" spans="1:8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Z939" s="17"/>
      <c r="AA939" s="17"/>
      <c r="AB939" s="17"/>
      <c r="AC939" s="17"/>
      <c r="AD939" s="17"/>
      <c r="AE939" s="17"/>
      <c r="AF939" s="17"/>
      <c r="AG939" s="17"/>
      <c r="AH939" s="17"/>
      <c r="AI939" s="17"/>
      <c r="AJ939" s="17"/>
      <c r="AK939" s="17"/>
      <c r="AL939" s="17"/>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c r="BO939" s="15"/>
      <c r="BP939" s="15"/>
      <c r="BQ939" s="15"/>
      <c r="BR939" s="15"/>
      <c r="BS939" s="15"/>
      <c r="BT939" s="15"/>
      <c r="BU939" s="15"/>
      <c r="BV939" s="15"/>
      <c r="BW939" s="15"/>
      <c r="BX939" s="15"/>
      <c r="BY939" s="15"/>
      <c r="BZ939" s="15"/>
      <c r="CA939" s="15"/>
      <c r="CB939" s="15"/>
      <c r="CC939" s="15"/>
      <c r="CD939" s="15"/>
      <c r="CE939" s="15"/>
      <c r="CF939" s="15"/>
      <c r="CG939" s="15"/>
      <c r="CH939" s="15"/>
    </row>
    <row r="940" spans="1:8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Z940" s="17"/>
      <c r="AA940" s="17"/>
      <c r="AB940" s="17"/>
      <c r="AC940" s="17"/>
      <c r="AD940" s="17"/>
      <c r="AE940" s="17"/>
      <c r="AF940" s="17"/>
      <c r="AG940" s="17"/>
      <c r="AH940" s="17"/>
      <c r="AI940" s="17"/>
      <c r="AJ940" s="17"/>
      <c r="AK940" s="17"/>
      <c r="AL940" s="17"/>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c r="BO940" s="15"/>
      <c r="BP940" s="15"/>
      <c r="BQ940" s="15"/>
      <c r="BR940" s="15"/>
      <c r="BS940" s="15"/>
      <c r="BT940" s="15"/>
      <c r="BU940" s="15"/>
      <c r="BV940" s="15"/>
      <c r="BW940" s="15"/>
      <c r="BX940" s="15"/>
      <c r="BY940" s="15"/>
      <c r="BZ940" s="15"/>
      <c r="CA940" s="15"/>
      <c r="CB940" s="15"/>
      <c r="CC940" s="15"/>
      <c r="CD940" s="15"/>
      <c r="CE940" s="15"/>
      <c r="CF940" s="15"/>
      <c r="CG940" s="15"/>
      <c r="CH940" s="15"/>
    </row>
    <row r="941" spans="1:8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Z941" s="17"/>
      <c r="AA941" s="17"/>
      <c r="AB941" s="17"/>
      <c r="AC941" s="17"/>
      <c r="AD941" s="17"/>
      <c r="AE941" s="17"/>
      <c r="AF941" s="17"/>
      <c r="AG941" s="17"/>
      <c r="AH941" s="17"/>
      <c r="AI941" s="17"/>
      <c r="AJ941" s="17"/>
      <c r="AK941" s="17"/>
      <c r="AL941" s="17"/>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c r="BO941" s="15"/>
      <c r="BP941" s="15"/>
      <c r="BQ941" s="15"/>
      <c r="BR941" s="15"/>
      <c r="BS941" s="15"/>
      <c r="BT941" s="15"/>
      <c r="BU941" s="15"/>
      <c r="BV941" s="15"/>
      <c r="BW941" s="15"/>
      <c r="BX941" s="15"/>
      <c r="BY941" s="15"/>
      <c r="BZ941" s="15"/>
      <c r="CA941" s="15"/>
      <c r="CB941" s="15"/>
      <c r="CC941" s="15"/>
      <c r="CD941" s="15"/>
      <c r="CE941" s="15"/>
      <c r="CF941" s="15"/>
      <c r="CG941" s="15"/>
      <c r="CH941" s="15"/>
    </row>
    <row r="942" spans="1:8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Z942" s="17"/>
      <c r="AA942" s="17"/>
      <c r="AB942" s="17"/>
      <c r="AC942" s="17"/>
      <c r="AD942" s="17"/>
      <c r="AE942" s="17"/>
      <c r="AF942" s="17"/>
      <c r="AG942" s="17"/>
      <c r="AH942" s="17"/>
      <c r="AI942" s="17"/>
      <c r="AJ942" s="17"/>
      <c r="AK942" s="17"/>
      <c r="AL942" s="17"/>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c r="BO942" s="15"/>
      <c r="BP942" s="15"/>
      <c r="BQ942" s="15"/>
      <c r="BR942" s="15"/>
      <c r="BS942" s="15"/>
      <c r="BT942" s="15"/>
      <c r="BU942" s="15"/>
      <c r="BV942" s="15"/>
      <c r="BW942" s="15"/>
      <c r="BX942" s="15"/>
      <c r="BY942" s="15"/>
      <c r="BZ942" s="15"/>
      <c r="CA942" s="15"/>
      <c r="CB942" s="15"/>
      <c r="CC942" s="15"/>
      <c r="CD942" s="15"/>
      <c r="CE942" s="15"/>
      <c r="CF942" s="15"/>
      <c r="CG942" s="15"/>
      <c r="CH942" s="15"/>
    </row>
    <row r="943" spans="1:8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Z943" s="17"/>
      <c r="AA943" s="17"/>
      <c r="AB943" s="17"/>
      <c r="AC943" s="17"/>
      <c r="AD943" s="17"/>
      <c r="AE943" s="17"/>
      <c r="AF943" s="17"/>
      <c r="AG943" s="17"/>
      <c r="AH943" s="17"/>
      <c r="AI943" s="17"/>
      <c r="AJ943" s="17"/>
      <c r="AK943" s="17"/>
      <c r="AL943" s="17"/>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c r="BO943" s="15"/>
      <c r="BP943" s="15"/>
      <c r="BQ943" s="15"/>
      <c r="BR943" s="15"/>
      <c r="BS943" s="15"/>
      <c r="BT943" s="15"/>
      <c r="BU943" s="15"/>
      <c r="BV943" s="15"/>
      <c r="BW943" s="15"/>
      <c r="BX943" s="15"/>
      <c r="BY943" s="15"/>
      <c r="BZ943" s="15"/>
      <c r="CA943" s="15"/>
      <c r="CB943" s="15"/>
      <c r="CC943" s="15"/>
      <c r="CD943" s="15"/>
      <c r="CE943" s="15"/>
      <c r="CF943" s="15"/>
      <c r="CG943" s="15"/>
      <c r="CH943" s="15"/>
    </row>
    <row r="944" spans="1:8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Z944" s="17"/>
      <c r="AA944" s="17"/>
      <c r="AB944" s="17"/>
      <c r="AC944" s="17"/>
      <c r="AD944" s="17"/>
      <c r="AE944" s="17"/>
      <c r="AF944" s="17"/>
      <c r="AG944" s="17"/>
      <c r="AH944" s="17"/>
      <c r="AI944" s="17"/>
      <c r="AJ944" s="17"/>
      <c r="AK944" s="17"/>
      <c r="AL944" s="17"/>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c r="BO944" s="15"/>
      <c r="BP944" s="15"/>
      <c r="BQ944" s="15"/>
      <c r="BR944" s="15"/>
      <c r="BS944" s="15"/>
      <c r="BT944" s="15"/>
      <c r="BU944" s="15"/>
      <c r="BV944" s="15"/>
      <c r="BW944" s="15"/>
      <c r="BX944" s="15"/>
      <c r="BY944" s="15"/>
      <c r="BZ944" s="15"/>
      <c r="CA944" s="15"/>
      <c r="CB944" s="15"/>
      <c r="CC944" s="15"/>
      <c r="CD944" s="15"/>
      <c r="CE944" s="15"/>
      <c r="CF944" s="15"/>
      <c r="CG944" s="15"/>
      <c r="CH944" s="15"/>
    </row>
    <row r="945" spans="1:8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Z945" s="17"/>
      <c r="AA945" s="17"/>
      <c r="AB945" s="17"/>
      <c r="AC945" s="17"/>
      <c r="AD945" s="17"/>
      <c r="AE945" s="17"/>
      <c r="AF945" s="17"/>
      <c r="AG945" s="17"/>
      <c r="AH945" s="17"/>
      <c r="AI945" s="17"/>
      <c r="AJ945" s="17"/>
      <c r="AK945" s="17"/>
      <c r="AL945" s="17"/>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c r="BO945" s="15"/>
      <c r="BP945" s="15"/>
      <c r="BQ945" s="15"/>
      <c r="BR945" s="15"/>
      <c r="BS945" s="15"/>
      <c r="BT945" s="15"/>
      <c r="BU945" s="15"/>
      <c r="BV945" s="15"/>
      <c r="BW945" s="15"/>
      <c r="BX945" s="15"/>
      <c r="BY945" s="15"/>
      <c r="BZ945" s="15"/>
      <c r="CA945" s="15"/>
      <c r="CB945" s="15"/>
      <c r="CC945" s="15"/>
      <c r="CD945" s="15"/>
      <c r="CE945" s="15"/>
      <c r="CF945" s="15"/>
      <c r="CG945" s="15"/>
      <c r="CH945" s="15"/>
    </row>
    <row r="946" spans="1:8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Z946" s="17"/>
      <c r="AA946" s="17"/>
      <c r="AB946" s="17"/>
      <c r="AC946" s="17"/>
      <c r="AD946" s="17"/>
      <c r="AE946" s="17"/>
      <c r="AF946" s="17"/>
      <c r="AG946" s="17"/>
      <c r="AH946" s="17"/>
      <c r="AI946" s="17"/>
      <c r="AJ946" s="17"/>
      <c r="AK946" s="17"/>
      <c r="AL946" s="17"/>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c r="BO946" s="15"/>
      <c r="BP946" s="15"/>
      <c r="BQ946" s="15"/>
      <c r="BR946" s="15"/>
      <c r="BS946" s="15"/>
      <c r="BT946" s="15"/>
      <c r="BU946" s="15"/>
      <c r="BV946" s="15"/>
      <c r="BW946" s="15"/>
      <c r="BX946" s="15"/>
      <c r="BY946" s="15"/>
      <c r="BZ946" s="15"/>
      <c r="CA946" s="15"/>
      <c r="CB946" s="15"/>
      <c r="CC946" s="15"/>
      <c r="CD946" s="15"/>
      <c r="CE946" s="15"/>
      <c r="CF946" s="15"/>
      <c r="CG946" s="15"/>
      <c r="CH946" s="15"/>
    </row>
    <row r="947" spans="1:8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Z947" s="17"/>
      <c r="AA947" s="17"/>
      <c r="AB947" s="17"/>
      <c r="AC947" s="17"/>
      <c r="AD947" s="17"/>
      <c r="AE947" s="17"/>
      <c r="AF947" s="17"/>
      <c r="AG947" s="17"/>
      <c r="AH947" s="17"/>
      <c r="AI947" s="17"/>
      <c r="AJ947" s="17"/>
      <c r="AK947" s="17"/>
      <c r="AL947" s="17"/>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c r="BO947" s="15"/>
      <c r="BP947" s="15"/>
      <c r="BQ947" s="15"/>
      <c r="BR947" s="15"/>
      <c r="BS947" s="15"/>
      <c r="BT947" s="15"/>
      <c r="BU947" s="15"/>
      <c r="BV947" s="15"/>
      <c r="BW947" s="15"/>
      <c r="BX947" s="15"/>
      <c r="BY947" s="15"/>
      <c r="BZ947" s="15"/>
      <c r="CA947" s="15"/>
      <c r="CB947" s="15"/>
      <c r="CC947" s="15"/>
      <c r="CD947" s="15"/>
      <c r="CE947" s="15"/>
      <c r="CF947" s="15"/>
      <c r="CG947" s="15"/>
      <c r="CH947" s="15"/>
    </row>
    <row r="948" spans="1:8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Z948" s="17"/>
      <c r="AA948" s="17"/>
      <c r="AB948" s="17"/>
      <c r="AC948" s="17"/>
      <c r="AD948" s="17"/>
      <c r="AE948" s="17"/>
      <c r="AF948" s="17"/>
      <c r="AG948" s="17"/>
      <c r="AH948" s="17"/>
      <c r="AI948" s="17"/>
      <c r="AJ948" s="17"/>
      <c r="AK948" s="17"/>
      <c r="AL948" s="17"/>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c r="BO948" s="15"/>
      <c r="BP948" s="15"/>
      <c r="BQ948" s="15"/>
      <c r="BR948" s="15"/>
      <c r="BS948" s="15"/>
      <c r="BT948" s="15"/>
      <c r="BU948" s="15"/>
      <c r="BV948" s="15"/>
      <c r="BW948" s="15"/>
      <c r="BX948" s="15"/>
      <c r="BY948" s="15"/>
      <c r="BZ948" s="15"/>
      <c r="CA948" s="15"/>
      <c r="CB948" s="15"/>
      <c r="CC948" s="15"/>
      <c r="CD948" s="15"/>
      <c r="CE948" s="15"/>
      <c r="CF948" s="15"/>
      <c r="CG948" s="15"/>
      <c r="CH948" s="15"/>
    </row>
    <row r="949" spans="1:8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Z949" s="17"/>
      <c r="AA949" s="17"/>
      <c r="AB949" s="17"/>
      <c r="AC949" s="17"/>
      <c r="AD949" s="17"/>
      <c r="AE949" s="17"/>
      <c r="AF949" s="17"/>
      <c r="AG949" s="17"/>
      <c r="AH949" s="17"/>
      <c r="AI949" s="17"/>
      <c r="AJ949" s="17"/>
      <c r="AK949" s="17"/>
      <c r="AL949" s="17"/>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c r="BO949" s="15"/>
      <c r="BP949" s="15"/>
      <c r="BQ949" s="15"/>
      <c r="BR949" s="15"/>
      <c r="BS949" s="15"/>
      <c r="BT949" s="15"/>
      <c r="BU949" s="15"/>
      <c r="BV949" s="15"/>
      <c r="BW949" s="15"/>
      <c r="BX949" s="15"/>
      <c r="BY949" s="15"/>
      <c r="BZ949" s="15"/>
      <c r="CA949" s="15"/>
      <c r="CB949" s="15"/>
      <c r="CC949" s="15"/>
      <c r="CD949" s="15"/>
      <c r="CE949" s="15"/>
      <c r="CF949" s="15"/>
      <c r="CG949" s="15"/>
      <c r="CH949" s="15"/>
    </row>
    <row r="950" spans="1:8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Z950" s="17"/>
      <c r="AA950" s="17"/>
      <c r="AB950" s="17"/>
      <c r="AC950" s="17"/>
      <c r="AD950" s="17"/>
      <c r="AE950" s="17"/>
      <c r="AF950" s="17"/>
      <c r="AG950" s="17"/>
      <c r="AH950" s="17"/>
      <c r="AI950" s="17"/>
      <c r="AJ950" s="17"/>
      <c r="AK950" s="17"/>
      <c r="AL950" s="17"/>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c r="BO950" s="15"/>
      <c r="BP950" s="15"/>
      <c r="BQ950" s="15"/>
      <c r="BR950" s="15"/>
      <c r="BS950" s="15"/>
      <c r="BT950" s="15"/>
      <c r="BU950" s="15"/>
      <c r="BV950" s="15"/>
      <c r="BW950" s="15"/>
      <c r="BX950" s="15"/>
      <c r="BY950" s="15"/>
      <c r="BZ950" s="15"/>
      <c r="CA950" s="15"/>
      <c r="CB950" s="15"/>
      <c r="CC950" s="15"/>
      <c r="CD950" s="15"/>
      <c r="CE950" s="15"/>
      <c r="CF950" s="15"/>
      <c r="CG950" s="15"/>
      <c r="CH950" s="15"/>
    </row>
    <row r="951" spans="1:8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Z951" s="17"/>
      <c r="AA951" s="17"/>
      <c r="AB951" s="17"/>
      <c r="AC951" s="17"/>
      <c r="AD951" s="17"/>
      <c r="AE951" s="17"/>
      <c r="AF951" s="17"/>
      <c r="AG951" s="17"/>
      <c r="AH951" s="17"/>
      <c r="AI951" s="17"/>
      <c r="AJ951" s="17"/>
      <c r="AK951" s="17"/>
      <c r="AL951" s="17"/>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c r="BR951" s="15"/>
      <c r="BS951" s="15"/>
      <c r="BT951" s="15"/>
      <c r="BU951" s="15"/>
      <c r="BV951" s="15"/>
      <c r="BW951" s="15"/>
      <c r="BX951" s="15"/>
      <c r="BY951" s="15"/>
      <c r="BZ951" s="15"/>
      <c r="CA951" s="15"/>
      <c r="CB951" s="15"/>
      <c r="CC951" s="15"/>
      <c r="CD951" s="15"/>
      <c r="CE951" s="15"/>
      <c r="CF951" s="15"/>
      <c r="CG951" s="15"/>
      <c r="CH951" s="15"/>
    </row>
    <row r="952" spans="1:8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Z952" s="17"/>
      <c r="AA952" s="17"/>
      <c r="AB952" s="17"/>
      <c r="AC952" s="17"/>
      <c r="AD952" s="17"/>
      <c r="AE952" s="17"/>
      <c r="AF952" s="17"/>
      <c r="AG952" s="17"/>
      <c r="AH952" s="17"/>
      <c r="AI952" s="17"/>
      <c r="AJ952" s="17"/>
      <c r="AK952" s="17"/>
      <c r="AL952" s="17"/>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c r="BO952" s="15"/>
      <c r="BP952" s="15"/>
      <c r="BQ952" s="15"/>
      <c r="BR952" s="15"/>
      <c r="BS952" s="15"/>
      <c r="BT952" s="15"/>
      <c r="BU952" s="15"/>
      <c r="BV952" s="15"/>
      <c r="BW952" s="15"/>
      <c r="BX952" s="15"/>
      <c r="BY952" s="15"/>
      <c r="BZ952" s="15"/>
      <c r="CA952" s="15"/>
      <c r="CB952" s="15"/>
      <c r="CC952" s="15"/>
      <c r="CD952" s="15"/>
      <c r="CE952" s="15"/>
      <c r="CF952" s="15"/>
      <c r="CG952" s="15"/>
      <c r="CH952" s="15"/>
    </row>
    <row r="953" spans="1:8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Z953" s="17"/>
      <c r="AA953" s="17"/>
      <c r="AB953" s="17"/>
      <c r="AC953" s="17"/>
      <c r="AD953" s="17"/>
      <c r="AE953" s="17"/>
      <c r="AF953" s="17"/>
      <c r="AG953" s="17"/>
      <c r="AH953" s="17"/>
      <c r="AI953" s="17"/>
      <c r="AJ953" s="17"/>
      <c r="AK953" s="17"/>
      <c r="AL953" s="17"/>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c r="BO953" s="15"/>
      <c r="BP953" s="15"/>
      <c r="BQ953" s="15"/>
      <c r="BR953" s="15"/>
      <c r="BS953" s="15"/>
      <c r="BT953" s="15"/>
      <c r="BU953" s="15"/>
      <c r="BV953" s="15"/>
      <c r="BW953" s="15"/>
      <c r="BX953" s="15"/>
      <c r="BY953" s="15"/>
      <c r="BZ953" s="15"/>
      <c r="CA953" s="15"/>
      <c r="CB953" s="15"/>
      <c r="CC953" s="15"/>
      <c r="CD953" s="15"/>
      <c r="CE953" s="15"/>
      <c r="CF953" s="15"/>
      <c r="CG953" s="15"/>
      <c r="CH953" s="15"/>
    </row>
    <row r="954" spans="1:8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Z954" s="17"/>
      <c r="AA954" s="17"/>
      <c r="AB954" s="17"/>
      <c r="AC954" s="17"/>
      <c r="AD954" s="17"/>
      <c r="AE954" s="17"/>
      <c r="AF954" s="17"/>
      <c r="AG954" s="17"/>
      <c r="AH954" s="17"/>
      <c r="AI954" s="17"/>
      <c r="AJ954" s="17"/>
      <c r="AK954" s="17"/>
      <c r="AL954" s="17"/>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c r="BO954" s="15"/>
      <c r="BP954" s="15"/>
      <c r="BQ954" s="15"/>
      <c r="BR954" s="15"/>
      <c r="BS954" s="15"/>
      <c r="BT954" s="15"/>
      <c r="BU954" s="15"/>
      <c r="BV954" s="15"/>
      <c r="BW954" s="15"/>
      <c r="BX954" s="15"/>
      <c r="BY954" s="15"/>
      <c r="BZ954" s="15"/>
      <c r="CA954" s="15"/>
      <c r="CB954" s="15"/>
      <c r="CC954" s="15"/>
      <c r="CD954" s="15"/>
      <c r="CE954" s="15"/>
      <c r="CF954" s="15"/>
      <c r="CG954" s="15"/>
      <c r="CH954" s="15"/>
    </row>
    <row r="955" spans="1:8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Z955" s="17"/>
      <c r="AA955" s="17"/>
      <c r="AB955" s="17"/>
      <c r="AC955" s="17"/>
      <c r="AD955" s="17"/>
      <c r="AE955" s="17"/>
      <c r="AF955" s="17"/>
      <c r="AG955" s="17"/>
      <c r="AH955" s="17"/>
      <c r="AI955" s="17"/>
      <c r="AJ955" s="17"/>
      <c r="AK955" s="17"/>
      <c r="AL955" s="17"/>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c r="BO955" s="15"/>
      <c r="BP955" s="15"/>
      <c r="BQ955" s="15"/>
      <c r="BR955" s="15"/>
      <c r="BS955" s="15"/>
      <c r="BT955" s="15"/>
      <c r="BU955" s="15"/>
      <c r="BV955" s="15"/>
      <c r="BW955" s="15"/>
      <c r="BX955" s="15"/>
      <c r="BY955" s="15"/>
      <c r="BZ955" s="15"/>
      <c r="CA955" s="15"/>
      <c r="CB955" s="15"/>
      <c r="CC955" s="15"/>
      <c r="CD955" s="15"/>
      <c r="CE955" s="15"/>
      <c r="CF955" s="15"/>
      <c r="CG955" s="15"/>
      <c r="CH955" s="15"/>
    </row>
    <row r="956" spans="1:8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Z956" s="17"/>
      <c r="AA956" s="17"/>
      <c r="AB956" s="17"/>
      <c r="AC956" s="17"/>
      <c r="AD956" s="17"/>
      <c r="AE956" s="17"/>
      <c r="AF956" s="17"/>
      <c r="AG956" s="17"/>
      <c r="AH956" s="17"/>
      <c r="AI956" s="17"/>
      <c r="AJ956" s="17"/>
      <c r="AK956" s="17"/>
      <c r="AL956" s="17"/>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c r="BO956" s="15"/>
      <c r="BP956" s="15"/>
      <c r="BQ956" s="15"/>
      <c r="BR956" s="15"/>
      <c r="BS956" s="15"/>
      <c r="BT956" s="15"/>
      <c r="BU956" s="15"/>
      <c r="BV956" s="15"/>
      <c r="BW956" s="15"/>
      <c r="BX956" s="15"/>
      <c r="BY956" s="15"/>
      <c r="BZ956" s="15"/>
      <c r="CA956" s="15"/>
      <c r="CB956" s="15"/>
      <c r="CC956" s="15"/>
      <c r="CD956" s="15"/>
      <c r="CE956" s="15"/>
      <c r="CF956" s="15"/>
      <c r="CG956" s="15"/>
      <c r="CH956" s="15"/>
    </row>
    <row r="957" spans="1:8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Z957" s="17"/>
      <c r="AA957" s="17"/>
      <c r="AB957" s="17"/>
      <c r="AC957" s="17"/>
      <c r="AD957" s="17"/>
      <c r="AE957" s="17"/>
      <c r="AF957" s="17"/>
      <c r="AG957" s="17"/>
      <c r="AH957" s="17"/>
      <c r="AI957" s="17"/>
      <c r="AJ957" s="17"/>
      <c r="AK957" s="17"/>
      <c r="AL957" s="17"/>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c r="BO957" s="15"/>
      <c r="BP957" s="15"/>
      <c r="BQ957" s="15"/>
      <c r="BR957" s="15"/>
      <c r="BS957" s="15"/>
      <c r="BT957" s="15"/>
      <c r="BU957" s="15"/>
      <c r="BV957" s="15"/>
      <c r="BW957" s="15"/>
      <c r="BX957" s="15"/>
      <c r="BY957" s="15"/>
      <c r="BZ957" s="15"/>
      <c r="CA957" s="15"/>
      <c r="CB957" s="15"/>
      <c r="CC957" s="15"/>
      <c r="CD957" s="15"/>
      <c r="CE957" s="15"/>
      <c r="CF957" s="15"/>
      <c r="CG957" s="15"/>
      <c r="CH957" s="15"/>
    </row>
    <row r="958" spans="1:8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Z958" s="17"/>
      <c r="AA958" s="17"/>
      <c r="AB958" s="17"/>
      <c r="AC958" s="17"/>
      <c r="AD958" s="17"/>
      <c r="AE958" s="17"/>
      <c r="AF958" s="17"/>
      <c r="AG958" s="17"/>
      <c r="AH958" s="17"/>
      <c r="AI958" s="17"/>
      <c r="AJ958" s="17"/>
      <c r="AK958" s="17"/>
      <c r="AL958" s="17"/>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c r="BO958" s="15"/>
      <c r="BP958" s="15"/>
      <c r="BQ958" s="15"/>
      <c r="BR958" s="15"/>
      <c r="BS958" s="15"/>
      <c r="BT958" s="15"/>
      <c r="BU958" s="15"/>
      <c r="BV958" s="15"/>
      <c r="BW958" s="15"/>
      <c r="BX958" s="15"/>
      <c r="BY958" s="15"/>
      <c r="BZ958" s="15"/>
      <c r="CA958" s="15"/>
      <c r="CB958" s="15"/>
      <c r="CC958" s="15"/>
      <c r="CD958" s="15"/>
      <c r="CE958" s="15"/>
      <c r="CF958" s="15"/>
      <c r="CG958" s="15"/>
      <c r="CH958" s="15"/>
    </row>
    <row r="959" spans="1:8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Z959" s="17"/>
      <c r="AA959" s="17"/>
      <c r="AB959" s="17"/>
      <c r="AC959" s="17"/>
      <c r="AD959" s="17"/>
      <c r="AE959" s="17"/>
      <c r="AF959" s="17"/>
      <c r="AG959" s="17"/>
      <c r="AH959" s="17"/>
      <c r="AI959" s="17"/>
      <c r="AJ959" s="17"/>
      <c r="AK959" s="17"/>
      <c r="AL959" s="17"/>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c r="BO959" s="15"/>
      <c r="BP959" s="15"/>
      <c r="BQ959" s="15"/>
      <c r="BR959" s="15"/>
      <c r="BS959" s="15"/>
      <c r="BT959" s="15"/>
      <c r="BU959" s="15"/>
      <c r="BV959" s="15"/>
      <c r="BW959" s="15"/>
      <c r="BX959" s="15"/>
      <c r="BY959" s="15"/>
      <c r="BZ959" s="15"/>
      <c r="CA959" s="15"/>
      <c r="CB959" s="15"/>
      <c r="CC959" s="15"/>
      <c r="CD959" s="15"/>
      <c r="CE959" s="15"/>
      <c r="CF959" s="15"/>
      <c r="CG959" s="15"/>
      <c r="CH959" s="15"/>
    </row>
    <row r="960" spans="1:8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Z960" s="17"/>
      <c r="AA960" s="17"/>
      <c r="AB960" s="17"/>
      <c r="AC960" s="17"/>
      <c r="AD960" s="17"/>
      <c r="AE960" s="17"/>
      <c r="AF960" s="17"/>
      <c r="AG960" s="17"/>
      <c r="AH960" s="17"/>
      <c r="AI960" s="17"/>
      <c r="AJ960" s="17"/>
      <c r="AK960" s="17"/>
      <c r="AL960" s="17"/>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c r="BO960" s="15"/>
      <c r="BP960" s="15"/>
      <c r="BQ960" s="15"/>
      <c r="BR960" s="15"/>
      <c r="BS960" s="15"/>
      <c r="BT960" s="15"/>
      <c r="BU960" s="15"/>
      <c r="BV960" s="15"/>
      <c r="BW960" s="15"/>
      <c r="BX960" s="15"/>
      <c r="BY960" s="15"/>
      <c r="BZ960" s="15"/>
      <c r="CA960" s="15"/>
      <c r="CB960" s="15"/>
      <c r="CC960" s="15"/>
      <c r="CD960" s="15"/>
      <c r="CE960" s="15"/>
      <c r="CF960" s="15"/>
      <c r="CG960" s="15"/>
      <c r="CH960" s="15"/>
    </row>
    <row r="961" spans="1:8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Z961" s="17"/>
      <c r="AA961" s="17"/>
      <c r="AB961" s="17"/>
      <c r="AC961" s="17"/>
      <c r="AD961" s="17"/>
      <c r="AE961" s="17"/>
      <c r="AF961" s="17"/>
      <c r="AG961" s="17"/>
      <c r="AH961" s="17"/>
      <c r="AI961" s="17"/>
      <c r="AJ961" s="17"/>
      <c r="AK961" s="17"/>
      <c r="AL961" s="17"/>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c r="BO961" s="15"/>
      <c r="BP961" s="15"/>
      <c r="BQ961" s="15"/>
      <c r="BR961" s="15"/>
      <c r="BS961" s="15"/>
      <c r="BT961" s="15"/>
      <c r="BU961" s="15"/>
      <c r="BV961" s="15"/>
      <c r="BW961" s="15"/>
      <c r="BX961" s="15"/>
      <c r="BY961" s="15"/>
      <c r="BZ961" s="15"/>
      <c r="CA961" s="15"/>
      <c r="CB961" s="15"/>
      <c r="CC961" s="15"/>
      <c r="CD961" s="15"/>
      <c r="CE961" s="15"/>
      <c r="CF961" s="15"/>
      <c r="CG961" s="15"/>
      <c r="CH961" s="15"/>
    </row>
    <row r="962" spans="1:8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Z962" s="17"/>
      <c r="AA962" s="17"/>
      <c r="AB962" s="17"/>
      <c r="AC962" s="17"/>
      <c r="AD962" s="17"/>
      <c r="AE962" s="17"/>
      <c r="AF962" s="17"/>
      <c r="AG962" s="17"/>
      <c r="AH962" s="17"/>
      <c r="AI962" s="17"/>
      <c r="AJ962" s="17"/>
      <c r="AK962" s="17"/>
      <c r="AL962" s="17"/>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c r="BO962" s="15"/>
      <c r="BP962" s="15"/>
      <c r="BQ962" s="15"/>
      <c r="BR962" s="15"/>
      <c r="BS962" s="15"/>
      <c r="BT962" s="15"/>
      <c r="BU962" s="15"/>
      <c r="BV962" s="15"/>
      <c r="BW962" s="15"/>
      <c r="BX962" s="15"/>
      <c r="BY962" s="15"/>
      <c r="BZ962" s="15"/>
      <c r="CA962" s="15"/>
      <c r="CB962" s="15"/>
      <c r="CC962" s="15"/>
      <c r="CD962" s="15"/>
      <c r="CE962" s="15"/>
      <c r="CF962" s="15"/>
      <c r="CG962" s="15"/>
      <c r="CH962" s="15"/>
    </row>
    <row r="963" spans="1:8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Z963" s="17"/>
      <c r="AA963" s="17"/>
      <c r="AB963" s="17"/>
      <c r="AC963" s="17"/>
      <c r="AD963" s="17"/>
      <c r="AE963" s="17"/>
      <c r="AF963" s="17"/>
      <c r="AG963" s="17"/>
      <c r="AH963" s="17"/>
      <c r="AI963" s="17"/>
      <c r="AJ963" s="17"/>
      <c r="AK963" s="17"/>
      <c r="AL963" s="17"/>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c r="BO963" s="15"/>
      <c r="BP963" s="15"/>
      <c r="BQ963" s="15"/>
      <c r="BR963" s="15"/>
      <c r="BS963" s="15"/>
      <c r="BT963" s="15"/>
      <c r="BU963" s="15"/>
      <c r="BV963" s="15"/>
      <c r="BW963" s="15"/>
      <c r="BX963" s="15"/>
      <c r="BY963" s="15"/>
      <c r="BZ963" s="15"/>
      <c r="CA963" s="15"/>
      <c r="CB963" s="15"/>
      <c r="CC963" s="15"/>
      <c r="CD963" s="15"/>
      <c r="CE963" s="15"/>
      <c r="CF963" s="15"/>
      <c r="CG963" s="15"/>
      <c r="CH963" s="15"/>
    </row>
    <row r="964" spans="1:8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Z964" s="17"/>
      <c r="AA964" s="17"/>
      <c r="AB964" s="17"/>
      <c r="AC964" s="17"/>
      <c r="AD964" s="17"/>
      <c r="AE964" s="17"/>
      <c r="AF964" s="17"/>
      <c r="AG964" s="17"/>
      <c r="AH964" s="17"/>
      <c r="AI964" s="17"/>
      <c r="AJ964" s="17"/>
      <c r="AK964" s="17"/>
      <c r="AL964" s="17"/>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row>
    <row r="965" spans="1:8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Z965" s="17"/>
      <c r="AA965" s="17"/>
      <c r="AB965" s="17"/>
      <c r="AC965" s="17"/>
      <c r="AD965" s="17"/>
      <c r="AE965" s="17"/>
      <c r="AF965" s="17"/>
      <c r="AG965" s="17"/>
      <c r="AH965" s="17"/>
      <c r="AI965" s="17"/>
      <c r="AJ965" s="17"/>
      <c r="AK965" s="17"/>
      <c r="AL965" s="17"/>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c r="BO965" s="15"/>
      <c r="BP965" s="15"/>
      <c r="BQ965" s="15"/>
      <c r="BR965" s="15"/>
      <c r="BS965" s="15"/>
      <c r="BT965" s="15"/>
      <c r="BU965" s="15"/>
      <c r="BV965" s="15"/>
      <c r="BW965" s="15"/>
      <c r="BX965" s="15"/>
      <c r="BY965" s="15"/>
      <c r="BZ965" s="15"/>
      <c r="CA965" s="15"/>
      <c r="CB965" s="15"/>
      <c r="CC965" s="15"/>
      <c r="CD965" s="15"/>
      <c r="CE965" s="15"/>
      <c r="CF965" s="15"/>
      <c r="CG965" s="15"/>
      <c r="CH965" s="15"/>
    </row>
    <row r="966" spans="1:8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Z966" s="17"/>
      <c r="AA966" s="17"/>
      <c r="AB966" s="17"/>
      <c r="AC966" s="17"/>
      <c r="AD966" s="17"/>
      <c r="AE966" s="17"/>
      <c r="AF966" s="17"/>
      <c r="AG966" s="17"/>
      <c r="AH966" s="17"/>
      <c r="AI966" s="17"/>
      <c r="AJ966" s="17"/>
      <c r="AK966" s="17"/>
      <c r="AL966" s="17"/>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c r="BO966" s="15"/>
      <c r="BP966" s="15"/>
      <c r="BQ966" s="15"/>
      <c r="BR966" s="15"/>
      <c r="BS966" s="15"/>
      <c r="BT966" s="15"/>
      <c r="BU966" s="15"/>
      <c r="BV966" s="15"/>
      <c r="BW966" s="15"/>
      <c r="BX966" s="15"/>
      <c r="BY966" s="15"/>
      <c r="BZ966" s="15"/>
      <c r="CA966" s="15"/>
      <c r="CB966" s="15"/>
      <c r="CC966" s="15"/>
      <c r="CD966" s="15"/>
      <c r="CE966" s="15"/>
      <c r="CF966" s="15"/>
      <c r="CG966" s="15"/>
      <c r="CH966" s="15"/>
    </row>
    <row r="967" spans="1:8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Z967" s="17"/>
      <c r="AA967" s="17"/>
      <c r="AB967" s="17"/>
      <c r="AC967" s="17"/>
      <c r="AD967" s="17"/>
      <c r="AE967" s="17"/>
      <c r="AF967" s="17"/>
      <c r="AG967" s="17"/>
      <c r="AH967" s="17"/>
      <c r="AI967" s="17"/>
      <c r="AJ967" s="17"/>
      <c r="AK967" s="17"/>
      <c r="AL967" s="17"/>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c r="BO967" s="15"/>
      <c r="BP967" s="15"/>
      <c r="BQ967" s="15"/>
      <c r="BR967" s="15"/>
      <c r="BS967" s="15"/>
      <c r="BT967" s="15"/>
      <c r="BU967" s="15"/>
      <c r="BV967" s="15"/>
      <c r="BW967" s="15"/>
      <c r="BX967" s="15"/>
      <c r="BY967" s="15"/>
      <c r="BZ967" s="15"/>
      <c r="CA967" s="15"/>
      <c r="CB967" s="15"/>
      <c r="CC967" s="15"/>
      <c r="CD967" s="15"/>
      <c r="CE967" s="15"/>
      <c r="CF967" s="15"/>
      <c r="CG967" s="15"/>
      <c r="CH967" s="15"/>
    </row>
    <row r="968" spans="1:8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Z968" s="17"/>
      <c r="AA968" s="17"/>
      <c r="AB968" s="17"/>
      <c r="AC968" s="17"/>
      <c r="AD968" s="17"/>
      <c r="AE968" s="17"/>
      <c r="AF968" s="17"/>
      <c r="AG968" s="17"/>
      <c r="AH968" s="17"/>
      <c r="AI968" s="17"/>
      <c r="AJ968" s="17"/>
      <c r="AK968" s="17"/>
      <c r="AL968" s="17"/>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c r="BO968" s="15"/>
      <c r="BP968" s="15"/>
      <c r="BQ968" s="15"/>
      <c r="BR968" s="15"/>
      <c r="BS968" s="15"/>
      <c r="BT968" s="15"/>
      <c r="BU968" s="15"/>
      <c r="BV968" s="15"/>
      <c r="BW968" s="15"/>
      <c r="BX968" s="15"/>
      <c r="BY968" s="15"/>
      <c r="BZ968" s="15"/>
      <c r="CA968" s="15"/>
      <c r="CB968" s="15"/>
      <c r="CC968" s="15"/>
      <c r="CD968" s="15"/>
      <c r="CE968" s="15"/>
      <c r="CF968" s="15"/>
      <c r="CG968" s="15"/>
      <c r="CH968" s="15"/>
    </row>
    <row r="969" spans="1:8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Z969" s="17"/>
      <c r="AA969" s="17"/>
      <c r="AB969" s="17"/>
      <c r="AC969" s="17"/>
      <c r="AD969" s="17"/>
      <c r="AE969" s="17"/>
      <c r="AF969" s="17"/>
      <c r="AG969" s="17"/>
      <c r="AH969" s="17"/>
      <c r="AI969" s="17"/>
      <c r="AJ969" s="17"/>
      <c r="AK969" s="17"/>
      <c r="AL969" s="17"/>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c r="BO969" s="15"/>
      <c r="BP969" s="15"/>
      <c r="BQ969" s="15"/>
      <c r="BR969" s="15"/>
      <c r="BS969" s="15"/>
      <c r="BT969" s="15"/>
      <c r="BU969" s="15"/>
      <c r="BV969" s="15"/>
      <c r="BW969" s="15"/>
      <c r="BX969" s="15"/>
      <c r="BY969" s="15"/>
      <c r="BZ969" s="15"/>
      <c r="CA969" s="15"/>
      <c r="CB969" s="15"/>
      <c r="CC969" s="15"/>
      <c r="CD969" s="15"/>
      <c r="CE969" s="15"/>
      <c r="CF969" s="15"/>
      <c r="CG969" s="15"/>
      <c r="CH969" s="15"/>
    </row>
    <row r="970" spans="1:8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Z970" s="17"/>
      <c r="AA970" s="17"/>
      <c r="AB970" s="17"/>
      <c r="AC970" s="17"/>
      <c r="AD970" s="17"/>
      <c r="AE970" s="17"/>
      <c r="AF970" s="17"/>
      <c r="AG970" s="17"/>
      <c r="AH970" s="17"/>
      <c r="AI970" s="17"/>
      <c r="AJ970" s="17"/>
      <c r="AK970" s="17"/>
      <c r="AL970" s="17"/>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c r="BO970" s="15"/>
      <c r="BP970" s="15"/>
      <c r="BQ970" s="15"/>
      <c r="BR970" s="15"/>
      <c r="BS970" s="15"/>
      <c r="BT970" s="15"/>
      <c r="BU970" s="15"/>
      <c r="BV970" s="15"/>
      <c r="BW970" s="15"/>
      <c r="BX970" s="15"/>
      <c r="BY970" s="15"/>
      <c r="BZ970" s="15"/>
      <c r="CA970" s="15"/>
      <c r="CB970" s="15"/>
      <c r="CC970" s="15"/>
      <c r="CD970" s="15"/>
      <c r="CE970" s="15"/>
      <c r="CF970" s="15"/>
      <c r="CG970" s="15"/>
      <c r="CH970" s="15"/>
    </row>
    <row r="971" spans="1:8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Z971" s="17"/>
      <c r="AA971" s="17"/>
      <c r="AB971" s="17"/>
      <c r="AC971" s="17"/>
      <c r="AD971" s="17"/>
      <c r="AE971" s="17"/>
      <c r="AF971" s="17"/>
      <c r="AG971" s="17"/>
      <c r="AH971" s="17"/>
      <c r="AI971" s="17"/>
      <c r="AJ971" s="17"/>
      <c r="AK971" s="17"/>
      <c r="AL971" s="17"/>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c r="BO971" s="15"/>
      <c r="BP971" s="15"/>
      <c r="BQ971" s="15"/>
      <c r="BR971" s="15"/>
      <c r="BS971" s="15"/>
      <c r="BT971" s="15"/>
      <c r="BU971" s="15"/>
      <c r="BV971" s="15"/>
      <c r="BW971" s="15"/>
      <c r="BX971" s="15"/>
      <c r="BY971" s="15"/>
      <c r="BZ971" s="15"/>
      <c r="CA971" s="15"/>
      <c r="CB971" s="15"/>
      <c r="CC971" s="15"/>
      <c r="CD971" s="15"/>
      <c r="CE971" s="15"/>
      <c r="CF971" s="15"/>
      <c r="CG971" s="15"/>
      <c r="CH971" s="15"/>
    </row>
    <row r="972" spans="1:8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Z972" s="17"/>
      <c r="AA972" s="17"/>
      <c r="AB972" s="17"/>
      <c r="AC972" s="17"/>
      <c r="AD972" s="17"/>
      <c r="AE972" s="17"/>
      <c r="AF972" s="17"/>
      <c r="AG972" s="17"/>
      <c r="AH972" s="17"/>
      <c r="AI972" s="17"/>
      <c r="AJ972" s="17"/>
      <c r="AK972" s="17"/>
      <c r="AL972" s="17"/>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c r="BO972" s="15"/>
      <c r="BP972" s="15"/>
      <c r="BQ972" s="15"/>
      <c r="BR972" s="15"/>
      <c r="BS972" s="15"/>
      <c r="BT972" s="15"/>
      <c r="BU972" s="15"/>
      <c r="BV972" s="15"/>
      <c r="BW972" s="15"/>
      <c r="BX972" s="15"/>
      <c r="BY972" s="15"/>
      <c r="BZ972" s="15"/>
      <c r="CA972" s="15"/>
      <c r="CB972" s="15"/>
      <c r="CC972" s="15"/>
      <c r="CD972" s="15"/>
      <c r="CE972" s="15"/>
      <c r="CF972" s="15"/>
      <c r="CG972" s="15"/>
      <c r="CH972" s="15"/>
    </row>
    <row r="973" spans="1:8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Z973" s="17"/>
      <c r="AA973" s="17"/>
      <c r="AB973" s="17"/>
      <c r="AC973" s="17"/>
      <c r="AD973" s="17"/>
      <c r="AE973" s="17"/>
      <c r="AF973" s="17"/>
      <c r="AG973" s="17"/>
      <c r="AH973" s="17"/>
      <c r="AI973" s="17"/>
      <c r="AJ973" s="17"/>
      <c r="AK973" s="17"/>
      <c r="AL973" s="17"/>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c r="BO973" s="15"/>
      <c r="BP973" s="15"/>
      <c r="BQ973" s="15"/>
      <c r="BR973" s="15"/>
      <c r="BS973" s="15"/>
      <c r="BT973" s="15"/>
      <c r="BU973" s="15"/>
      <c r="BV973" s="15"/>
      <c r="BW973" s="15"/>
      <c r="BX973" s="15"/>
      <c r="BY973" s="15"/>
      <c r="BZ973" s="15"/>
      <c r="CA973" s="15"/>
      <c r="CB973" s="15"/>
      <c r="CC973" s="15"/>
      <c r="CD973" s="15"/>
      <c r="CE973" s="15"/>
      <c r="CF973" s="15"/>
      <c r="CG973" s="15"/>
      <c r="CH973" s="15"/>
    </row>
    <row r="974" spans="1:8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Z974" s="17"/>
      <c r="AA974" s="17"/>
      <c r="AB974" s="17"/>
      <c r="AC974" s="17"/>
      <c r="AD974" s="17"/>
      <c r="AE974" s="17"/>
      <c r="AF974" s="17"/>
      <c r="AG974" s="17"/>
      <c r="AH974" s="17"/>
      <c r="AI974" s="17"/>
      <c r="AJ974" s="17"/>
      <c r="AK974" s="17"/>
      <c r="AL974" s="17"/>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c r="BO974" s="15"/>
      <c r="BP974" s="15"/>
      <c r="BQ974" s="15"/>
      <c r="BR974" s="15"/>
      <c r="BS974" s="15"/>
      <c r="BT974" s="15"/>
      <c r="BU974" s="15"/>
      <c r="BV974" s="15"/>
      <c r="BW974" s="15"/>
      <c r="BX974" s="15"/>
      <c r="BY974" s="15"/>
      <c r="BZ974" s="15"/>
      <c r="CA974" s="15"/>
      <c r="CB974" s="15"/>
      <c r="CC974" s="15"/>
      <c r="CD974" s="15"/>
      <c r="CE974" s="15"/>
      <c r="CF974" s="15"/>
      <c r="CG974" s="15"/>
      <c r="CH974" s="15"/>
    </row>
    <row r="975" spans="1:8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Z975" s="17"/>
      <c r="AA975" s="17"/>
      <c r="AB975" s="17"/>
      <c r="AC975" s="17"/>
      <c r="AD975" s="17"/>
      <c r="AE975" s="17"/>
      <c r="AF975" s="17"/>
      <c r="AG975" s="17"/>
      <c r="AH975" s="17"/>
      <c r="AI975" s="17"/>
      <c r="AJ975" s="17"/>
      <c r="AK975" s="17"/>
      <c r="AL975" s="17"/>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c r="BO975" s="15"/>
      <c r="BP975" s="15"/>
      <c r="BQ975" s="15"/>
      <c r="BR975" s="15"/>
      <c r="BS975" s="15"/>
      <c r="BT975" s="15"/>
      <c r="BU975" s="15"/>
      <c r="BV975" s="15"/>
      <c r="BW975" s="15"/>
      <c r="BX975" s="15"/>
      <c r="BY975" s="15"/>
      <c r="BZ975" s="15"/>
      <c r="CA975" s="15"/>
      <c r="CB975" s="15"/>
      <c r="CC975" s="15"/>
      <c r="CD975" s="15"/>
      <c r="CE975" s="15"/>
      <c r="CF975" s="15"/>
      <c r="CG975" s="15"/>
      <c r="CH975" s="15"/>
    </row>
    <row r="976" spans="1:8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Z976" s="17"/>
      <c r="AA976" s="17"/>
      <c r="AB976" s="17"/>
      <c r="AC976" s="17"/>
      <c r="AD976" s="17"/>
      <c r="AE976" s="17"/>
      <c r="AF976" s="17"/>
      <c r="AG976" s="17"/>
      <c r="AH976" s="17"/>
      <c r="AI976" s="17"/>
      <c r="AJ976" s="17"/>
      <c r="AK976" s="17"/>
      <c r="AL976" s="17"/>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c r="BR976" s="15"/>
      <c r="BS976" s="15"/>
      <c r="BT976" s="15"/>
      <c r="BU976" s="15"/>
      <c r="BV976" s="15"/>
      <c r="BW976" s="15"/>
      <c r="BX976" s="15"/>
      <c r="BY976" s="15"/>
      <c r="BZ976" s="15"/>
      <c r="CA976" s="15"/>
      <c r="CB976" s="15"/>
      <c r="CC976" s="15"/>
      <c r="CD976" s="15"/>
      <c r="CE976" s="15"/>
      <c r="CF976" s="15"/>
      <c r="CG976" s="15"/>
      <c r="CH976" s="15"/>
    </row>
    <row r="977" spans="1:8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Z977" s="17"/>
      <c r="AA977" s="17"/>
      <c r="AB977" s="17"/>
      <c r="AC977" s="17"/>
      <c r="AD977" s="17"/>
      <c r="AE977" s="17"/>
      <c r="AF977" s="17"/>
      <c r="AG977" s="17"/>
      <c r="AH977" s="17"/>
      <c r="AI977" s="17"/>
      <c r="AJ977" s="17"/>
      <c r="AK977" s="17"/>
      <c r="AL977" s="17"/>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c r="BO977" s="15"/>
      <c r="BP977" s="15"/>
      <c r="BQ977" s="15"/>
      <c r="BR977" s="15"/>
      <c r="BS977" s="15"/>
      <c r="BT977" s="15"/>
      <c r="BU977" s="15"/>
      <c r="BV977" s="15"/>
      <c r="BW977" s="15"/>
      <c r="BX977" s="15"/>
      <c r="BY977" s="15"/>
      <c r="BZ977" s="15"/>
      <c r="CA977" s="15"/>
      <c r="CB977" s="15"/>
      <c r="CC977" s="15"/>
      <c r="CD977" s="15"/>
      <c r="CE977" s="15"/>
      <c r="CF977" s="15"/>
      <c r="CG977" s="15"/>
      <c r="CH977" s="15"/>
    </row>
    <row r="978" spans="1:8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Z978" s="17"/>
      <c r="AA978" s="17"/>
      <c r="AB978" s="17"/>
      <c r="AC978" s="17"/>
      <c r="AD978" s="17"/>
      <c r="AE978" s="17"/>
      <c r="AF978" s="17"/>
      <c r="AG978" s="17"/>
      <c r="AH978" s="17"/>
      <c r="AI978" s="17"/>
      <c r="AJ978" s="17"/>
      <c r="AK978" s="17"/>
      <c r="AL978" s="17"/>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c r="BO978" s="15"/>
      <c r="BP978" s="15"/>
      <c r="BQ978" s="15"/>
      <c r="BR978" s="15"/>
      <c r="BS978" s="15"/>
      <c r="BT978" s="15"/>
      <c r="BU978" s="15"/>
      <c r="BV978" s="15"/>
      <c r="BW978" s="15"/>
      <c r="BX978" s="15"/>
      <c r="BY978" s="15"/>
      <c r="BZ978" s="15"/>
      <c r="CA978" s="15"/>
      <c r="CB978" s="15"/>
      <c r="CC978" s="15"/>
      <c r="CD978" s="15"/>
      <c r="CE978" s="15"/>
      <c r="CF978" s="15"/>
      <c r="CG978" s="15"/>
      <c r="CH978" s="15"/>
    </row>
    <row r="979" spans="1:8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Z979" s="17"/>
      <c r="AA979" s="17"/>
      <c r="AB979" s="17"/>
      <c r="AC979" s="17"/>
      <c r="AD979" s="17"/>
      <c r="AE979" s="17"/>
      <c r="AF979" s="17"/>
      <c r="AG979" s="17"/>
      <c r="AH979" s="17"/>
      <c r="AI979" s="17"/>
      <c r="AJ979" s="17"/>
      <c r="AK979" s="17"/>
      <c r="AL979" s="17"/>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c r="BO979" s="15"/>
      <c r="BP979" s="15"/>
      <c r="BQ979" s="15"/>
      <c r="BR979" s="15"/>
      <c r="BS979" s="15"/>
      <c r="BT979" s="15"/>
      <c r="BU979" s="15"/>
      <c r="BV979" s="15"/>
      <c r="BW979" s="15"/>
      <c r="BX979" s="15"/>
      <c r="BY979" s="15"/>
      <c r="BZ979" s="15"/>
      <c r="CA979" s="15"/>
      <c r="CB979" s="15"/>
      <c r="CC979" s="15"/>
      <c r="CD979" s="15"/>
      <c r="CE979" s="15"/>
      <c r="CF979" s="15"/>
      <c r="CG979" s="15"/>
      <c r="CH979" s="15"/>
    </row>
    <row r="980" spans="1:8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Z980" s="17"/>
      <c r="AA980" s="17"/>
      <c r="AB980" s="17"/>
      <c r="AC980" s="17"/>
      <c r="AD980" s="17"/>
      <c r="AE980" s="17"/>
      <c r="AF980" s="17"/>
      <c r="AG980" s="17"/>
      <c r="AH980" s="17"/>
      <c r="AI980" s="17"/>
      <c r="AJ980" s="17"/>
      <c r="AK980" s="17"/>
      <c r="AL980" s="17"/>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c r="BO980" s="15"/>
      <c r="BP980" s="15"/>
      <c r="BQ980" s="15"/>
      <c r="BR980" s="15"/>
      <c r="BS980" s="15"/>
      <c r="BT980" s="15"/>
      <c r="BU980" s="15"/>
      <c r="BV980" s="15"/>
      <c r="BW980" s="15"/>
      <c r="BX980" s="15"/>
      <c r="BY980" s="15"/>
      <c r="BZ980" s="15"/>
      <c r="CA980" s="15"/>
      <c r="CB980" s="15"/>
      <c r="CC980" s="15"/>
      <c r="CD980" s="15"/>
      <c r="CE980" s="15"/>
      <c r="CF980" s="15"/>
      <c r="CG980" s="15"/>
      <c r="CH980" s="15"/>
    </row>
    <row r="981" spans="1:8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Z981" s="17"/>
      <c r="AA981" s="17"/>
      <c r="AB981" s="17"/>
      <c r="AC981" s="17"/>
      <c r="AD981" s="17"/>
      <c r="AE981" s="17"/>
      <c r="AF981" s="17"/>
      <c r="AG981" s="17"/>
      <c r="AH981" s="17"/>
      <c r="AI981" s="17"/>
      <c r="AJ981" s="17"/>
      <c r="AK981" s="17"/>
      <c r="AL981" s="17"/>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c r="BO981" s="15"/>
      <c r="BP981" s="15"/>
      <c r="BQ981" s="15"/>
      <c r="BR981" s="15"/>
      <c r="BS981" s="15"/>
      <c r="BT981" s="15"/>
      <c r="BU981" s="15"/>
      <c r="BV981" s="15"/>
      <c r="BW981" s="15"/>
      <c r="BX981" s="15"/>
      <c r="BY981" s="15"/>
      <c r="BZ981" s="15"/>
      <c r="CA981" s="15"/>
      <c r="CB981" s="15"/>
      <c r="CC981" s="15"/>
      <c r="CD981" s="15"/>
      <c r="CE981" s="15"/>
      <c r="CF981" s="15"/>
      <c r="CG981" s="15"/>
      <c r="CH981" s="15"/>
    </row>
    <row r="982" spans="1:8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Z982" s="17"/>
      <c r="AA982" s="17"/>
      <c r="AB982" s="17"/>
      <c r="AC982" s="17"/>
      <c r="AD982" s="17"/>
      <c r="AE982" s="17"/>
      <c r="AF982" s="17"/>
      <c r="AG982" s="17"/>
      <c r="AH982" s="17"/>
      <c r="AI982" s="17"/>
      <c r="AJ982" s="17"/>
      <c r="AK982" s="17"/>
      <c r="AL982" s="17"/>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c r="BO982" s="15"/>
      <c r="BP982" s="15"/>
      <c r="BQ982" s="15"/>
      <c r="BR982" s="15"/>
      <c r="BS982" s="15"/>
      <c r="BT982" s="15"/>
      <c r="BU982" s="15"/>
      <c r="BV982" s="15"/>
      <c r="BW982" s="15"/>
      <c r="BX982" s="15"/>
      <c r="BY982" s="15"/>
      <c r="BZ982" s="15"/>
      <c r="CA982" s="15"/>
      <c r="CB982" s="15"/>
      <c r="CC982" s="15"/>
      <c r="CD982" s="15"/>
      <c r="CE982" s="15"/>
      <c r="CF982" s="15"/>
      <c r="CG982" s="15"/>
      <c r="CH982" s="15"/>
    </row>
    <row r="983" spans="1:8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Z983" s="17"/>
      <c r="AA983" s="17"/>
      <c r="AB983" s="17"/>
      <c r="AC983" s="17"/>
      <c r="AD983" s="17"/>
      <c r="AE983" s="17"/>
      <c r="AF983" s="17"/>
      <c r="AG983" s="17"/>
      <c r="AH983" s="17"/>
      <c r="AI983" s="17"/>
      <c r="AJ983" s="17"/>
      <c r="AK983" s="17"/>
      <c r="AL983" s="17"/>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c r="BO983" s="15"/>
      <c r="BP983" s="15"/>
      <c r="BQ983" s="15"/>
      <c r="BR983" s="15"/>
      <c r="BS983" s="15"/>
      <c r="BT983" s="15"/>
      <c r="BU983" s="15"/>
      <c r="BV983" s="15"/>
      <c r="BW983" s="15"/>
      <c r="BX983" s="15"/>
      <c r="BY983" s="15"/>
      <c r="BZ983" s="15"/>
      <c r="CA983" s="15"/>
      <c r="CB983" s="15"/>
      <c r="CC983" s="15"/>
      <c r="CD983" s="15"/>
      <c r="CE983" s="15"/>
      <c r="CF983" s="15"/>
      <c r="CG983" s="15"/>
      <c r="CH983" s="15"/>
    </row>
    <row r="984" spans="1:8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Z984" s="17"/>
      <c r="AA984" s="17"/>
      <c r="AB984" s="17"/>
      <c r="AC984" s="17"/>
      <c r="AD984" s="17"/>
      <c r="AE984" s="17"/>
      <c r="AF984" s="17"/>
      <c r="AG984" s="17"/>
      <c r="AH984" s="17"/>
      <c r="AI984" s="17"/>
      <c r="AJ984" s="17"/>
      <c r="AK984" s="17"/>
      <c r="AL984" s="17"/>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c r="BO984" s="15"/>
      <c r="BP984" s="15"/>
      <c r="BQ984" s="15"/>
      <c r="BR984" s="15"/>
      <c r="BS984" s="15"/>
      <c r="BT984" s="15"/>
      <c r="BU984" s="15"/>
      <c r="BV984" s="15"/>
      <c r="BW984" s="15"/>
      <c r="BX984" s="15"/>
      <c r="BY984" s="15"/>
      <c r="BZ984" s="15"/>
      <c r="CA984" s="15"/>
      <c r="CB984" s="15"/>
      <c r="CC984" s="15"/>
      <c r="CD984" s="15"/>
      <c r="CE984" s="15"/>
      <c r="CF984" s="15"/>
      <c r="CG984" s="15"/>
      <c r="CH984" s="15"/>
    </row>
    <row r="985" spans="1:8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Z985" s="17"/>
      <c r="AA985" s="17"/>
      <c r="AB985" s="17"/>
      <c r="AC985" s="17"/>
      <c r="AD985" s="17"/>
      <c r="AE985" s="17"/>
      <c r="AF985" s="17"/>
      <c r="AG985" s="17"/>
      <c r="AH985" s="17"/>
      <c r="AI985" s="17"/>
      <c r="AJ985" s="17"/>
      <c r="AK985" s="17"/>
      <c r="AL985" s="17"/>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c r="BO985" s="15"/>
      <c r="BP985" s="15"/>
      <c r="BQ985" s="15"/>
      <c r="BR985" s="15"/>
      <c r="BS985" s="15"/>
      <c r="BT985" s="15"/>
      <c r="BU985" s="15"/>
      <c r="BV985" s="15"/>
      <c r="BW985" s="15"/>
      <c r="BX985" s="15"/>
      <c r="BY985" s="15"/>
      <c r="BZ985" s="15"/>
      <c r="CA985" s="15"/>
      <c r="CB985" s="15"/>
      <c r="CC985" s="15"/>
      <c r="CD985" s="15"/>
      <c r="CE985" s="15"/>
      <c r="CF985" s="15"/>
      <c r="CG985" s="15"/>
      <c r="CH985" s="15"/>
    </row>
    <row r="986" spans="1: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Z986" s="17"/>
      <c r="AA986" s="17"/>
      <c r="AB986" s="17"/>
      <c r="AC986" s="17"/>
      <c r="AD986" s="17"/>
      <c r="AE986" s="17"/>
      <c r="AF986" s="17"/>
      <c r="AG986" s="17"/>
      <c r="AH986" s="17"/>
      <c r="AI986" s="17"/>
      <c r="AJ986" s="17"/>
      <c r="AK986" s="17"/>
      <c r="AL986" s="17"/>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c r="BO986" s="15"/>
      <c r="BP986" s="15"/>
      <c r="BQ986" s="15"/>
      <c r="BR986" s="15"/>
      <c r="BS986" s="15"/>
      <c r="BT986" s="15"/>
      <c r="BU986" s="15"/>
      <c r="BV986" s="15"/>
      <c r="BW986" s="15"/>
      <c r="BX986" s="15"/>
      <c r="BY986" s="15"/>
      <c r="BZ986" s="15"/>
      <c r="CA986" s="15"/>
      <c r="CB986" s="15"/>
      <c r="CC986" s="15"/>
      <c r="CD986" s="15"/>
      <c r="CE986" s="15"/>
      <c r="CF986" s="15"/>
      <c r="CG986" s="15"/>
      <c r="CH986" s="15"/>
    </row>
    <row r="987" spans="1:8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Z987" s="17"/>
      <c r="AA987" s="17"/>
      <c r="AB987" s="17"/>
      <c r="AC987" s="17"/>
      <c r="AD987" s="17"/>
      <c r="AE987" s="17"/>
      <c r="AF987" s="17"/>
      <c r="AG987" s="17"/>
      <c r="AH987" s="17"/>
      <c r="AI987" s="17"/>
      <c r="AJ987" s="17"/>
      <c r="AK987" s="17"/>
      <c r="AL987" s="17"/>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c r="BO987" s="15"/>
      <c r="BP987" s="15"/>
      <c r="BQ987" s="15"/>
      <c r="BR987" s="15"/>
      <c r="BS987" s="15"/>
      <c r="BT987" s="15"/>
      <c r="BU987" s="15"/>
      <c r="BV987" s="15"/>
      <c r="BW987" s="15"/>
      <c r="BX987" s="15"/>
      <c r="BY987" s="15"/>
      <c r="BZ987" s="15"/>
      <c r="CA987" s="15"/>
      <c r="CB987" s="15"/>
      <c r="CC987" s="15"/>
      <c r="CD987" s="15"/>
      <c r="CE987" s="15"/>
      <c r="CF987" s="15"/>
      <c r="CG987" s="15"/>
      <c r="CH987" s="15"/>
    </row>
    <row r="988" spans="1:8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Z988" s="17"/>
      <c r="AA988" s="17"/>
      <c r="AB988" s="17"/>
      <c r="AC988" s="17"/>
      <c r="AD988" s="17"/>
      <c r="AE988" s="17"/>
      <c r="AF988" s="17"/>
      <c r="AG988" s="17"/>
      <c r="AH988" s="17"/>
      <c r="AI988" s="17"/>
      <c r="AJ988" s="17"/>
      <c r="AK988" s="17"/>
      <c r="AL988" s="17"/>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c r="BO988" s="15"/>
      <c r="BP988" s="15"/>
      <c r="BQ988" s="15"/>
      <c r="BR988" s="15"/>
      <c r="BS988" s="15"/>
      <c r="BT988" s="15"/>
      <c r="BU988" s="15"/>
      <c r="BV988" s="15"/>
      <c r="BW988" s="15"/>
      <c r="BX988" s="15"/>
      <c r="BY988" s="15"/>
      <c r="BZ988" s="15"/>
      <c r="CA988" s="15"/>
      <c r="CB988" s="15"/>
      <c r="CC988" s="15"/>
      <c r="CD988" s="15"/>
      <c r="CE988" s="15"/>
      <c r="CF988" s="15"/>
      <c r="CG988" s="15"/>
      <c r="CH988" s="15"/>
    </row>
    <row r="989" spans="1:8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Z989" s="17"/>
      <c r="AA989" s="17"/>
      <c r="AB989" s="17"/>
      <c r="AC989" s="17"/>
      <c r="AD989" s="17"/>
      <c r="AE989" s="17"/>
      <c r="AF989" s="17"/>
      <c r="AG989" s="17"/>
      <c r="AH989" s="17"/>
      <c r="AI989" s="17"/>
      <c r="AJ989" s="17"/>
      <c r="AK989" s="17"/>
      <c r="AL989" s="17"/>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c r="BO989" s="15"/>
      <c r="BP989" s="15"/>
      <c r="BQ989" s="15"/>
      <c r="BR989" s="15"/>
      <c r="BS989" s="15"/>
      <c r="BT989" s="15"/>
      <c r="BU989" s="15"/>
      <c r="BV989" s="15"/>
      <c r="BW989" s="15"/>
      <c r="BX989" s="15"/>
      <c r="BY989" s="15"/>
      <c r="BZ989" s="15"/>
      <c r="CA989" s="15"/>
      <c r="CB989" s="15"/>
      <c r="CC989" s="15"/>
      <c r="CD989" s="15"/>
      <c r="CE989" s="15"/>
      <c r="CF989" s="15"/>
      <c r="CG989" s="15"/>
      <c r="CH989" s="15"/>
    </row>
    <row r="990" spans="1:8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Z990" s="17"/>
      <c r="AA990" s="17"/>
      <c r="AB990" s="17"/>
      <c r="AC990" s="17"/>
      <c r="AD990" s="17"/>
      <c r="AE990" s="17"/>
      <c r="AF990" s="17"/>
      <c r="AG990" s="17"/>
      <c r="AH990" s="17"/>
      <c r="AI990" s="17"/>
      <c r="AJ990" s="17"/>
      <c r="AK990" s="17"/>
      <c r="AL990" s="17"/>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c r="BO990" s="15"/>
      <c r="BP990" s="15"/>
      <c r="BQ990" s="15"/>
      <c r="BR990" s="15"/>
      <c r="BS990" s="15"/>
      <c r="BT990" s="15"/>
      <c r="BU990" s="15"/>
      <c r="BV990" s="15"/>
      <c r="BW990" s="15"/>
      <c r="BX990" s="15"/>
      <c r="BY990" s="15"/>
      <c r="BZ990" s="15"/>
      <c r="CA990" s="15"/>
      <c r="CB990" s="15"/>
      <c r="CC990" s="15"/>
      <c r="CD990" s="15"/>
      <c r="CE990" s="15"/>
      <c r="CF990" s="15"/>
      <c r="CG990" s="15"/>
      <c r="CH990" s="15"/>
    </row>
    <row r="991" spans="1:8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Z991" s="17"/>
      <c r="AA991" s="17"/>
      <c r="AB991" s="17"/>
      <c r="AC991" s="17"/>
      <c r="AD991" s="17"/>
      <c r="AE991" s="17"/>
      <c r="AF991" s="17"/>
      <c r="AG991" s="17"/>
      <c r="AH991" s="17"/>
      <c r="AI991" s="17"/>
      <c r="AJ991" s="17"/>
      <c r="AK991" s="17"/>
      <c r="AL991" s="17"/>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c r="BO991" s="15"/>
      <c r="BP991" s="15"/>
      <c r="BQ991" s="15"/>
      <c r="BR991" s="15"/>
      <c r="BS991" s="15"/>
      <c r="BT991" s="15"/>
      <c r="BU991" s="15"/>
      <c r="BV991" s="15"/>
      <c r="BW991" s="15"/>
      <c r="BX991" s="15"/>
      <c r="BY991" s="15"/>
      <c r="BZ991" s="15"/>
      <c r="CA991" s="15"/>
      <c r="CB991" s="15"/>
      <c r="CC991" s="15"/>
      <c r="CD991" s="15"/>
      <c r="CE991" s="15"/>
      <c r="CF991" s="15"/>
      <c r="CG991" s="15"/>
      <c r="CH991" s="15"/>
    </row>
    <row r="992" spans="1:8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Z992" s="17"/>
      <c r="AA992" s="17"/>
      <c r="AB992" s="17"/>
      <c r="AC992" s="17"/>
      <c r="AD992" s="17"/>
      <c r="AE992" s="17"/>
      <c r="AF992" s="17"/>
      <c r="AG992" s="17"/>
      <c r="AH992" s="17"/>
      <c r="AI992" s="17"/>
      <c r="AJ992" s="17"/>
      <c r="AK992" s="17"/>
      <c r="AL992" s="17"/>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row>
    <row r="993" spans="1:8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Z993" s="17"/>
      <c r="AA993" s="17"/>
      <c r="AB993" s="17"/>
      <c r="AC993" s="17"/>
      <c r="AD993" s="17"/>
      <c r="AE993" s="17"/>
      <c r="AF993" s="17"/>
      <c r="AG993" s="17"/>
      <c r="AH993" s="17"/>
      <c r="AI993" s="17"/>
      <c r="AJ993" s="17"/>
      <c r="AK993" s="17"/>
      <c r="AL993" s="17"/>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row>
    <row r="994" spans="1:8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Z994" s="17"/>
      <c r="AA994" s="17"/>
      <c r="AB994" s="17"/>
      <c r="AC994" s="17"/>
      <c r="AD994" s="17"/>
      <c r="AE994" s="17"/>
      <c r="AF994" s="17"/>
      <c r="AG994" s="17"/>
      <c r="AH994" s="17"/>
      <c r="AI994" s="17"/>
      <c r="AJ994" s="17"/>
      <c r="AK994" s="17"/>
      <c r="AL994" s="17"/>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row>
    <row r="995" spans="1:8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Z995" s="17"/>
      <c r="AA995" s="17"/>
      <c r="AB995" s="17"/>
      <c r="AC995" s="17"/>
      <c r="AD995" s="17"/>
      <c r="AE995" s="17"/>
      <c r="AF995" s="17"/>
      <c r="AG995" s="17"/>
      <c r="AH995" s="17"/>
      <c r="AI995" s="17"/>
      <c r="AJ995" s="17"/>
      <c r="AK995" s="17"/>
      <c r="AL995" s="17"/>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row>
    <row r="996" spans="1:8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Z996" s="17"/>
      <c r="AA996" s="17"/>
      <c r="AB996" s="17"/>
      <c r="AC996" s="17"/>
      <c r="AD996" s="17"/>
      <c r="AE996" s="17"/>
      <c r="AF996" s="17"/>
      <c r="AG996" s="17"/>
      <c r="AH996" s="17"/>
      <c r="AI996" s="17"/>
      <c r="AJ996" s="17"/>
      <c r="AK996" s="17"/>
      <c r="AL996" s="17"/>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row>
    <row r="997" spans="1:8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Z997" s="17"/>
      <c r="AA997" s="17"/>
      <c r="AB997" s="17"/>
      <c r="AC997" s="17"/>
      <c r="AD997" s="17"/>
      <c r="AE997" s="17"/>
      <c r="AF997" s="17"/>
      <c r="AG997" s="17"/>
      <c r="AH997" s="17"/>
      <c r="AI997" s="17"/>
      <c r="AJ997" s="17"/>
      <c r="AK997" s="17"/>
      <c r="AL997" s="17"/>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row>
    <row r="998" spans="1:8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Z998" s="17"/>
      <c r="AA998" s="17"/>
      <c r="AB998" s="17"/>
      <c r="AC998" s="17"/>
      <c r="AD998" s="17"/>
      <c r="AE998" s="17"/>
      <c r="AF998" s="17"/>
      <c r="AG998" s="17"/>
      <c r="AH998" s="17"/>
      <c r="AI998" s="17"/>
      <c r="AJ998" s="17"/>
      <c r="AK998" s="17"/>
      <c r="AL998" s="17"/>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row>
    <row r="999" spans="1:8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Z999" s="17"/>
      <c r="AA999" s="17"/>
      <c r="AB999" s="17"/>
      <c r="AC999" s="17"/>
      <c r="AD999" s="17"/>
      <c r="AE999" s="17"/>
      <c r="AF999" s="17"/>
      <c r="AG999" s="17"/>
      <c r="AH999" s="17"/>
      <c r="AI999" s="17"/>
      <c r="AJ999" s="17"/>
      <c r="AK999" s="17"/>
      <c r="AL999" s="17"/>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row>
    <row r="1000" spans="1:8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Z1000" s="17"/>
      <c r="AA1000" s="17"/>
      <c r="AB1000" s="17"/>
      <c r="AC1000" s="17"/>
      <c r="AD1000" s="17"/>
      <c r="AE1000" s="17"/>
      <c r="AF1000" s="17"/>
      <c r="AG1000" s="17"/>
      <c r="AH1000" s="17"/>
      <c r="AI1000" s="17"/>
      <c r="AJ1000" s="17"/>
      <c r="AK1000" s="17"/>
      <c r="AL1000" s="17"/>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row>
    <row r="1001" spans="1:86">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Z1001" s="17"/>
      <c r="AA1001" s="17"/>
      <c r="AB1001" s="17"/>
      <c r="AC1001" s="17"/>
      <c r="AD1001" s="17"/>
      <c r="AE1001" s="17"/>
      <c r="AF1001" s="17"/>
      <c r="AG1001" s="17"/>
      <c r="AH1001" s="17"/>
      <c r="AI1001" s="17"/>
      <c r="AJ1001" s="17"/>
      <c r="AK1001" s="17"/>
      <c r="AL1001" s="17"/>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c r="BJ1001" s="15"/>
      <c r="BK1001" s="15"/>
      <c r="BL1001" s="15"/>
      <c r="BM1001" s="15"/>
      <c r="BN1001" s="15"/>
      <c r="BO1001" s="15"/>
      <c r="BP1001" s="15"/>
      <c r="BQ1001" s="15"/>
      <c r="BR1001" s="15"/>
      <c r="BS1001" s="15"/>
      <c r="BT1001" s="15"/>
      <c r="BU1001" s="15"/>
      <c r="BV1001" s="15"/>
      <c r="BW1001" s="15"/>
      <c r="BX1001" s="15"/>
      <c r="BY1001" s="15"/>
      <c r="BZ1001" s="15"/>
      <c r="CA1001" s="15"/>
      <c r="CB1001" s="15"/>
      <c r="CC1001" s="15"/>
      <c r="CD1001" s="15"/>
      <c r="CE1001" s="15"/>
      <c r="CF1001" s="15"/>
      <c r="CG1001" s="15"/>
      <c r="CH1001" s="15"/>
    </row>
    <row r="1002" spans="1:86">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Z1002" s="17"/>
      <c r="AA1002" s="17"/>
      <c r="AB1002" s="17"/>
      <c r="AC1002" s="17"/>
      <c r="AD1002" s="17"/>
      <c r="AE1002" s="17"/>
      <c r="AF1002" s="17"/>
      <c r="AG1002" s="17"/>
      <c r="AH1002" s="17"/>
      <c r="AI1002" s="17"/>
      <c r="AJ1002" s="17"/>
      <c r="AK1002" s="17"/>
      <c r="AL1002" s="17"/>
      <c r="AM1002" s="15"/>
      <c r="AN1002" s="15"/>
      <c r="AO1002" s="15"/>
      <c r="AP1002" s="15"/>
      <c r="AQ1002" s="15"/>
      <c r="AR1002" s="15"/>
      <c r="AS1002" s="15"/>
      <c r="AT1002" s="15"/>
      <c r="AU1002" s="15"/>
      <c r="AV1002" s="15"/>
      <c r="AW1002" s="15"/>
      <c r="AX1002" s="15"/>
      <c r="AY1002" s="15"/>
      <c r="AZ1002" s="15"/>
      <c r="BA1002" s="15"/>
      <c r="BB1002" s="15"/>
      <c r="BC1002" s="15"/>
      <c r="BD1002" s="15"/>
      <c r="BE1002" s="15"/>
      <c r="BF1002" s="15"/>
      <c r="BG1002" s="15"/>
      <c r="BH1002" s="15"/>
      <c r="BI1002" s="15"/>
      <c r="BJ1002" s="15"/>
      <c r="BK1002" s="15"/>
      <c r="BL1002" s="15"/>
      <c r="BM1002" s="15"/>
      <c r="BN1002" s="15"/>
      <c r="BO1002" s="15"/>
      <c r="BP1002" s="15"/>
      <c r="BQ1002" s="15"/>
      <c r="BR1002" s="15"/>
      <c r="BS1002" s="15"/>
      <c r="BT1002" s="15"/>
      <c r="BU1002" s="15"/>
      <c r="BV1002" s="15"/>
      <c r="BW1002" s="15"/>
      <c r="BX1002" s="15"/>
      <c r="BY1002" s="15"/>
      <c r="BZ1002" s="15"/>
      <c r="CA1002" s="15"/>
      <c r="CB1002" s="15"/>
      <c r="CC1002" s="15"/>
      <c r="CD1002" s="15"/>
      <c r="CE1002" s="15"/>
      <c r="CF1002" s="15"/>
      <c r="CG1002" s="15"/>
      <c r="CH1002" s="15"/>
    </row>
    <row r="1003" spans="1:86">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Z1003" s="17"/>
      <c r="AA1003" s="17"/>
      <c r="AB1003" s="17"/>
      <c r="AC1003" s="17"/>
      <c r="AD1003" s="17"/>
      <c r="AE1003" s="17"/>
      <c r="AF1003" s="17"/>
      <c r="AG1003" s="17"/>
      <c r="AH1003" s="17"/>
      <c r="AI1003" s="17"/>
      <c r="AJ1003" s="17"/>
      <c r="AK1003" s="17"/>
      <c r="AL1003" s="17"/>
      <c r="AM1003" s="15"/>
      <c r="AN1003" s="15"/>
      <c r="AO1003" s="15"/>
      <c r="AP1003" s="15"/>
      <c r="AQ1003" s="15"/>
      <c r="AR1003" s="15"/>
      <c r="AS1003" s="15"/>
      <c r="AT1003" s="15"/>
      <c r="AU1003" s="15"/>
      <c r="AV1003" s="15"/>
      <c r="AW1003" s="15"/>
      <c r="AX1003" s="15"/>
      <c r="AY1003" s="15"/>
      <c r="AZ1003" s="15"/>
      <c r="BA1003" s="15"/>
      <c r="BB1003" s="15"/>
      <c r="BC1003" s="15"/>
      <c r="BD1003" s="15"/>
      <c r="BE1003" s="15"/>
      <c r="BF1003" s="15"/>
      <c r="BG1003" s="15"/>
      <c r="BH1003" s="15"/>
      <c r="BI1003" s="15"/>
      <c r="BJ1003" s="15"/>
      <c r="BK1003" s="15"/>
      <c r="BL1003" s="15"/>
      <c r="BM1003" s="15"/>
      <c r="BN1003" s="15"/>
      <c r="BO1003" s="15"/>
      <c r="BP1003" s="15"/>
      <c r="BQ1003" s="15"/>
      <c r="BR1003" s="15"/>
      <c r="BS1003" s="15"/>
      <c r="BT1003" s="15"/>
      <c r="BU1003" s="15"/>
      <c r="BV1003" s="15"/>
      <c r="BW1003" s="15"/>
      <c r="BX1003" s="15"/>
      <c r="BY1003" s="15"/>
      <c r="BZ1003" s="15"/>
      <c r="CA1003" s="15"/>
      <c r="CB1003" s="15"/>
      <c r="CC1003" s="15"/>
      <c r="CD1003" s="15"/>
      <c r="CE1003" s="15"/>
      <c r="CF1003" s="15"/>
      <c r="CG1003" s="15"/>
      <c r="CH1003" s="15"/>
    </row>
    <row r="1004" spans="1:86">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Z1004" s="17"/>
      <c r="AA1004" s="17"/>
      <c r="AB1004" s="17"/>
      <c r="AC1004" s="17"/>
      <c r="AD1004" s="17"/>
      <c r="AE1004" s="17"/>
      <c r="AF1004" s="17"/>
      <c r="AG1004" s="17"/>
      <c r="AH1004" s="17"/>
      <c r="AI1004" s="17"/>
      <c r="AJ1004" s="17"/>
      <c r="AK1004" s="17"/>
      <c r="AL1004" s="17"/>
      <c r="AM1004" s="15"/>
      <c r="AN1004" s="15"/>
      <c r="AO1004" s="15"/>
      <c r="AP1004" s="15"/>
      <c r="AQ1004" s="15"/>
      <c r="AR1004" s="15"/>
      <c r="AS1004" s="15"/>
      <c r="AT1004" s="15"/>
      <c r="AU1004" s="15"/>
      <c r="AV1004" s="15"/>
      <c r="AW1004" s="15"/>
      <c r="AX1004" s="15"/>
      <c r="AY1004" s="15"/>
      <c r="AZ1004" s="15"/>
      <c r="BA1004" s="15"/>
      <c r="BB1004" s="15"/>
      <c r="BC1004" s="15"/>
      <c r="BD1004" s="15"/>
      <c r="BE1004" s="15"/>
      <c r="BF1004" s="15"/>
      <c r="BG1004" s="15"/>
      <c r="BH1004" s="15"/>
      <c r="BI1004" s="15"/>
      <c r="BJ1004" s="15"/>
      <c r="BK1004" s="15"/>
      <c r="BL1004" s="15"/>
      <c r="BM1004" s="15"/>
      <c r="BN1004" s="15"/>
      <c r="BO1004" s="15"/>
      <c r="BP1004" s="15"/>
      <c r="BQ1004" s="15"/>
      <c r="BR1004" s="15"/>
      <c r="BS1004" s="15"/>
      <c r="BT1004" s="15"/>
      <c r="BU1004" s="15"/>
      <c r="BV1004" s="15"/>
      <c r="BW1004" s="15"/>
      <c r="BX1004" s="15"/>
      <c r="BY1004" s="15"/>
      <c r="BZ1004" s="15"/>
      <c r="CA1004" s="15"/>
      <c r="CB1004" s="15"/>
      <c r="CC1004" s="15"/>
      <c r="CD1004" s="15"/>
      <c r="CE1004" s="15"/>
      <c r="CF1004" s="15"/>
      <c r="CG1004" s="15"/>
      <c r="CH1004" s="15"/>
    </row>
    <row r="1005" spans="1:86">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Z1005" s="17"/>
      <c r="AA1005" s="17"/>
      <c r="AB1005" s="17"/>
      <c r="AC1005" s="17"/>
      <c r="AD1005" s="17"/>
      <c r="AE1005" s="17"/>
      <c r="AF1005" s="17"/>
      <c r="AG1005" s="17"/>
      <c r="AH1005" s="17"/>
      <c r="AI1005" s="17"/>
      <c r="AJ1005" s="17"/>
      <c r="AK1005" s="17"/>
      <c r="AL1005" s="17"/>
      <c r="AM1005" s="15"/>
      <c r="AN1005" s="15"/>
      <c r="AO1005" s="15"/>
      <c r="AP1005" s="15"/>
      <c r="AQ1005" s="15"/>
      <c r="AR1005" s="15"/>
      <c r="AS1005" s="15"/>
      <c r="AT1005" s="15"/>
      <c r="AU1005" s="15"/>
      <c r="AV1005" s="15"/>
      <c r="AW1005" s="15"/>
      <c r="AX1005" s="15"/>
      <c r="AY1005" s="15"/>
      <c r="AZ1005" s="15"/>
      <c r="BA1005" s="15"/>
      <c r="BB1005" s="15"/>
      <c r="BC1005" s="15"/>
      <c r="BD1005" s="15"/>
      <c r="BE1005" s="15"/>
      <c r="BF1005" s="15"/>
      <c r="BG1005" s="15"/>
      <c r="BH1005" s="15"/>
      <c r="BI1005" s="15"/>
      <c r="BJ1005" s="15"/>
      <c r="BK1005" s="15"/>
      <c r="BL1005" s="15"/>
      <c r="BM1005" s="15"/>
      <c r="BN1005" s="15"/>
      <c r="BO1005" s="15"/>
      <c r="BP1005" s="15"/>
      <c r="BQ1005" s="15"/>
      <c r="BR1005" s="15"/>
      <c r="BS1005" s="15"/>
      <c r="BT1005" s="15"/>
      <c r="BU1005" s="15"/>
      <c r="BV1005" s="15"/>
      <c r="BW1005" s="15"/>
      <c r="BX1005" s="15"/>
      <c r="BY1005" s="15"/>
      <c r="BZ1005" s="15"/>
      <c r="CA1005" s="15"/>
      <c r="CB1005" s="15"/>
      <c r="CC1005" s="15"/>
      <c r="CD1005" s="15"/>
      <c r="CE1005" s="15"/>
      <c r="CF1005" s="15"/>
      <c r="CG1005" s="15"/>
      <c r="CH1005" s="15"/>
    </row>
    <row r="1006" spans="1:8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Z1006" s="17"/>
      <c r="AA1006" s="17"/>
      <c r="AB1006" s="17"/>
      <c r="AC1006" s="17"/>
      <c r="AD1006" s="17"/>
      <c r="AE1006" s="17"/>
      <c r="AF1006" s="17"/>
      <c r="AG1006" s="17"/>
      <c r="AH1006" s="17"/>
      <c r="AI1006" s="17"/>
      <c r="AJ1006" s="17"/>
      <c r="AK1006" s="17"/>
      <c r="AL1006" s="17"/>
      <c r="AM1006" s="15"/>
      <c r="AN1006" s="15"/>
      <c r="AO1006" s="15"/>
      <c r="AP1006" s="15"/>
      <c r="AQ1006" s="15"/>
      <c r="AR1006" s="15"/>
      <c r="AS1006" s="15"/>
      <c r="AT1006" s="15"/>
      <c r="AU1006" s="15"/>
      <c r="AV1006" s="15"/>
      <c r="AW1006" s="15"/>
      <c r="AX1006" s="15"/>
      <c r="AY1006" s="15"/>
      <c r="AZ1006" s="15"/>
      <c r="BA1006" s="15"/>
      <c r="BB1006" s="15"/>
      <c r="BC1006" s="15"/>
      <c r="BD1006" s="15"/>
      <c r="BE1006" s="15"/>
      <c r="BF1006" s="15"/>
      <c r="BG1006" s="15"/>
      <c r="BH1006" s="15"/>
      <c r="BI1006" s="15"/>
      <c r="BJ1006" s="15"/>
      <c r="BK1006" s="15"/>
      <c r="BL1006" s="15"/>
      <c r="BM1006" s="15"/>
      <c r="BN1006" s="15"/>
      <c r="BO1006" s="15"/>
      <c r="BP1006" s="15"/>
      <c r="BQ1006" s="15"/>
      <c r="BR1006" s="15"/>
      <c r="BS1006" s="15"/>
      <c r="BT1006" s="15"/>
      <c r="BU1006" s="15"/>
      <c r="BV1006" s="15"/>
      <c r="BW1006" s="15"/>
      <c r="BX1006" s="15"/>
      <c r="BY1006" s="15"/>
      <c r="BZ1006" s="15"/>
      <c r="CA1006" s="15"/>
      <c r="CB1006" s="15"/>
      <c r="CC1006" s="15"/>
      <c r="CD1006" s="15"/>
      <c r="CE1006" s="15"/>
      <c r="CF1006" s="15"/>
      <c r="CG1006" s="15"/>
      <c r="CH1006" s="15"/>
    </row>
    <row r="1007" spans="1:86">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Z1007" s="17"/>
      <c r="AA1007" s="17"/>
      <c r="AB1007" s="17"/>
      <c r="AC1007" s="17"/>
      <c r="AD1007" s="17"/>
      <c r="AE1007" s="17"/>
      <c r="AF1007" s="17"/>
      <c r="AG1007" s="17"/>
      <c r="AH1007" s="17"/>
      <c r="AI1007" s="17"/>
      <c r="AJ1007" s="17"/>
      <c r="AK1007" s="17"/>
      <c r="AL1007" s="17"/>
      <c r="AM1007" s="15"/>
      <c r="AN1007" s="15"/>
      <c r="AO1007" s="15"/>
      <c r="AP1007" s="15"/>
      <c r="AQ1007" s="15"/>
      <c r="AR1007" s="15"/>
      <c r="AS1007" s="15"/>
      <c r="AT1007" s="15"/>
      <c r="AU1007" s="15"/>
      <c r="AV1007" s="15"/>
      <c r="AW1007" s="15"/>
      <c r="AX1007" s="15"/>
      <c r="AY1007" s="15"/>
      <c r="AZ1007" s="15"/>
      <c r="BA1007" s="15"/>
      <c r="BB1007" s="15"/>
      <c r="BC1007" s="15"/>
      <c r="BD1007" s="15"/>
      <c r="BE1007" s="15"/>
      <c r="BF1007" s="15"/>
      <c r="BG1007" s="15"/>
      <c r="BH1007" s="15"/>
      <c r="BI1007" s="15"/>
      <c r="BJ1007" s="15"/>
      <c r="BK1007" s="15"/>
      <c r="BL1007" s="15"/>
      <c r="BM1007" s="15"/>
      <c r="BN1007" s="15"/>
      <c r="BO1007" s="15"/>
      <c r="BP1007" s="15"/>
      <c r="BQ1007" s="15"/>
      <c r="BR1007" s="15"/>
      <c r="BS1007" s="15"/>
      <c r="BT1007" s="15"/>
      <c r="BU1007" s="15"/>
      <c r="BV1007" s="15"/>
      <c r="BW1007" s="15"/>
      <c r="BX1007" s="15"/>
      <c r="BY1007" s="15"/>
      <c r="BZ1007" s="15"/>
      <c r="CA1007" s="15"/>
      <c r="CB1007" s="15"/>
      <c r="CC1007" s="15"/>
      <c r="CD1007" s="15"/>
      <c r="CE1007" s="15"/>
      <c r="CF1007" s="15"/>
      <c r="CG1007" s="15"/>
      <c r="CH1007" s="15"/>
    </row>
    <row r="1008" spans="1:86">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Z1008" s="17"/>
      <c r="AA1008" s="17"/>
      <c r="AB1008" s="17"/>
      <c r="AC1008" s="17"/>
      <c r="AD1008" s="17"/>
      <c r="AE1008" s="17"/>
      <c r="AF1008" s="17"/>
      <c r="AG1008" s="17"/>
      <c r="AH1008" s="17"/>
      <c r="AI1008" s="17"/>
      <c r="AJ1008" s="17"/>
      <c r="AK1008" s="17"/>
      <c r="AL1008" s="17"/>
      <c r="AM1008" s="15"/>
      <c r="AN1008" s="15"/>
      <c r="AO1008" s="15"/>
      <c r="AP1008" s="15"/>
      <c r="AQ1008" s="15"/>
      <c r="AR1008" s="15"/>
      <c r="AS1008" s="15"/>
      <c r="AT1008" s="15"/>
      <c r="AU1008" s="15"/>
      <c r="AV1008" s="15"/>
      <c r="AW1008" s="15"/>
      <c r="AX1008" s="15"/>
      <c r="AY1008" s="15"/>
      <c r="AZ1008" s="15"/>
      <c r="BA1008" s="15"/>
      <c r="BB1008" s="15"/>
      <c r="BC1008" s="15"/>
      <c r="BD1008" s="15"/>
      <c r="BE1008" s="15"/>
      <c r="BF1008" s="15"/>
      <c r="BG1008" s="15"/>
      <c r="BH1008" s="15"/>
      <c r="BI1008" s="15"/>
      <c r="BJ1008" s="15"/>
      <c r="BK1008" s="15"/>
      <c r="BL1008" s="15"/>
      <c r="BM1008" s="15"/>
      <c r="BN1008" s="15"/>
      <c r="BO1008" s="15"/>
      <c r="BP1008" s="15"/>
      <c r="BQ1008" s="15"/>
      <c r="BR1008" s="15"/>
      <c r="BS1008" s="15"/>
      <c r="BT1008" s="15"/>
      <c r="BU1008" s="15"/>
      <c r="BV1008" s="15"/>
      <c r="BW1008" s="15"/>
      <c r="BX1008" s="15"/>
      <c r="BY1008" s="15"/>
      <c r="BZ1008" s="15"/>
      <c r="CA1008" s="15"/>
      <c r="CB1008" s="15"/>
      <c r="CC1008" s="15"/>
      <c r="CD1008" s="15"/>
      <c r="CE1008" s="15"/>
      <c r="CF1008" s="15"/>
      <c r="CG1008" s="15"/>
      <c r="CH1008" s="15"/>
    </row>
    <row r="1009" spans="1:86">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Z1009" s="17"/>
      <c r="AA1009" s="17"/>
      <c r="AB1009" s="17"/>
      <c r="AC1009" s="17"/>
      <c r="AD1009" s="17"/>
      <c r="AE1009" s="17"/>
      <c r="AF1009" s="17"/>
      <c r="AG1009" s="17"/>
      <c r="AH1009" s="17"/>
      <c r="AI1009" s="17"/>
      <c r="AJ1009" s="17"/>
      <c r="AK1009" s="17"/>
      <c r="AL1009" s="17"/>
      <c r="AM1009" s="15"/>
      <c r="AN1009" s="15"/>
      <c r="AO1009" s="15"/>
      <c r="AP1009" s="15"/>
      <c r="AQ1009" s="15"/>
      <c r="AR1009" s="15"/>
      <c r="AS1009" s="15"/>
      <c r="AT1009" s="15"/>
      <c r="AU1009" s="15"/>
      <c r="AV1009" s="15"/>
      <c r="AW1009" s="15"/>
      <c r="AX1009" s="15"/>
      <c r="AY1009" s="15"/>
      <c r="AZ1009" s="15"/>
      <c r="BA1009" s="15"/>
      <c r="BB1009" s="15"/>
      <c r="BC1009" s="15"/>
      <c r="BD1009" s="15"/>
      <c r="BE1009" s="15"/>
      <c r="BF1009" s="15"/>
      <c r="BG1009" s="15"/>
      <c r="BH1009" s="15"/>
      <c r="BI1009" s="15"/>
      <c r="BJ1009" s="15"/>
      <c r="BK1009" s="15"/>
      <c r="BL1009" s="15"/>
      <c r="BM1009" s="15"/>
      <c r="BN1009" s="15"/>
      <c r="BO1009" s="15"/>
      <c r="BP1009" s="15"/>
      <c r="BQ1009" s="15"/>
      <c r="BR1009" s="15"/>
      <c r="BS1009" s="15"/>
      <c r="BT1009" s="15"/>
      <c r="BU1009" s="15"/>
      <c r="BV1009" s="15"/>
      <c r="BW1009" s="15"/>
      <c r="BX1009" s="15"/>
      <c r="BY1009" s="15"/>
      <c r="BZ1009" s="15"/>
      <c r="CA1009" s="15"/>
      <c r="CB1009" s="15"/>
      <c r="CC1009" s="15"/>
      <c r="CD1009" s="15"/>
      <c r="CE1009" s="15"/>
      <c r="CF1009" s="15"/>
      <c r="CG1009" s="15"/>
      <c r="CH1009" s="15"/>
    </row>
    <row r="1010" spans="1:86">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Z1010" s="17"/>
      <c r="AA1010" s="17"/>
      <c r="AB1010" s="17"/>
      <c r="AC1010" s="17"/>
      <c r="AD1010" s="17"/>
      <c r="AE1010" s="17"/>
      <c r="AF1010" s="17"/>
      <c r="AG1010" s="17"/>
      <c r="AH1010" s="17"/>
      <c r="AI1010" s="17"/>
      <c r="AJ1010" s="17"/>
      <c r="AK1010" s="17"/>
      <c r="AL1010" s="17"/>
      <c r="AM1010" s="15"/>
      <c r="AN1010" s="15"/>
      <c r="AO1010" s="15"/>
      <c r="AP1010" s="15"/>
      <c r="AQ1010" s="15"/>
      <c r="AR1010" s="15"/>
      <c r="AS1010" s="15"/>
      <c r="AT1010" s="15"/>
      <c r="AU1010" s="15"/>
      <c r="AV1010" s="15"/>
      <c r="AW1010" s="15"/>
      <c r="AX1010" s="15"/>
      <c r="AY1010" s="15"/>
      <c r="AZ1010" s="15"/>
      <c r="BA1010" s="15"/>
      <c r="BB1010" s="15"/>
      <c r="BC1010" s="15"/>
      <c r="BD1010" s="15"/>
      <c r="BE1010" s="15"/>
      <c r="BF1010" s="15"/>
      <c r="BG1010" s="15"/>
      <c r="BH1010" s="15"/>
      <c r="BI1010" s="15"/>
      <c r="BJ1010" s="15"/>
      <c r="BK1010" s="15"/>
      <c r="BL1010" s="15"/>
      <c r="BM1010" s="15"/>
      <c r="BN1010" s="15"/>
      <c r="BO1010" s="15"/>
      <c r="BP1010" s="15"/>
      <c r="BQ1010" s="15"/>
      <c r="BR1010" s="15"/>
      <c r="BS1010" s="15"/>
      <c r="BT1010" s="15"/>
      <c r="BU1010" s="15"/>
      <c r="BV1010" s="15"/>
      <c r="BW1010" s="15"/>
      <c r="BX1010" s="15"/>
      <c r="BY1010" s="15"/>
      <c r="BZ1010" s="15"/>
      <c r="CA1010" s="15"/>
      <c r="CB1010" s="15"/>
      <c r="CC1010" s="15"/>
      <c r="CD1010" s="15"/>
      <c r="CE1010" s="15"/>
      <c r="CF1010" s="15"/>
      <c r="CG1010" s="15"/>
      <c r="CH1010" s="15"/>
    </row>
    <row r="1011" spans="1:86">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Z1011" s="17"/>
      <c r="AA1011" s="17"/>
      <c r="AB1011" s="17"/>
      <c r="AC1011" s="17"/>
      <c r="AD1011" s="17"/>
      <c r="AE1011" s="17"/>
      <c r="AF1011" s="17"/>
      <c r="AG1011" s="17"/>
      <c r="AH1011" s="17"/>
      <c r="AI1011" s="17"/>
      <c r="AJ1011" s="17"/>
      <c r="AK1011" s="17"/>
      <c r="AL1011" s="17"/>
      <c r="AM1011" s="15"/>
      <c r="AN1011" s="15"/>
      <c r="AO1011" s="15"/>
      <c r="AP1011" s="15"/>
      <c r="AQ1011" s="15"/>
      <c r="AR1011" s="15"/>
      <c r="AS1011" s="15"/>
      <c r="AT1011" s="15"/>
      <c r="AU1011" s="15"/>
      <c r="AV1011" s="15"/>
      <c r="AW1011" s="15"/>
      <c r="AX1011" s="15"/>
      <c r="AY1011" s="15"/>
      <c r="AZ1011" s="15"/>
      <c r="BA1011" s="15"/>
      <c r="BB1011" s="15"/>
      <c r="BC1011" s="15"/>
      <c r="BD1011" s="15"/>
      <c r="BE1011" s="15"/>
      <c r="BF1011" s="15"/>
      <c r="BG1011" s="15"/>
      <c r="BH1011" s="15"/>
      <c r="BI1011" s="15"/>
      <c r="BJ1011" s="15"/>
      <c r="BK1011" s="15"/>
      <c r="BL1011" s="15"/>
      <c r="BM1011" s="15"/>
      <c r="BN1011" s="15"/>
      <c r="BO1011" s="15"/>
      <c r="BP1011" s="15"/>
      <c r="BQ1011" s="15"/>
      <c r="BR1011" s="15"/>
      <c r="BS1011" s="15"/>
      <c r="BT1011" s="15"/>
      <c r="BU1011" s="15"/>
      <c r="BV1011" s="15"/>
      <c r="BW1011" s="15"/>
      <c r="BX1011" s="15"/>
      <c r="BY1011" s="15"/>
      <c r="BZ1011" s="15"/>
      <c r="CA1011" s="15"/>
      <c r="CB1011" s="15"/>
      <c r="CC1011" s="15"/>
      <c r="CD1011" s="15"/>
      <c r="CE1011" s="15"/>
      <c r="CF1011" s="15"/>
      <c r="CG1011" s="15"/>
      <c r="CH1011" s="15"/>
    </row>
    <row r="1012" spans="1:86">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Z1012" s="17"/>
      <c r="AA1012" s="17"/>
      <c r="AB1012" s="17"/>
      <c r="AC1012" s="17"/>
      <c r="AD1012" s="17"/>
      <c r="AE1012" s="17"/>
      <c r="AF1012" s="17"/>
      <c r="AG1012" s="17"/>
      <c r="AH1012" s="17"/>
      <c r="AI1012" s="17"/>
      <c r="AJ1012" s="17"/>
      <c r="AK1012" s="17"/>
      <c r="AL1012" s="17"/>
      <c r="AM1012" s="15"/>
      <c r="AN1012" s="15"/>
      <c r="AO1012" s="15"/>
      <c r="AP1012" s="15"/>
      <c r="AQ1012" s="15"/>
      <c r="AR1012" s="15"/>
      <c r="AS1012" s="15"/>
      <c r="AT1012" s="15"/>
      <c r="AU1012" s="15"/>
      <c r="AV1012" s="15"/>
      <c r="AW1012" s="15"/>
      <c r="AX1012" s="15"/>
      <c r="AY1012" s="15"/>
      <c r="AZ1012" s="15"/>
      <c r="BA1012" s="15"/>
      <c r="BB1012" s="15"/>
      <c r="BC1012" s="15"/>
      <c r="BD1012" s="15"/>
      <c r="BE1012" s="15"/>
      <c r="BF1012" s="15"/>
      <c r="BG1012" s="15"/>
      <c r="BH1012" s="15"/>
      <c r="BI1012" s="15"/>
      <c r="BJ1012" s="15"/>
      <c r="BK1012" s="15"/>
      <c r="BL1012" s="15"/>
      <c r="BM1012" s="15"/>
      <c r="BN1012" s="15"/>
      <c r="BO1012" s="15"/>
      <c r="BP1012" s="15"/>
      <c r="BQ1012" s="15"/>
      <c r="BR1012" s="15"/>
      <c r="BS1012" s="15"/>
      <c r="BT1012" s="15"/>
      <c r="BU1012" s="15"/>
      <c r="BV1012" s="15"/>
      <c r="BW1012" s="15"/>
      <c r="BX1012" s="15"/>
      <c r="BY1012" s="15"/>
      <c r="BZ1012" s="15"/>
      <c r="CA1012" s="15"/>
      <c r="CB1012" s="15"/>
      <c r="CC1012" s="15"/>
      <c r="CD1012" s="15"/>
      <c r="CE1012" s="15"/>
      <c r="CF1012" s="15"/>
      <c r="CG1012" s="15"/>
      <c r="CH1012" s="15"/>
    </row>
    <row r="1013" spans="1:86">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Z1013" s="17"/>
      <c r="AA1013" s="17"/>
      <c r="AB1013" s="17"/>
      <c r="AC1013" s="17"/>
      <c r="AD1013" s="17"/>
      <c r="AE1013" s="17"/>
      <c r="AF1013" s="17"/>
      <c r="AG1013" s="17"/>
      <c r="AH1013" s="17"/>
      <c r="AI1013" s="17"/>
      <c r="AJ1013" s="17"/>
      <c r="AK1013" s="17"/>
      <c r="AL1013" s="17"/>
      <c r="AM1013" s="15"/>
      <c r="AN1013" s="15"/>
      <c r="AO1013" s="15"/>
      <c r="AP1013" s="15"/>
      <c r="AQ1013" s="15"/>
      <c r="AR1013" s="15"/>
      <c r="AS1013" s="15"/>
      <c r="AT1013" s="15"/>
      <c r="AU1013" s="15"/>
      <c r="AV1013" s="15"/>
      <c r="AW1013" s="15"/>
      <c r="AX1013" s="15"/>
      <c r="AY1013" s="15"/>
      <c r="AZ1013" s="15"/>
      <c r="BA1013" s="15"/>
      <c r="BB1013" s="15"/>
      <c r="BC1013" s="15"/>
      <c r="BD1013" s="15"/>
      <c r="BE1013" s="15"/>
      <c r="BF1013" s="15"/>
      <c r="BG1013" s="15"/>
      <c r="BH1013" s="15"/>
      <c r="BI1013" s="15"/>
      <c r="BJ1013" s="15"/>
      <c r="BK1013" s="15"/>
      <c r="BL1013" s="15"/>
      <c r="BM1013" s="15"/>
      <c r="BN1013" s="15"/>
      <c r="BO1013" s="15"/>
      <c r="BP1013" s="15"/>
      <c r="BQ1013" s="15"/>
      <c r="BR1013" s="15"/>
      <c r="BS1013" s="15"/>
      <c r="BT1013" s="15"/>
      <c r="BU1013" s="15"/>
      <c r="BV1013" s="15"/>
      <c r="BW1013" s="15"/>
      <c r="BX1013" s="15"/>
      <c r="BY1013" s="15"/>
      <c r="BZ1013" s="15"/>
      <c r="CA1013" s="15"/>
      <c r="CB1013" s="15"/>
      <c r="CC1013" s="15"/>
      <c r="CD1013" s="15"/>
      <c r="CE1013" s="15"/>
      <c r="CF1013" s="15"/>
      <c r="CG1013" s="15"/>
      <c r="CH1013" s="15"/>
    </row>
    <row r="1014" spans="1:86">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Z1014" s="17"/>
      <c r="AA1014" s="17"/>
      <c r="AB1014" s="17"/>
      <c r="AC1014" s="17"/>
      <c r="AD1014" s="17"/>
      <c r="AE1014" s="17"/>
      <c r="AF1014" s="17"/>
      <c r="AG1014" s="17"/>
      <c r="AH1014" s="17"/>
      <c r="AI1014" s="17"/>
      <c r="AJ1014" s="17"/>
      <c r="AK1014" s="17"/>
      <c r="AL1014" s="17"/>
      <c r="AM1014" s="15"/>
      <c r="AN1014" s="15"/>
      <c r="AO1014" s="15"/>
      <c r="AP1014" s="15"/>
      <c r="AQ1014" s="15"/>
      <c r="AR1014" s="15"/>
      <c r="AS1014" s="15"/>
      <c r="AT1014" s="15"/>
      <c r="AU1014" s="15"/>
      <c r="AV1014" s="15"/>
      <c r="AW1014" s="15"/>
      <c r="AX1014" s="15"/>
      <c r="AY1014" s="15"/>
      <c r="AZ1014" s="15"/>
      <c r="BA1014" s="15"/>
      <c r="BB1014" s="15"/>
      <c r="BC1014" s="15"/>
      <c r="BD1014" s="15"/>
      <c r="BE1014" s="15"/>
      <c r="BF1014" s="15"/>
      <c r="BG1014" s="15"/>
      <c r="BH1014" s="15"/>
      <c r="BI1014" s="15"/>
      <c r="BJ1014" s="15"/>
      <c r="BK1014" s="15"/>
      <c r="BL1014" s="15"/>
      <c r="BM1014" s="15"/>
      <c r="BN1014" s="15"/>
      <c r="BO1014" s="15"/>
      <c r="BP1014" s="15"/>
      <c r="BQ1014" s="15"/>
      <c r="BR1014" s="15"/>
      <c r="BS1014" s="15"/>
      <c r="BT1014" s="15"/>
      <c r="BU1014" s="15"/>
      <c r="BV1014" s="15"/>
      <c r="BW1014" s="15"/>
      <c r="BX1014" s="15"/>
      <c r="BY1014" s="15"/>
      <c r="BZ1014" s="15"/>
      <c r="CA1014" s="15"/>
      <c r="CB1014" s="15"/>
      <c r="CC1014" s="15"/>
      <c r="CD1014" s="15"/>
      <c r="CE1014" s="15"/>
      <c r="CF1014" s="15"/>
      <c r="CG1014" s="15"/>
      <c r="CH1014" s="15"/>
    </row>
    <row r="1015" spans="1:86">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Z1015" s="17"/>
      <c r="AA1015" s="17"/>
      <c r="AB1015" s="17"/>
      <c r="AC1015" s="17"/>
      <c r="AD1015" s="17"/>
      <c r="AE1015" s="17"/>
      <c r="AF1015" s="17"/>
      <c r="AG1015" s="17"/>
      <c r="AH1015" s="17"/>
      <c r="AI1015" s="17"/>
      <c r="AJ1015" s="17"/>
      <c r="AK1015" s="17"/>
      <c r="AL1015" s="17"/>
      <c r="AM1015" s="15"/>
      <c r="AN1015" s="15"/>
      <c r="AO1015" s="15"/>
      <c r="AP1015" s="15"/>
      <c r="AQ1015" s="15"/>
      <c r="AR1015" s="15"/>
      <c r="AS1015" s="15"/>
      <c r="AT1015" s="15"/>
      <c r="AU1015" s="15"/>
      <c r="AV1015" s="15"/>
      <c r="AW1015" s="15"/>
      <c r="AX1015" s="15"/>
      <c r="AY1015" s="15"/>
      <c r="AZ1015" s="15"/>
      <c r="BA1015" s="15"/>
      <c r="BB1015" s="15"/>
      <c r="BC1015" s="15"/>
      <c r="BD1015" s="15"/>
      <c r="BE1015" s="15"/>
      <c r="BF1015" s="15"/>
      <c r="BG1015" s="15"/>
      <c r="BH1015" s="15"/>
      <c r="BI1015" s="15"/>
      <c r="BJ1015" s="15"/>
      <c r="BK1015" s="15"/>
      <c r="BL1015" s="15"/>
      <c r="BM1015" s="15"/>
      <c r="BN1015" s="15"/>
      <c r="BO1015" s="15"/>
      <c r="BP1015" s="15"/>
      <c r="BQ1015" s="15"/>
      <c r="BR1015" s="15"/>
      <c r="BS1015" s="15"/>
      <c r="BT1015" s="15"/>
      <c r="BU1015" s="15"/>
      <c r="BV1015" s="15"/>
      <c r="BW1015" s="15"/>
      <c r="BX1015" s="15"/>
      <c r="BY1015" s="15"/>
      <c r="BZ1015" s="15"/>
      <c r="CA1015" s="15"/>
      <c r="CB1015" s="15"/>
      <c r="CC1015" s="15"/>
      <c r="CD1015" s="15"/>
      <c r="CE1015" s="15"/>
      <c r="CF1015" s="15"/>
      <c r="CG1015" s="15"/>
      <c r="CH1015" s="15"/>
    </row>
    <row r="1016" spans="1:86">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Z1016" s="17"/>
      <c r="AA1016" s="17"/>
      <c r="AB1016" s="17"/>
      <c r="AC1016" s="17"/>
      <c r="AD1016" s="17"/>
      <c r="AE1016" s="17"/>
      <c r="AF1016" s="17"/>
      <c r="AG1016" s="17"/>
      <c r="AH1016" s="17"/>
      <c r="AI1016" s="17"/>
      <c r="AJ1016" s="17"/>
      <c r="AK1016" s="17"/>
      <c r="AL1016" s="17"/>
      <c r="AM1016" s="15"/>
      <c r="AN1016" s="15"/>
      <c r="AO1016" s="15"/>
      <c r="AP1016" s="15"/>
      <c r="AQ1016" s="15"/>
      <c r="AR1016" s="15"/>
      <c r="AS1016" s="15"/>
      <c r="AT1016" s="15"/>
      <c r="AU1016" s="15"/>
      <c r="AV1016" s="15"/>
      <c r="AW1016" s="15"/>
      <c r="AX1016" s="15"/>
      <c r="AY1016" s="15"/>
      <c r="AZ1016" s="15"/>
      <c r="BA1016" s="15"/>
      <c r="BB1016" s="15"/>
      <c r="BC1016" s="15"/>
      <c r="BD1016" s="15"/>
      <c r="BE1016" s="15"/>
      <c r="BF1016" s="15"/>
      <c r="BG1016" s="15"/>
      <c r="BH1016" s="15"/>
      <c r="BI1016" s="15"/>
      <c r="BJ1016" s="15"/>
      <c r="BK1016" s="15"/>
      <c r="BL1016" s="15"/>
      <c r="BM1016" s="15"/>
      <c r="BN1016" s="15"/>
      <c r="BO1016" s="15"/>
      <c r="BP1016" s="15"/>
      <c r="BQ1016" s="15"/>
      <c r="BR1016" s="15"/>
      <c r="BS1016" s="15"/>
      <c r="BT1016" s="15"/>
      <c r="BU1016" s="15"/>
      <c r="BV1016" s="15"/>
      <c r="BW1016" s="15"/>
      <c r="BX1016" s="15"/>
      <c r="BY1016" s="15"/>
      <c r="BZ1016" s="15"/>
      <c r="CA1016" s="15"/>
      <c r="CB1016" s="15"/>
      <c r="CC1016" s="15"/>
      <c r="CD1016" s="15"/>
      <c r="CE1016" s="15"/>
      <c r="CF1016" s="15"/>
      <c r="CG1016" s="15"/>
      <c r="CH1016" s="15"/>
    </row>
    <row r="1017" spans="1:86">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Z1017" s="17"/>
      <c r="AA1017" s="17"/>
      <c r="AB1017" s="17"/>
      <c r="AC1017" s="17"/>
      <c r="AD1017" s="17"/>
      <c r="AE1017" s="17"/>
      <c r="AF1017" s="17"/>
      <c r="AG1017" s="17"/>
      <c r="AH1017" s="17"/>
      <c r="AI1017" s="17"/>
      <c r="AJ1017" s="17"/>
      <c r="AK1017" s="17"/>
      <c r="AL1017" s="17"/>
      <c r="AM1017" s="15"/>
      <c r="AN1017" s="15"/>
      <c r="AO1017" s="15"/>
      <c r="AP1017" s="15"/>
      <c r="AQ1017" s="15"/>
      <c r="AR1017" s="15"/>
      <c r="AS1017" s="15"/>
      <c r="AT1017" s="15"/>
      <c r="AU1017" s="15"/>
      <c r="AV1017" s="15"/>
      <c r="AW1017" s="15"/>
      <c r="AX1017" s="15"/>
      <c r="AY1017" s="15"/>
      <c r="AZ1017" s="15"/>
      <c r="BA1017" s="15"/>
      <c r="BB1017" s="15"/>
      <c r="BC1017" s="15"/>
      <c r="BD1017" s="15"/>
      <c r="BE1017" s="15"/>
      <c r="BF1017" s="15"/>
      <c r="BG1017" s="15"/>
      <c r="BH1017" s="15"/>
      <c r="BI1017" s="15"/>
      <c r="BJ1017" s="15"/>
      <c r="BK1017" s="15"/>
      <c r="BL1017" s="15"/>
      <c r="BM1017" s="15"/>
      <c r="BN1017" s="15"/>
      <c r="BO1017" s="15"/>
      <c r="BP1017" s="15"/>
      <c r="BQ1017" s="15"/>
      <c r="BR1017" s="15"/>
      <c r="BS1017" s="15"/>
      <c r="BT1017" s="15"/>
      <c r="BU1017" s="15"/>
      <c r="BV1017" s="15"/>
      <c r="BW1017" s="15"/>
      <c r="BX1017" s="15"/>
      <c r="BY1017" s="15"/>
      <c r="BZ1017" s="15"/>
      <c r="CA1017" s="15"/>
      <c r="CB1017" s="15"/>
      <c r="CC1017" s="15"/>
      <c r="CD1017" s="15"/>
      <c r="CE1017" s="15"/>
      <c r="CF1017" s="15"/>
      <c r="CG1017" s="15"/>
      <c r="CH1017" s="15"/>
    </row>
    <row r="1018" spans="1:86">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Z1018" s="17"/>
      <c r="AA1018" s="17"/>
      <c r="AB1018" s="17"/>
      <c r="AC1018" s="17"/>
      <c r="AD1018" s="17"/>
      <c r="AE1018" s="17"/>
      <c r="AF1018" s="17"/>
      <c r="AG1018" s="17"/>
      <c r="AH1018" s="17"/>
      <c r="AI1018" s="17"/>
      <c r="AJ1018" s="17"/>
      <c r="AK1018" s="17"/>
      <c r="AL1018" s="17"/>
      <c r="AM1018" s="15"/>
      <c r="AN1018" s="15"/>
      <c r="AO1018" s="15"/>
      <c r="AP1018" s="15"/>
      <c r="AQ1018" s="15"/>
      <c r="AR1018" s="15"/>
      <c r="AS1018" s="15"/>
      <c r="AT1018" s="15"/>
      <c r="AU1018" s="15"/>
      <c r="AV1018" s="15"/>
      <c r="AW1018" s="15"/>
      <c r="AX1018" s="15"/>
      <c r="AY1018" s="15"/>
      <c r="AZ1018" s="15"/>
      <c r="BA1018" s="15"/>
      <c r="BB1018" s="15"/>
      <c r="BC1018" s="15"/>
      <c r="BD1018" s="15"/>
      <c r="BE1018" s="15"/>
      <c r="BF1018" s="15"/>
      <c r="BG1018" s="15"/>
      <c r="BH1018" s="15"/>
      <c r="BI1018" s="15"/>
      <c r="BJ1018" s="15"/>
      <c r="BK1018" s="15"/>
      <c r="BL1018" s="15"/>
      <c r="BM1018" s="15"/>
      <c r="BN1018" s="15"/>
      <c r="BO1018" s="15"/>
      <c r="BP1018" s="15"/>
      <c r="BQ1018" s="15"/>
      <c r="BR1018" s="15"/>
      <c r="BS1018" s="15"/>
      <c r="BT1018" s="15"/>
      <c r="BU1018" s="15"/>
      <c r="BV1018" s="15"/>
      <c r="BW1018" s="15"/>
      <c r="BX1018" s="15"/>
      <c r="BY1018" s="15"/>
      <c r="BZ1018" s="15"/>
      <c r="CA1018" s="15"/>
      <c r="CB1018" s="15"/>
      <c r="CC1018" s="15"/>
      <c r="CD1018" s="15"/>
      <c r="CE1018" s="15"/>
      <c r="CF1018" s="15"/>
      <c r="CG1018" s="15"/>
      <c r="CH1018" s="15"/>
    </row>
    <row r="1019" spans="1:86">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Z1019" s="17"/>
      <c r="AA1019" s="17"/>
      <c r="AB1019" s="17"/>
      <c r="AC1019" s="17"/>
      <c r="AD1019" s="17"/>
      <c r="AE1019" s="17"/>
      <c r="AF1019" s="17"/>
      <c r="AG1019" s="17"/>
      <c r="AH1019" s="17"/>
      <c r="AI1019" s="17"/>
      <c r="AJ1019" s="17"/>
      <c r="AK1019" s="17"/>
      <c r="AL1019" s="17"/>
      <c r="AM1019" s="15"/>
      <c r="AN1019" s="15"/>
      <c r="AO1019" s="15"/>
      <c r="AP1019" s="15"/>
      <c r="AQ1019" s="15"/>
      <c r="AR1019" s="15"/>
      <c r="AS1019" s="15"/>
      <c r="AT1019" s="15"/>
      <c r="AU1019" s="15"/>
      <c r="AV1019" s="15"/>
      <c r="AW1019" s="15"/>
      <c r="AX1019" s="15"/>
      <c r="AY1019" s="15"/>
      <c r="AZ1019" s="15"/>
      <c r="BA1019" s="15"/>
      <c r="BB1019" s="15"/>
      <c r="BC1019" s="15"/>
      <c r="BD1019" s="15"/>
      <c r="BE1019" s="15"/>
      <c r="BF1019" s="15"/>
      <c r="BG1019" s="15"/>
      <c r="BH1019" s="15"/>
      <c r="BI1019" s="15"/>
      <c r="BJ1019" s="15"/>
      <c r="BK1019" s="15"/>
      <c r="BL1019" s="15"/>
      <c r="BM1019" s="15"/>
      <c r="BN1019" s="15"/>
      <c r="BO1019" s="15"/>
      <c r="BP1019" s="15"/>
      <c r="BQ1019" s="15"/>
      <c r="BR1019" s="15"/>
      <c r="BS1019" s="15"/>
      <c r="BT1019" s="15"/>
      <c r="BU1019" s="15"/>
      <c r="BV1019" s="15"/>
      <c r="BW1019" s="15"/>
      <c r="BX1019" s="15"/>
      <c r="BY1019" s="15"/>
      <c r="BZ1019" s="15"/>
      <c r="CA1019" s="15"/>
      <c r="CB1019" s="15"/>
      <c r="CC1019" s="15"/>
      <c r="CD1019" s="15"/>
      <c r="CE1019" s="15"/>
      <c r="CF1019" s="15"/>
      <c r="CG1019" s="15"/>
      <c r="CH1019" s="15"/>
    </row>
    <row r="1020" spans="1:86">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Z1020" s="17"/>
      <c r="AA1020" s="17"/>
      <c r="AB1020" s="17"/>
      <c r="AC1020" s="17"/>
      <c r="AD1020" s="17"/>
      <c r="AE1020" s="17"/>
      <c r="AF1020" s="17"/>
      <c r="AG1020" s="17"/>
      <c r="AH1020" s="17"/>
      <c r="AI1020" s="17"/>
      <c r="AJ1020" s="17"/>
      <c r="AK1020" s="17"/>
      <c r="AL1020" s="17"/>
      <c r="AM1020" s="15"/>
      <c r="AN1020" s="15"/>
      <c r="AO1020" s="15"/>
      <c r="AP1020" s="15"/>
      <c r="AQ1020" s="15"/>
      <c r="AR1020" s="15"/>
      <c r="AS1020" s="15"/>
      <c r="AT1020" s="15"/>
      <c r="AU1020" s="15"/>
      <c r="AV1020" s="15"/>
      <c r="AW1020" s="15"/>
      <c r="AX1020" s="15"/>
      <c r="AY1020" s="15"/>
      <c r="AZ1020" s="15"/>
      <c r="BA1020" s="15"/>
      <c r="BB1020" s="15"/>
      <c r="BC1020" s="15"/>
      <c r="BD1020" s="15"/>
      <c r="BE1020" s="15"/>
      <c r="BF1020" s="15"/>
      <c r="BG1020" s="15"/>
      <c r="BH1020" s="15"/>
      <c r="BI1020" s="15"/>
      <c r="BJ1020" s="15"/>
      <c r="BK1020" s="15"/>
      <c r="BL1020" s="15"/>
      <c r="BM1020" s="15"/>
      <c r="BN1020" s="15"/>
      <c r="BO1020" s="15"/>
      <c r="BP1020" s="15"/>
      <c r="BQ1020" s="15"/>
      <c r="BR1020" s="15"/>
      <c r="BS1020" s="15"/>
      <c r="BT1020" s="15"/>
      <c r="BU1020" s="15"/>
      <c r="BV1020" s="15"/>
      <c r="BW1020" s="15"/>
      <c r="BX1020" s="15"/>
      <c r="BY1020" s="15"/>
      <c r="BZ1020" s="15"/>
      <c r="CA1020" s="15"/>
      <c r="CB1020" s="15"/>
      <c r="CC1020" s="15"/>
      <c r="CD1020" s="15"/>
      <c r="CE1020" s="15"/>
      <c r="CF1020" s="15"/>
      <c r="CG1020" s="15"/>
      <c r="CH1020" s="15"/>
    </row>
    <row r="1021" spans="1:86">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Z1021" s="17"/>
      <c r="AA1021" s="17"/>
      <c r="AB1021" s="17"/>
      <c r="AC1021" s="17"/>
      <c r="AD1021" s="17"/>
      <c r="AE1021" s="17"/>
      <c r="AF1021" s="17"/>
      <c r="AG1021" s="17"/>
      <c r="AH1021" s="17"/>
      <c r="AI1021" s="17"/>
      <c r="AJ1021" s="17"/>
      <c r="AK1021" s="17"/>
      <c r="AL1021" s="17"/>
      <c r="AM1021" s="15"/>
      <c r="AN1021" s="15"/>
      <c r="AO1021" s="15"/>
      <c r="AP1021" s="15"/>
      <c r="AQ1021" s="15"/>
      <c r="AR1021" s="15"/>
      <c r="AS1021" s="15"/>
      <c r="AT1021" s="15"/>
      <c r="AU1021" s="15"/>
      <c r="AV1021" s="15"/>
      <c r="AW1021" s="15"/>
      <c r="AX1021" s="15"/>
      <c r="AY1021" s="15"/>
      <c r="AZ1021" s="15"/>
      <c r="BA1021" s="15"/>
      <c r="BB1021" s="15"/>
      <c r="BC1021" s="15"/>
      <c r="BD1021" s="15"/>
      <c r="BE1021" s="15"/>
      <c r="BF1021" s="15"/>
      <c r="BG1021" s="15"/>
      <c r="BH1021" s="15"/>
      <c r="BI1021" s="15"/>
      <c r="BJ1021" s="15"/>
      <c r="BK1021" s="15"/>
      <c r="BL1021" s="15"/>
      <c r="BM1021" s="15"/>
      <c r="BN1021" s="15"/>
      <c r="BO1021" s="15"/>
      <c r="BP1021" s="15"/>
      <c r="BQ1021" s="15"/>
      <c r="BR1021" s="15"/>
      <c r="BS1021" s="15"/>
      <c r="BT1021" s="15"/>
      <c r="BU1021" s="15"/>
      <c r="BV1021" s="15"/>
      <c r="BW1021" s="15"/>
      <c r="BX1021" s="15"/>
      <c r="BY1021" s="15"/>
      <c r="BZ1021" s="15"/>
      <c r="CA1021" s="15"/>
      <c r="CB1021" s="15"/>
      <c r="CC1021" s="15"/>
      <c r="CD1021" s="15"/>
      <c r="CE1021" s="15"/>
      <c r="CF1021" s="15"/>
      <c r="CG1021" s="15"/>
      <c r="CH1021" s="15"/>
    </row>
    <row r="1022" spans="1:86">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Z1022" s="17"/>
      <c r="AA1022" s="17"/>
      <c r="AB1022" s="17"/>
      <c r="AC1022" s="17"/>
      <c r="AD1022" s="17"/>
      <c r="AE1022" s="17"/>
      <c r="AF1022" s="17"/>
      <c r="AG1022" s="17"/>
      <c r="AH1022" s="17"/>
      <c r="AI1022" s="17"/>
      <c r="AJ1022" s="17"/>
      <c r="AK1022" s="17"/>
      <c r="AL1022" s="17"/>
      <c r="AM1022" s="15"/>
      <c r="AN1022" s="15"/>
      <c r="AO1022" s="15"/>
      <c r="AP1022" s="15"/>
      <c r="AQ1022" s="15"/>
      <c r="AR1022" s="15"/>
      <c r="AS1022" s="15"/>
      <c r="AT1022" s="15"/>
      <c r="AU1022" s="15"/>
      <c r="AV1022" s="15"/>
      <c r="AW1022" s="15"/>
      <c r="AX1022" s="15"/>
      <c r="AY1022" s="15"/>
      <c r="AZ1022" s="15"/>
      <c r="BA1022" s="15"/>
      <c r="BB1022" s="15"/>
      <c r="BC1022" s="15"/>
      <c r="BD1022" s="15"/>
      <c r="BE1022" s="15"/>
      <c r="BF1022" s="15"/>
      <c r="BG1022" s="15"/>
      <c r="BH1022" s="15"/>
      <c r="BI1022" s="15"/>
      <c r="BJ1022" s="15"/>
      <c r="BK1022" s="15"/>
      <c r="BL1022" s="15"/>
      <c r="BM1022" s="15"/>
      <c r="BN1022" s="15"/>
      <c r="BO1022" s="15"/>
      <c r="BP1022" s="15"/>
      <c r="BQ1022" s="15"/>
      <c r="BR1022" s="15"/>
      <c r="BS1022" s="15"/>
      <c r="BT1022" s="15"/>
      <c r="BU1022" s="15"/>
      <c r="BV1022" s="15"/>
      <c r="BW1022" s="15"/>
      <c r="BX1022" s="15"/>
      <c r="BY1022" s="15"/>
      <c r="BZ1022" s="15"/>
      <c r="CA1022" s="15"/>
      <c r="CB1022" s="15"/>
      <c r="CC1022" s="15"/>
      <c r="CD1022" s="15"/>
      <c r="CE1022" s="15"/>
      <c r="CF1022" s="15"/>
      <c r="CG1022" s="15"/>
      <c r="CH1022" s="15"/>
    </row>
    <row r="1023" spans="1:86">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Z1023" s="17"/>
      <c r="AA1023" s="17"/>
      <c r="AB1023" s="17"/>
      <c r="AC1023" s="17"/>
      <c r="AD1023" s="17"/>
      <c r="AE1023" s="17"/>
      <c r="AF1023" s="17"/>
      <c r="AG1023" s="17"/>
      <c r="AH1023" s="17"/>
      <c r="AI1023" s="17"/>
      <c r="AJ1023" s="17"/>
      <c r="AK1023" s="17"/>
      <c r="AL1023" s="17"/>
      <c r="AM1023" s="15"/>
      <c r="AN1023" s="15"/>
      <c r="AO1023" s="15"/>
      <c r="AP1023" s="15"/>
      <c r="AQ1023" s="15"/>
      <c r="AR1023" s="15"/>
      <c r="AS1023" s="15"/>
      <c r="AT1023" s="15"/>
      <c r="AU1023" s="15"/>
      <c r="AV1023" s="15"/>
      <c r="AW1023" s="15"/>
      <c r="AX1023" s="15"/>
      <c r="AY1023" s="15"/>
      <c r="AZ1023" s="15"/>
      <c r="BA1023" s="15"/>
      <c r="BB1023" s="15"/>
      <c r="BC1023" s="15"/>
      <c r="BD1023" s="15"/>
      <c r="BE1023" s="15"/>
      <c r="BF1023" s="15"/>
      <c r="BG1023" s="15"/>
      <c r="BH1023" s="15"/>
      <c r="BI1023" s="15"/>
      <c r="BJ1023" s="15"/>
      <c r="BK1023" s="15"/>
      <c r="BL1023" s="15"/>
      <c r="BM1023" s="15"/>
      <c r="BN1023" s="15"/>
      <c r="BO1023" s="15"/>
      <c r="BP1023" s="15"/>
      <c r="BQ1023" s="15"/>
      <c r="BR1023" s="15"/>
      <c r="BS1023" s="15"/>
      <c r="BT1023" s="15"/>
      <c r="BU1023" s="15"/>
      <c r="BV1023" s="15"/>
      <c r="BW1023" s="15"/>
      <c r="BX1023" s="15"/>
      <c r="BY1023" s="15"/>
      <c r="BZ1023" s="15"/>
      <c r="CA1023" s="15"/>
      <c r="CB1023" s="15"/>
      <c r="CC1023" s="15"/>
      <c r="CD1023" s="15"/>
      <c r="CE1023" s="15"/>
      <c r="CF1023" s="15"/>
      <c r="CG1023" s="15"/>
      <c r="CH1023" s="15"/>
    </row>
    <row r="1024" spans="1:86">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Z1024" s="17"/>
      <c r="AA1024" s="17"/>
      <c r="AB1024" s="17"/>
      <c r="AC1024" s="17"/>
      <c r="AD1024" s="17"/>
      <c r="AE1024" s="17"/>
      <c r="AF1024" s="17"/>
      <c r="AG1024" s="17"/>
      <c r="AH1024" s="17"/>
      <c r="AI1024" s="17"/>
      <c r="AJ1024" s="17"/>
      <c r="AK1024" s="17"/>
      <c r="AL1024" s="17"/>
      <c r="AM1024" s="15"/>
      <c r="AN1024" s="15"/>
      <c r="AO1024" s="15"/>
      <c r="AP1024" s="15"/>
      <c r="AQ1024" s="15"/>
      <c r="AR1024" s="15"/>
      <c r="AS1024" s="15"/>
      <c r="AT1024" s="15"/>
      <c r="AU1024" s="15"/>
      <c r="AV1024" s="15"/>
      <c r="AW1024" s="15"/>
      <c r="AX1024" s="15"/>
      <c r="AY1024" s="15"/>
      <c r="AZ1024" s="15"/>
      <c r="BA1024" s="15"/>
      <c r="BB1024" s="15"/>
      <c r="BC1024" s="15"/>
      <c r="BD1024" s="15"/>
      <c r="BE1024" s="15"/>
      <c r="BF1024" s="15"/>
      <c r="BG1024" s="15"/>
      <c r="BH1024" s="15"/>
      <c r="BI1024" s="15"/>
      <c r="BJ1024" s="15"/>
      <c r="BK1024" s="15"/>
      <c r="BL1024" s="15"/>
      <c r="BM1024" s="15"/>
      <c r="BN1024" s="15"/>
      <c r="BO1024" s="15"/>
      <c r="BP1024" s="15"/>
      <c r="BQ1024" s="15"/>
      <c r="BR1024" s="15"/>
      <c r="BS1024" s="15"/>
      <c r="BT1024" s="15"/>
      <c r="BU1024" s="15"/>
      <c r="BV1024" s="15"/>
      <c r="BW1024" s="15"/>
      <c r="BX1024" s="15"/>
      <c r="BY1024" s="15"/>
      <c r="BZ1024" s="15"/>
      <c r="CA1024" s="15"/>
      <c r="CB1024" s="15"/>
      <c r="CC1024" s="15"/>
      <c r="CD1024" s="15"/>
      <c r="CE1024" s="15"/>
      <c r="CF1024" s="15"/>
      <c r="CG1024" s="15"/>
      <c r="CH1024" s="15"/>
    </row>
    <row r="1025" spans="1:86">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Z1025" s="17"/>
      <c r="AA1025" s="17"/>
      <c r="AB1025" s="17"/>
      <c r="AC1025" s="17"/>
      <c r="AD1025" s="17"/>
      <c r="AE1025" s="17"/>
      <c r="AF1025" s="17"/>
      <c r="AG1025" s="17"/>
      <c r="AH1025" s="17"/>
      <c r="AI1025" s="17"/>
      <c r="AJ1025" s="17"/>
      <c r="AK1025" s="17"/>
      <c r="AL1025" s="17"/>
      <c r="AM1025" s="15"/>
      <c r="AN1025" s="15"/>
      <c r="AO1025" s="15"/>
      <c r="AP1025" s="15"/>
      <c r="AQ1025" s="15"/>
      <c r="AR1025" s="15"/>
      <c r="AS1025" s="15"/>
      <c r="AT1025" s="15"/>
      <c r="AU1025" s="15"/>
      <c r="AV1025" s="15"/>
      <c r="AW1025" s="15"/>
      <c r="AX1025" s="15"/>
      <c r="AY1025" s="15"/>
      <c r="AZ1025" s="15"/>
      <c r="BA1025" s="15"/>
      <c r="BB1025" s="15"/>
      <c r="BC1025" s="15"/>
      <c r="BD1025" s="15"/>
      <c r="BE1025" s="15"/>
      <c r="BF1025" s="15"/>
      <c r="BG1025" s="15"/>
      <c r="BH1025" s="15"/>
      <c r="BI1025" s="15"/>
      <c r="BJ1025" s="15"/>
      <c r="BK1025" s="15"/>
      <c r="BL1025" s="15"/>
      <c r="BM1025" s="15"/>
      <c r="BN1025" s="15"/>
      <c r="BO1025" s="15"/>
      <c r="BP1025" s="15"/>
      <c r="BQ1025" s="15"/>
      <c r="BR1025" s="15"/>
      <c r="BS1025" s="15"/>
      <c r="BT1025" s="15"/>
      <c r="BU1025" s="15"/>
      <c r="BV1025" s="15"/>
      <c r="BW1025" s="15"/>
      <c r="BX1025" s="15"/>
      <c r="BY1025" s="15"/>
      <c r="BZ1025" s="15"/>
      <c r="CA1025" s="15"/>
      <c r="CB1025" s="15"/>
      <c r="CC1025" s="15"/>
      <c r="CD1025" s="15"/>
      <c r="CE1025" s="15"/>
      <c r="CF1025" s="15"/>
      <c r="CG1025" s="15"/>
      <c r="CH1025" s="15"/>
    </row>
    <row r="1026" spans="1:86">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Z1026" s="17"/>
      <c r="AA1026" s="17"/>
      <c r="AB1026" s="17"/>
      <c r="AC1026" s="17"/>
      <c r="AD1026" s="17"/>
      <c r="AE1026" s="17"/>
      <c r="AF1026" s="17"/>
      <c r="AG1026" s="17"/>
      <c r="AH1026" s="17"/>
      <c r="AI1026" s="17"/>
      <c r="AJ1026" s="17"/>
      <c r="AK1026" s="17"/>
      <c r="AL1026" s="17"/>
      <c r="AM1026" s="15"/>
      <c r="AN1026" s="15"/>
      <c r="AO1026" s="15"/>
      <c r="AP1026" s="15"/>
      <c r="AQ1026" s="15"/>
      <c r="AR1026" s="15"/>
      <c r="AS1026" s="15"/>
      <c r="AT1026" s="15"/>
      <c r="AU1026" s="15"/>
      <c r="AV1026" s="15"/>
      <c r="AW1026" s="15"/>
      <c r="AX1026" s="15"/>
      <c r="AY1026" s="15"/>
      <c r="AZ1026" s="15"/>
      <c r="BA1026" s="15"/>
      <c r="BB1026" s="15"/>
      <c r="BC1026" s="15"/>
      <c r="BD1026" s="15"/>
      <c r="BE1026" s="15"/>
      <c r="BF1026" s="15"/>
      <c r="BG1026" s="15"/>
      <c r="BH1026" s="15"/>
      <c r="BI1026" s="15"/>
      <c r="BJ1026" s="15"/>
      <c r="BK1026" s="15"/>
      <c r="BL1026" s="15"/>
      <c r="BM1026" s="15"/>
      <c r="BN1026" s="15"/>
      <c r="BO1026" s="15"/>
      <c r="BP1026" s="15"/>
      <c r="BQ1026" s="15"/>
      <c r="BR1026" s="15"/>
      <c r="BS1026" s="15"/>
      <c r="BT1026" s="15"/>
      <c r="BU1026" s="15"/>
      <c r="BV1026" s="15"/>
      <c r="BW1026" s="15"/>
      <c r="BX1026" s="15"/>
      <c r="BY1026" s="15"/>
      <c r="BZ1026" s="15"/>
      <c r="CA1026" s="15"/>
      <c r="CB1026" s="15"/>
      <c r="CC1026" s="15"/>
      <c r="CD1026" s="15"/>
      <c r="CE1026" s="15"/>
      <c r="CF1026" s="15"/>
      <c r="CG1026" s="15"/>
      <c r="CH1026" s="15"/>
    </row>
    <row r="1027" spans="1:86">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Z1027" s="17"/>
      <c r="AA1027" s="17"/>
      <c r="AB1027" s="17"/>
      <c r="AC1027" s="17"/>
      <c r="AD1027" s="17"/>
      <c r="AE1027" s="17"/>
      <c r="AF1027" s="17"/>
      <c r="AG1027" s="17"/>
      <c r="AH1027" s="17"/>
      <c r="AI1027" s="17"/>
      <c r="AJ1027" s="17"/>
      <c r="AK1027" s="17"/>
      <c r="AL1027" s="17"/>
      <c r="AM1027" s="15"/>
      <c r="AN1027" s="15"/>
      <c r="AO1027" s="15"/>
      <c r="AP1027" s="15"/>
      <c r="AQ1027" s="15"/>
      <c r="AR1027" s="15"/>
      <c r="AS1027" s="15"/>
      <c r="AT1027" s="15"/>
      <c r="AU1027" s="15"/>
      <c r="AV1027" s="15"/>
      <c r="AW1027" s="15"/>
      <c r="AX1027" s="15"/>
      <c r="AY1027" s="15"/>
      <c r="AZ1027" s="15"/>
      <c r="BA1027" s="15"/>
      <c r="BB1027" s="15"/>
      <c r="BC1027" s="15"/>
      <c r="BD1027" s="15"/>
      <c r="BE1027" s="15"/>
      <c r="BF1027" s="15"/>
      <c r="BG1027" s="15"/>
      <c r="BH1027" s="15"/>
      <c r="BI1027" s="15"/>
      <c r="BJ1027" s="15"/>
      <c r="BK1027" s="15"/>
      <c r="BL1027" s="15"/>
      <c r="BM1027" s="15"/>
      <c r="BN1027" s="15"/>
      <c r="BO1027" s="15"/>
      <c r="BP1027" s="15"/>
      <c r="BQ1027" s="15"/>
      <c r="BR1027" s="15"/>
      <c r="BS1027" s="15"/>
      <c r="BT1027" s="15"/>
      <c r="BU1027" s="15"/>
      <c r="BV1027" s="15"/>
      <c r="BW1027" s="15"/>
      <c r="BX1027" s="15"/>
      <c r="BY1027" s="15"/>
      <c r="BZ1027" s="15"/>
      <c r="CA1027" s="15"/>
      <c r="CB1027" s="15"/>
      <c r="CC1027" s="15"/>
      <c r="CD1027" s="15"/>
      <c r="CE1027" s="15"/>
      <c r="CF1027" s="15"/>
      <c r="CG1027" s="15"/>
      <c r="CH1027" s="15"/>
    </row>
    <row r="1028" spans="1:86">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Z1028" s="17"/>
      <c r="AA1028" s="17"/>
      <c r="AB1028" s="17"/>
      <c r="AC1028" s="17"/>
      <c r="AD1028" s="17"/>
      <c r="AE1028" s="17"/>
      <c r="AF1028" s="17"/>
      <c r="AG1028" s="17"/>
      <c r="AH1028" s="17"/>
      <c r="AI1028" s="17"/>
      <c r="AJ1028" s="17"/>
      <c r="AK1028" s="17"/>
      <c r="AL1028" s="17"/>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row>
    <row r="1029" spans="1:86">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Z1029" s="17"/>
      <c r="AA1029" s="17"/>
      <c r="AB1029" s="17"/>
      <c r="AC1029" s="17"/>
      <c r="AD1029" s="17"/>
      <c r="AE1029" s="17"/>
      <c r="AF1029" s="17"/>
      <c r="AG1029" s="17"/>
      <c r="AH1029" s="17"/>
      <c r="AI1029" s="17"/>
      <c r="AJ1029" s="17"/>
      <c r="AK1029" s="17"/>
      <c r="AL1029" s="17"/>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row>
    <row r="1030" spans="1:86">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Z1030" s="17"/>
      <c r="AA1030" s="17"/>
      <c r="AB1030" s="17"/>
      <c r="AC1030" s="17"/>
      <c r="AD1030" s="17"/>
      <c r="AE1030" s="17"/>
      <c r="AF1030" s="17"/>
      <c r="AG1030" s="17"/>
      <c r="AH1030" s="17"/>
      <c r="AI1030" s="17"/>
      <c r="AJ1030" s="17"/>
      <c r="AK1030" s="17"/>
      <c r="AL1030" s="17"/>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row>
    <row r="1031" spans="1:86">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Z1031" s="17"/>
      <c r="AA1031" s="17"/>
      <c r="AB1031" s="17"/>
      <c r="AC1031" s="17"/>
      <c r="AD1031" s="17"/>
      <c r="AE1031" s="17"/>
      <c r="AF1031" s="17"/>
      <c r="AG1031" s="17"/>
      <c r="AH1031" s="17"/>
      <c r="AI1031" s="17"/>
      <c r="AJ1031" s="17"/>
      <c r="AK1031" s="17"/>
      <c r="AL1031" s="17"/>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row>
    <row r="1032" spans="1:86">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Z1032" s="17"/>
      <c r="AA1032" s="17"/>
      <c r="AB1032" s="17"/>
      <c r="AC1032" s="17"/>
      <c r="AD1032" s="17"/>
      <c r="AE1032" s="17"/>
      <c r="AF1032" s="17"/>
      <c r="AG1032" s="17"/>
      <c r="AH1032" s="17"/>
      <c r="AI1032" s="17"/>
      <c r="AJ1032" s="17"/>
      <c r="AK1032" s="17"/>
      <c r="AL1032" s="17"/>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row>
    <row r="1033" spans="1:86">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Z1033" s="17"/>
      <c r="AA1033" s="17"/>
      <c r="AB1033" s="17"/>
      <c r="AC1033" s="17"/>
      <c r="AD1033" s="17"/>
      <c r="AE1033" s="17"/>
      <c r="AF1033" s="17"/>
      <c r="AG1033" s="17"/>
      <c r="AH1033" s="17"/>
      <c r="AI1033" s="17"/>
      <c r="AJ1033" s="17"/>
      <c r="AK1033" s="17"/>
      <c r="AL1033" s="17"/>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row>
    <row r="1034" spans="1:86">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Z1034" s="17"/>
      <c r="AA1034" s="17"/>
      <c r="AB1034" s="17"/>
      <c r="AC1034" s="17"/>
      <c r="AD1034" s="17"/>
      <c r="AE1034" s="17"/>
      <c r="AF1034" s="17"/>
      <c r="AG1034" s="17"/>
      <c r="AH1034" s="17"/>
      <c r="AI1034" s="17"/>
      <c r="AJ1034" s="17"/>
      <c r="AK1034" s="17"/>
      <c r="AL1034" s="17"/>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row>
    <row r="1035" spans="1:86">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Z1035" s="17"/>
      <c r="AA1035" s="17"/>
      <c r="AB1035" s="17"/>
      <c r="AC1035" s="17"/>
      <c r="AD1035" s="17"/>
      <c r="AE1035" s="17"/>
      <c r="AF1035" s="17"/>
      <c r="AG1035" s="17"/>
      <c r="AH1035" s="17"/>
      <c r="AI1035" s="17"/>
      <c r="AJ1035" s="17"/>
      <c r="AK1035" s="17"/>
      <c r="AL1035" s="17"/>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row>
    <row r="1036" spans="1:86">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Z1036" s="17"/>
      <c r="AA1036" s="17"/>
      <c r="AB1036" s="17"/>
      <c r="AC1036" s="17"/>
      <c r="AD1036" s="17"/>
      <c r="AE1036" s="17"/>
      <c r="AF1036" s="17"/>
      <c r="AG1036" s="17"/>
      <c r="AH1036" s="17"/>
      <c r="AI1036" s="17"/>
      <c r="AJ1036" s="17"/>
      <c r="AK1036" s="17"/>
      <c r="AL1036" s="17"/>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row>
    <row r="1037" spans="1:86">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Z1037" s="17"/>
      <c r="AA1037" s="17"/>
      <c r="AB1037" s="17"/>
      <c r="AC1037" s="17"/>
      <c r="AD1037" s="17"/>
      <c r="AE1037" s="17"/>
      <c r="AF1037" s="17"/>
      <c r="AG1037" s="17"/>
      <c r="AH1037" s="17"/>
      <c r="AI1037" s="17"/>
      <c r="AJ1037" s="17"/>
      <c r="AK1037" s="17"/>
      <c r="AL1037" s="17"/>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row>
    <row r="1038" spans="1:86">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Z1038" s="17"/>
      <c r="AA1038" s="17"/>
      <c r="AB1038" s="17"/>
      <c r="AC1038" s="17"/>
      <c r="AD1038" s="17"/>
      <c r="AE1038" s="17"/>
      <c r="AF1038" s="17"/>
      <c r="AG1038" s="17"/>
      <c r="AH1038" s="17"/>
      <c r="AI1038" s="17"/>
      <c r="AJ1038" s="17"/>
      <c r="AK1038" s="17"/>
      <c r="AL1038" s="17"/>
      <c r="AM1038" s="15"/>
      <c r="AN1038" s="15"/>
      <c r="AO1038" s="15"/>
      <c r="AP1038" s="15"/>
      <c r="AQ1038" s="15"/>
      <c r="AR1038" s="15"/>
      <c r="AS1038" s="15"/>
      <c r="AT1038" s="15"/>
      <c r="AU1038" s="15"/>
      <c r="AV1038" s="15"/>
      <c r="AW1038" s="15"/>
      <c r="AX1038" s="15"/>
      <c r="AY1038" s="15"/>
      <c r="AZ1038" s="15"/>
      <c r="BA1038" s="15"/>
      <c r="BB1038" s="15"/>
      <c r="BC1038" s="15"/>
      <c r="BD1038" s="15"/>
      <c r="BE1038" s="15"/>
      <c r="BF1038" s="15"/>
      <c r="BG1038" s="15"/>
      <c r="BH1038" s="15"/>
      <c r="BI1038" s="15"/>
      <c r="BJ1038" s="15"/>
      <c r="BK1038" s="15"/>
      <c r="BL1038" s="15"/>
      <c r="BM1038" s="15"/>
      <c r="BN1038" s="15"/>
      <c r="BO1038" s="15"/>
      <c r="BP1038" s="15"/>
      <c r="BQ1038" s="15"/>
      <c r="BR1038" s="15"/>
      <c r="BS1038" s="15"/>
      <c r="BT1038" s="15"/>
      <c r="BU1038" s="15"/>
      <c r="BV1038" s="15"/>
      <c r="BW1038" s="15"/>
      <c r="BX1038" s="15"/>
      <c r="BY1038" s="15"/>
      <c r="BZ1038" s="15"/>
      <c r="CA1038" s="15"/>
      <c r="CB1038" s="15"/>
      <c r="CC1038" s="15"/>
      <c r="CD1038" s="15"/>
      <c r="CE1038" s="15"/>
      <c r="CF1038" s="15"/>
      <c r="CG1038" s="15"/>
      <c r="CH1038" s="15"/>
    </row>
    <row r="1039" spans="1:86">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Z1039" s="17"/>
      <c r="AA1039" s="17"/>
      <c r="AB1039" s="17"/>
      <c r="AC1039" s="17"/>
      <c r="AD1039" s="17"/>
      <c r="AE1039" s="17"/>
      <c r="AF1039" s="17"/>
      <c r="AG1039" s="17"/>
      <c r="AH1039" s="17"/>
      <c r="AI1039" s="17"/>
      <c r="AJ1039" s="17"/>
      <c r="AK1039" s="17"/>
      <c r="AL1039" s="17"/>
      <c r="AM1039" s="15"/>
      <c r="AN1039" s="15"/>
      <c r="AO1039" s="15"/>
      <c r="AP1039" s="15"/>
      <c r="AQ1039" s="15"/>
      <c r="AR1039" s="15"/>
      <c r="AS1039" s="15"/>
      <c r="AT1039" s="15"/>
      <c r="AU1039" s="15"/>
      <c r="AV1039" s="15"/>
      <c r="AW1039" s="15"/>
      <c r="AX1039" s="15"/>
      <c r="AY1039" s="15"/>
      <c r="AZ1039" s="15"/>
      <c r="BA1039" s="15"/>
      <c r="BB1039" s="15"/>
      <c r="BC1039" s="15"/>
      <c r="BD1039" s="15"/>
      <c r="BE1039" s="15"/>
      <c r="BF1039" s="15"/>
      <c r="BG1039" s="15"/>
      <c r="BH1039" s="15"/>
      <c r="BI1039" s="15"/>
      <c r="BJ1039" s="15"/>
      <c r="BK1039" s="15"/>
      <c r="BL1039" s="15"/>
      <c r="BM1039" s="15"/>
      <c r="BN1039" s="15"/>
      <c r="BO1039" s="15"/>
      <c r="BP1039" s="15"/>
      <c r="BQ1039" s="15"/>
      <c r="BR1039" s="15"/>
      <c r="BS1039" s="15"/>
      <c r="BT1039" s="15"/>
      <c r="BU1039" s="15"/>
      <c r="BV1039" s="15"/>
      <c r="BW1039" s="15"/>
      <c r="BX1039" s="15"/>
      <c r="BY1039" s="15"/>
      <c r="BZ1039" s="15"/>
      <c r="CA1039" s="15"/>
      <c r="CB1039" s="15"/>
      <c r="CC1039" s="15"/>
      <c r="CD1039" s="15"/>
      <c r="CE1039" s="15"/>
      <c r="CF1039" s="15"/>
      <c r="CG1039" s="15"/>
      <c r="CH1039" s="15"/>
    </row>
    <row r="1040" spans="1:86">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Z1040" s="17"/>
      <c r="AA1040" s="17"/>
      <c r="AB1040" s="17"/>
      <c r="AC1040" s="17"/>
      <c r="AD1040" s="17"/>
      <c r="AE1040" s="17"/>
      <c r="AF1040" s="17"/>
      <c r="AG1040" s="17"/>
      <c r="AH1040" s="17"/>
      <c r="AI1040" s="17"/>
      <c r="AJ1040" s="17"/>
      <c r="AK1040" s="17"/>
      <c r="AL1040" s="17"/>
      <c r="AM1040" s="15"/>
      <c r="AN1040" s="15"/>
      <c r="AO1040" s="15"/>
      <c r="AP1040" s="15"/>
      <c r="AQ1040" s="15"/>
      <c r="AR1040" s="15"/>
      <c r="AS1040" s="15"/>
      <c r="AT1040" s="15"/>
      <c r="AU1040" s="15"/>
      <c r="AV1040" s="15"/>
      <c r="AW1040" s="15"/>
      <c r="AX1040" s="15"/>
      <c r="AY1040" s="15"/>
      <c r="AZ1040" s="15"/>
      <c r="BA1040" s="15"/>
      <c r="BB1040" s="15"/>
      <c r="BC1040" s="15"/>
      <c r="BD1040" s="15"/>
      <c r="BE1040" s="15"/>
      <c r="BF1040" s="15"/>
      <c r="BG1040" s="15"/>
      <c r="BH1040" s="15"/>
      <c r="BI1040" s="15"/>
      <c r="BJ1040" s="15"/>
      <c r="BK1040" s="15"/>
      <c r="BL1040" s="15"/>
      <c r="BM1040" s="15"/>
      <c r="BN1040" s="15"/>
      <c r="BO1040" s="15"/>
      <c r="BP1040" s="15"/>
      <c r="BQ1040" s="15"/>
      <c r="BR1040" s="15"/>
      <c r="BS1040" s="15"/>
      <c r="BT1040" s="15"/>
      <c r="BU1040" s="15"/>
      <c r="BV1040" s="15"/>
      <c r="BW1040" s="15"/>
      <c r="BX1040" s="15"/>
      <c r="BY1040" s="15"/>
      <c r="BZ1040" s="15"/>
      <c r="CA1040" s="15"/>
      <c r="CB1040" s="15"/>
      <c r="CC1040" s="15"/>
      <c r="CD1040" s="15"/>
      <c r="CE1040" s="15"/>
      <c r="CF1040" s="15"/>
      <c r="CG1040" s="15"/>
      <c r="CH1040" s="15"/>
    </row>
    <row r="1041" spans="1:86">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Z1041" s="17"/>
      <c r="AA1041" s="17"/>
      <c r="AB1041" s="17"/>
      <c r="AC1041" s="17"/>
      <c r="AD1041" s="17"/>
      <c r="AE1041" s="17"/>
      <c r="AF1041" s="17"/>
      <c r="AG1041" s="17"/>
      <c r="AH1041" s="17"/>
      <c r="AI1041" s="17"/>
      <c r="AJ1041" s="17"/>
      <c r="AK1041" s="17"/>
      <c r="AL1041" s="17"/>
      <c r="AM1041" s="15"/>
      <c r="AN1041" s="15"/>
      <c r="AO1041" s="15"/>
      <c r="AP1041" s="15"/>
      <c r="AQ1041" s="15"/>
      <c r="AR1041" s="15"/>
      <c r="AS1041" s="15"/>
      <c r="AT1041" s="15"/>
      <c r="AU1041" s="15"/>
      <c r="AV1041" s="15"/>
      <c r="AW1041" s="15"/>
      <c r="AX1041" s="15"/>
      <c r="AY1041" s="15"/>
      <c r="AZ1041" s="15"/>
      <c r="BA1041" s="15"/>
      <c r="BB1041" s="15"/>
      <c r="BC1041" s="15"/>
      <c r="BD1041" s="15"/>
      <c r="BE1041" s="15"/>
      <c r="BF1041" s="15"/>
      <c r="BG1041" s="15"/>
      <c r="BH1041" s="15"/>
      <c r="BI1041" s="15"/>
      <c r="BJ1041" s="15"/>
      <c r="BK1041" s="15"/>
      <c r="BL1041" s="15"/>
      <c r="BM1041" s="15"/>
      <c r="BN1041" s="15"/>
      <c r="BO1041" s="15"/>
      <c r="BP1041" s="15"/>
      <c r="BQ1041" s="15"/>
      <c r="BR1041" s="15"/>
      <c r="BS1041" s="15"/>
      <c r="BT1041" s="15"/>
      <c r="BU1041" s="15"/>
      <c r="BV1041" s="15"/>
      <c r="BW1041" s="15"/>
      <c r="BX1041" s="15"/>
      <c r="BY1041" s="15"/>
      <c r="BZ1041" s="15"/>
      <c r="CA1041" s="15"/>
      <c r="CB1041" s="15"/>
      <c r="CC1041" s="15"/>
      <c r="CD1041" s="15"/>
      <c r="CE1041" s="15"/>
      <c r="CF1041" s="15"/>
      <c r="CG1041" s="15"/>
      <c r="CH1041" s="15"/>
    </row>
    <row r="1042" spans="1:86">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Z1042" s="17"/>
      <c r="AA1042" s="17"/>
      <c r="AB1042" s="17"/>
      <c r="AC1042" s="17"/>
      <c r="AD1042" s="17"/>
      <c r="AE1042" s="17"/>
      <c r="AF1042" s="17"/>
      <c r="AG1042" s="17"/>
      <c r="AH1042" s="17"/>
      <c r="AI1042" s="17"/>
      <c r="AJ1042" s="17"/>
      <c r="AK1042" s="17"/>
      <c r="AL1042" s="17"/>
      <c r="AM1042" s="15"/>
      <c r="AN1042" s="15"/>
      <c r="AO1042" s="15"/>
      <c r="AP1042" s="15"/>
      <c r="AQ1042" s="15"/>
      <c r="AR1042" s="15"/>
      <c r="AS1042" s="15"/>
      <c r="AT1042" s="15"/>
      <c r="AU1042" s="15"/>
      <c r="AV1042" s="15"/>
      <c r="AW1042" s="15"/>
      <c r="AX1042" s="15"/>
      <c r="AY1042" s="15"/>
      <c r="AZ1042" s="15"/>
      <c r="BA1042" s="15"/>
      <c r="BB1042" s="15"/>
      <c r="BC1042" s="15"/>
      <c r="BD1042" s="15"/>
      <c r="BE1042" s="15"/>
      <c r="BF1042" s="15"/>
      <c r="BG1042" s="15"/>
      <c r="BH1042" s="15"/>
      <c r="BI1042" s="15"/>
      <c r="BJ1042" s="15"/>
      <c r="BK1042" s="15"/>
      <c r="BL1042" s="15"/>
      <c r="BM1042" s="15"/>
      <c r="BN1042" s="15"/>
      <c r="BO1042" s="15"/>
      <c r="BP1042" s="15"/>
      <c r="BQ1042" s="15"/>
      <c r="BR1042" s="15"/>
      <c r="BS1042" s="15"/>
      <c r="BT1042" s="15"/>
      <c r="BU1042" s="15"/>
      <c r="BV1042" s="15"/>
      <c r="BW1042" s="15"/>
      <c r="BX1042" s="15"/>
      <c r="BY1042" s="15"/>
      <c r="BZ1042" s="15"/>
      <c r="CA1042" s="15"/>
      <c r="CB1042" s="15"/>
      <c r="CC1042" s="15"/>
      <c r="CD1042" s="15"/>
      <c r="CE1042" s="15"/>
      <c r="CF1042" s="15"/>
      <c r="CG1042" s="15"/>
      <c r="CH1042" s="15"/>
    </row>
    <row r="1043" spans="1:86">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Z1043" s="17"/>
      <c r="AA1043" s="17"/>
      <c r="AB1043" s="17"/>
      <c r="AC1043" s="17"/>
      <c r="AD1043" s="17"/>
      <c r="AE1043" s="17"/>
      <c r="AF1043" s="17"/>
      <c r="AG1043" s="17"/>
      <c r="AH1043" s="17"/>
      <c r="AI1043" s="17"/>
      <c r="AJ1043" s="17"/>
      <c r="AK1043" s="17"/>
      <c r="AL1043" s="17"/>
      <c r="AM1043" s="15"/>
      <c r="AN1043" s="15"/>
      <c r="AO1043" s="15"/>
      <c r="AP1043" s="15"/>
      <c r="AQ1043" s="15"/>
      <c r="AR1043" s="15"/>
      <c r="AS1043" s="15"/>
      <c r="AT1043" s="15"/>
      <c r="AU1043" s="15"/>
      <c r="AV1043" s="15"/>
      <c r="AW1043" s="15"/>
      <c r="AX1043" s="15"/>
      <c r="AY1043" s="15"/>
      <c r="AZ1043" s="15"/>
      <c r="BA1043" s="15"/>
      <c r="BB1043" s="15"/>
      <c r="BC1043" s="15"/>
      <c r="BD1043" s="15"/>
      <c r="BE1043" s="15"/>
      <c r="BF1043" s="15"/>
      <c r="BG1043" s="15"/>
      <c r="BH1043" s="15"/>
      <c r="BI1043" s="15"/>
      <c r="BJ1043" s="15"/>
      <c r="BK1043" s="15"/>
      <c r="BL1043" s="15"/>
      <c r="BM1043" s="15"/>
      <c r="BN1043" s="15"/>
      <c r="BO1043" s="15"/>
      <c r="BP1043" s="15"/>
      <c r="BQ1043" s="15"/>
      <c r="BR1043" s="15"/>
      <c r="BS1043" s="15"/>
      <c r="BT1043" s="15"/>
      <c r="BU1043" s="15"/>
      <c r="BV1043" s="15"/>
      <c r="BW1043" s="15"/>
      <c r="BX1043" s="15"/>
      <c r="BY1043" s="15"/>
      <c r="BZ1043" s="15"/>
      <c r="CA1043" s="15"/>
      <c r="CB1043" s="15"/>
      <c r="CC1043" s="15"/>
      <c r="CD1043" s="15"/>
      <c r="CE1043" s="15"/>
      <c r="CF1043" s="15"/>
      <c r="CG1043" s="15"/>
      <c r="CH1043" s="15"/>
    </row>
    <row r="1044" spans="1:86">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Z1044" s="17"/>
      <c r="AA1044" s="17"/>
      <c r="AB1044" s="17"/>
      <c r="AC1044" s="17"/>
      <c r="AD1044" s="17"/>
      <c r="AE1044" s="17"/>
      <c r="AF1044" s="17"/>
      <c r="AG1044" s="17"/>
      <c r="AH1044" s="17"/>
      <c r="AI1044" s="17"/>
      <c r="AJ1044" s="17"/>
      <c r="AK1044" s="17"/>
      <c r="AL1044" s="17"/>
      <c r="AM1044" s="15"/>
      <c r="AN1044" s="15"/>
      <c r="AO1044" s="15"/>
      <c r="AP1044" s="15"/>
      <c r="AQ1044" s="15"/>
      <c r="AR1044" s="15"/>
      <c r="AS1044" s="15"/>
      <c r="AT1044" s="15"/>
      <c r="AU1044" s="15"/>
      <c r="AV1044" s="15"/>
      <c r="AW1044" s="15"/>
      <c r="AX1044" s="15"/>
      <c r="AY1044" s="15"/>
      <c r="AZ1044" s="15"/>
      <c r="BA1044" s="15"/>
      <c r="BB1044" s="15"/>
      <c r="BC1044" s="15"/>
      <c r="BD1044" s="15"/>
      <c r="BE1044" s="15"/>
      <c r="BF1044" s="15"/>
      <c r="BG1044" s="15"/>
      <c r="BH1044" s="15"/>
      <c r="BI1044" s="15"/>
      <c r="BJ1044" s="15"/>
      <c r="BK1044" s="15"/>
      <c r="BL1044" s="15"/>
      <c r="BM1044" s="15"/>
      <c r="BN1044" s="15"/>
      <c r="BO1044" s="15"/>
      <c r="BP1044" s="15"/>
      <c r="BQ1044" s="15"/>
      <c r="BR1044" s="15"/>
      <c r="BS1044" s="15"/>
      <c r="BT1044" s="15"/>
      <c r="BU1044" s="15"/>
      <c r="BV1044" s="15"/>
      <c r="BW1044" s="15"/>
      <c r="BX1044" s="15"/>
      <c r="BY1044" s="15"/>
      <c r="BZ1044" s="15"/>
      <c r="CA1044" s="15"/>
      <c r="CB1044" s="15"/>
      <c r="CC1044" s="15"/>
      <c r="CD1044" s="15"/>
      <c r="CE1044" s="15"/>
      <c r="CF1044" s="15"/>
      <c r="CG1044" s="15"/>
      <c r="CH1044" s="15"/>
    </row>
    <row r="1045" spans="1:86">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Z1045" s="17"/>
      <c r="AA1045" s="17"/>
      <c r="AB1045" s="17"/>
      <c r="AC1045" s="17"/>
      <c r="AD1045" s="17"/>
      <c r="AE1045" s="17"/>
      <c r="AF1045" s="17"/>
      <c r="AG1045" s="17"/>
      <c r="AH1045" s="17"/>
      <c r="AI1045" s="17"/>
      <c r="AJ1045" s="17"/>
      <c r="AK1045" s="17"/>
      <c r="AL1045" s="17"/>
      <c r="AM1045" s="15"/>
      <c r="AN1045" s="15"/>
      <c r="AO1045" s="15"/>
      <c r="AP1045" s="15"/>
      <c r="AQ1045" s="15"/>
      <c r="AR1045" s="15"/>
      <c r="AS1045" s="15"/>
      <c r="AT1045" s="15"/>
      <c r="AU1045" s="15"/>
      <c r="AV1045" s="15"/>
      <c r="AW1045" s="15"/>
      <c r="AX1045" s="15"/>
      <c r="AY1045" s="15"/>
      <c r="AZ1045" s="15"/>
      <c r="BA1045" s="15"/>
      <c r="BB1045" s="15"/>
      <c r="BC1045" s="15"/>
      <c r="BD1045" s="15"/>
      <c r="BE1045" s="15"/>
      <c r="BF1045" s="15"/>
      <c r="BG1045" s="15"/>
      <c r="BH1045" s="15"/>
      <c r="BI1045" s="15"/>
      <c r="BJ1045" s="15"/>
      <c r="BK1045" s="15"/>
      <c r="BL1045" s="15"/>
      <c r="BM1045" s="15"/>
      <c r="BN1045" s="15"/>
      <c r="BO1045" s="15"/>
      <c r="BP1045" s="15"/>
      <c r="BQ1045" s="15"/>
      <c r="BR1045" s="15"/>
      <c r="BS1045" s="15"/>
      <c r="BT1045" s="15"/>
      <c r="BU1045" s="15"/>
      <c r="BV1045" s="15"/>
      <c r="BW1045" s="15"/>
      <c r="BX1045" s="15"/>
      <c r="BY1045" s="15"/>
      <c r="BZ1045" s="15"/>
      <c r="CA1045" s="15"/>
      <c r="CB1045" s="15"/>
      <c r="CC1045" s="15"/>
      <c r="CD1045" s="15"/>
      <c r="CE1045" s="15"/>
      <c r="CF1045" s="15"/>
      <c r="CG1045" s="15"/>
      <c r="CH1045" s="15"/>
    </row>
    <row r="1046" spans="1:86">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Z1046" s="17"/>
      <c r="AA1046" s="17"/>
      <c r="AB1046" s="17"/>
      <c r="AC1046" s="17"/>
      <c r="AD1046" s="17"/>
      <c r="AE1046" s="17"/>
      <c r="AF1046" s="17"/>
      <c r="AG1046" s="17"/>
      <c r="AH1046" s="17"/>
      <c r="AI1046" s="17"/>
      <c r="AJ1046" s="17"/>
      <c r="AK1046" s="17"/>
      <c r="AL1046" s="17"/>
      <c r="AM1046" s="15"/>
      <c r="AN1046" s="15"/>
      <c r="AO1046" s="15"/>
      <c r="AP1046" s="15"/>
      <c r="AQ1046" s="15"/>
      <c r="AR1046" s="15"/>
      <c r="AS1046" s="15"/>
      <c r="AT1046" s="15"/>
      <c r="AU1046" s="15"/>
      <c r="AV1046" s="15"/>
      <c r="AW1046" s="15"/>
      <c r="AX1046" s="15"/>
      <c r="AY1046" s="15"/>
      <c r="AZ1046" s="15"/>
      <c r="BA1046" s="15"/>
      <c r="BB1046" s="15"/>
      <c r="BC1046" s="15"/>
      <c r="BD1046" s="15"/>
      <c r="BE1046" s="15"/>
      <c r="BF1046" s="15"/>
      <c r="BG1046" s="15"/>
      <c r="BH1046" s="15"/>
      <c r="BI1046" s="15"/>
      <c r="BJ1046" s="15"/>
      <c r="BK1046" s="15"/>
      <c r="BL1046" s="15"/>
      <c r="BM1046" s="15"/>
      <c r="BN1046" s="15"/>
      <c r="BO1046" s="15"/>
      <c r="BP1046" s="15"/>
      <c r="BQ1046" s="15"/>
      <c r="BR1046" s="15"/>
      <c r="BS1046" s="15"/>
      <c r="BT1046" s="15"/>
      <c r="BU1046" s="15"/>
      <c r="BV1046" s="15"/>
      <c r="BW1046" s="15"/>
      <c r="BX1046" s="15"/>
      <c r="BY1046" s="15"/>
      <c r="BZ1046" s="15"/>
      <c r="CA1046" s="15"/>
      <c r="CB1046" s="15"/>
      <c r="CC1046" s="15"/>
      <c r="CD1046" s="15"/>
      <c r="CE1046" s="15"/>
      <c r="CF1046" s="15"/>
      <c r="CG1046" s="15"/>
      <c r="CH1046" s="15"/>
    </row>
    <row r="1047" spans="1:86">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Z1047" s="17"/>
      <c r="AA1047" s="17"/>
      <c r="AB1047" s="17"/>
      <c r="AC1047" s="17"/>
      <c r="AD1047" s="17"/>
      <c r="AE1047" s="17"/>
      <c r="AF1047" s="17"/>
      <c r="AG1047" s="17"/>
      <c r="AH1047" s="17"/>
      <c r="AI1047" s="17"/>
      <c r="AJ1047" s="17"/>
      <c r="AK1047" s="17"/>
      <c r="AL1047" s="17"/>
      <c r="AM1047" s="15"/>
      <c r="AN1047" s="15"/>
      <c r="AO1047" s="15"/>
      <c r="AP1047" s="15"/>
      <c r="AQ1047" s="15"/>
      <c r="AR1047" s="15"/>
      <c r="AS1047" s="15"/>
      <c r="AT1047" s="15"/>
      <c r="AU1047" s="15"/>
      <c r="AV1047" s="15"/>
      <c r="AW1047" s="15"/>
      <c r="AX1047" s="15"/>
      <c r="AY1047" s="15"/>
      <c r="AZ1047" s="15"/>
      <c r="BA1047" s="15"/>
      <c r="BB1047" s="15"/>
      <c r="BC1047" s="15"/>
      <c r="BD1047" s="15"/>
      <c r="BE1047" s="15"/>
      <c r="BF1047" s="15"/>
      <c r="BG1047" s="15"/>
      <c r="BH1047" s="15"/>
      <c r="BI1047" s="15"/>
      <c r="BJ1047" s="15"/>
      <c r="BK1047" s="15"/>
      <c r="BL1047" s="15"/>
      <c r="BM1047" s="15"/>
      <c r="BN1047" s="15"/>
      <c r="BO1047" s="15"/>
      <c r="BP1047" s="15"/>
      <c r="BQ1047" s="15"/>
      <c r="BR1047" s="15"/>
      <c r="BS1047" s="15"/>
      <c r="BT1047" s="15"/>
      <c r="BU1047" s="15"/>
      <c r="BV1047" s="15"/>
      <c r="BW1047" s="15"/>
      <c r="BX1047" s="15"/>
      <c r="BY1047" s="15"/>
      <c r="BZ1047" s="15"/>
      <c r="CA1047" s="15"/>
      <c r="CB1047" s="15"/>
      <c r="CC1047" s="15"/>
      <c r="CD1047" s="15"/>
      <c r="CE1047" s="15"/>
      <c r="CF1047" s="15"/>
      <c r="CG1047" s="15"/>
      <c r="CH1047" s="15"/>
    </row>
    <row r="1048" spans="1:86">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Z1048" s="17"/>
      <c r="AA1048" s="17"/>
      <c r="AB1048" s="17"/>
      <c r="AC1048" s="17"/>
      <c r="AD1048" s="17"/>
      <c r="AE1048" s="17"/>
      <c r="AF1048" s="17"/>
      <c r="AG1048" s="17"/>
      <c r="AH1048" s="17"/>
      <c r="AI1048" s="17"/>
      <c r="AJ1048" s="17"/>
      <c r="AK1048" s="17"/>
      <c r="AL1048" s="17"/>
      <c r="AM1048" s="15"/>
      <c r="AN1048" s="15"/>
      <c r="AO1048" s="15"/>
      <c r="AP1048" s="15"/>
      <c r="AQ1048" s="15"/>
      <c r="AR1048" s="15"/>
      <c r="AS1048" s="15"/>
      <c r="AT1048" s="15"/>
      <c r="AU1048" s="15"/>
      <c r="AV1048" s="15"/>
      <c r="AW1048" s="15"/>
      <c r="AX1048" s="15"/>
      <c r="AY1048" s="15"/>
      <c r="AZ1048" s="15"/>
      <c r="BA1048" s="15"/>
      <c r="BB1048" s="15"/>
      <c r="BC1048" s="15"/>
      <c r="BD1048" s="15"/>
      <c r="BE1048" s="15"/>
      <c r="BF1048" s="15"/>
      <c r="BG1048" s="15"/>
      <c r="BH1048" s="15"/>
      <c r="BI1048" s="15"/>
      <c r="BJ1048" s="15"/>
      <c r="BK1048" s="15"/>
      <c r="BL1048" s="15"/>
      <c r="BM1048" s="15"/>
      <c r="BN1048" s="15"/>
      <c r="BO1048" s="15"/>
      <c r="BP1048" s="15"/>
      <c r="BQ1048" s="15"/>
      <c r="BR1048" s="15"/>
      <c r="BS1048" s="15"/>
      <c r="BT1048" s="15"/>
      <c r="BU1048" s="15"/>
      <c r="BV1048" s="15"/>
      <c r="BW1048" s="15"/>
      <c r="BX1048" s="15"/>
      <c r="BY1048" s="15"/>
      <c r="BZ1048" s="15"/>
      <c r="CA1048" s="15"/>
      <c r="CB1048" s="15"/>
      <c r="CC1048" s="15"/>
      <c r="CD1048" s="15"/>
      <c r="CE1048" s="15"/>
      <c r="CF1048" s="15"/>
      <c r="CG1048" s="15"/>
      <c r="CH1048" s="15"/>
    </row>
    <row r="1049" spans="1:86">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Z1049" s="17"/>
      <c r="AA1049" s="17"/>
      <c r="AB1049" s="17"/>
      <c r="AC1049" s="17"/>
      <c r="AD1049" s="17"/>
      <c r="AE1049" s="17"/>
      <c r="AF1049" s="17"/>
      <c r="AG1049" s="17"/>
      <c r="AH1049" s="17"/>
      <c r="AI1049" s="17"/>
      <c r="AJ1049" s="17"/>
      <c r="AK1049" s="17"/>
      <c r="AL1049" s="17"/>
      <c r="AM1049" s="15"/>
      <c r="AN1049" s="15"/>
      <c r="AO1049" s="15"/>
      <c r="AP1049" s="15"/>
      <c r="AQ1049" s="15"/>
      <c r="AR1049" s="15"/>
      <c r="AS1049" s="15"/>
      <c r="AT1049" s="15"/>
      <c r="AU1049" s="15"/>
      <c r="AV1049" s="15"/>
      <c r="AW1049" s="15"/>
      <c r="AX1049" s="15"/>
      <c r="AY1049" s="15"/>
      <c r="AZ1049" s="15"/>
      <c r="BA1049" s="15"/>
      <c r="BB1049" s="15"/>
      <c r="BC1049" s="15"/>
      <c r="BD1049" s="15"/>
      <c r="BE1049" s="15"/>
      <c r="BF1049" s="15"/>
      <c r="BG1049" s="15"/>
      <c r="BH1049" s="15"/>
      <c r="BI1049" s="15"/>
      <c r="BJ1049" s="15"/>
      <c r="BK1049" s="15"/>
      <c r="BL1049" s="15"/>
      <c r="BM1049" s="15"/>
      <c r="BN1049" s="15"/>
      <c r="BO1049" s="15"/>
      <c r="BP1049" s="15"/>
      <c r="BQ1049" s="15"/>
      <c r="BR1049" s="15"/>
      <c r="BS1049" s="15"/>
      <c r="BT1049" s="15"/>
      <c r="BU1049" s="15"/>
      <c r="BV1049" s="15"/>
      <c r="BW1049" s="15"/>
      <c r="BX1049" s="15"/>
      <c r="BY1049" s="15"/>
      <c r="BZ1049" s="15"/>
      <c r="CA1049" s="15"/>
      <c r="CB1049" s="15"/>
      <c r="CC1049" s="15"/>
      <c r="CD1049" s="15"/>
      <c r="CE1049" s="15"/>
      <c r="CF1049" s="15"/>
      <c r="CG1049" s="15"/>
      <c r="CH1049" s="15"/>
    </row>
    <row r="1050" spans="1:86">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Z1050" s="17"/>
      <c r="AA1050" s="17"/>
      <c r="AB1050" s="17"/>
      <c r="AC1050" s="17"/>
      <c r="AD1050" s="17"/>
      <c r="AE1050" s="17"/>
      <c r="AF1050" s="17"/>
      <c r="AG1050" s="17"/>
      <c r="AH1050" s="17"/>
      <c r="AI1050" s="17"/>
      <c r="AJ1050" s="17"/>
      <c r="AK1050" s="17"/>
      <c r="AL1050" s="17"/>
      <c r="AM1050" s="15"/>
      <c r="AN1050" s="15"/>
      <c r="AO1050" s="15"/>
      <c r="AP1050" s="15"/>
      <c r="AQ1050" s="15"/>
      <c r="AR1050" s="15"/>
      <c r="AS1050" s="15"/>
      <c r="AT1050" s="15"/>
      <c r="AU1050" s="15"/>
      <c r="AV1050" s="15"/>
      <c r="AW1050" s="15"/>
      <c r="AX1050" s="15"/>
      <c r="AY1050" s="15"/>
      <c r="AZ1050" s="15"/>
      <c r="BA1050" s="15"/>
      <c r="BB1050" s="15"/>
      <c r="BC1050" s="15"/>
      <c r="BD1050" s="15"/>
      <c r="BE1050" s="15"/>
      <c r="BF1050" s="15"/>
      <c r="BG1050" s="15"/>
      <c r="BH1050" s="15"/>
      <c r="BI1050" s="15"/>
      <c r="BJ1050" s="15"/>
      <c r="BK1050" s="15"/>
      <c r="BL1050" s="15"/>
      <c r="BM1050" s="15"/>
      <c r="BN1050" s="15"/>
      <c r="BO1050" s="15"/>
      <c r="BP1050" s="15"/>
      <c r="BQ1050" s="15"/>
      <c r="BR1050" s="15"/>
      <c r="BS1050" s="15"/>
      <c r="BT1050" s="15"/>
      <c r="BU1050" s="15"/>
      <c r="BV1050" s="15"/>
      <c r="BW1050" s="15"/>
      <c r="BX1050" s="15"/>
      <c r="BY1050" s="15"/>
      <c r="BZ1050" s="15"/>
      <c r="CA1050" s="15"/>
      <c r="CB1050" s="15"/>
      <c r="CC1050" s="15"/>
      <c r="CD1050" s="15"/>
      <c r="CE1050" s="15"/>
      <c r="CF1050" s="15"/>
      <c r="CG1050" s="15"/>
      <c r="CH1050" s="15"/>
    </row>
    <row r="1051" spans="1:86">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Z1051" s="17"/>
      <c r="AA1051" s="17"/>
      <c r="AB1051" s="17"/>
      <c r="AC1051" s="17"/>
      <c r="AD1051" s="17"/>
      <c r="AE1051" s="17"/>
      <c r="AF1051" s="17"/>
      <c r="AG1051" s="17"/>
      <c r="AH1051" s="17"/>
      <c r="AI1051" s="17"/>
      <c r="AJ1051" s="17"/>
      <c r="AK1051" s="17"/>
      <c r="AL1051" s="17"/>
      <c r="AM1051" s="15"/>
      <c r="AN1051" s="15"/>
      <c r="AO1051" s="15"/>
      <c r="AP1051" s="15"/>
      <c r="AQ1051" s="15"/>
      <c r="AR1051" s="15"/>
      <c r="AS1051" s="15"/>
      <c r="AT1051" s="15"/>
      <c r="AU1051" s="15"/>
      <c r="AV1051" s="15"/>
      <c r="AW1051" s="15"/>
      <c r="AX1051" s="15"/>
      <c r="AY1051" s="15"/>
      <c r="AZ1051" s="15"/>
      <c r="BA1051" s="15"/>
      <c r="BB1051" s="15"/>
      <c r="BC1051" s="15"/>
      <c r="BD1051" s="15"/>
      <c r="BE1051" s="15"/>
      <c r="BF1051" s="15"/>
      <c r="BG1051" s="15"/>
      <c r="BH1051" s="15"/>
      <c r="BI1051" s="15"/>
      <c r="BJ1051" s="15"/>
      <c r="BK1051" s="15"/>
      <c r="BL1051" s="15"/>
      <c r="BM1051" s="15"/>
      <c r="BN1051" s="15"/>
      <c r="BO1051" s="15"/>
      <c r="BP1051" s="15"/>
      <c r="BQ1051" s="15"/>
      <c r="BR1051" s="15"/>
      <c r="BS1051" s="15"/>
      <c r="BT1051" s="15"/>
      <c r="BU1051" s="15"/>
      <c r="BV1051" s="15"/>
      <c r="BW1051" s="15"/>
      <c r="BX1051" s="15"/>
      <c r="BY1051" s="15"/>
      <c r="BZ1051" s="15"/>
      <c r="CA1051" s="15"/>
      <c r="CB1051" s="15"/>
      <c r="CC1051" s="15"/>
      <c r="CD1051" s="15"/>
      <c r="CE1051" s="15"/>
      <c r="CF1051" s="15"/>
      <c r="CG1051" s="15"/>
      <c r="CH1051" s="15"/>
    </row>
    <row r="1052" spans="1:86">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Z1052" s="17"/>
      <c r="AA1052" s="17"/>
      <c r="AB1052" s="17"/>
      <c r="AC1052" s="17"/>
      <c r="AD1052" s="17"/>
      <c r="AE1052" s="17"/>
      <c r="AF1052" s="17"/>
      <c r="AG1052" s="17"/>
      <c r="AH1052" s="17"/>
      <c r="AI1052" s="17"/>
      <c r="AJ1052" s="17"/>
      <c r="AK1052" s="17"/>
      <c r="AL1052" s="17"/>
      <c r="AM1052" s="15"/>
      <c r="AN1052" s="15"/>
      <c r="AO1052" s="15"/>
      <c r="AP1052" s="15"/>
      <c r="AQ1052" s="15"/>
      <c r="AR1052" s="15"/>
      <c r="AS1052" s="15"/>
      <c r="AT1052" s="15"/>
      <c r="AU1052" s="15"/>
      <c r="AV1052" s="15"/>
      <c r="AW1052" s="15"/>
      <c r="AX1052" s="15"/>
      <c r="AY1052" s="15"/>
      <c r="AZ1052" s="15"/>
      <c r="BA1052" s="15"/>
      <c r="BB1052" s="15"/>
      <c r="BC1052" s="15"/>
      <c r="BD1052" s="15"/>
      <c r="BE1052" s="15"/>
      <c r="BF1052" s="15"/>
      <c r="BG1052" s="15"/>
      <c r="BH1052" s="15"/>
      <c r="BI1052" s="15"/>
      <c r="BJ1052" s="15"/>
      <c r="BK1052" s="15"/>
      <c r="BL1052" s="15"/>
      <c r="BM1052" s="15"/>
      <c r="BN1052" s="15"/>
      <c r="BO1052" s="15"/>
      <c r="BP1052" s="15"/>
      <c r="BQ1052" s="15"/>
      <c r="BR1052" s="15"/>
      <c r="BS1052" s="15"/>
      <c r="BT1052" s="15"/>
      <c r="BU1052" s="15"/>
      <c r="BV1052" s="15"/>
      <c r="BW1052" s="15"/>
      <c r="BX1052" s="15"/>
      <c r="BY1052" s="15"/>
      <c r="BZ1052" s="15"/>
      <c r="CA1052" s="15"/>
      <c r="CB1052" s="15"/>
      <c r="CC1052" s="15"/>
      <c r="CD1052" s="15"/>
      <c r="CE1052" s="15"/>
      <c r="CF1052" s="15"/>
      <c r="CG1052" s="15"/>
      <c r="CH1052" s="15"/>
    </row>
    <row r="1053" spans="1:86">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Z1053" s="17"/>
      <c r="AA1053" s="17"/>
      <c r="AB1053" s="17"/>
      <c r="AC1053" s="17"/>
      <c r="AD1053" s="17"/>
      <c r="AE1053" s="17"/>
      <c r="AF1053" s="17"/>
      <c r="AG1053" s="17"/>
      <c r="AH1053" s="17"/>
      <c r="AI1053" s="17"/>
      <c r="AJ1053" s="17"/>
      <c r="AK1053" s="17"/>
      <c r="AL1053" s="17"/>
      <c r="AM1053" s="15"/>
      <c r="AN1053" s="15"/>
      <c r="AO1053" s="15"/>
      <c r="AP1053" s="15"/>
      <c r="AQ1053" s="15"/>
      <c r="AR1053" s="15"/>
      <c r="AS1053" s="15"/>
      <c r="AT1053" s="15"/>
      <c r="AU1053" s="15"/>
      <c r="AV1053" s="15"/>
      <c r="AW1053" s="15"/>
      <c r="AX1053" s="15"/>
      <c r="AY1053" s="15"/>
      <c r="AZ1053" s="15"/>
      <c r="BA1053" s="15"/>
      <c r="BB1053" s="15"/>
      <c r="BC1053" s="15"/>
      <c r="BD1053" s="15"/>
      <c r="BE1053" s="15"/>
      <c r="BF1053" s="15"/>
      <c r="BG1053" s="15"/>
      <c r="BH1053" s="15"/>
      <c r="BI1053" s="15"/>
      <c r="BJ1053" s="15"/>
      <c r="BK1053" s="15"/>
      <c r="BL1053" s="15"/>
      <c r="BM1053" s="15"/>
      <c r="BN1053" s="15"/>
      <c r="BO1053" s="15"/>
      <c r="BP1053" s="15"/>
      <c r="BQ1053" s="15"/>
      <c r="BR1053" s="15"/>
      <c r="BS1053" s="15"/>
      <c r="BT1053" s="15"/>
      <c r="BU1053" s="15"/>
      <c r="BV1053" s="15"/>
      <c r="BW1053" s="15"/>
      <c r="BX1053" s="15"/>
      <c r="BY1053" s="15"/>
      <c r="BZ1053" s="15"/>
      <c r="CA1053" s="15"/>
      <c r="CB1053" s="15"/>
      <c r="CC1053" s="15"/>
      <c r="CD1053" s="15"/>
      <c r="CE1053" s="15"/>
      <c r="CF1053" s="15"/>
      <c r="CG1053" s="15"/>
      <c r="CH1053" s="15"/>
    </row>
    <row r="1054" spans="1:86">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Z1054" s="17"/>
      <c r="AA1054" s="17"/>
      <c r="AB1054" s="17"/>
      <c r="AC1054" s="17"/>
      <c r="AD1054" s="17"/>
      <c r="AE1054" s="17"/>
      <c r="AF1054" s="17"/>
      <c r="AG1054" s="17"/>
      <c r="AH1054" s="17"/>
      <c r="AI1054" s="17"/>
      <c r="AJ1054" s="17"/>
      <c r="AK1054" s="17"/>
      <c r="AL1054" s="17"/>
      <c r="AM1054" s="15"/>
      <c r="AN1054" s="15"/>
      <c r="AO1054" s="15"/>
      <c r="AP1054" s="15"/>
      <c r="AQ1054" s="15"/>
      <c r="AR1054" s="15"/>
      <c r="AS1054" s="15"/>
      <c r="AT1054" s="15"/>
      <c r="AU1054" s="15"/>
      <c r="AV1054" s="15"/>
      <c r="AW1054" s="15"/>
      <c r="AX1054" s="15"/>
      <c r="AY1054" s="15"/>
      <c r="AZ1054" s="15"/>
      <c r="BA1054" s="15"/>
      <c r="BB1054" s="15"/>
      <c r="BC1054" s="15"/>
      <c r="BD1054" s="15"/>
      <c r="BE1054" s="15"/>
      <c r="BF1054" s="15"/>
      <c r="BG1054" s="15"/>
      <c r="BH1054" s="15"/>
      <c r="BI1054" s="15"/>
      <c r="BJ1054" s="15"/>
      <c r="BK1054" s="15"/>
      <c r="BL1054" s="15"/>
      <c r="BM1054" s="15"/>
      <c r="BN1054" s="15"/>
      <c r="BO1054" s="15"/>
      <c r="BP1054" s="15"/>
      <c r="BQ1054" s="15"/>
      <c r="BR1054" s="15"/>
      <c r="BS1054" s="15"/>
      <c r="BT1054" s="15"/>
      <c r="BU1054" s="15"/>
      <c r="BV1054" s="15"/>
      <c r="BW1054" s="15"/>
      <c r="BX1054" s="15"/>
      <c r="BY1054" s="15"/>
      <c r="BZ1054" s="15"/>
      <c r="CA1054" s="15"/>
      <c r="CB1054" s="15"/>
      <c r="CC1054" s="15"/>
      <c r="CD1054" s="15"/>
      <c r="CE1054" s="15"/>
      <c r="CF1054" s="15"/>
      <c r="CG1054" s="15"/>
      <c r="CH1054" s="15"/>
    </row>
    <row r="1055" spans="1:86">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Z1055" s="17"/>
      <c r="AA1055" s="17"/>
      <c r="AB1055" s="17"/>
      <c r="AC1055" s="17"/>
      <c r="AD1055" s="17"/>
      <c r="AE1055" s="17"/>
      <c r="AF1055" s="17"/>
      <c r="AG1055" s="17"/>
      <c r="AH1055" s="17"/>
      <c r="AI1055" s="17"/>
      <c r="AJ1055" s="17"/>
      <c r="AK1055" s="17"/>
      <c r="AL1055" s="17"/>
      <c r="AM1055" s="15"/>
      <c r="AN1055" s="15"/>
      <c r="AO1055" s="15"/>
      <c r="AP1055" s="15"/>
      <c r="AQ1055" s="15"/>
      <c r="AR1055" s="15"/>
      <c r="AS1055" s="15"/>
      <c r="AT1055" s="15"/>
      <c r="AU1055" s="15"/>
      <c r="AV1055" s="15"/>
      <c r="AW1055" s="15"/>
      <c r="AX1055" s="15"/>
      <c r="AY1055" s="15"/>
      <c r="AZ1055" s="15"/>
      <c r="BA1055" s="15"/>
      <c r="BB1055" s="15"/>
      <c r="BC1055" s="15"/>
      <c r="BD1055" s="15"/>
      <c r="BE1055" s="15"/>
      <c r="BF1055" s="15"/>
      <c r="BG1055" s="15"/>
      <c r="BH1055" s="15"/>
      <c r="BI1055" s="15"/>
      <c r="BJ1055" s="15"/>
      <c r="BK1055" s="15"/>
      <c r="BL1055" s="15"/>
      <c r="BM1055" s="15"/>
      <c r="BN1055" s="15"/>
      <c r="BO1055" s="15"/>
      <c r="BP1055" s="15"/>
      <c r="BQ1055" s="15"/>
      <c r="BR1055" s="15"/>
      <c r="BS1055" s="15"/>
      <c r="BT1055" s="15"/>
      <c r="BU1055" s="15"/>
      <c r="BV1055" s="15"/>
      <c r="BW1055" s="15"/>
      <c r="BX1055" s="15"/>
      <c r="BY1055" s="15"/>
      <c r="BZ1055" s="15"/>
      <c r="CA1055" s="15"/>
      <c r="CB1055" s="15"/>
      <c r="CC1055" s="15"/>
      <c r="CD1055" s="15"/>
      <c r="CE1055" s="15"/>
      <c r="CF1055" s="15"/>
      <c r="CG1055" s="15"/>
      <c r="CH1055" s="15"/>
    </row>
    <row r="1056" spans="1:86">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Z1056" s="17"/>
      <c r="AA1056" s="17"/>
      <c r="AB1056" s="17"/>
      <c r="AC1056" s="17"/>
      <c r="AD1056" s="17"/>
      <c r="AE1056" s="17"/>
      <c r="AF1056" s="17"/>
      <c r="AG1056" s="17"/>
      <c r="AH1056" s="17"/>
      <c r="AI1056" s="17"/>
      <c r="AJ1056" s="17"/>
      <c r="AK1056" s="17"/>
      <c r="AL1056" s="17"/>
      <c r="AM1056" s="15"/>
      <c r="AN1056" s="15"/>
      <c r="AO1056" s="15"/>
      <c r="AP1056" s="15"/>
      <c r="AQ1056" s="15"/>
      <c r="AR1056" s="15"/>
      <c r="AS1056" s="15"/>
      <c r="AT1056" s="15"/>
      <c r="AU1056" s="15"/>
      <c r="AV1056" s="15"/>
      <c r="AW1056" s="15"/>
      <c r="AX1056" s="15"/>
      <c r="AY1056" s="15"/>
      <c r="AZ1056" s="15"/>
      <c r="BA1056" s="15"/>
      <c r="BB1056" s="15"/>
      <c r="BC1056" s="15"/>
      <c r="BD1056" s="15"/>
      <c r="BE1056" s="15"/>
      <c r="BF1056" s="15"/>
      <c r="BG1056" s="15"/>
      <c r="BH1056" s="15"/>
      <c r="BI1056" s="15"/>
      <c r="BJ1056" s="15"/>
      <c r="BK1056" s="15"/>
      <c r="BL1056" s="15"/>
      <c r="BM1056" s="15"/>
      <c r="BN1056" s="15"/>
      <c r="BO1056" s="15"/>
      <c r="BP1056" s="15"/>
      <c r="BQ1056" s="15"/>
      <c r="BR1056" s="15"/>
      <c r="BS1056" s="15"/>
      <c r="BT1056" s="15"/>
      <c r="BU1056" s="15"/>
      <c r="BV1056" s="15"/>
      <c r="BW1056" s="15"/>
      <c r="BX1056" s="15"/>
      <c r="BY1056" s="15"/>
      <c r="BZ1056" s="15"/>
      <c r="CA1056" s="15"/>
      <c r="CB1056" s="15"/>
      <c r="CC1056" s="15"/>
      <c r="CD1056" s="15"/>
      <c r="CE1056" s="15"/>
      <c r="CF1056" s="15"/>
      <c r="CG1056" s="15"/>
      <c r="CH1056" s="15"/>
    </row>
    <row r="1057" spans="1:86">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Z1057" s="17"/>
      <c r="AA1057" s="17"/>
      <c r="AB1057" s="17"/>
      <c r="AC1057" s="17"/>
      <c r="AD1057" s="17"/>
      <c r="AE1057" s="17"/>
      <c r="AF1057" s="17"/>
      <c r="AG1057" s="17"/>
      <c r="AH1057" s="17"/>
      <c r="AI1057" s="17"/>
      <c r="AJ1057" s="17"/>
      <c r="AK1057" s="17"/>
      <c r="AL1057" s="17"/>
      <c r="AM1057" s="15"/>
      <c r="AN1057" s="15"/>
      <c r="AO1057" s="15"/>
      <c r="AP1057" s="15"/>
      <c r="AQ1057" s="15"/>
      <c r="AR1057" s="15"/>
      <c r="AS1057" s="15"/>
      <c r="AT1057" s="15"/>
      <c r="AU1057" s="15"/>
      <c r="AV1057" s="15"/>
      <c r="AW1057" s="15"/>
      <c r="AX1057" s="15"/>
      <c r="AY1057" s="15"/>
      <c r="AZ1057" s="15"/>
      <c r="BA1057" s="15"/>
      <c r="BB1057" s="15"/>
      <c r="BC1057" s="15"/>
      <c r="BD1057" s="15"/>
      <c r="BE1057" s="15"/>
      <c r="BF1057" s="15"/>
      <c r="BG1057" s="15"/>
      <c r="BH1057" s="15"/>
      <c r="BI1057" s="15"/>
      <c r="BJ1057" s="15"/>
      <c r="BK1057" s="15"/>
      <c r="BL1057" s="15"/>
      <c r="BM1057" s="15"/>
      <c r="BN1057" s="15"/>
      <c r="BO1057" s="15"/>
      <c r="BP1057" s="15"/>
      <c r="BQ1057" s="15"/>
      <c r="BR1057" s="15"/>
      <c r="BS1057" s="15"/>
      <c r="BT1057" s="15"/>
      <c r="BU1057" s="15"/>
      <c r="BV1057" s="15"/>
      <c r="BW1057" s="15"/>
      <c r="BX1057" s="15"/>
      <c r="BY1057" s="15"/>
      <c r="BZ1057" s="15"/>
      <c r="CA1057" s="15"/>
      <c r="CB1057" s="15"/>
      <c r="CC1057" s="15"/>
      <c r="CD1057" s="15"/>
      <c r="CE1057" s="15"/>
      <c r="CF1057" s="15"/>
      <c r="CG1057" s="15"/>
      <c r="CH1057" s="15"/>
    </row>
    <row r="1058" spans="1:86">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Z1058" s="17"/>
      <c r="AA1058" s="17"/>
      <c r="AB1058" s="17"/>
      <c r="AC1058" s="17"/>
      <c r="AD1058" s="17"/>
      <c r="AE1058" s="17"/>
      <c r="AF1058" s="17"/>
      <c r="AG1058" s="17"/>
      <c r="AH1058" s="17"/>
      <c r="AI1058" s="17"/>
      <c r="AJ1058" s="17"/>
      <c r="AK1058" s="17"/>
      <c r="AL1058" s="17"/>
      <c r="AM1058" s="15"/>
      <c r="AN1058" s="15"/>
      <c r="AO1058" s="15"/>
      <c r="AP1058" s="15"/>
      <c r="AQ1058" s="15"/>
      <c r="AR1058" s="15"/>
      <c r="AS1058" s="15"/>
      <c r="AT1058" s="15"/>
      <c r="AU1058" s="15"/>
      <c r="AV1058" s="15"/>
      <c r="AW1058" s="15"/>
      <c r="AX1058" s="15"/>
      <c r="AY1058" s="15"/>
      <c r="AZ1058" s="15"/>
      <c r="BA1058" s="15"/>
      <c r="BB1058" s="15"/>
      <c r="BC1058" s="15"/>
      <c r="BD1058" s="15"/>
      <c r="BE1058" s="15"/>
      <c r="BF1058" s="15"/>
      <c r="BG1058" s="15"/>
      <c r="BH1058" s="15"/>
      <c r="BI1058" s="15"/>
      <c r="BJ1058" s="15"/>
      <c r="BK1058" s="15"/>
      <c r="BL1058" s="15"/>
      <c r="BM1058" s="15"/>
      <c r="BN1058" s="15"/>
      <c r="BO1058" s="15"/>
      <c r="BP1058" s="15"/>
      <c r="BQ1058" s="15"/>
      <c r="BR1058" s="15"/>
      <c r="BS1058" s="15"/>
      <c r="BT1058" s="15"/>
      <c r="BU1058" s="15"/>
      <c r="BV1058" s="15"/>
      <c r="BW1058" s="15"/>
      <c r="BX1058" s="15"/>
      <c r="BY1058" s="15"/>
      <c r="BZ1058" s="15"/>
      <c r="CA1058" s="15"/>
      <c r="CB1058" s="15"/>
      <c r="CC1058" s="15"/>
      <c r="CD1058" s="15"/>
      <c r="CE1058" s="15"/>
      <c r="CF1058" s="15"/>
      <c r="CG1058" s="15"/>
      <c r="CH1058" s="15"/>
    </row>
    <row r="1059" spans="1:86">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Z1059" s="17"/>
      <c r="AA1059" s="17"/>
      <c r="AB1059" s="17"/>
      <c r="AC1059" s="17"/>
      <c r="AD1059" s="17"/>
      <c r="AE1059" s="17"/>
      <c r="AF1059" s="17"/>
      <c r="AG1059" s="17"/>
      <c r="AH1059" s="17"/>
      <c r="AI1059" s="17"/>
      <c r="AJ1059" s="17"/>
      <c r="AK1059" s="17"/>
      <c r="AL1059" s="17"/>
      <c r="AM1059" s="15"/>
      <c r="AN1059" s="15"/>
      <c r="AO1059" s="15"/>
      <c r="AP1059" s="15"/>
      <c r="AQ1059" s="15"/>
      <c r="AR1059" s="15"/>
      <c r="AS1059" s="15"/>
      <c r="AT1059" s="15"/>
      <c r="AU1059" s="15"/>
      <c r="AV1059" s="15"/>
      <c r="AW1059" s="15"/>
      <c r="AX1059" s="15"/>
      <c r="AY1059" s="15"/>
      <c r="AZ1059" s="15"/>
      <c r="BA1059" s="15"/>
      <c r="BB1059" s="15"/>
      <c r="BC1059" s="15"/>
      <c r="BD1059" s="15"/>
      <c r="BE1059" s="15"/>
      <c r="BF1059" s="15"/>
      <c r="BG1059" s="15"/>
      <c r="BH1059" s="15"/>
      <c r="BI1059" s="15"/>
      <c r="BJ1059" s="15"/>
      <c r="BK1059" s="15"/>
      <c r="BL1059" s="15"/>
      <c r="BM1059" s="15"/>
      <c r="BN1059" s="15"/>
      <c r="BO1059" s="15"/>
      <c r="BP1059" s="15"/>
      <c r="BQ1059" s="15"/>
      <c r="BR1059" s="15"/>
      <c r="BS1059" s="15"/>
      <c r="BT1059" s="15"/>
      <c r="BU1059" s="15"/>
      <c r="BV1059" s="15"/>
      <c r="BW1059" s="15"/>
      <c r="BX1059" s="15"/>
      <c r="BY1059" s="15"/>
      <c r="BZ1059" s="15"/>
      <c r="CA1059" s="15"/>
      <c r="CB1059" s="15"/>
      <c r="CC1059" s="15"/>
      <c r="CD1059" s="15"/>
      <c r="CE1059" s="15"/>
      <c r="CF1059" s="15"/>
      <c r="CG1059" s="15"/>
      <c r="CH1059" s="15"/>
    </row>
    <row r="1060" spans="1:86">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Z1060" s="17"/>
      <c r="AA1060" s="17"/>
      <c r="AB1060" s="17"/>
      <c r="AC1060" s="17"/>
      <c r="AD1060" s="17"/>
      <c r="AE1060" s="17"/>
      <c r="AF1060" s="17"/>
      <c r="AG1060" s="17"/>
      <c r="AH1060" s="17"/>
      <c r="AI1060" s="17"/>
      <c r="AJ1060" s="17"/>
      <c r="AK1060" s="17"/>
      <c r="AL1060" s="17"/>
      <c r="AM1060" s="15"/>
      <c r="AN1060" s="15"/>
      <c r="AO1060" s="15"/>
      <c r="AP1060" s="15"/>
      <c r="AQ1060" s="15"/>
      <c r="AR1060" s="15"/>
      <c r="AS1060" s="15"/>
      <c r="AT1060" s="15"/>
      <c r="AU1060" s="15"/>
      <c r="AV1060" s="15"/>
      <c r="AW1060" s="15"/>
      <c r="AX1060" s="15"/>
      <c r="AY1060" s="15"/>
      <c r="AZ1060" s="15"/>
      <c r="BA1060" s="15"/>
      <c r="BB1060" s="15"/>
      <c r="BC1060" s="15"/>
      <c r="BD1060" s="15"/>
      <c r="BE1060" s="15"/>
      <c r="BF1060" s="15"/>
      <c r="BG1060" s="15"/>
      <c r="BH1060" s="15"/>
      <c r="BI1060" s="15"/>
      <c r="BJ1060" s="15"/>
      <c r="BK1060" s="15"/>
      <c r="BL1060" s="15"/>
      <c r="BM1060" s="15"/>
      <c r="BN1060" s="15"/>
      <c r="BO1060" s="15"/>
      <c r="BP1060" s="15"/>
      <c r="BQ1060" s="15"/>
      <c r="BR1060" s="15"/>
      <c r="BS1060" s="15"/>
      <c r="BT1060" s="15"/>
      <c r="BU1060" s="15"/>
      <c r="BV1060" s="15"/>
      <c r="BW1060" s="15"/>
      <c r="BX1060" s="15"/>
      <c r="BY1060" s="15"/>
      <c r="BZ1060" s="15"/>
      <c r="CA1060" s="15"/>
      <c r="CB1060" s="15"/>
      <c r="CC1060" s="15"/>
      <c r="CD1060" s="15"/>
      <c r="CE1060" s="15"/>
      <c r="CF1060" s="15"/>
      <c r="CG1060" s="15"/>
      <c r="CH1060" s="15"/>
    </row>
    <row r="1061" spans="1:86">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Z1061" s="17"/>
      <c r="AA1061" s="17"/>
      <c r="AB1061" s="17"/>
      <c r="AC1061" s="17"/>
      <c r="AD1061" s="17"/>
      <c r="AE1061" s="17"/>
      <c r="AF1061" s="17"/>
      <c r="AG1061" s="17"/>
      <c r="AH1061" s="17"/>
      <c r="AI1061" s="17"/>
      <c r="AJ1061" s="17"/>
      <c r="AK1061" s="17"/>
      <c r="AL1061" s="17"/>
      <c r="AM1061" s="15"/>
      <c r="AN1061" s="15"/>
      <c r="AO1061" s="15"/>
      <c r="AP1061" s="15"/>
      <c r="AQ1061" s="15"/>
      <c r="AR1061" s="15"/>
      <c r="AS1061" s="15"/>
      <c r="AT1061" s="15"/>
      <c r="AU1061" s="15"/>
      <c r="AV1061" s="15"/>
      <c r="AW1061" s="15"/>
      <c r="AX1061" s="15"/>
      <c r="AY1061" s="15"/>
      <c r="AZ1061" s="15"/>
      <c r="BA1061" s="15"/>
      <c r="BB1061" s="15"/>
      <c r="BC1061" s="15"/>
      <c r="BD1061" s="15"/>
      <c r="BE1061" s="15"/>
      <c r="BF1061" s="15"/>
      <c r="BG1061" s="15"/>
      <c r="BH1061" s="15"/>
      <c r="BI1061" s="15"/>
      <c r="BJ1061" s="15"/>
      <c r="BK1061" s="15"/>
      <c r="BL1061" s="15"/>
      <c r="BM1061" s="15"/>
      <c r="BN1061" s="15"/>
      <c r="BO1061" s="15"/>
      <c r="BP1061" s="15"/>
      <c r="BQ1061" s="15"/>
      <c r="BR1061" s="15"/>
      <c r="BS1061" s="15"/>
      <c r="BT1061" s="15"/>
      <c r="BU1061" s="15"/>
      <c r="BV1061" s="15"/>
      <c r="BW1061" s="15"/>
      <c r="BX1061" s="15"/>
      <c r="BY1061" s="15"/>
      <c r="BZ1061" s="15"/>
      <c r="CA1061" s="15"/>
      <c r="CB1061" s="15"/>
      <c r="CC1061" s="15"/>
      <c r="CD1061" s="15"/>
      <c r="CE1061" s="15"/>
      <c r="CF1061" s="15"/>
      <c r="CG1061" s="15"/>
      <c r="CH1061" s="15"/>
    </row>
    <row r="1062" spans="1:86">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Z1062" s="17"/>
      <c r="AA1062" s="17"/>
      <c r="AB1062" s="17"/>
      <c r="AC1062" s="17"/>
      <c r="AD1062" s="17"/>
      <c r="AE1062" s="17"/>
      <c r="AF1062" s="17"/>
      <c r="AG1062" s="17"/>
      <c r="AH1062" s="17"/>
      <c r="AI1062" s="17"/>
      <c r="AJ1062" s="17"/>
      <c r="AK1062" s="17"/>
      <c r="AL1062" s="17"/>
      <c r="AM1062" s="15"/>
      <c r="AN1062" s="15"/>
      <c r="AO1062" s="15"/>
      <c r="AP1062" s="15"/>
      <c r="AQ1062" s="15"/>
      <c r="AR1062" s="15"/>
      <c r="AS1062" s="15"/>
      <c r="AT1062" s="15"/>
      <c r="AU1062" s="15"/>
      <c r="AV1062" s="15"/>
      <c r="AW1062" s="15"/>
      <c r="AX1062" s="15"/>
      <c r="AY1062" s="15"/>
      <c r="AZ1062" s="15"/>
      <c r="BA1062" s="15"/>
      <c r="BB1062" s="15"/>
      <c r="BC1062" s="15"/>
      <c r="BD1062" s="15"/>
      <c r="BE1062" s="15"/>
      <c r="BF1062" s="15"/>
      <c r="BG1062" s="15"/>
      <c r="BH1062" s="15"/>
      <c r="BI1062" s="15"/>
      <c r="BJ1062" s="15"/>
      <c r="BK1062" s="15"/>
      <c r="BL1062" s="15"/>
      <c r="BM1062" s="15"/>
      <c r="BN1062" s="15"/>
      <c r="BO1062" s="15"/>
      <c r="BP1062" s="15"/>
      <c r="BQ1062" s="15"/>
      <c r="BR1062" s="15"/>
      <c r="BS1062" s="15"/>
      <c r="BT1062" s="15"/>
      <c r="BU1062" s="15"/>
      <c r="BV1062" s="15"/>
      <c r="BW1062" s="15"/>
      <c r="BX1062" s="15"/>
      <c r="BY1062" s="15"/>
      <c r="BZ1062" s="15"/>
      <c r="CA1062" s="15"/>
      <c r="CB1062" s="15"/>
      <c r="CC1062" s="15"/>
      <c r="CD1062" s="15"/>
      <c r="CE1062" s="15"/>
      <c r="CF1062" s="15"/>
      <c r="CG1062" s="15"/>
      <c r="CH1062" s="15"/>
    </row>
    <row r="1063" spans="1:86">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Z1063" s="17"/>
      <c r="AA1063" s="17"/>
      <c r="AB1063" s="17"/>
      <c r="AC1063" s="17"/>
      <c r="AD1063" s="17"/>
      <c r="AE1063" s="17"/>
      <c r="AF1063" s="17"/>
      <c r="AG1063" s="17"/>
      <c r="AH1063" s="17"/>
      <c r="AI1063" s="17"/>
      <c r="AJ1063" s="17"/>
      <c r="AK1063" s="17"/>
      <c r="AL1063" s="17"/>
      <c r="AM1063" s="15"/>
      <c r="AN1063" s="15"/>
      <c r="AO1063" s="15"/>
      <c r="AP1063" s="15"/>
      <c r="AQ1063" s="15"/>
      <c r="AR1063" s="15"/>
      <c r="AS1063" s="15"/>
      <c r="AT1063" s="15"/>
      <c r="AU1063" s="15"/>
      <c r="AV1063" s="15"/>
      <c r="AW1063" s="15"/>
      <c r="AX1063" s="15"/>
      <c r="AY1063" s="15"/>
      <c r="AZ1063" s="15"/>
      <c r="BA1063" s="15"/>
      <c r="BB1063" s="15"/>
      <c r="BC1063" s="15"/>
      <c r="BD1063" s="15"/>
      <c r="BE1063" s="15"/>
      <c r="BF1063" s="15"/>
      <c r="BG1063" s="15"/>
      <c r="BH1063" s="15"/>
      <c r="BI1063" s="15"/>
      <c r="BJ1063" s="15"/>
      <c r="BK1063" s="15"/>
      <c r="BL1063" s="15"/>
      <c r="BM1063" s="15"/>
      <c r="BN1063" s="15"/>
      <c r="BO1063" s="15"/>
      <c r="BP1063" s="15"/>
      <c r="BQ1063" s="15"/>
      <c r="BR1063" s="15"/>
      <c r="BS1063" s="15"/>
      <c r="BT1063" s="15"/>
      <c r="BU1063" s="15"/>
      <c r="BV1063" s="15"/>
      <c r="BW1063" s="15"/>
      <c r="BX1063" s="15"/>
      <c r="BY1063" s="15"/>
      <c r="BZ1063" s="15"/>
      <c r="CA1063" s="15"/>
      <c r="CB1063" s="15"/>
      <c r="CC1063" s="15"/>
      <c r="CD1063" s="15"/>
      <c r="CE1063" s="15"/>
      <c r="CF1063" s="15"/>
      <c r="CG1063" s="15"/>
      <c r="CH1063" s="15"/>
    </row>
    <row r="1064" spans="1:86">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Z1064" s="17"/>
      <c r="AA1064" s="17"/>
      <c r="AB1064" s="17"/>
      <c r="AC1064" s="17"/>
      <c r="AD1064" s="17"/>
      <c r="AE1064" s="17"/>
      <c r="AF1064" s="17"/>
      <c r="AG1064" s="17"/>
      <c r="AH1064" s="17"/>
      <c r="AI1064" s="17"/>
      <c r="AJ1064" s="17"/>
      <c r="AK1064" s="17"/>
      <c r="AL1064" s="17"/>
      <c r="AM1064" s="15"/>
      <c r="AN1064" s="15"/>
      <c r="AO1064" s="15"/>
      <c r="AP1064" s="15"/>
      <c r="AQ1064" s="15"/>
      <c r="AR1064" s="15"/>
      <c r="AS1064" s="15"/>
      <c r="AT1064" s="15"/>
      <c r="AU1064" s="15"/>
      <c r="AV1064" s="15"/>
      <c r="AW1064" s="15"/>
      <c r="AX1064" s="15"/>
      <c r="AY1064" s="15"/>
      <c r="AZ1064" s="15"/>
      <c r="BA1064" s="15"/>
      <c r="BB1064" s="15"/>
      <c r="BC1064" s="15"/>
      <c r="BD1064" s="15"/>
      <c r="BE1064" s="15"/>
      <c r="BF1064" s="15"/>
      <c r="BG1064" s="15"/>
      <c r="BH1064" s="15"/>
      <c r="BI1064" s="15"/>
      <c r="BJ1064" s="15"/>
      <c r="BK1064" s="15"/>
      <c r="BL1064" s="15"/>
      <c r="BM1064" s="15"/>
      <c r="BN1064" s="15"/>
      <c r="BO1064" s="15"/>
      <c r="BP1064" s="15"/>
      <c r="BQ1064" s="15"/>
      <c r="BR1064" s="15"/>
      <c r="BS1064" s="15"/>
      <c r="BT1064" s="15"/>
      <c r="BU1064" s="15"/>
      <c r="BV1064" s="15"/>
      <c r="BW1064" s="15"/>
      <c r="BX1064" s="15"/>
      <c r="BY1064" s="15"/>
      <c r="BZ1064" s="15"/>
      <c r="CA1064" s="15"/>
      <c r="CB1064" s="15"/>
      <c r="CC1064" s="15"/>
      <c r="CD1064" s="15"/>
      <c r="CE1064" s="15"/>
      <c r="CF1064" s="15"/>
      <c r="CG1064" s="15"/>
      <c r="CH1064" s="15"/>
    </row>
    <row r="1065" spans="1:86">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Z1065" s="17"/>
      <c r="AA1065" s="17"/>
      <c r="AB1065" s="17"/>
      <c r="AC1065" s="17"/>
      <c r="AD1065" s="17"/>
      <c r="AE1065" s="17"/>
      <c r="AF1065" s="17"/>
      <c r="AG1065" s="17"/>
      <c r="AH1065" s="17"/>
      <c r="AI1065" s="17"/>
      <c r="AJ1065" s="17"/>
      <c r="AK1065" s="17"/>
      <c r="AL1065" s="17"/>
      <c r="AM1065" s="15"/>
      <c r="AN1065" s="15"/>
      <c r="AO1065" s="15"/>
      <c r="AP1065" s="15"/>
      <c r="AQ1065" s="15"/>
      <c r="AR1065" s="15"/>
      <c r="AS1065" s="15"/>
      <c r="AT1065" s="15"/>
      <c r="AU1065" s="15"/>
      <c r="AV1065" s="15"/>
      <c r="AW1065" s="15"/>
      <c r="AX1065" s="15"/>
      <c r="AY1065" s="15"/>
      <c r="AZ1065" s="15"/>
      <c r="BA1065" s="15"/>
      <c r="BB1065" s="15"/>
      <c r="BC1065" s="15"/>
      <c r="BD1065" s="15"/>
      <c r="BE1065" s="15"/>
      <c r="BF1065" s="15"/>
      <c r="BG1065" s="15"/>
      <c r="BH1065" s="15"/>
      <c r="BI1065" s="15"/>
      <c r="BJ1065" s="15"/>
      <c r="BK1065" s="15"/>
      <c r="BL1065" s="15"/>
      <c r="BM1065" s="15"/>
      <c r="BN1065" s="15"/>
      <c r="BO1065" s="15"/>
      <c r="BP1065" s="15"/>
      <c r="BQ1065" s="15"/>
      <c r="BR1065" s="15"/>
      <c r="BS1065" s="15"/>
      <c r="BT1065" s="15"/>
      <c r="BU1065" s="15"/>
      <c r="BV1065" s="15"/>
      <c r="BW1065" s="15"/>
      <c r="BX1065" s="15"/>
      <c r="BY1065" s="15"/>
      <c r="BZ1065" s="15"/>
      <c r="CA1065" s="15"/>
      <c r="CB1065" s="15"/>
      <c r="CC1065" s="15"/>
      <c r="CD1065" s="15"/>
      <c r="CE1065" s="15"/>
      <c r="CF1065" s="15"/>
      <c r="CG1065" s="15"/>
      <c r="CH1065" s="15"/>
    </row>
    <row r="1066" spans="1:86">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Z1066" s="17"/>
      <c r="AA1066" s="17"/>
      <c r="AB1066" s="17"/>
      <c r="AC1066" s="17"/>
      <c r="AD1066" s="17"/>
      <c r="AE1066" s="17"/>
      <c r="AF1066" s="17"/>
      <c r="AG1066" s="17"/>
      <c r="AH1066" s="17"/>
      <c r="AI1066" s="17"/>
      <c r="AJ1066" s="17"/>
      <c r="AK1066" s="17"/>
      <c r="AL1066" s="17"/>
      <c r="AM1066" s="15"/>
      <c r="AN1066" s="15"/>
      <c r="AO1066" s="15"/>
      <c r="AP1066" s="15"/>
      <c r="AQ1066" s="15"/>
      <c r="AR1066" s="15"/>
      <c r="AS1066" s="15"/>
      <c r="AT1066" s="15"/>
      <c r="AU1066" s="15"/>
      <c r="AV1066" s="15"/>
      <c r="AW1066" s="15"/>
      <c r="AX1066" s="15"/>
      <c r="AY1066" s="15"/>
      <c r="AZ1066" s="15"/>
      <c r="BA1066" s="15"/>
      <c r="BB1066" s="15"/>
      <c r="BC1066" s="15"/>
      <c r="BD1066" s="15"/>
      <c r="BE1066" s="15"/>
      <c r="BF1066" s="15"/>
      <c r="BG1066" s="15"/>
      <c r="BH1066" s="15"/>
      <c r="BI1066" s="15"/>
      <c r="BJ1066" s="15"/>
      <c r="BK1066" s="15"/>
      <c r="BL1066" s="15"/>
      <c r="BM1066" s="15"/>
      <c r="BN1066" s="15"/>
      <c r="BO1066" s="15"/>
      <c r="BP1066" s="15"/>
      <c r="BQ1066" s="15"/>
      <c r="BR1066" s="15"/>
      <c r="BS1066" s="15"/>
      <c r="BT1066" s="15"/>
      <c r="BU1066" s="15"/>
      <c r="BV1066" s="15"/>
      <c r="BW1066" s="15"/>
      <c r="BX1066" s="15"/>
      <c r="BY1066" s="15"/>
      <c r="BZ1066" s="15"/>
      <c r="CA1066" s="15"/>
      <c r="CB1066" s="15"/>
      <c r="CC1066" s="15"/>
      <c r="CD1066" s="15"/>
      <c r="CE1066" s="15"/>
      <c r="CF1066" s="15"/>
      <c r="CG1066" s="15"/>
      <c r="CH1066" s="15"/>
    </row>
    <row r="1067" spans="1:86">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Z1067" s="17"/>
      <c r="AA1067" s="17"/>
      <c r="AB1067" s="17"/>
      <c r="AC1067" s="17"/>
      <c r="AD1067" s="17"/>
      <c r="AE1067" s="17"/>
      <c r="AF1067" s="17"/>
      <c r="AG1067" s="17"/>
      <c r="AH1067" s="17"/>
      <c r="AI1067" s="17"/>
      <c r="AJ1067" s="17"/>
      <c r="AK1067" s="17"/>
      <c r="AL1067" s="17"/>
      <c r="AM1067" s="15"/>
      <c r="AN1067" s="15"/>
      <c r="AO1067" s="15"/>
      <c r="AP1067" s="15"/>
      <c r="AQ1067" s="15"/>
      <c r="AR1067" s="15"/>
      <c r="AS1067" s="15"/>
      <c r="AT1067" s="15"/>
      <c r="AU1067" s="15"/>
      <c r="AV1067" s="15"/>
      <c r="AW1067" s="15"/>
      <c r="AX1067" s="15"/>
      <c r="AY1067" s="15"/>
      <c r="AZ1067" s="15"/>
      <c r="BA1067" s="15"/>
      <c r="BB1067" s="15"/>
      <c r="BC1067" s="15"/>
      <c r="BD1067" s="15"/>
      <c r="BE1067" s="15"/>
      <c r="BF1067" s="15"/>
      <c r="BG1067" s="15"/>
      <c r="BH1067" s="15"/>
      <c r="BI1067" s="15"/>
      <c r="BJ1067" s="15"/>
      <c r="BK1067" s="15"/>
      <c r="BL1067" s="15"/>
      <c r="BM1067" s="15"/>
      <c r="BN1067" s="15"/>
      <c r="BO1067" s="15"/>
      <c r="BP1067" s="15"/>
      <c r="BQ1067" s="15"/>
      <c r="BR1067" s="15"/>
      <c r="BS1067" s="15"/>
      <c r="BT1067" s="15"/>
      <c r="BU1067" s="15"/>
      <c r="BV1067" s="15"/>
      <c r="BW1067" s="15"/>
      <c r="BX1067" s="15"/>
      <c r="BY1067" s="15"/>
      <c r="BZ1067" s="15"/>
      <c r="CA1067" s="15"/>
      <c r="CB1067" s="15"/>
      <c r="CC1067" s="15"/>
      <c r="CD1067" s="15"/>
      <c r="CE1067" s="15"/>
      <c r="CF1067" s="15"/>
      <c r="CG1067" s="15"/>
      <c r="CH1067" s="15"/>
    </row>
    <row r="1068" spans="1:86">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Z1068" s="17"/>
      <c r="AA1068" s="17"/>
      <c r="AB1068" s="17"/>
      <c r="AC1068" s="17"/>
      <c r="AD1068" s="17"/>
      <c r="AE1068" s="17"/>
      <c r="AF1068" s="17"/>
      <c r="AG1068" s="17"/>
      <c r="AH1068" s="17"/>
      <c r="AI1068" s="17"/>
      <c r="AJ1068" s="17"/>
      <c r="AK1068" s="17"/>
      <c r="AL1068" s="17"/>
      <c r="AM1068" s="15"/>
      <c r="AN1068" s="15"/>
      <c r="AO1068" s="15"/>
      <c r="AP1068" s="15"/>
      <c r="AQ1068" s="15"/>
      <c r="AR1068" s="15"/>
      <c r="AS1068" s="15"/>
      <c r="AT1068" s="15"/>
      <c r="AU1068" s="15"/>
      <c r="AV1068" s="15"/>
      <c r="AW1068" s="15"/>
      <c r="AX1068" s="15"/>
      <c r="AY1068" s="15"/>
      <c r="AZ1068" s="15"/>
      <c r="BA1068" s="15"/>
      <c r="BB1068" s="15"/>
      <c r="BC1068" s="15"/>
      <c r="BD1068" s="15"/>
      <c r="BE1068" s="15"/>
      <c r="BF1068" s="15"/>
      <c r="BG1068" s="15"/>
      <c r="BH1068" s="15"/>
      <c r="BI1068" s="15"/>
      <c r="BJ1068" s="15"/>
      <c r="BK1068" s="15"/>
      <c r="BL1068" s="15"/>
      <c r="BM1068" s="15"/>
      <c r="BN1068" s="15"/>
      <c r="BO1068" s="15"/>
      <c r="BP1068" s="15"/>
      <c r="BQ1068" s="15"/>
      <c r="BR1068" s="15"/>
      <c r="BS1068" s="15"/>
      <c r="BT1068" s="15"/>
      <c r="BU1068" s="15"/>
      <c r="BV1068" s="15"/>
      <c r="BW1068" s="15"/>
      <c r="BX1068" s="15"/>
      <c r="BY1068" s="15"/>
      <c r="BZ1068" s="15"/>
      <c r="CA1068" s="15"/>
      <c r="CB1068" s="15"/>
      <c r="CC1068" s="15"/>
      <c r="CD1068" s="15"/>
      <c r="CE1068" s="15"/>
      <c r="CF1068" s="15"/>
      <c r="CG1068" s="15"/>
      <c r="CH1068" s="15"/>
    </row>
    <row r="1069" spans="1:86">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Z1069" s="17"/>
      <c r="AA1069" s="17"/>
      <c r="AB1069" s="17"/>
      <c r="AC1069" s="17"/>
      <c r="AD1069" s="17"/>
      <c r="AE1069" s="17"/>
      <c r="AF1069" s="17"/>
      <c r="AG1069" s="17"/>
      <c r="AH1069" s="17"/>
      <c r="AI1069" s="17"/>
      <c r="AJ1069" s="17"/>
      <c r="AK1069" s="17"/>
      <c r="AL1069" s="17"/>
      <c r="AM1069" s="15"/>
      <c r="AN1069" s="15"/>
      <c r="AO1069" s="15"/>
      <c r="AP1069" s="15"/>
      <c r="AQ1069" s="15"/>
      <c r="AR1069" s="15"/>
      <c r="AS1069" s="15"/>
      <c r="AT1069" s="15"/>
      <c r="AU1069" s="15"/>
      <c r="AV1069" s="15"/>
      <c r="AW1069" s="15"/>
      <c r="AX1069" s="15"/>
      <c r="AY1069" s="15"/>
      <c r="AZ1069" s="15"/>
      <c r="BA1069" s="15"/>
      <c r="BB1069" s="15"/>
      <c r="BC1069" s="15"/>
      <c r="BD1069" s="15"/>
      <c r="BE1069" s="15"/>
      <c r="BF1069" s="15"/>
      <c r="BG1069" s="15"/>
      <c r="BH1069" s="15"/>
      <c r="BI1069" s="15"/>
      <c r="BJ1069" s="15"/>
      <c r="BK1069" s="15"/>
      <c r="BL1069" s="15"/>
      <c r="BM1069" s="15"/>
      <c r="BN1069" s="15"/>
      <c r="BO1069" s="15"/>
      <c r="BP1069" s="15"/>
      <c r="BQ1069" s="15"/>
      <c r="BR1069" s="15"/>
      <c r="BS1069" s="15"/>
      <c r="BT1069" s="15"/>
      <c r="BU1069" s="15"/>
      <c r="BV1069" s="15"/>
      <c r="BW1069" s="15"/>
      <c r="BX1069" s="15"/>
      <c r="BY1069" s="15"/>
      <c r="BZ1069" s="15"/>
      <c r="CA1069" s="15"/>
      <c r="CB1069" s="15"/>
      <c r="CC1069" s="15"/>
      <c r="CD1069" s="15"/>
      <c r="CE1069" s="15"/>
      <c r="CF1069" s="15"/>
      <c r="CG1069" s="15"/>
      <c r="CH1069" s="15"/>
    </row>
    <row r="1070" spans="1:86">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Z1070" s="17"/>
      <c r="AA1070" s="17"/>
      <c r="AB1070" s="17"/>
      <c r="AC1070" s="17"/>
      <c r="AD1070" s="17"/>
      <c r="AE1070" s="17"/>
      <c r="AF1070" s="17"/>
      <c r="AG1070" s="17"/>
      <c r="AH1070" s="17"/>
      <c r="AI1070" s="17"/>
      <c r="AJ1070" s="17"/>
      <c r="AK1070" s="17"/>
      <c r="AL1070" s="17"/>
      <c r="AM1070" s="15"/>
      <c r="AN1070" s="15"/>
      <c r="AO1070" s="15"/>
      <c r="AP1070" s="15"/>
      <c r="AQ1070" s="15"/>
      <c r="AR1070" s="15"/>
      <c r="AS1070" s="15"/>
      <c r="AT1070" s="15"/>
      <c r="AU1070" s="15"/>
      <c r="AV1070" s="15"/>
      <c r="AW1070" s="15"/>
      <c r="AX1070" s="15"/>
      <c r="AY1070" s="15"/>
      <c r="AZ1070" s="15"/>
      <c r="BA1070" s="15"/>
      <c r="BB1070" s="15"/>
      <c r="BC1070" s="15"/>
      <c r="BD1070" s="15"/>
      <c r="BE1070" s="15"/>
      <c r="BF1070" s="15"/>
      <c r="BG1070" s="15"/>
      <c r="BH1070" s="15"/>
      <c r="BI1070" s="15"/>
      <c r="BJ1070" s="15"/>
      <c r="BK1070" s="15"/>
      <c r="BL1070" s="15"/>
      <c r="BM1070" s="15"/>
      <c r="BN1070" s="15"/>
      <c r="BO1070" s="15"/>
      <c r="BP1070" s="15"/>
      <c r="BQ1070" s="15"/>
      <c r="BR1070" s="15"/>
      <c r="BS1070" s="15"/>
      <c r="BT1070" s="15"/>
      <c r="BU1070" s="15"/>
      <c r="BV1070" s="15"/>
      <c r="BW1070" s="15"/>
      <c r="BX1070" s="15"/>
      <c r="BY1070" s="15"/>
      <c r="BZ1070" s="15"/>
      <c r="CA1070" s="15"/>
      <c r="CB1070" s="15"/>
      <c r="CC1070" s="15"/>
      <c r="CD1070" s="15"/>
      <c r="CE1070" s="15"/>
      <c r="CF1070" s="15"/>
      <c r="CG1070" s="15"/>
      <c r="CH1070" s="15"/>
    </row>
    <row r="1071" spans="1:86">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Z1071" s="17"/>
      <c r="AA1071" s="17"/>
      <c r="AB1071" s="17"/>
      <c r="AC1071" s="17"/>
      <c r="AD1071" s="17"/>
      <c r="AE1071" s="17"/>
      <c r="AF1071" s="17"/>
      <c r="AG1071" s="17"/>
      <c r="AH1071" s="17"/>
      <c r="AI1071" s="17"/>
      <c r="AJ1071" s="17"/>
      <c r="AK1071" s="17"/>
      <c r="AL1071" s="17"/>
      <c r="AM1071" s="15"/>
      <c r="AN1071" s="15"/>
      <c r="AO1071" s="15"/>
      <c r="AP1071" s="15"/>
      <c r="AQ1071" s="15"/>
      <c r="AR1071" s="15"/>
      <c r="AS1071" s="15"/>
      <c r="AT1071" s="15"/>
      <c r="AU1071" s="15"/>
      <c r="AV1071" s="15"/>
      <c r="AW1071" s="15"/>
      <c r="AX1071" s="15"/>
      <c r="AY1071" s="15"/>
      <c r="AZ1071" s="15"/>
      <c r="BA1071" s="15"/>
      <c r="BB1071" s="15"/>
      <c r="BC1071" s="15"/>
      <c r="BD1071" s="15"/>
      <c r="BE1071" s="15"/>
      <c r="BF1071" s="15"/>
      <c r="BG1071" s="15"/>
      <c r="BH1071" s="15"/>
      <c r="BI1071" s="15"/>
      <c r="BJ1071" s="15"/>
      <c r="BK1071" s="15"/>
      <c r="BL1071" s="15"/>
      <c r="BM1071" s="15"/>
      <c r="BN1071" s="15"/>
      <c r="BO1071" s="15"/>
      <c r="BP1071" s="15"/>
      <c r="BQ1071" s="15"/>
      <c r="BR1071" s="15"/>
      <c r="BS1071" s="15"/>
      <c r="BT1071" s="15"/>
      <c r="BU1071" s="15"/>
      <c r="BV1071" s="15"/>
      <c r="BW1071" s="15"/>
      <c r="BX1071" s="15"/>
      <c r="BY1071" s="15"/>
      <c r="BZ1071" s="15"/>
      <c r="CA1071" s="15"/>
      <c r="CB1071" s="15"/>
      <c r="CC1071" s="15"/>
      <c r="CD1071" s="15"/>
      <c r="CE1071" s="15"/>
      <c r="CF1071" s="15"/>
      <c r="CG1071" s="15"/>
      <c r="CH1071" s="15"/>
    </row>
    <row r="1072" spans="1:86">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Z1072" s="17"/>
      <c r="AA1072" s="17"/>
      <c r="AB1072" s="17"/>
      <c r="AC1072" s="17"/>
      <c r="AD1072" s="17"/>
      <c r="AE1072" s="17"/>
      <c r="AF1072" s="17"/>
      <c r="AG1072" s="17"/>
      <c r="AH1072" s="17"/>
      <c r="AI1072" s="17"/>
      <c r="AJ1072" s="17"/>
      <c r="AK1072" s="17"/>
      <c r="AL1072" s="17"/>
      <c r="AM1072" s="15"/>
      <c r="AN1072" s="15"/>
      <c r="AO1072" s="15"/>
      <c r="AP1072" s="15"/>
      <c r="AQ1072" s="15"/>
      <c r="AR1072" s="15"/>
      <c r="AS1072" s="15"/>
      <c r="AT1072" s="15"/>
      <c r="AU1072" s="15"/>
      <c r="AV1072" s="15"/>
      <c r="AW1072" s="15"/>
      <c r="AX1072" s="15"/>
      <c r="AY1072" s="15"/>
      <c r="AZ1072" s="15"/>
      <c r="BA1072" s="15"/>
      <c r="BB1072" s="15"/>
      <c r="BC1072" s="15"/>
      <c r="BD1072" s="15"/>
      <c r="BE1072" s="15"/>
      <c r="BF1072" s="15"/>
      <c r="BG1072" s="15"/>
      <c r="BH1072" s="15"/>
      <c r="BI1072" s="15"/>
      <c r="BJ1072" s="15"/>
      <c r="BK1072" s="15"/>
      <c r="BL1072" s="15"/>
      <c r="BM1072" s="15"/>
      <c r="BN1072" s="15"/>
      <c r="BO1072" s="15"/>
      <c r="BP1072" s="15"/>
      <c r="BQ1072" s="15"/>
      <c r="BR1072" s="15"/>
      <c r="BS1072" s="15"/>
      <c r="BT1072" s="15"/>
      <c r="BU1072" s="15"/>
      <c r="BV1072" s="15"/>
      <c r="BW1072" s="15"/>
      <c r="BX1072" s="15"/>
      <c r="BY1072" s="15"/>
      <c r="BZ1072" s="15"/>
      <c r="CA1072" s="15"/>
      <c r="CB1072" s="15"/>
      <c r="CC1072" s="15"/>
      <c r="CD1072" s="15"/>
      <c r="CE1072" s="15"/>
      <c r="CF1072" s="15"/>
      <c r="CG1072" s="15"/>
      <c r="CH1072" s="15"/>
    </row>
    <row r="1073" spans="1:86">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Z1073" s="17"/>
      <c r="AA1073" s="17"/>
      <c r="AB1073" s="17"/>
      <c r="AC1073" s="17"/>
      <c r="AD1073" s="17"/>
      <c r="AE1073" s="17"/>
      <c r="AF1073" s="17"/>
      <c r="AG1073" s="17"/>
      <c r="AH1073" s="17"/>
      <c r="AI1073" s="17"/>
      <c r="AJ1073" s="17"/>
      <c r="AK1073" s="17"/>
      <c r="AL1073" s="17"/>
      <c r="AM1073" s="15"/>
      <c r="AN1073" s="15"/>
      <c r="AO1073" s="15"/>
      <c r="AP1073" s="15"/>
      <c r="AQ1073" s="15"/>
      <c r="AR1073" s="15"/>
      <c r="AS1073" s="15"/>
      <c r="AT1073" s="15"/>
      <c r="AU1073" s="15"/>
      <c r="AV1073" s="15"/>
      <c r="AW1073" s="15"/>
      <c r="AX1073" s="15"/>
      <c r="AY1073" s="15"/>
      <c r="AZ1073" s="15"/>
      <c r="BA1073" s="15"/>
      <c r="BB1073" s="15"/>
      <c r="BC1073" s="15"/>
      <c r="BD1073" s="15"/>
      <c r="BE1073" s="15"/>
      <c r="BF1073" s="15"/>
      <c r="BG1073" s="15"/>
      <c r="BH1073" s="15"/>
      <c r="BI1073" s="15"/>
      <c r="BJ1073" s="15"/>
      <c r="BK1073" s="15"/>
      <c r="BL1073" s="15"/>
      <c r="BM1073" s="15"/>
      <c r="BN1073" s="15"/>
      <c r="BO1073" s="15"/>
      <c r="BP1073" s="15"/>
      <c r="BQ1073" s="15"/>
      <c r="BR1073" s="15"/>
      <c r="BS1073" s="15"/>
      <c r="BT1073" s="15"/>
      <c r="BU1073" s="15"/>
      <c r="BV1073" s="15"/>
      <c r="BW1073" s="15"/>
      <c r="BX1073" s="15"/>
      <c r="BY1073" s="15"/>
      <c r="BZ1073" s="15"/>
      <c r="CA1073" s="15"/>
      <c r="CB1073" s="15"/>
      <c r="CC1073" s="15"/>
      <c r="CD1073" s="15"/>
      <c r="CE1073" s="15"/>
      <c r="CF1073" s="15"/>
      <c r="CG1073" s="15"/>
      <c r="CH1073" s="15"/>
    </row>
    <row r="1074" spans="1:86">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Z1074" s="17"/>
      <c r="AA1074" s="17"/>
      <c r="AB1074" s="17"/>
      <c r="AC1074" s="17"/>
      <c r="AD1074" s="17"/>
      <c r="AE1074" s="17"/>
      <c r="AF1074" s="17"/>
      <c r="AG1074" s="17"/>
      <c r="AH1074" s="17"/>
      <c r="AI1074" s="17"/>
      <c r="AJ1074" s="17"/>
      <c r="AK1074" s="17"/>
      <c r="AL1074" s="17"/>
      <c r="AM1074" s="15"/>
      <c r="AN1074" s="15"/>
      <c r="AO1074" s="15"/>
      <c r="AP1074" s="15"/>
      <c r="AQ1074" s="15"/>
      <c r="AR1074" s="15"/>
      <c r="AS1074" s="15"/>
      <c r="AT1074" s="15"/>
      <c r="AU1074" s="15"/>
      <c r="AV1074" s="15"/>
      <c r="AW1074" s="15"/>
      <c r="AX1074" s="15"/>
      <c r="AY1074" s="15"/>
      <c r="AZ1074" s="15"/>
      <c r="BA1074" s="15"/>
      <c r="BB1074" s="15"/>
      <c r="BC1074" s="15"/>
      <c r="BD1074" s="15"/>
      <c r="BE1074" s="15"/>
      <c r="BF1074" s="15"/>
      <c r="BG1074" s="15"/>
      <c r="BH1074" s="15"/>
      <c r="BI1074" s="15"/>
      <c r="BJ1074" s="15"/>
      <c r="BK1074" s="15"/>
      <c r="BL1074" s="15"/>
      <c r="BM1074" s="15"/>
      <c r="BN1074" s="15"/>
      <c r="BO1074" s="15"/>
      <c r="BP1074" s="15"/>
      <c r="BQ1074" s="15"/>
      <c r="BR1074" s="15"/>
      <c r="BS1074" s="15"/>
      <c r="BT1074" s="15"/>
      <c r="BU1074" s="15"/>
      <c r="BV1074" s="15"/>
      <c r="BW1074" s="15"/>
      <c r="BX1074" s="15"/>
      <c r="BY1074" s="15"/>
      <c r="BZ1074" s="15"/>
      <c r="CA1074" s="15"/>
      <c r="CB1074" s="15"/>
      <c r="CC1074" s="15"/>
      <c r="CD1074" s="15"/>
      <c r="CE1074" s="15"/>
      <c r="CF1074" s="15"/>
      <c r="CG1074" s="15"/>
      <c r="CH1074" s="15"/>
    </row>
    <row r="1075" spans="1:86">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Z1075" s="17"/>
      <c r="AA1075" s="17"/>
      <c r="AB1075" s="17"/>
      <c r="AC1075" s="17"/>
      <c r="AD1075" s="17"/>
      <c r="AE1075" s="17"/>
      <c r="AF1075" s="17"/>
      <c r="AG1075" s="17"/>
      <c r="AH1075" s="17"/>
      <c r="AI1075" s="17"/>
      <c r="AJ1075" s="17"/>
      <c r="AK1075" s="17"/>
      <c r="AL1075" s="17"/>
      <c r="AM1075" s="15"/>
      <c r="AN1075" s="15"/>
      <c r="AO1075" s="15"/>
      <c r="AP1075" s="15"/>
      <c r="AQ1075" s="15"/>
      <c r="AR1075" s="15"/>
      <c r="AS1075" s="15"/>
      <c r="AT1075" s="15"/>
      <c r="AU1075" s="15"/>
      <c r="AV1075" s="15"/>
      <c r="AW1075" s="15"/>
      <c r="AX1075" s="15"/>
      <c r="AY1075" s="15"/>
      <c r="AZ1075" s="15"/>
      <c r="BA1075" s="15"/>
      <c r="BB1075" s="15"/>
      <c r="BC1075" s="15"/>
      <c r="BD1075" s="15"/>
      <c r="BE1075" s="15"/>
      <c r="BF1075" s="15"/>
      <c r="BG1075" s="15"/>
      <c r="BH1075" s="15"/>
      <c r="BI1075" s="15"/>
      <c r="BJ1075" s="15"/>
      <c r="BK1075" s="15"/>
      <c r="BL1075" s="15"/>
      <c r="BM1075" s="15"/>
      <c r="BN1075" s="15"/>
      <c r="BO1075" s="15"/>
      <c r="BP1075" s="15"/>
      <c r="BQ1075" s="15"/>
      <c r="BR1075" s="15"/>
      <c r="BS1075" s="15"/>
      <c r="BT1075" s="15"/>
      <c r="BU1075" s="15"/>
      <c r="BV1075" s="15"/>
      <c r="BW1075" s="15"/>
      <c r="BX1075" s="15"/>
      <c r="BY1075" s="15"/>
      <c r="BZ1075" s="15"/>
      <c r="CA1075" s="15"/>
      <c r="CB1075" s="15"/>
      <c r="CC1075" s="15"/>
      <c r="CD1075" s="15"/>
      <c r="CE1075" s="15"/>
      <c r="CF1075" s="15"/>
      <c r="CG1075" s="15"/>
      <c r="CH1075" s="15"/>
    </row>
    <row r="1076" spans="1:86">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Z1076" s="17"/>
      <c r="AA1076" s="17"/>
      <c r="AB1076" s="17"/>
      <c r="AC1076" s="17"/>
      <c r="AD1076" s="17"/>
      <c r="AE1076" s="17"/>
      <c r="AF1076" s="17"/>
      <c r="AG1076" s="17"/>
      <c r="AH1076" s="17"/>
      <c r="AI1076" s="17"/>
      <c r="AJ1076" s="17"/>
      <c r="AK1076" s="17"/>
      <c r="AL1076" s="17"/>
      <c r="AM1076" s="15"/>
      <c r="AN1076" s="15"/>
      <c r="AO1076" s="15"/>
      <c r="AP1076" s="15"/>
      <c r="AQ1076" s="15"/>
      <c r="AR1076" s="15"/>
      <c r="AS1076" s="15"/>
      <c r="AT1076" s="15"/>
      <c r="AU1076" s="15"/>
      <c r="AV1076" s="15"/>
      <c r="AW1076" s="15"/>
      <c r="AX1076" s="15"/>
      <c r="AY1076" s="15"/>
      <c r="AZ1076" s="15"/>
      <c r="BA1076" s="15"/>
      <c r="BB1076" s="15"/>
      <c r="BC1076" s="15"/>
      <c r="BD1076" s="15"/>
      <c r="BE1076" s="15"/>
      <c r="BF1076" s="15"/>
      <c r="BG1076" s="15"/>
      <c r="BH1076" s="15"/>
      <c r="BI1076" s="15"/>
      <c r="BJ1076" s="15"/>
      <c r="BK1076" s="15"/>
      <c r="BL1076" s="15"/>
      <c r="BM1076" s="15"/>
      <c r="BN1076" s="15"/>
      <c r="BO1076" s="15"/>
      <c r="BP1076" s="15"/>
      <c r="BQ1076" s="15"/>
      <c r="BR1076" s="15"/>
      <c r="BS1076" s="15"/>
      <c r="BT1076" s="15"/>
      <c r="BU1076" s="15"/>
      <c r="BV1076" s="15"/>
      <c r="BW1076" s="15"/>
      <c r="BX1076" s="15"/>
      <c r="BY1076" s="15"/>
      <c r="BZ1076" s="15"/>
      <c r="CA1076" s="15"/>
      <c r="CB1076" s="15"/>
      <c r="CC1076" s="15"/>
      <c r="CD1076" s="15"/>
      <c r="CE1076" s="15"/>
      <c r="CF1076" s="15"/>
      <c r="CG1076" s="15"/>
      <c r="CH1076" s="15"/>
    </row>
    <row r="1077" spans="1:86">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Z1077" s="17"/>
      <c r="AA1077" s="17"/>
      <c r="AB1077" s="17"/>
      <c r="AC1077" s="17"/>
      <c r="AD1077" s="17"/>
      <c r="AE1077" s="17"/>
      <c r="AF1077" s="17"/>
      <c r="AG1077" s="17"/>
      <c r="AH1077" s="17"/>
      <c r="AI1077" s="17"/>
      <c r="AJ1077" s="17"/>
      <c r="AK1077" s="17"/>
      <c r="AL1077" s="17"/>
      <c r="AM1077" s="15"/>
      <c r="AN1077" s="15"/>
      <c r="AO1077" s="15"/>
      <c r="AP1077" s="15"/>
      <c r="AQ1077" s="15"/>
      <c r="AR1077" s="15"/>
      <c r="AS1077" s="15"/>
      <c r="AT1077" s="15"/>
      <c r="AU1077" s="15"/>
      <c r="AV1077" s="15"/>
      <c r="AW1077" s="15"/>
      <c r="AX1077" s="15"/>
      <c r="AY1077" s="15"/>
      <c r="AZ1077" s="15"/>
      <c r="BA1077" s="15"/>
      <c r="BB1077" s="15"/>
      <c r="BC1077" s="15"/>
      <c r="BD1077" s="15"/>
      <c r="BE1077" s="15"/>
      <c r="BF1077" s="15"/>
      <c r="BG1077" s="15"/>
      <c r="BH1077" s="15"/>
      <c r="BI1077" s="15"/>
      <c r="BJ1077" s="15"/>
      <c r="BK1077" s="15"/>
      <c r="BL1077" s="15"/>
      <c r="BM1077" s="15"/>
      <c r="BN1077" s="15"/>
      <c r="BO1077" s="15"/>
      <c r="BP1077" s="15"/>
      <c r="BQ1077" s="15"/>
      <c r="BR1077" s="15"/>
      <c r="BS1077" s="15"/>
      <c r="BT1077" s="15"/>
      <c r="BU1077" s="15"/>
      <c r="BV1077" s="15"/>
      <c r="BW1077" s="15"/>
      <c r="BX1077" s="15"/>
      <c r="BY1077" s="15"/>
      <c r="BZ1077" s="15"/>
      <c r="CA1077" s="15"/>
      <c r="CB1077" s="15"/>
      <c r="CC1077" s="15"/>
      <c r="CD1077" s="15"/>
      <c r="CE1077" s="15"/>
      <c r="CF1077" s="15"/>
      <c r="CG1077" s="15"/>
      <c r="CH1077" s="15"/>
    </row>
    <row r="1078" spans="1:86">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Z1078" s="17"/>
      <c r="AA1078" s="17"/>
      <c r="AB1078" s="17"/>
      <c r="AC1078" s="17"/>
      <c r="AD1078" s="17"/>
      <c r="AE1078" s="17"/>
      <c r="AF1078" s="17"/>
      <c r="AG1078" s="17"/>
      <c r="AH1078" s="17"/>
      <c r="AI1078" s="17"/>
      <c r="AJ1078" s="17"/>
      <c r="AK1078" s="17"/>
      <c r="AL1078" s="17"/>
      <c r="AM1078" s="15"/>
      <c r="AN1078" s="15"/>
      <c r="AO1078" s="15"/>
      <c r="AP1078" s="15"/>
      <c r="AQ1078" s="15"/>
      <c r="AR1078" s="15"/>
      <c r="AS1078" s="15"/>
      <c r="AT1078" s="15"/>
      <c r="AU1078" s="15"/>
      <c r="AV1078" s="15"/>
      <c r="AW1078" s="15"/>
      <c r="AX1078" s="15"/>
      <c r="AY1078" s="15"/>
      <c r="AZ1078" s="15"/>
      <c r="BA1078" s="15"/>
      <c r="BB1078" s="15"/>
      <c r="BC1078" s="15"/>
      <c r="BD1078" s="15"/>
      <c r="BE1078" s="15"/>
      <c r="BF1078" s="15"/>
      <c r="BG1078" s="15"/>
      <c r="BH1078" s="15"/>
      <c r="BI1078" s="15"/>
      <c r="BJ1078" s="15"/>
      <c r="BK1078" s="15"/>
      <c r="BL1078" s="15"/>
      <c r="BM1078" s="15"/>
      <c r="BN1078" s="15"/>
      <c r="BO1078" s="15"/>
      <c r="BP1078" s="15"/>
      <c r="BQ1078" s="15"/>
      <c r="BR1078" s="15"/>
      <c r="BS1078" s="15"/>
      <c r="BT1078" s="15"/>
      <c r="BU1078" s="15"/>
      <c r="BV1078" s="15"/>
      <c r="BW1078" s="15"/>
      <c r="BX1078" s="15"/>
      <c r="BY1078" s="15"/>
      <c r="BZ1078" s="15"/>
      <c r="CA1078" s="15"/>
      <c r="CB1078" s="15"/>
      <c r="CC1078" s="15"/>
      <c r="CD1078" s="15"/>
      <c r="CE1078" s="15"/>
      <c r="CF1078" s="15"/>
      <c r="CG1078" s="15"/>
      <c r="CH1078" s="15"/>
    </row>
    <row r="1079" spans="1:86">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Z1079" s="17"/>
      <c r="AA1079" s="17"/>
      <c r="AB1079" s="17"/>
      <c r="AC1079" s="17"/>
      <c r="AD1079" s="17"/>
      <c r="AE1079" s="17"/>
      <c r="AF1079" s="17"/>
      <c r="AG1079" s="17"/>
      <c r="AH1079" s="17"/>
      <c r="AI1079" s="17"/>
      <c r="AJ1079" s="17"/>
      <c r="AK1079" s="17"/>
      <c r="AL1079" s="17"/>
      <c r="AM1079" s="15"/>
      <c r="AN1079" s="15"/>
      <c r="AO1079" s="15"/>
      <c r="AP1079" s="15"/>
      <c r="AQ1079" s="15"/>
      <c r="AR1079" s="15"/>
      <c r="AS1079" s="15"/>
      <c r="AT1079" s="15"/>
      <c r="AU1079" s="15"/>
      <c r="AV1079" s="15"/>
      <c r="AW1079" s="15"/>
      <c r="AX1079" s="15"/>
      <c r="AY1079" s="15"/>
      <c r="AZ1079" s="15"/>
      <c r="BA1079" s="15"/>
      <c r="BB1079" s="15"/>
      <c r="BC1079" s="15"/>
      <c r="BD1079" s="15"/>
      <c r="BE1079" s="15"/>
      <c r="BF1079" s="15"/>
      <c r="BG1079" s="15"/>
      <c r="BH1079" s="15"/>
      <c r="BI1079" s="15"/>
      <c r="BJ1079" s="15"/>
      <c r="BK1079" s="15"/>
      <c r="BL1079" s="15"/>
      <c r="BM1079" s="15"/>
      <c r="BN1079" s="15"/>
      <c r="BO1079" s="15"/>
      <c r="BP1079" s="15"/>
      <c r="BQ1079" s="15"/>
      <c r="BR1079" s="15"/>
      <c r="BS1079" s="15"/>
      <c r="BT1079" s="15"/>
      <c r="BU1079" s="15"/>
      <c r="BV1079" s="15"/>
      <c r="BW1079" s="15"/>
      <c r="BX1079" s="15"/>
      <c r="BY1079" s="15"/>
      <c r="BZ1079" s="15"/>
      <c r="CA1079" s="15"/>
      <c r="CB1079" s="15"/>
      <c r="CC1079" s="15"/>
      <c r="CD1079" s="15"/>
      <c r="CE1079" s="15"/>
      <c r="CF1079" s="15"/>
      <c r="CG1079" s="15"/>
      <c r="CH1079" s="15"/>
    </row>
    <row r="1080" spans="1:86">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Z1080" s="17"/>
      <c r="AA1080" s="17"/>
      <c r="AB1080" s="17"/>
      <c r="AC1080" s="17"/>
      <c r="AD1080" s="17"/>
      <c r="AE1080" s="17"/>
      <c r="AF1080" s="17"/>
      <c r="AG1080" s="17"/>
      <c r="AH1080" s="17"/>
      <c r="AI1080" s="17"/>
      <c r="AJ1080" s="17"/>
      <c r="AK1080" s="17"/>
      <c r="AL1080" s="17"/>
      <c r="AM1080" s="15"/>
      <c r="AN1080" s="15"/>
      <c r="AO1080" s="15"/>
      <c r="AP1080" s="15"/>
      <c r="AQ1080" s="15"/>
      <c r="AR1080" s="15"/>
      <c r="AS1080" s="15"/>
      <c r="AT1080" s="15"/>
      <c r="AU1080" s="15"/>
      <c r="AV1080" s="15"/>
      <c r="AW1080" s="15"/>
      <c r="AX1080" s="15"/>
      <c r="AY1080" s="15"/>
      <c r="AZ1080" s="15"/>
      <c r="BA1080" s="15"/>
      <c r="BB1080" s="15"/>
      <c r="BC1080" s="15"/>
      <c r="BD1080" s="15"/>
      <c r="BE1080" s="15"/>
      <c r="BF1080" s="15"/>
      <c r="BG1080" s="15"/>
      <c r="BH1080" s="15"/>
      <c r="BI1080" s="15"/>
      <c r="BJ1080" s="15"/>
      <c r="BK1080" s="15"/>
      <c r="BL1080" s="15"/>
      <c r="BM1080" s="15"/>
      <c r="BN1080" s="15"/>
      <c r="BO1080" s="15"/>
      <c r="BP1080" s="15"/>
      <c r="BQ1080" s="15"/>
      <c r="BR1080" s="15"/>
      <c r="BS1080" s="15"/>
      <c r="BT1080" s="15"/>
      <c r="BU1080" s="15"/>
      <c r="BV1080" s="15"/>
      <c r="BW1080" s="15"/>
      <c r="BX1080" s="15"/>
      <c r="BY1080" s="15"/>
      <c r="BZ1080" s="15"/>
      <c r="CA1080" s="15"/>
      <c r="CB1080" s="15"/>
      <c r="CC1080" s="15"/>
      <c r="CD1080" s="15"/>
      <c r="CE1080" s="15"/>
      <c r="CF1080" s="15"/>
      <c r="CG1080" s="15"/>
      <c r="CH1080" s="15"/>
    </row>
    <row r="1081" spans="1:86">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Z1081" s="17"/>
      <c r="AA1081" s="17"/>
      <c r="AB1081" s="17"/>
      <c r="AC1081" s="17"/>
      <c r="AD1081" s="17"/>
      <c r="AE1081" s="17"/>
      <c r="AF1081" s="17"/>
      <c r="AG1081" s="17"/>
      <c r="AH1081" s="17"/>
      <c r="AI1081" s="17"/>
      <c r="AJ1081" s="17"/>
      <c r="AK1081" s="17"/>
      <c r="AL1081" s="17"/>
      <c r="AM1081" s="15"/>
      <c r="AN1081" s="15"/>
      <c r="AO1081" s="15"/>
      <c r="AP1081" s="15"/>
      <c r="AQ1081" s="15"/>
      <c r="AR1081" s="15"/>
      <c r="AS1081" s="15"/>
      <c r="AT1081" s="15"/>
      <c r="AU1081" s="15"/>
      <c r="AV1081" s="15"/>
      <c r="AW1081" s="15"/>
      <c r="AX1081" s="15"/>
      <c r="AY1081" s="15"/>
      <c r="AZ1081" s="15"/>
      <c r="BA1081" s="15"/>
      <c r="BB1081" s="15"/>
      <c r="BC1081" s="15"/>
      <c r="BD1081" s="15"/>
      <c r="BE1081" s="15"/>
      <c r="BF1081" s="15"/>
      <c r="BG1081" s="15"/>
      <c r="BH1081" s="15"/>
      <c r="BI1081" s="15"/>
      <c r="BJ1081" s="15"/>
      <c r="BK1081" s="15"/>
      <c r="BL1081" s="15"/>
      <c r="BM1081" s="15"/>
      <c r="BN1081" s="15"/>
      <c r="BO1081" s="15"/>
      <c r="BP1081" s="15"/>
      <c r="BQ1081" s="15"/>
      <c r="BR1081" s="15"/>
      <c r="BS1081" s="15"/>
      <c r="BT1081" s="15"/>
      <c r="BU1081" s="15"/>
      <c r="BV1081" s="15"/>
      <c r="BW1081" s="15"/>
      <c r="BX1081" s="15"/>
      <c r="BY1081" s="15"/>
      <c r="BZ1081" s="15"/>
      <c r="CA1081" s="15"/>
      <c r="CB1081" s="15"/>
      <c r="CC1081" s="15"/>
      <c r="CD1081" s="15"/>
      <c r="CE1081" s="15"/>
      <c r="CF1081" s="15"/>
      <c r="CG1081" s="15"/>
      <c r="CH1081" s="15"/>
    </row>
    <row r="1082" spans="1:86">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Z1082" s="17"/>
      <c r="AA1082" s="17"/>
      <c r="AB1082" s="17"/>
      <c r="AC1082" s="17"/>
      <c r="AD1082" s="17"/>
      <c r="AE1082" s="17"/>
      <c r="AF1082" s="17"/>
      <c r="AG1082" s="17"/>
      <c r="AH1082" s="17"/>
      <c r="AI1082" s="17"/>
      <c r="AJ1082" s="17"/>
      <c r="AK1082" s="17"/>
      <c r="AL1082" s="17"/>
      <c r="AM1082" s="15"/>
      <c r="AN1082" s="15"/>
      <c r="AO1082" s="15"/>
      <c r="AP1082" s="15"/>
      <c r="AQ1082" s="15"/>
      <c r="AR1082" s="15"/>
      <c r="AS1082" s="15"/>
      <c r="AT1082" s="15"/>
      <c r="AU1082" s="15"/>
      <c r="AV1082" s="15"/>
      <c r="AW1082" s="15"/>
      <c r="AX1082" s="15"/>
      <c r="AY1082" s="15"/>
      <c r="AZ1082" s="15"/>
      <c r="BA1082" s="15"/>
      <c r="BB1082" s="15"/>
      <c r="BC1082" s="15"/>
      <c r="BD1082" s="15"/>
      <c r="BE1082" s="15"/>
      <c r="BF1082" s="15"/>
      <c r="BG1082" s="15"/>
      <c r="BH1082" s="15"/>
      <c r="BI1082" s="15"/>
      <c r="BJ1082" s="15"/>
      <c r="BK1082" s="15"/>
      <c r="BL1082" s="15"/>
      <c r="BM1082" s="15"/>
      <c r="BN1082" s="15"/>
      <c r="BO1082" s="15"/>
      <c r="BP1082" s="15"/>
      <c r="BQ1082" s="15"/>
      <c r="BR1082" s="15"/>
      <c r="BS1082" s="15"/>
      <c r="BT1082" s="15"/>
      <c r="BU1082" s="15"/>
      <c r="BV1082" s="15"/>
      <c r="BW1082" s="15"/>
      <c r="BX1082" s="15"/>
      <c r="BY1082" s="15"/>
      <c r="BZ1082" s="15"/>
      <c r="CA1082" s="15"/>
      <c r="CB1082" s="15"/>
      <c r="CC1082" s="15"/>
      <c r="CD1082" s="15"/>
      <c r="CE1082" s="15"/>
      <c r="CF1082" s="15"/>
      <c r="CG1082" s="15"/>
      <c r="CH1082" s="15"/>
    </row>
    <row r="1083" spans="1:86">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Z1083" s="17"/>
      <c r="AA1083" s="17"/>
      <c r="AB1083" s="17"/>
      <c r="AC1083" s="17"/>
      <c r="AD1083" s="17"/>
      <c r="AE1083" s="17"/>
      <c r="AF1083" s="17"/>
      <c r="AG1083" s="17"/>
      <c r="AH1083" s="17"/>
      <c r="AI1083" s="17"/>
      <c r="AJ1083" s="17"/>
      <c r="AK1083" s="17"/>
      <c r="AL1083" s="17"/>
      <c r="AM1083" s="15"/>
      <c r="AN1083" s="15"/>
      <c r="AO1083" s="15"/>
      <c r="AP1083" s="15"/>
      <c r="AQ1083" s="15"/>
      <c r="AR1083" s="15"/>
      <c r="AS1083" s="15"/>
      <c r="AT1083" s="15"/>
      <c r="AU1083" s="15"/>
      <c r="AV1083" s="15"/>
      <c r="AW1083" s="15"/>
      <c r="AX1083" s="15"/>
      <c r="AY1083" s="15"/>
      <c r="AZ1083" s="15"/>
      <c r="BA1083" s="15"/>
      <c r="BB1083" s="15"/>
      <c r="BC1083" s="15"/>
      <c r="BD1083" s="15"/>
      <c r="BE1083" s="15"/>
      <c r="BF1083" s="15"/>
      <c r="BG1083" s="15"/>
      <c r="BH1083" s="15"/>
      <c r="BI1083" s="15"/>
      <c r="BJ1083" s="15"/>
      <c r="BK1083" s="15"/>
      <c r="BL1083" s="15"/>
      <c r="BM1083" s="15"/>
      <c r="BN1083" s="15"/>
      <c r="BO1083" s="15"/>
      <c r="BP1083" s="15"/>
      <c r="BQ1083" s="15"/>
      <c r="BR1083" s="15"/>
      <c r="BS1083" s="15"/>
      <c r="BT1083" s="15"/>
      <c r="BU1083" s="15"/>
      <c r="BV1083" s="15"/>
      <c r="BW1083" s="15"/>
      <c r="BX1083" s="15"/>
      <c r="BY1083" s="15"/>
      <c r="BZ1083" s="15"/>
      <c r="CA1083" s="15"/>
      <c r="CB1083" s="15"/>
      <c r="CC1083" s="15"/>
      <c r="CD1083" s="15"/>
      <c r="CE1083" s="15"/>
      <c r="CF1083" s="15"/>
      <c r="CG1083" s="15"/>
      <c r="CH1083" s="15"/>
    </row>
    <row r="1084" spans="1:86">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Z1084" s="17"/>
      <c r="AA1084" s="17"/>
      <c r="AB1084" s="17"/>
      <c r="AC1084" s="17"/>
      <c r="AD1084" s="17"/>
      <c r="AE1084" s="17"/>
      <c r="AF1084" s="17"/>
      <c r="AG1084" s="17"/>
      <c r="AH1084" s="17"/>
      <c r="AI1084" s="17"/>
      <c r="AJ1084" s="17"/>
      <c r="AK1084" s="17"/>
      <c r="AL1084" s="17"/>
      <c r="AM1084" s="15"/>
      <c r="AN1084" s="15"/>
      <c r="AO1084" s="15"/>
      <c r="AP1084" s="15"/>
      <c r="AQ1084" s="15"/>
      <c r="AR1084" s="15"/>
      <c r="AS1084" s="15"/>
      <c r="AT1084" s="15"/>
      <c r="AU1084" s="15"/>
      <c r="AV1084" s="15"/>
      <c r="AW1084" s="15"/>
      <c r="AX1084" s="15"/>
      <c r="AY1084" s="15"/>
      <c r="AZ1084" s="15"/>
      <c r="BA1084" s="15"/>
      <c r="BB1084" s="15"/>
      <c r="BC1084" s="15"/>
      <c r="BD1084" s="15"/>
      <c r="BE1084" s="15"/>
      <c r="BF1084" s="15"/>
      <c r="BG1084" s="15"/>
      <c r="BH1084" s="15"/>
      <c r="BI1084" s="15"/>
      <c r="BJ1084" s="15"/>
      <c r="BK1084" s="15"/>
      <c r="BL1084" s="15"/>
      <c r="BM1084" s="15"/>
      <c r="BN1084" s="15"/>
      <c r="BO1084" s="15"/>
      <c r="BP1084" s="15"/>
      <c r="BQ1084" s="15"/>
      <c r="BR1084" s="15"/>
      <c r="BS1084" s="15"/>
      <c r="BT1084" s="15"/>
      <c r="BU1084" s="15"/>
      <c r="BV1084" s="15"/>
      <c r="BW1084" s="15"/>
      <c r="BX1084" s="15"/>
      <c r="BY1084" s="15"/>
      <c r="BZ1084" s="15"/>
      <c r="CA1084" s="15"/>
      <c r="CB1084" s="15"/>
      <c r="CC1084" s="15"/>
      <c r="CD1084" s="15"/>
      <c r="CE1084" s="15"/>
      <c r="CF1084" s="15"/>
      <c r="CG1084" s="15"/>
      <c r="CH1084" s="15"/>
    </row>
    <row r="1085" spans="1:86">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Z1085" s="17"/>
      <c r="AA1085" s="17"/>
      <c r="AB1085" s="17"/>
      <c r="AC1085" s="17"/>
      <c r="AD1085" s="17"/>
      <c r="AE1085" s="17"/>
      <c r="AF1085" s="17"/>
      <c r="AG1085" s="17"/>
      <c r="AH1085" s="17"/>
      <c r="AI1085" s="17"/>
      <c r="AJ1085" s="17"/>
      <c r="AK1085" s="17"/>
      <c r="AL1085" s="17"/>
      <c r="AM1085" s="15"/>
      <c r="AN1085" s="15"/>
      <c r="AO1085" s="15"/>
      <c r="AP1085" s="15"/>
      <c r="AQ1085" s="15"/>
      <c r="AR1085" s="15"/>
      <c r="AS1085" s="15"/>
      <c r="AT1085" s="15"/>
      <c r="AU1085" s="15"/>
      <c r="AV1085" s="15"/>
      <c r="AW1085" s="15"/>
      <c r="AX1085" s="15"/>
      <c r="AY1085" s="15"/>
      <c r="AZ1085" s="15"/>
      <c r="BA1085" s="15"/>
      <c r="BB1085" s="15"/>
      <c r="BC1085" s="15"/>
      <c r="BD1085" s="15"/>
      <c r="BE1085" s="15"/>
      <c r="BF1085" s="15"/>
      <c r="BG1085" s="15"/>
      <c r="BH1085" s="15"/>
      <c r="BI1085" s="15"/>
      <c r="BJ1085" s="15"/>
      <c r="BK1085" s="15"/>
      <c r="BL1085" s="15"/>
      <c r="BM1085" s="15"/>
      <c r="BN1085" s="15"/>
      <c r="BO1085" s="15"/>
      <c r="BP1085" s="15"/>
      <c r="BQ1085" s="15"/>
      <c r="BR1085" s="15"/>
      <c r="BS1085" s="15"/>
      <c r="BT1085" s="15"/>
      <c r="BU1085" s="15"/>
      <c r="BV1085" s="15"/>
      <c r="BW1085" s="15"/>
      <c r="BX1085" s="15"/>
      <c r="BY1085" s="15"/>
      <c r="BZ1085" s="15"/>
      <c r="CA1085" s="15"/>
      <c r="CB1085" s="15"/>
      <c r="CC1085" s="15"/>
      <c r="CD1085" s="15"/>
      <c r="CE1085" s="15"/>
      <c r="CF1085" s="15"/>
      <c r="CG1085" s="15"/>
      <c r="CH1085" s="15"/>
    </row>
    <row r="1086" spans="1:86">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Z1086" s="17"/>
      <c r="AA1086" s="17"/>
      <c r="AB1086" s="17"/>
      <c r="AC1086" s="17"/>
      <c r="AD1086" s="17"/>
      <c r="AE1086" s="17"/>
      <c r="AF1086" s="17"/>
      <c r="AG1086" s="17"/>
      <c r="AH1086" s="17"/>
      <c r="AI1086" s="17"/>
      <c r="AJ1086" s="17"/>
      <c r="AK1086" s="17"/>
      <c r="AL1086" s="17"/>
      <c r="AM1086" s="15"/>
      <c r="AN1086" s="15"/>
      <c r="AO1086" s="15"/>
      <c r="AP1086" s="15"/>
      <c r="AQ1086" s="15"/>
      <c r="AR1086" s="15"/>
      <c r="AS1086" s="15"/>
      <c r="AT1086" s="15"/>
      <c r="AU1086" s="15"/>
      <c r="AV1086" s="15"/>
      <c r="AW1086" s="15"/>
      <c r="AX1086" s="15"/>
      <c r="AY1086" s="15"/>
      <c r="AZ1086" s="15"/>
      <c r="BA1086" s="15"/>
      <c r="BB1086" s="15"/>
      <c r="BC1086" s="15"/>
      <c r="BD1086" s="15"/>
      <c r="BE1086" s="15"/>
      <c r="BF1086" s="15"/>
      <c r="BG1086" s="15"/>
      <c r="BH1086" s="15"/>
      <c r="BI1086" s="15"/>
      <c r="BJ1086" s="15"/>
      <c r="BK1086" s="15"/>
      <c r="BL1086" s="15"/>
      <c r="BM1086" s="15"/>
      <c r="BN1086" s="15"/>
      <c r="BO1086" s="15"/>
      <c r="BP1086" s="15"/>
      <c r="BQ1086" s="15"/>
      <c r="BR1086" s="15"/>
      <c r="BS1086" s="15"/>
      <c r="BT1086" s="15"/>
      <c r="BU1086" s="15"/>
      <c r="BV1086" s="15"/>
      <c r="BW1086" s="15"/>
      <c r="BX1086" s="15"/>
      <c r="BY1086" s="15"/>
      <c r="BZ1086" s="15"/>
      <c r="CA1086" s="15"/>
      <c r="CB1086" s="15"/>
      <c r="CC1086" s="15"/>
      <c r="CD1086" s="15"/>
      <c r="CE1086" s="15"/>
      <c r="CF1086" s="15"/>
      <c r="CG1086" s="15"/>
      <c r="CH1086" s="15"/>
    </row>
    <row r="1087" spans="1:86">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Z1087" s="17"/>
      <c r="AA1087" s="17"/>
      <c r="AB1087" s="17"/>
      <c r="AC1087" s="17"/>
      <c r="AD1087" s="17"/>
      <c r="AE1087" s="17"/>
      <c r="AF1087" s="17"/>
      <c r="AG1087" s="17"/>
      <c r="AH1087" s="17"/>
      <c r="AI1087" s="17"/>
      <c r="AJ1087" s="17"/>
      <c r="AK1087" s="17"/>
      <c r="AL1087" s="17"/>
      <c r="AM1087" s="15"/>
      <c r="AN1087" s="15"/>
      <c r="AO1087" s="15"/>
      <c r="AP1087" s="15"/>
      <c r="AQ1087" s="15"/>
      <c r="AR1087" s="15"/>
      <c r="AS1087" s="15"/>
      <c r="AT1087" s="15"/>
      <c r="AU1087" s="15"/>
      <c r="AV1087" s="15"/>
      <c r="AW1087" s="15"/>
      <c r="AX1087" s="15"/>
      <c r="AY1087" s="15"/>
      <c r="AZ1087" s="15"/>
      <c r="BA1087" s="15"/>
      <c r="BB1087" s="15"/>
      <c r="BC1087" s="15"/>
      <c r="BD1087" s="15"/>
      <c r="BE1087" s="15"/>
      <c r="BF1087" s="15"/>
      <c r="BG1087" s="15"/>
      <c r="BH1087" s="15"/>
      <c r="BI1087" s="15"/>
      <c r="BJ1087" s="15"/>
      <c r="BK1087" s="15"/>
      <c r="BL1087" s="15"/>
      <c r="BM1087" s="15"/>
      <c r="BN1087" s="15"/>
      <c r="BO1087" s="15"/>
      <c r="BP1087" s="15"/>
      <c r="BQ1087" s="15"/>
      <c r="BR1087" s="15"/>
      <c r="BS1087" s="15"/>
      <c r="BT1087" s="15"/>
      <c r="BU1087" s="15"/>
      <c r="BV1087" s="15"/>
      <c r="BW1087" s="15"/>
      <c r="BX1087" s="15"/>
      <c r="BY1087" s="15"/>
      <c r="BZ1087" s="15"/>
      <c r="CA1087" s="15"/>
      <c r="CB1087" s="15"/>
      <c r="CC1087" s="15"/>
      <c r="CD1087" s="15"/>
      <c r="CE1087" s="15"/>
      <c r="CF1087" s="15"/>
      <c r="CG1087" s="15"/>
      <c r="CH1087" s="15"/>
    </row>
    <row r="1088" spans="1:86">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Z1088" s="17"/>
      <c r="AA1088" s="17"/>
      <c r="AB1088" s="17"/>
      <c r="AC1088" s="17"/>
      <c r="AD1088" s="17"/>
      <c r="AE1088" s="17"/>
      <c r="AF1088" s="17"/>
      <c r="AG1088" s="17"/>
      <c r="AH1088" s="17"/>
      <c r="AI1088" s="17"/>
      <c r="AJ1088" s="17"/>
      <c r="AK1088" s="17"/>
      <c r="AL1088" s="17"/>
      <c r="AM1088" s="15"/>
      <c r="AN1088" s="15"/>
      <c r="AO1088" s="15"/>
      <c r="AP1088" s="15"/>
      <c r="AQ1088" s="15"/>
      <c r="AR1088" s="15"/>
      <c r="AS1088" s="15"/>
      <c r="AT1088" s="15"/>
      <c r="AU1088" s="15"/>
      <c r="AV1088" s="15"/>
      <c r="AW1088" s="15"/>
      <c r="AX1088" s="15"/>
      <c r="AY1088" s="15"/>
      <c r="AZ1088" s="15"/>
      <c r="BA1088" s="15"/>
      <c r="BB1088" s="15"/>
      <c r="BC1088" s="15"/>
      <c r="BD1088" s="15"/>
      <c r="BE1088" s="15"/>
      <c r="BF1088" s="15"/>
      <c r="BG1088" s="15"/>
      <c r="BH1088" s="15"/>
      <c r="BI1088" s="15"/>
      <c r="BJ1088" s="15"/>
      <c r="BK1088" s="15"/>
      <c r="BL1088" s="15"/>
      <c r="BM1088" s="15"/>
      <c r="BN1088" s="15"/>
      <c r="BO1088" s="15"/>
      <c r="BP1088" s="15"/>
      <c r="BQ1088" s="15"/>
      <c r="BR1088" s="15"/>
      <c r="BS1088" s="15"/>
      <c r="BT1088" s="15"/>
      <c r="BU1088" s="15"/>
      <c r="BV1088" s="15"/>
      <c r="BW1088" s="15"/>
      <c r="BX1088" s="15"/>
      <c r="BY1088" s="15"/>
      <c r="BZ1088" s="15"/>
      <c r="CA1088" s="15"/>
      <c r="CB1088" s="15"/>
      <c r="CC1088" s="15"/>
      <c r="CD1088" s="15"/>
      <c r="CE1088" s="15"/>
      <c r="CF1088" s="15"/>
      <c r="CG1088" s="15"/>
      <c r="CH1088" s="15"/>
    </row>
    <row r="1089" spans="1:86">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Z1089" s="17"/>
      <c r="AA1089" s="17"/>
      <c r="AB1089" s="17"/>
      <c r="AC1089" s="17"/>
      <c r="AD1089" s="17"/>
      <c r="AE1089" s="17"/>
      <c r="AF1089" s="17"/>
      <c r="AG1089" s="17"/>
      <c r="AH1089" s="17"/>
      <c r="AI1089" s="17"/>
      <c r="AJ1089" s="17"/>
      <c r="AK1089" s="17"/>
      <c r="AL1089" s="17"/>
      <c r="AM1089" s="15"/>
      <c r="AN1089" s="15"/>
      <c r="AO1089" s="15"/>
      <c r="AP1089" s="15"/>
      <c r="AQ1089" s="15"/>
      <c r="AR1089" s="15"/>
      <c r="AS1089" s="15"/>
      <c r="AT1089" s="15"/>
      <c r="AU1089" s="15"/>
      <c r="AV1089" s="15"/>
      <c r="AW1089" s="15"/>
      <c r="AX1089" s="15"/>
      <c r="AY1089" s="15"/>
      <c r="AZ1089" s="15"/>
      <c r="BA1089" s="15"/>
      <c r="BB1089" s="15"/>
      <c r="BC1089" s="15"/>
      <c r="BD1089" s="15"/>
      <c r="BE1089" s="15"/>
      <c r="BF1089" s="15"/>
      <c r="BG1089" s="15"/>
      <c r="BH1089" s="15"/>
      <c r="BI1089" s="15"/>
      <c r="BJ1089" s="15"/>
      <c r="BK1089" s="15"/>
      <c r="BL1089" s="15"/>
      <c r="BM1089" s="15"/>
      <c r="BN1089" s="15"/>
      <c r="BO1089" s="15"/>
      <c r="BP1089" s="15"/>
      <c r="BQ1089" s="15"/>
      <c r="BR1089" s="15"/>
      <c r="BS1089" s="15"/>
      <c r="BT1089" s="15"/>
      <c r="BU1089" s="15"/>
      <c r="BV1089" s="15"/>
      <c r="BW1089" s="15"/>
      <c r="BX1089" s="15"/>
      <c r="BY1089" s="15"/>
      <c r="BZ1089" s="15"/>
      <c r="CA1089" s="15"/>
      <c r="CB1089" s="15"/>
      <c r="CC1089" s="15"/>
      <c r="CD1089" s="15"/>
      <c r="CE1089" s="15"/>
      <c r="CF1089" s="15"/>
      <c r="CG1089" s="15"/>
      <c r="CH1089" s="15"/>
    </row>
    <row r="1090" spans="1:86">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Z1090" s="17"/>
      <c r="AA1090" s="17"/>
      <c r="AB1090" s="17"/>
      <c r="AC1090" s="17"/>
      <c r="AD1090" s="17"/>
      <c r="AE1090" s="17"/>
      <c r="AF1090" s="17"/>
      <c r="AG1090" s="17"/>
      <c r="AH1090" s="17"/>
      <c r="AI1090" s="17"/>
      <c r="AJ1090" s="17"/>
      <c r="AK1090" s="17"/>
      <c r="AL1090" s="17"/>
      <c r="AM1090" s="15"/>
      <c r="AN1090" s="15"/>
      <c r="AO1090" s="15"/>
      <c r="AP1090" s="15"/>
      <c r="AQ1090" s="15"/>
      <c r="AR1090" s="15"/>
      <c r="AS1090" s="15"/>
      <c r="AT1090" s="15"/>
      <c r="AU1090" s="15"/>
      <c r="AV1090" s="15"/>
      <c r="AW1090" s="15"/>
      <c r="AX1090" s="15"/>
      <c r="AY1090" s="15"/>
      <c r="AZ1090" s="15"/>
      <c r="BA1090" s="15"/>
      <c r="BB1090" s="15"/>
      <c r="BC1090" s="15"/>
      <c r="BD1090" s="15"/>
      <c r="BE1090" s="15"/>
      <c r="BF1090" s="15"/>
      <c r="BG1090" s="15"/>
      <c r="BH1090" s="15"/>
      <c r="BI1090" s="15"/>
      <c r="BJ1090" s="15"/>
      <c r="BK1090" s="15"/>
      <c r="BL1090" s="15"/>
      <c r="BM1090" s="15"/>
      <c r="BN1090" s="15"/>
      <c r="BO1090" s="15"/>
      <c r="BP1090" s="15"/>
      <c r="BQ1090" s="15"/>
      <c r="BR1090" s="15"/>
      <c r="BS1090" s="15"/>
      <c r="BT1090" s="15"/>
      <c r="BU1090" s="15"/>
      <c r="BV1090" s="15"/>
      <c r="BW1090" s="15"/>
      <c r="BX1090" s="15"/>
      <c r="BY1090" s="15"/>
      <c r="BZ1090" s="15"/>
      <c r="CA1090" s="15"/>
      <c r="CB1090" s="15"/>
      <c r="CC1090" s="15"/>
      <c r="CD1090" s="15"/>
      <c r="CE1090" s="15"/>
      <c r="CF1090" s="15"/>
      <c r="CG1090" s="15"/>
      <c r="CH1090" s="15"/>
    </row>
    <row r="1091" spans="1:86">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Z1091" s="17"/>
      <c r="AA1091" s="17"/>
      <c r="AB1091" s="17"/>
      <c r="AC1091" s="17"/>
      <c r="AD1091" s="17"/>
      <c r="AE1091" s="17"/>
      <c r="AF1091" s="17"/>
      <c r="AG1091" s="17"/>
      <c r="AH1091" s="17"/>
      <c r="AI1091" s="17"/>
      <c r="AJ1091" s="17"/>
      <c r="AK1091" s="17"/>
      <c r="AL1091" s="17"/>
      <c r="AM1091" s="15"/>
      <c r="AN1091" s="15"/>
      <c r="AO1091" s="15"/>
      <c r="AP1091" s="15"/>
      <c r="AQ1091" s="15"/>
      <c r="AR1091" s="15"/>
      <c r="AS1091" s="15"/>
      <c r="AT1091" s="15"/>
      <c r="AU1091" s="15"/>
      <c r="AV1091" s="15"/>
      <c r="AW1091" s="15"/>
      <c r="AX1091" s="15"/>
      <c r="AY1091" s="15"/>
      <c r="AZ1091" s="15"/>
      <c r="BA1091" s="15"/>
      <c r="BB1091" s="15"/>
      <c r="BC1091" s="15"/>
      <c r="BD1091" s="15"/>
      <c r="BE1091" s="15"/>
      <c r="BF1091" s="15"/>
      <c r="BG1091" s="15"/>
      <c r="BH1091" s="15"/>
      <c r="BI1091" s="15"/>
      <c r="BJ1091" s="15"/>
      <c r="BK1091" s="15"/>
      <c r="BL1091" s="15"/>
      <c r="BM1091" s="15"/>
      <c r="BN1091" s="15"/>
      <c r="BO1091" s="15"/>
      <c r="BP1091" s="15"/>
      <c r="BQ1091" s="15"/>
      <c r="BR1091" s="15"/>
      <c r="BS1091" s="15"/>
      <c r="BT1091" s="15"/>
      <c r="BU1091" s="15"/>
      <c r="BV1091" s="15"/>
      <c r="BW1091" s="15"/>
      <c r="BX1091" s="15"/>
      <c r="BY1091" s="15"/>
      <c r="BZ1091" s="15"/>
      <c r="CA1091" s="15"/>
      <c r="CB1091" s="15"/>
      <c r="CC1091" s="15"/>
      <c r="CD1091" s="15"/>
      <c r="CE1091" s="15"/>
      <c r="CF1091" s="15"/>
      <c r="CG1091" s="15"/>
      <c r="CH1091" s="15"/>
    </row>
    <row r="1092" spans="1:86">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Z1092" s="17"/>
      <c r="AA1092" s="17"/>
      <c r="AB1092" s="17"/>
      <c r="AC1092" s="17"/>
      <c r="AD1092" s="17"/>
      <c r="AE1092" s="17"/>
      <c r="AF1092" s="17"/>
      <c r="AG1092" s="17"/>
      <c r="AH1092" s="17"/>
      <c r="AI1092" s="17"/>
      <c r="AJ1092" s="17"/>
      <c r="AK1092" s="17"/>
      <c r="AL1092" s="17"/>
      <c r="AM1092" s="15"/>
      <c r="AN1092" s="15"/>
      <c r="AO1092" s="15"/>
      <c r="AP1092" s="15"/>
      <c r="AQ1092" s="15"/>
      <c r="AR1092" s="15"/>
      <c r="AS1092" s="15"/>
      <c r="AT1092" s="15"/>
      <c r="AU1092" s="15"/>
      <c r="AV1092" s="15"/>
      <c r="AW1092" s="15"/>
      <c r="AX1092" s="15"/>
      <c r="AY1092" s="15"/>
      <c r="AZ1092" s="15"/>
      <c r="BA1092" s="15"/>
      <c r="BB1092" s="15"/>
      <c r="BC1092" s="15"/>
      <c r="BD1092" s="15"/>
      <c r="BE1092" s="15"/>
      <c r="BF1092" s="15"/>
      <c r="BG1092" s="15"/>
      <c r="BH1092" s="15"/>
      <c r="BI1092" s="15"/>
      <c r="BJ1092" s="15"/>
      <c r="BK1092" s="15"/>
      <c r="BL1092" s="15"/>
      <c r="BM1092" s="15"/>
      <c r="BN1092" s="15"/>
      <c r="BO1092" s="15"/>
      <c r="BP1092" s="15"/>
      <c r="BQ1092" s="15"/>
      <c r="BR1092" s="15"/>
      <c r="BS1092" s="15"/>
      <c r="BT1092" s="15"/>
      <c r="BU1092" s="15"/>
      <c r="BV1092" s="15"/>
      <c r="BW1092" s="15"/>
      <c r="BX1092" s="15"/>
      <c r="BY1092" s="15"/>
      <c r="BZ1092" s="15"/>
      <c r="CA1092" s="15"/>
      <c r="CB1092" s="15"/>
      <c r="CC1092" s="15"/>
      <c r="CD1092" s="15"/>
      <c r="CE1092" s="15"/>
      <c r="CF1092" s="15"/>
      <c r="CG1092" s="15"/>
      <c r="CH1092" s="15"/>
    </row>
    <row r="1093" spans="1:86">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Z1093" s="17"/>
      <c r="AA1093" s="17"/>
      <c r="AB1093" s="17"/>
      <c r="AC1093" s="17"/>
      <c r="AD1093" s="17"/>
      <c r="AE1093" s="17"/>
      <c r="AF1093" s="17"/>
      <c r="AG1093" s="17"/>
      <c r="AH1093" s="17"/>
      <c r="AI1093" s="17"/>
      <c r="AJ1093" s="17"/>
      <c r="AK1093" s="17"/>
      <c r="AL1093" s="17"/>
      <c r="AM1093" s="15"/>
      <c r="AN1093" s="15"/>
      <c r="AO1093" s="15"/>
      <c r="AP1093" s="15"/>
      <c r="AQ1093" s="15"/>
      <c r="AR1093" s="15"/>
      <c r="AS1093" s="15"/>
      <c r="AT1093" s="15"/>
      <c r="AU1093" s="15"/>
      <c r="AV1093" s="15"/>
      <c r="AW1093" s="15"/>
      <c r="AX1093" s="15"/>
      <c r="AY1093" s="15"/>
      <c r="AZ1093" s="15"/>
      <c r="BA1093" s="15"/>
      <c r="BB1093" s="15"/>
      <c r="BC1093" s="15"/>
      <c r="BD1093" s="15"/>
      <c r="BE1093" s="15"/>
      <c r="BF1093" s="15"/>
      <c r="BG1093" s="15"/>
      <c r="BH1093" s="15"/>
      <c r="BI1093" s="15"/>
      <c r="BJ1093" s="15"/>
      <c r="BK1093" s="15"/>
      <c r="BL1093" s="15"/>
      <c r="BM1093" s="15"/>
      <c r="BN1093" s="15"/>
      <c r="BO1093" s="15"/>
      <c r="BP1093" s="15"/>
      <c r="BQ1093" s="15"/>
      <c r="BR1093" s="15"/>
      <c r="BS1093" s="15"/>
      <c r="BT1093" s="15"/>
      <c r="BU1093" s="15"/>
      <c r="BV1093" s="15"/>
      <c r="BW1093" s="15"/>
      <c r="BX1093" s="15"/>
      <c r="BY1093" s="15"/>
      <c r="BZ1093" s="15"/>
      <c r="CA1093" s="15"/>
      <c r="CB1093" s="15"/>
      <c r="CC1093" s="15"/>
      <c r="CD1093" s="15"/>
      <c r="CE1093" s="15"/>
      <c r="CF1093" s="15"/>
      <c r="CG1093" s="15"/>
      <c r="CH1093" s="15"/>
    </row>
    <row r="1094" spans="1:86">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Z1094" s="17"/>
      <c r="AA1094" s="17"/>
      <c r="AB1094" s="17"/>
      <c r="AC1094" s="17"/>
      <c r="AD1094" s="17"/>
      <c r="AE1094" s="17"/>
      <c r="AF1094" s="17"/>
      <c r="AG1094" s="17"/>
      <c r="AH1094" s="17"/>
      <c r="AI1094" s="17"/>
      <c r="AJ1094" s="17"/>
      <c r="AK1094" s="17"/>
      <c r="AL1094" s="17"/>
      <c r="AM1094" s="15"/>
      <c r="AN1094" s="15"/>
      <c r="AO1094" s="15"/>
      <c r="AP1094" s="15"/>
      <c r="AQ1094" s="15"/>
      <c r="AR1094" s="15"/>
      <c r="AS1094" s="15"/>
      <c r="AT1094" s="15"/>
      <c r="AU1094" s="15"/>
      <c r="AV1094" s="15"/>
      <c r="AW1094" s="15"/>
      <c r="AX1094" s="15"/>
      <c r="AY1094" s="15"/>
      <c r="AZ1094" s="15"/>
      <c r="BA1094" s="15"/>
      <c r="BB1094" s="15"/>
      <c r="BC1094" s="15"/>
      <c r="BD1094" s="15"/>
      <c r="BE1094" s="15"/>
      <c r="BF1094" s="15"/>
      <c r="BG1094" s="15"/>
      <c r="BH1094" s="15"/>
      <c r="BI1094" s="15"/>
      <c r="BJ1094" s="15"/>
      <c r="BK1094" s="15"/>
      <c r="BL1094" s="15"/>
      <c r="BM1094" s="15"/>
      <c r="BN1094" s="15"/>
      <c r="BO1094" s="15"/>
      <c r="BP1094" s="15"/>
      <c r="BQ1094" s="15"/>
      <c r="BR1094" s="15"/>
      <c r="BS1094" s="15"/>
      <c r="BT1094" s="15"/>
      <c r="BU1094" s="15"/>
      <c r="BV1094" s="15"/>
      <c r="BW1094" s="15"/>
      <c r="BX1094" s="15"/>
      <c r="BY1094" s="15"/>
      <c r="BZ1094" s="15"/>
      <c r="CA1094" s="15"/>
      <c r="CB1094" s="15"/>
      <c r="CC1094" s="15"/>
      <c r="CD1094" s="15"/>
      <c r="CE1094" s="15"/>
      <c r="CF1094" s="15"/>
      <c r="CG1094" s="15"/>
      <c r="CH1094" s="15"/>
    </row>
    <row r="1095" spans="1:86">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Z1095" s="17"/>
      <c r="AA1095" s="17"/>
      <c r="AB1095" s="17"/>
      <c r="AC1095" s="17"/>
      <c r="AD1095" s="17"/>
      <c r="AE1095" s="17"/>
      <c r="AF1095" s="17"/>
      <c r="AG1095" s="17"/>
      <c r="AH1095" s="17"/>
      <c r="AI1095" s="17"/>
      <c r="AJ1095" s="17"/>
      <c r="AK1095" s="17"/>
      <c r="AL1095" s="17"/>
      <c r="AM1095" s="15"/>
      <c r="AN1095" s="15"/>
      <c r="AO1095" s="15"/>
      <c r="AP1095" s="15"/>
      <c r="AQ1095" s="15"/>
      <c r="AR1095" s="15"/>
      <c r="AS1095" s="15"/>
      <c r="AT1095" s="15"/>
      <c r="AU1095" s="15"/>
      <c r="AV1095" s="15"/>
      <c r="AW1095" s="15"/>
      <c r="AX1095" s="15"/>
      <c r="AY1095" s="15"/>
      <c r="AZ1095" s="15"/>
      <c r="BA1095" s="15"/>
      <c r="BB1095" s="15"/>
      <c r="BC1095" s="15"/>
      <c r="BD1095" s="15"/>
      <c r="BE1095" s="15"/>
      <c r="BF1095" s="15"/>
      <c r="BG1095" s="15"/>
      <c r="BH1095" s="15"/>
      <c r="BI1095" s="15"/>
      <c r="BJ1095" s="15"/>
      <c r="BK1095" s="15"/>
      <c r="BL1095" s="15"/>
      <c r="BM1095" s="15"/>
      <c r="BN1095" s="15"/>
      <c r="BO1095" s="15"/>
      <c r="BP1095" s="15"/>
      <c r="BQ1095" s="15"/>
      <c r="BR1095" s="15"/>
      <c r="BS1095" s="15"/>
      <c r="BT1095" s="15"/>
      <c r="BU1095" s="15"/>
      <c r="BV1095" s="15"/>
      <c r="BW1095" s="15"/>
      <c r="BX1095" s="15"/>
      <c r="BY1095" s="15"/>
      <c r="BZ1095" s="15"/>
      <c r="CA1095" s="15"/>
      <c r="CB1095" s="15"/>
      <c r="CC1095" s="15"/>
      <c r="CD1095" s="15"/>
      <c r="CE1095" s="15"/>
      <c r="CF1095" s="15"/>
      <c r="CG1095" s="15"/>
      <c r="CH1095" s="15"/>
    </row>
    <row r="1096" spans="1:86">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Z1096" s="17"/>
      <c r="AA1096" s="17"/>
      <c r="AB1096" s="17"/>
      <c r="AC1096" s="17"/>
      <c r="AD1096" s="17"/>
      <c r="AE1096" s="17"/>
      <c r="AF1096" s="17"/>
      <c r="AG1096" s="17"/>
      <c r="AH1096" s="17"/>
      <c r="AI1096" s="17"/>
      <c r="AJ1096" s="17"/>
      <c r="AK1096" s="17"/>
      <c r="AL1096" s="17"/>
      <c r="AM1096" s="15"/>
      <c r="AN1096" s="15"/>
      <c r="AO1096" s="15"/>
      <c r="AP1096" s="15"/>
      <c r="AQ1096" s="15"/>
      <c r="AR1096" s="15"/>
      <c r="AS1096" s="15"/>
      <c r="AT1096" s="15"/>
      <c r="AU1096" s="15"/>
      <c r="AV1096" s="15"/>
      <c r="AW1096" s="15"/>
      <c r="AX1096" s="15"/>
      <c r="AY1096" s="15"/>
      <c r="AZ1096" s="15"/>
      <c r="BA1096" s="15"/>
      <c r="BB1096" s="15"/>
      <c r="BC1096" s="15"/>
      <c r="BD1096" s="15"/>
      <c r="BE1096" s="15"/>
      <c r="BF1096" s="15"/>
      <c r="BG1096" s="15"/>
      <c r="BH1096" s="15"/>
      <c r="BI1096" s="15"/>
      <c r="BJ1096" s="15"/>
      <c r="BK1096" s="15"/>
      <c r="BL1096" s="15"/>
      <c r="BM1096" s="15"/>
      <c r="BN1096" s="15"/>
      <c r="BO1096" s="15"/>
      <c r="BP1096" s="15"/>
      <c r="BQ1096" s="15"/>
      <c r="BR1096" s="15"/>
      <c r="BS1096" s="15"/>
      <c r="BT1096" s="15"/>
      <c r="BU1096" s="15"/>
      <c r="BV1096" s="15"/>
      <c r="BW1096" s="15"/>
      <c r="BX1096" s="15"/>
      <c r="BY1096" s="15"/>
      <c r="BZ1096" s="15"/>
      <c r="CA1096" s="15"/>
      <c r="CB1096" s="15"/>
      <c r="CC1096" s="15"/>
      <c r="CD1096" s="15"/>
      <c r="CE1096" s="15"/>
      <c r="CF1096" s="15"/>
      <c r="CG1096" s="15"/>
      <c r="CH1096" s="15"/>
    </row>
    <row r="1097" spans="1:86">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Z1097" s="17"/>
      <c r="AA1097" s="17"/>
      <c r="AB1097" s="17"/>
      <c r="AC1097" s="17"/>
      <c r="AD1097" s="17"/>
      <c r="AE1097" s="17"/>
      <c r="AF1097" s="17"/>
      <c r="AG1097" s="17"/>
      <c r="AH1097" s="17"/>
      <c r="AI1097" s="17"/>
      <c r="AJ1097" s="17"/>
      <c r="AK1097" s="17"/>
      <c r="AL1097" s="17"/>
      <c r="AM1097" s="15"/>
      <c r="AN1097" s="15"/>
      <c r="AO1097" s="15"/>
      <c r="AP1097" s="15"/>
      <c r="AQ1097" s="15"/>
      <c r="AR1097" s="15"/>
      <c r="AS1097" s="15"/>
      <c r="AT1097" s="15"/>
      <c r="AU1097" s="15"/>
      <c r="AV1097" s="15"/>
      <c r="AW1097" s="15"/>
      <c r="AX1097" s="15"/>
      <c r="AY1097" s="15"/>
      <c r="AZ1097" s="15"/>
      <c r="BA1097" s="15"/>
      <c r="BB1097" s="15"/>
      <c r="BC1097" s="15"/>
      <c r="BD1097" s="15"/>
      <c r="BE1097" s="15"/>
      <c r="BF1097" s="15"/>
      <c r="BG1097" s="15"/>
      <c r="BH1097" s="15"/>
      <c r="BI1097" s="15"/>
      <c r="BJ1097" s="15"/>
      <c r="BK1097" s="15"/>
      <c r="BL1097" s="15"/>
      <c r="BM1097" s="15"/>
      <c r="BN1097" s="15"/>
      <c r="BO1097" s="15"/>
      <c r="BP1097" s="15"/>
      <c r="BQ1097" s="15"/>
      <c r="BR1097" s="15"/>
      <c r="BS1097" s="15"/>
      <c r="BT1097" s="15"/>
      <c r="BU1097" s="15"/>
      <c r="BV1097" s="15"/>
      <c r="BW1097" s="15"/>
      <c r="BX1097" s="15"/>
      <c r="BY1097" s="15"/>
      <c r="BZ1097" s="15"/>
      <c r="CA1097" s="15"/>
      <c r="CB1097" s="15"/>
      <c r="CC1097" s="15"/>
      <c r="CD1097" s="15"/>
      <c r="CE1097" s="15"/>
      <c r="CF1097" s="15"/>
      <c r="CG1097" s="15"/>
      <c r="CH1097" s="15"/>
    </row>
    <row r="1098" spans="1:86">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Z1098" s="17"/>
      <c r="AA1098" s="17"/>
      <c r="AB1098" s="17"/>
      <c r="AC1098" s="17"/>
      <c r="AD1098" s="17"/>
      <c r="AE1098" s="17"/>
      <c r="AF1098" s="17"/>
      <c r="AG1098" s="17"/>
      <c r="AH1098" s="17"/>
      <c r="AI1098" s="17"/>
      <c r="AJ1098" s="17"/>
      <c r="AK1098" s="17"/>
      <c r="AL1098" s="17"/>
      <c r="AM1098" s="15"/>
      <c r="AN1098" s="15"/>
      <c r="AO1098" s="15"/>
      <c r="AP1098" s="15"/>
      <c r="AQ1098" s="15"/>
      <c r="AR1098" s="15"/>
      <c r="AS1098" s="15"/>
      <c r="AT1098" s="15"/>
      <c r="AU1098" s="15"/>
      <c r="AV1098" s="15"/>
      <c r="AW1098" s="15"/>
      <c r="AX1098" s="15"/>
      <c r="AY1098" s="15"/>
      <c r="AZ1098" s="15"/>
      <c r="BA1098" s="15"/>
      <c r="BB1098" s="15"/>
      <c r="BC1098" s="15"/>
      <c r="BD1098" s="15"/>
      <c r="BE1098" s="15"/>
      <c r="BF1098" s="15"/>
      <c r="BG1098" s="15"/>
      <c r="BH1098" s="15"/>
      <c r="BI1098" s="15"/>
      <c r="BJ1098" s="15"/>
      <c r="BK1098" s="15"/>
      <c r="BL1098" s="15"/>
      <c r="BM1098" s="15"/>
      <c r="BN1098" s="15"/>
      <c r="BO1098" s="15"/>
      <c r="BP1098" s="15"/>
      <c r="BQ1098" s="15"/>
      <c r="BR1098" s="15"/>
      <c r="BS1098" s="15"/>
      <c r="BT1098" s="15"/>
      <c r="BU1098" s="15"/>
      <c r="BV1098" s="15"/>
      <c r="BW1098" s="15"/>
      <c r="BX1098" s="15"/>
      <c r="BY1098" s="15"/>
      <c r="BZ1098" s="15"/>
      <c r="CA1098" s="15"/>
      <c r="CB1098" s="15"/>
      <c r="CC1098" s="15"/>
      <c r="CD1098" s="15"/>
      <c r="CE1098" s="15"/>
      <c r="CF1098" s="15"/>
      <c r="CG1098" s="15"/>
      <c r="CH1098" s="15"/>
    </row>
    <row r="1099" spans="1:86">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Z1099" s="17"/>
      <c r="AA1099" s="17"/>
      <c r="AB1099" s="17"/>
      <c r="AC1099" s="17"/>
      <c r="AD1099" s="17"/>
      <c r="AE1099" s="17"/>
      <c r="AF1099" s="17"/>
      <c r="AG1099" s="17"/>
      <c r="AH1099" s="17"/>
      <c r="AI1099" s="17"/>
      <c r="AJ1099" s="17"/>
      <c r="AK1099" s="17"/>
      <c r="AL1099" s="17"/>
      <c r="AM1099" s="15"/>
      <c r="AN1099" s="15"/>
      <c r="AO1099" s="15"/>
      <c r="AP1099" s="15"/>
      <c r="AQ1099" s="15"/>
      <c r="AR1099" s="15"/>
      <c r="AS1099" s="15"/>
      <c r="AT1099" s="15"/>
      <c r="AU1099" s="15"/>
      <c r="AV1099" s="15"/>
      <c r="AW1099" s="15"/>
      <c r="AX1099" s="15"/>
      <c r="AY1099" s="15"/>
      <c r="AZ1099" s="15"/>
      <c r="BA1099" s="15"/>
      <c r="BB1099" s="15"/>
      <c r="BC1099" s="15"/>
      <c r="BD1099" s="15"/>
      <c r="BE1099" s="15"/>
      <c r="BF1099" s="15"/>
      <c r="BG1099" s="15"/>
      <c r="BH1099" s="15"/>
      <c r="BI1099" s="15"/>
      <c r="BJ1099" s="15"/>
      <c r="BK1099" s="15"/>
      <c r="BL1099" s="15"/>
      <c r="BM1099" s="15"/>
      <c r="BN1099" s="15"/>
      <c r="BO1099" s="15"/>
      <c r="BP1099" s="15"/>
      <c r="BQ1099" s="15"/>
      <c r="BR1099" s="15"/>
      <c r="BS1099" s="15"/>
      <c r="BT1099" s="15"/>
      <c r="BU1099" s="15"/>
      <c r="BV1099" s="15"/>
      <c r="BW1099" s="15"/>
      <c r="BX1099" s="15"/>
      <c r="BY1099" s="15"/>
      <c r="BZ1099" s="15"/>
      <c r="CA1099" s="15"/>
      <c r="CB1099" s="15"/>
      <c r="CC1099" s="15"/>
      <c r="CD1099" s="15"/>
      <c r="CE1099" s="15"/>
      <c r="CF1099" s="15"/>
      <c r="CG1099" s="15"/>
      <c r="CH1099" s="15"/>
    </row>
    <row r="1100" spans="1:86">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Z1100" s="17"/>
      <c r="AA1100" s="17"/>
      <c r="AB1100" s="17"/>
      <c r="AC1100" s="17"/>
      <c r="AD1100" s="17"/>
      <c r="AE1100" s="17"/>
      <c r="AF1100" s="17"/>
      <c r="AG1100" s="17"/>
      <c r="AH1100" s="17"/>
      <c r="AI1100" s="17"/>
      <c r="AJ1100" s="17"/>
      <c r="AK1100" s="17"/>
      <c r="AL1100" s="17"/>
      <c r="AM1100" s="15"/>
      <c r="AN1100" s="15"/>
      <c r="AO1100" s="15"/>
      <c r="AP1100" s="15"/>
      <c r="AQ1100" s="15"/>
      <c r="AR1100" s="15"/>
      <c r="AS1100" s="15"/>
      <c r="AT1100" s="15"/>
      <c r="AU1100" s="15"/>
      <c r="AV1100" s="15"/>
      <c r="AW1100" s="15"/>
      <c r="AX1100" s="15"/>
      <c r="AY1100" s="15"/>
      <c r="AZ1100" s="15"/>
      <c r="BA1100" s="15"/>
      <c r="BB1100" s="15"/>
      <c r="BC1100" s="15"/>
      <c r="BD1100" s="15"/>
      <c r="BE1100" s="15"/>
      <c r="BF1100" s="15"/>
      <c r="BG1100" s="15"/>
      <c r="BH1100" s="15"/>
      <c r="BI1100" s="15"/>
      <c r="BJ1100" s="15"/>
      <c r="BK1100" s="15"/>
      <c r="BL1100" s="15"/>
      <c r="BM1100" s="15"/>
      <c r="BN1100" s="15"/>
      <c r="BO1100" s="15"/>
      <c r="BP1100" s="15"/>
      <c r="BQ1100" s="15"/>
      <c r="BR1100" s="15"/>
      <c r="BS1100" s="15"/>
      <c r="BT1100" s="15"/>
      <c r="BU1100" s="15"/>
      <c r="BV1100" s="15"/>
      <c r="BW1100" s="15"/>
      <c r="BX1100" s="15"/>
      <c r="BY1100" s="15"/>
      <c r="BZ1100" s="15"/>
      <c r="CA1100" s="15"/>
      <c r="CB1100" s="15"/>
      <c r="CC1100" s="15"/>
      <c r="CD1100" s="15"/>
      <c r="CE1100" s="15"/>
      <c r="CF1100" s="15"/>
      <c r="CG1100" s="15"/>
      <c r="CH1100" s="15"/>
    </row>
    <row r="1101" spans="1:86">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Z1101" s="17"/>
      <c r="AA1101" s="17"/>
      <c r="AB1101" s="17"/>
      <c r="AC1101" s="17"/>
      <c r="AD1101" s="17"/>
      <c r="AE1101" s="17"/>
      <c r="AF1101" s="17"/>
      <c r="AG1101" s="17"/>
      <c r="AH1101" s="17"/>
      <c r="AI1101" s="17"/>
      <c r="AJ1101" s="17"/>
      <c r="AK1101" s="17"/>
      <c r="AL1101" s="17"/>
      <c r="AM1101" s="15"/>
      <c r="AN1101" s="15"/>
      <c r="AO1101" s="15"/>
      <c r="AP1101" s="15"/>
      <c r="AQ1101" s="15"/>
      <c r="AR1101" s="15"/>
      <c r="AS1101" s="15"/>
      <c r="AT1101" s="15"/>
      <c r="AU1101" s="15"/>
      <c r="AV1101" s="15"/>
      <c r="AW1101" s="15"/>
      <c r="AX1101" s="15"/>
      <c r="AY1101" s="15"/>
      <c r="AZ1101" s="15"/>
      <c r="BA1101" s="15"/>
      <c r="BB1101" s="15"/>
      <c r="BC1101" s="15"/>
      <c r="BD1101" s="15"/>
      <c r="BE1101" s="15"/>
      <c r="BF1101" s="15"/>
      <c r="BG1101" s="15"/>
      <c r="BH1101" s="15"/>
      <c r="BI1101" s="15"/>
      <c r="BJ1101" s="15"/>
      <c r="BK1101" s="15"/>
      <c r="BL1101" s="15"/>
      <c r="BM1101" s="15"/>
      <c r="BN1101" s="15"/>
      <c r="BO1101" s="15"/>
      <c r="BP1101" s="15"/>
      <c r="BQ1101" s="15"/>
      <c r="BR1101" s="15"/>
      <c r="BS1101" s="15"/>
      <c r="BT1101" s="15"/>
      <c r="BU1101" s="15"/>
      <c r="BV1101" s="15"/>
      <c r="BW1101" s="15"/>
      <c r="BX1101" s="15"/>
      <c r="BY1101" s="15"/>
      <c r="BZ1101" s="15"/>
      <c r="CA1101" s="15"/>
      <c r="CB1101" s="15"/>
      <c r="CC1101" s="15"/>
      <c r="CD1101" s="15"/>
      <c r="CE1101" s="15"/>
      <c r="CF1101" s="15"/>
      <c r="CG1101" s="15"/>
      <c r="CH1101" s="15"/>
    </row>
    <row r="1102" spans="1:86">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Z1102" s="17"/>
      <c r="AA1102" s="17"/>
      <c r="AB1102" s="17"/>
      <c r="AC1102" s="17"/>
      <c r="AD1102" s="17"/>
      <c r="AE1102" s="17"/>
      <c r="AF1102" s="17"/>
      <c r="AG1102" s="17"/>
      <c r="AH1102" s="17"/>
      <c r="AI1102" s="17"/>
      <c r="AJ1102" s="17"/>
      <c r="AK1102" s="17"/>
      <c r="AL1102" s="17"/>
      <c r="AM1102" s="15"/>
      <c r="AN1102" s="15"/>
      <c r="AO1102" s="15"/>
      <c r="AP1102" s="15"/>
      <c r="AQ1102" s="15"/>
      <c r="AR1102" s="15"/>
      <c r="AS1102" s="15"/>
      <c r="AT1102" s="15"/>
      <c r="AU1102" s="15"/>
      <c r="AV1102" s="15"/>
      <c r="AW1102" s="15"/>
      <c r="AX1102" s="15"/>
      <c r="AY1102" s="15"/>
      <c r="AZ1102" s="15"/>
      <c r="BA1102" s="15"/>
      <c r="BB1102" s="15"/>
      <c r="BC1102" s="15"/>
      <c r="BD1102" s="15"/>
      <c r="BE1102" s="15"/>
      <c r="BF1102" s="15"/>
      <c r="BG1102" s="15"/>
      <c r="BH1102" s="15"/>
      <c r="BI1102" s="15"/>
      <c r="BJ1102" s="15"/>
      <c r="BK1102" s="15"/>
      <c r="BL1102" s="15"/>
      <c r="BM1102" s="15"/>
      <c r="BN1102" s="15"/>
      <c r="BO1102" s="15"/>
      <c r="BP1102" s="15"/>
      <c r="BQ1102" s="15"/>
      <c r="BR1102" s="15"/>
      <c r="BS1102" s="15"/>
      <c r="BT1102" s="15"/>
      <c r="BU1102" s="15"/>
      <c r="BV1102" s="15"/>
      <c r="BW1102" s="15"/>
      <c r="BX1102" s="15"/>
      <c r="BY1102" s="15"/>
      <c r="BZ1102" s="15"/>
      <c r="CA1102" s="15"/>
      <c r="CB1102" s="15"/>
      <c r="CC1102" s="15"/>
      <c r="CD1102" s="15"/>
      <c r="CE1102" s="15"/>
      <c r="CF1102" s="15"/>
      <c r="CG1102" s="15"/>
      <c r="CH1102" s="15"/>
    </row>
    <row r="1103" spans="1:86">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Z1103" s="17"/>
      <c r="AA1103" s="17"/>
      <c r="AB1103" s="17"/>
      <c r="AC1103" s="17"/>
      <c r="AD1103" s="17"/>
      <c r="AE1103" s="17"/>
      <c r="AF1103" s="17"/>
      <c r="AG1103" s="17"/>
      <c r="AH1103" s="17"/>
      <c r="AI1103" s="17"/>
      <c r="AJ1103" s="17"/>
      <c r="AK1103" s="17"/>
      <c r="AL1103" s="17"/>
      <c r="AM1103" s="15"/>
      <c r="AN1103" s="15"/>
      <c r="AO1103" s="15"/>
      <c r="AP1103" s="15"/>
      <c r="AQ1103" s="15"/>
      <c r="AR1103" s="15"/>
      <c r="AS1103" s="15"/>
      <c r="AT1103" s="15"/>
      <c r="AU1103" s="15"/>
      <c r="AV1103" s="15"/>
      <c r="AW1103" s="15"/>
      <c r="AX1103" s="15"/>
      <c r="AY1103" s="15"/>
      <c r="AZ1103" s="15"/>
      <c r="BA1103" s="15"/>
      <c r="BB1103" s="15"/>
      <c r="BC1103" s="15"/>
      <c r="BD1103" s="15"/>
      <c r="BE1103" s="15"/>
      <c r="BF1103" s="15"/>
      <c r="BG1103" s="15"/>
      <c r="BH1103" s="15"/>
      <c r="BI1103" s="15"/>
      <c r="BJ1103" s="15"/>
      <c r="BK1103" s="15"/>
      <c r="BL1103" s="15"/>
      <c r="BM1103" s="15"/>
      <c r="BN1103" s="15"/>
      <c r="BO1103" s="15"/>
      <c r="BP1103" s="15"/>
      <c r="BQ1103" s="15"/>
      <c r="BR1103" s="15"/>
      <c r="BS1103" s="15"/>
      <c r="BT1103" s="15"/>
      <c r="BU1103" s="15"/>
      <c r="BV1103" s="15"/>
      <c r="BW1103" s="15"/>
      <c r="BX1103" s="15"/>
      <c r="BY1103" s="15"/>
      <c r="BZ1103" s="15"/>
      <c r="CA1103" s="15"/>
      <c r="CB1103" s="15"/>
      <c r="CC1103" s="15"/>
      <c r="CD1103" s="15"/>
      <c r="CE1103" s="15"/>
      <c r="CF1103" s="15"/>
      <c r="CG1103" s="15"/>
      <c r="CH1103" s="15"/>
    </row>
    <row r="1104" spans="1:86">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Z1104" s="17"/>
      <c r="AA1104" s="17"/>
      <c r="AB1104" s="17"/>
      <c r="AC1104" s="17"/>
      <c r="AD1104" s="17"/>
      <c r="AE1104" s="17"/>
      <c r="AF1104" s="17"/>
      <c r="AG1104" s="17"/>
      <c r="AH1104" s="17"/>
      <c r="AI1104" s="17"/>
      <c r="AJ1104" s="17"/>
      <c r="AK1104" s="17"/>
      <c r="AL1104" s="17"/>
      <c r="AM1104" s="15"/>
      <c r="AN1104" s="15"/>
      <c r="AO1104" s="15"/>
      <c r="AP1104" s="15"/>
      <c r="AQ1104" s="15"/>
      <c r="AR1104" s="15"/>
      <c r="AS1104" s="15"/>
      <c r="AT1104" s="15"/>
      <c r="AU1104" s="15"/>
      <c r="AV1104" s="15"/>
      <c r="AW1104" s="15"/>
      <c r="AX1104" s="15"/>
      <c r="AY1104" s="15"/>
      <c r="AZ1104" s="15"/>
      <c r="BA1104" s="15"/>
      <c r="BB1104" s="15"/>
      <c r="BC1104" s="15"/>
      <c r="BD1104" s="15"/>
      <c r="BE1104" s="15"/>
      <c r="BF1104" s="15"/>
      <c r="BG1104" s="15"/>
      <c r="BH1104" s="15"/>
      <c r="BI1104" s="15"/>
      <c r="BJ1104" s="15"/>
      <c r="BK1104" s="15"/>
      <c r="BL1104" s="15"/>
      <c r="BM1104" s="15"/>
      <c r="BN1104" s="15"/>
      <c r="BO1104" s="15"/>
      <c r="BP1104" s="15"/>
      <c r="BQ1104" s="15"/>
      <c r="BR1104" s="15"/>
      <c r="BS1104" s="15"/>
      <c r="BT1104" s="15"/>
      <c r="BU1104" s="15"/>
      <c r="BV1104" s="15"/>
      <c r="BW1104" s="15"/>
      <c r="BX1104" s="15"/>
      <c r="BY1104" s="15"/>
      <c r="BZ1104" s="15"/>
      <c r="CA1104" s="15"/>
      <c r="CB1104" s="15"/>
      <c r="CC1104" s="15"/>
      <c r="CD1104" s="15"/>
      <c r="CE1104" s="15"/>
      <c r="CF1104" s="15"/>
      <c r="CG1104" s="15"/>
      <c r="CH1104" s="15"/>
    </row>
    <row r="1105" spans="1:86">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Z1105" s="17"/>
      <c r="AA1105" s="17"/>
      <c r="AB1105" s="17"/>
      <c r="AC1105" s="17"/>
      <c r="AD1105" s="17"/>
      <c r="AE1105" s="17"/>
      <c r="AF1105" s="17"/>
      <c r="AG1105" s="17"/>
      <c r="AH1105" s="17"/>
      <c r="AI1105" s="17"/>
      <c r="AJ1105" s="17"/>
      <c r="AK1105" s="17"/>
      <c r="AL1105" s="17"/>
      <c r="AM1105" s="15"/>
      <c r="AN1105" s="15"/>
      <c r="AO1105" s="15"/>
      <c r="AP1105" s="15"/>
      <c r="AQ1105" s="15"/>
      <c r="AR1105" s="15"/>
      <c r="AS1105" s="15"/>
      <c r="AT1105" s="15"/>
      <c r="AU1105" s="15"/>
      <c r="AV1105" s="15"/>
      <c r="AW1105" s="15"/>
      <c r="AX1105" s="15"/>
      <c r="AY1105" s="15"/>
      <c r="AZ1105" s="15"/>
      <c r="BA1105" s="15"/>
      <c r="BB1105" s="15"/>
      <c r="BC1105" s="15"/>
      <c r="BD1105" s="15"/>
      <c r="BE1105" s="15"/>
      <c r="BF1105" s="15"/>
      <c r="BG1105" s="15"/>
      <c r="BH1105" s="15"/>
      <c r="BI1105" s="15"/>
      <c r="BJ1105" s="15"/>
      <c r="BK1105" s="15"/>
      <c r="BL1105" s="15"/>
      <c r="BM1105" s="15"/>
      <c r="BN1105" s="15"/>
      <c r="BO1105" s="15"/>
      <c r="BP1105" s="15"/>
      <c r="BQ1105" s="15"/>
      <c r="BR1105" s="15"/>
      <c r="BS1105" s="15"/>
      <c r="BT1105" s="15"/>
      <c r="BU1105" s="15"/>
      <c r="BV1105" s="15"/>
      <c r="BW1105" s="15"/>
      <c r="BX1105" s="15"/>
      <c r="BY1105" s="15"/>
      <c r="BZ1105" s="15"/>
      <c r="CA1105" s="15"/>
      <c r="CB1105" s="15"/>
      <c r="CC1105" s="15"/>
      <c r="CD1105" s="15"/>
      <c r="CE1105" s="15"/>
      <c r="CF1105" s="15"/>
      <c r="CG1105" s="15"/>
      <c r="CH1105" s="15"/>
    </row>
    <row r="1106" spans="1:86">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Z1106" s="17"/>
      <c r="AA1106" s="17"/>
      <c r="AB1106" s="17"/>
      <c r="AC1106" s="17"/>
      <c r="AD1106" s="17"/>
      <c r="AE1106" s="17"/>
      <c r="AF1106" s="17"/>
      <c r="AG1106" s="17"/>
      <c r="AH1106" s="17"/>
      <c r="AI1106" s="17"/>
      <c r="AJ1106" s="17"/>
      <c r="AK1106" s="17"/>
      <c r="AL1106" s="17"/>
      <c r="AM1106" s="15"/>
      <c r="AN1106" s="15"/>
      <c r="AO1106" s="15"/>
      <c r="AP1106" s="15"/>
      <c r="AQ1106" s="15"/>
      <c r="AR1106" s="15"/>
      <c r="AS1106" s="15"/>
      <c r="AT1106" s="15"/>
      <c r="AU1106" s="15"/>
      <c r="AV1106" s="15"/>
      <c r="AW1106" s="15"/>
      <c r="AX1106" s="15"/>
      <c r="AY1106" s="15"/>
      <c r="AZ1106" s="15"/>
      <c r="BA1106" s="15"/>
      <c r="BB1106" s="15"/>
      <c r="BC1106" s="15"/>
      <c r="BD1106" s="15"/>
      <c r="BE1106" s="15"/>
      <c r="BF1106" s="15"/>
      <c r="BG1106" s="15"/>
      <c r="BH1106" s="15"/>
      <c r="BI1106" s="15"/>
      <c r="BJ1106" s="15"/>
      <c r="BK1106" s="15"/>
      <c r="BL1106" s="15"/>
      <c r="BM1106" s="15"/>
      <c r="BN1106" s="15"/>
      <c r="BO1106" s="15"/>
      <c r="BP1106" s="15"/>
      <c r="BQ1106" s="15"/>
      <c r="BR1106" s="15"/>
      <c r="BS1106" s="15"/>
      <c r="BT1106" s="15"/>
      <c r="BU1106" s="15"/>
      <c r="BV1106" s="15"/>
      <c r="BW1106" s="15"/>
      <c r="BX1106" s="15"/>
      <c r="BY1106" s="15"/>
      <c r="BZ1106" s="15"/>
      <c r="CA1106" s="15"/>
      <c r="CB1106" s="15"/>
      <c r="CC1106" s="15"/>
      <c r="CD1106" s="15"/>
      <c r="CE1106" s="15"/>
      <c r="CF1106" s="15"/>
      <c r="CG1106" s="15"/>
      <c r="CH1106" s="15"/>
    </row>
    <row r="1107" spans="1:86">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Z1107" s="17"/>
      <c r="AA1107" s="17"/>
      <c r="AB1107" s="17"/>
      <c r="AC1107" s="17"/>
      <c r="AD1107" s="17"/>
      <c r="AE1107" s="17"/>
      <c r="AF1107" s="17"/>
      <c r="AG1107" s="17"/>
      <c r="AH1107" s="17"/>
      <c r="AI1107" s="17"/>
      <c r="AJ1107" s="17"/>
      <c r="AK1107" s="17"/>
      <c r="AL1107" s="17"/>
      <c r="AM1107" s="15"/>
      <c r="AN1107" s="15"/>
      <c r="AO1107" s="15"/>
      <c r="AP1107" s="15"/>
      <c r="AQ1107" s="15"/>
      <c r="AR1107" s="15"/>
      <c r="AS1107" s="15"/>
      <c r="AT1107" s="15"/>
      <c r="AU1107" s="15"/>
      <c r="AV1107" s="15"/>
      <c r="AW1107" s="15"/>
      <c r="AX1107" s="15"/>
      <c r="AY1107" s="15"/>
      <c r="AZ1107" s="15"/>
      <c r="BA1107" s="15"/>
      <c r="BB1107" s="15"/>
      <c r="BC1107" s="15"/>
      <c r="BD1107" s="15"/>
      <c r="BE1107" s="15"/>
      <c r="BF1107" s="15"/>
      <c r="BG1107" s="15"/>
      <c r="BH1107" s="15"/>
      <c r="BI1107" s="15"/>
      <c r="BJ1107" s="15"/>
      <c r="BK1107" s="15"/>
      <c r="BL1107" s="15"/>
      <c r="BM1107" s="15"/>
      <c r="BN1107" s="15"/>
      <c r="BO1107" s="15"/>
      <c r="BP1107" s="15"/>
      <c r="BQ1107" s="15"/>
      <c r="BR1107" s="15"/>
      <c r="BS1107" s="15"/>
      <c r="BT1107" s="15"/>
      <c r="BU1107" s="15"/>
      <c r="BV1107" s="15"/>
      <c r="BW1107" s="15"/>
      <c r="BX1107" s="15"/>
      <c r="BY1107" s="15"/>
      <c r="BZ1107" s="15"/>
      <c r="CA1107" s="15"/>
      <c r="CB1107" s="15"/>
      <c r="CC1107" s="15"/>
      <c r="CD1107" s="15"/>
      <c r="CE1107" s="15"/>
      <c r="CF1107" s="15"/>
      <c r="CG1107" s="15"/>
      <c r="CH1107" s="15"/>
    </row>
    <row r="1108" spans="1:86">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Z1108" s="17"/>
      <c r="AA1108" s="17"/>
      <c r="AB1108" s="17"/>
      <c r="AC1108" s="17"/>
      <c r="AD1108" s="17"/>
      <c r="AE1108" s="17"/>
      <c r="AF1108" s="17"/>
      <c r="AG1108" s="17"/>
      <c r="AH1108" s="17"/>
      <c r="AI1108" s="17"/>
      <c r="AJ1108" s="17"/>
      <c r="AK1108" s="17"/>
      <c r="AL1108" s="17"/>
      <c r="AM1108" s="15"/>
      <c r="AN1108" s="15"/>
      <c r="AO1108" s="15"/>
      <c r="AP1108" s="15"/>
      <c r="AQ1108" s="15"/>
      <c r="AR1108" s="15"/>
      <c r="AS1108" s="15"/>
      <c r="AT1108" s="15"/>
      <c r="AU1108" s="15"/>
      <c r="AV1108" s="15"/>
      <c r="AW1108" s="15"/>
      <c r="AX1108" s="15"/>
      <c r="AY1108" s="15"/>
      <c r="AZ1108" s="15"/>
      <c r="BA1108" s="15"/>
      <c r="BB1108" s="15"/>
      <c r="BC1108" s="15"/>
      <c r="BD1108" s="15"/>
      <c r="BE1108" s="15"/>
      <c r="BF1108" s="15"/>
      <c r="BG1108" s="15"/>
      <c r="BH1108" s="15"/>
      <c r="BI1108" s="15"/>
      <c r="BJ1108" s="15"/>
      <c r="BK1108" s="15"/>
      <c r="BL1108" s="15"/>
      <c r="BM1108" s="15"/>
      <c r="BN1108" s="15"/>
      <c r="BO1108" s="15"/>
      <c r="BP1108" s="15"/>
      <c r="BQ1108" s="15"/>
      <c r="BR1108" s="15"/>
      <c r="BS1108" s="15"/>
      <c r="BT1108" s="15"/>
      <c r="BU1108" s="15"/>
      <c r="BV1108" s="15"/>
      <c r="BW1108" s="15"/>
      <c r="BX1108" s="15"/>
      <c r="BY1108" s="15"/>
      <c r="BZ1108" s="15"/>
      <c r="CA1108" s="15"/>
      <c r="CB1108" s="15"/>
      <c r="CC1108" s="15"/>
      <c r="CD1108" s="15"/>
      <c r="CE1108" s="15"/>
      <c r="CF1108" s="15"/>
      <c r="CG1108" s="15"/>
      <c r="CH1108" s="15"/>
    </row>
    <row r="1109" spans="1:86">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Z1109" s="17"/>
      <c r="AA1109" s="17"/>
      <c r="AB1109" s="17"/>
      <c r="AC1109" s="17"/>
      <c r="AD1109" s="17"/>
      <c r="AE1109" s="17"/>
      <c r="AF1109" s="17"/>
      <c r="AG1109" s="17"/>
      <c r="AH1109" s="17"/>
      <c r="AI1109" s="17"/>
      <c r="AJ1109" s="17"/>
      <c r="AK1109" s="17"/>
      <c r="AL1109" s="17"/>
      <c r="AM1109" s="15"/>
      <c r="AN1109" s="15"/>
      <c r="AO1109" s="15"/>
      <c r="AP1109" s="15"/>
      <c r="AQ1109" s="15"/>
      <c r="AR1109" s="15"/>
      <c r="AS1109" s="15"/>
      <c r="AT1109" s="15"/>
      <c r="AU1109" s="15"/>
      <c r="AV1109" s="15"/>
      <c r="AW1109" s="15"/>
      <c r="AX1109" s="15"/>
      <c r="AY1109" s="15"/>
      <c r="AZ1109" s="15"/>
      <c r="BA1109" s="15"/>
      <c r="BB1109" s="15"/>
      <c r="BC1109" s="15"/>
      <c r="BD1109" s="15"/>
      <c r="BE1109" s="15"/>
      <c r="BF1109" s="15"/>
      <c r="BG1109" s="15"/>
      <c r="BH1109" s="15"/>
      <c r="BI1109" s="15"/>
      <c r="BJ1109" s="15"/>
      <c r="BK1109" s="15"/>
      <c r="BL1109" s="15"/>
      <c r="BM1109" s="15"/>
      <c r="BN1109" s="15"/>
      <c r="BO1109" s="15"/>
      <c r="BP1109" s="15"/>
      <c r="BQ1109" s="15"/>
      <c r="BR1109" s="15"/>
      <c r="BS1109" s="15"/>
      <c r="BT1109" s="15"/>
      <c r="BU1109" s="15"/>
      <c r="BV1109" s="15"/>
      <c r="BW1109" s="15"/>
      <c r="BX1109" s="15"/>
      <c r="BY1109" s="15"/>
      <c r="BZ1109" s="15"/>
      <c r="CA1109" s="15"/>
      <c r="CB1109" s="15"/>
      <c r="CC1109" s="15"/>
      <c r="CD1109" s="15"/>
      <c r="CE1109" s="15"/>
      <c r="CF1109" s="15"/>
      <c r="CG1109" s="15"/>
      <c r="CH1109" s="15"/>
    </row>
    <row r="1110" spans="1:86">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Z1110" s="17"/>
      <c r="AA1110" s="17"/>
      <c r="AB1110" s="17"/>
      <c r="AC1110" s="17"/>
      <c r="AD1110" s="17"/>
      <c r="AE1110" s="17"/>
      <c r="AF1110" s="17"/>
      <c r="AG1110" s="17"/>
      <c r="AH1110" s="17"/>
      <c r="AI1110" s="17"/>
      <c r="AJ1110" s="17"/>
      <c r="AK1110" s="17"/>
      <c r="AL1110" s="17"/>
      <c r="AM1110" s="15"/>
      <c r="AN1110" s="15"/>
      <c r="AO1110" s="15"/>
      <c r="AP1110" s="15"/>
      <c r="AQ1110" s="15"/>
      <c r="AR1110" s="15"/>
      <c r="AS1110" s="15"/>
      <c r="AT1110" s="15"/>
      <c r="AU1110" s="15"/>
      <c r="AV1110" s="15"/>
      <c r="AW1110" s="15"/>
      <c r="AX1110" s="15"/>
      <c r="AY1110" s="15"/>
      <c r="AZ1110" s="15"/>
      <c r="BA1110" s="15"/>
      <c r="BB1110" s="15"/>
      <c r="BC1110" s="15"/>
      <c r="BD1110" s="15"/>
      <c r="BE1110" s="15"/>
      <c r="BF1110" s="15"/>
      <c r="BG1110" s="15"/>
      <c r="BH1110" s="15"/>
      <c r="BI1110" s="15"/>
      <c r="BJ1110" s="15"/>
      <c r="BK1110" s="15"/>
      <c r="BL1110" s="15"/>
      <c r="BM1110" s="15"/>
      <c r="BN1110" s="15"/>
      <c r="BO1110" s="15"/>
      <c r="BP1110" s="15"/>
      <c r="BQ1110" s="15"/>
      <c r="BR1110" s="15"/>
      <c r="BS1110" s="15"/>
      <c r="BT1110" s="15"/>
      <c r="BU1110" s="15"/>
      <c r="BV1110" s="15"/>
      <c r="BW1110" s="15"/>
      <c r="BX1110" s="15"/>
      <c r="BY1110" s="15"/>
      <c r="BZ1110" s="15"/>
      <c r="CA1110" s="15"/>
      <c r="CB1110" s="15"/>
      <c r="CC1110" s="15"/>
      <c r="CD1110" s="15"/>
      <c r="CE1110" s="15"/>
      <c r="CF1110" s="15"/>
      <c r="CG1110" s="15"/>
      <c r="CH1110" s="15"/>
    </row>
    <row r="1111" spans="1:86">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Z1111" s="17"/>
      <c r="AA1111" s="17"/>
      <c r="AB1111" s="17"/>
      <c r="AC1111" s="17"/>
      <c r="AD1111" s="17"/>
      <c r="AE1111" s="17"/>
      <c r="AF1111" s="17"/>
      <c r="AG1111" s="17"/>
      <c r="AH1111" s="17"/>
      <c r="AI1111" s="17"/>
      <c r="AJ1111" s="17"/>
      <c r="AK1111" s="17"/>
      <c r="AL1111" s="17"/>
      <c r="AM1111" s="15"/>
      <c r="AN1111" s="15"/>
      <c r="AO1111" s="15"/>
      <c r="AP1111" s="15"/>
      <c r="AQ1111" s="15"/>
      <c r="AR1111" s="15"/>
      <c r="AS1111" s="15"/>
      <c r="AT1111" s="15"/>
      <c r="AU1111" s="15"/>
      <c r="AV1111" s="15"/>
      <c r="AW1111" s="15"/>
      <c r="AX1111" s="15"/>
      <c r="AY1111" s="15"/>
      <c r="AZ1111" s="15"/>
      <c r="BA1111" s="15"/>
      <c r="BB1111" s="15"/>
      <c r="BC1111" s="15"/>
      <c r="BD1111" s="15"/>
      <c r="BE1111" s="15"/>
      <c r="BF1111" s="15"/>
      <c r="BG1111" s="15"/>
      <c r="BH1111" s="15"/>
      <c r="BI1111" s="15"/>
      <c r="BJ1111" s="15"/>
      <c r="BK1111" s="15"/>
      <c r="BL1111" s="15"/>
      <c r="BM1111" s="15"/>
      <c r="BN1111" s="15"/>
      <c r="BO1111" s="15"/>
      <c r="BP1111" s="15"/>
      <c r="BQ1111" s="15"/>
      <c r="BR1111" s="15"/>
      <c r="BS1111" s="15"/>
      <c r="BT1111" s="15"/>
      <c r="BU1111" s="15"/>
      <c r="BV1111" s="15"/>
      <c r="BW1111" s="15"/>
      <c r="BX1111" s="15"/>
      <c r="BY1111" s="15"/>
      <c r="BZ1111" s="15"/>
      <c r="CA1111" s="15"/>
      <c r="CB1111" s="15"/>
      <c r="CC1111" s="15"/>
      <c r="CD1111" s="15"/>
      <c r="CE1111" s="15"/>
      <c r="CF1111" s="15"/>
      <c r="CG1111" s="15"/>
      <c r="CH1111" s="15"/>
    </row>
    <row r="1112" spans="1:86">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Z1112" s="17"/>
      <c r="AA1112" s="17"/>
      <c r="AB1112" s="17"/>
      <c r="AC1112" s="17"/>
      <c r="AD1112" s="17"/>
      <c r="AE1112" s="17"/>
      <c r="AF1112" s="17"/>
      <c r="AG1112" s="17"/>
      <c r="AH1112" s="17"/>
      <c r="AI1112" s="17"/>
      <c r="AJ1112" s="17"/>
      <c r="AK1112" s="17"/>
      <c r="AL1112" s="17"/>
      <c r="AM1112" s="15"/>
      <c r="AN1112" s="15"/>
      <c r="AO1112" s="15"/>
      <c r="AP1112" s="15"/>
      <c r="AQ1112" s="15"/>
      <c r="AR1112" s="15"/>
      <c r="AS1112" s="15"/>
      <c r="AT1112" s="15"/>
      <c r="AU1112" s="15"/>
      <c r="AV1112" s="15"/>
      <c r="AW1112" s="15"/>
      <c r="AX1112" s="15"/>
      <c r="AY1112" s="15"/>
      <c r="AZ1112" s="15"/>
      <c r="BA1112" s="15"/>
      <c r="BB1112" s="15"/>
      <c r="BC1112" s="15"/>
      <c r="BD1112" s="15"/>
      <c r="BE1112" s="15"/>
      <c r="BF1112" s="15"/>
      <c r="BG1112" s="15"/>
      <c r="BH1112" s="15"/>
      <c r="BI1112" s="15"/>
      <c r="BJ1112" s="15"/>
      <c r="BK1112" s="15"/>
      <c r="BL1112" s="15"/>
      <c r="BM1112" s="15"/>
      <c r="BN1112" s="15"/>
      <c r="BO1112" s="15"/>
      <c r="BP1112" s="15"/>
      <c r="BQ1112" s="15"/>
      <c r="BR1112" s="15"/>
      <c r="BS1112" s="15"/>
      <c r="BT1112" s="15"/>
      <c r="BU1112" s="15"/>
      <c r="BV1112" s="15"/>
      <c r="BW1112" s="15"/>
      <c r="BX1112" s="15"/>
      <c r="BY1112" s="15"/>
      <c r="BZ1112" s="15"/>
      <c r="CA1112" s="15"/>
      <c r="CB1112" s="15"/>
      <c r="CC1112" s="15"/>
      <c r="CD1112" s="15"/>
      <c r="CE1112" s="15"/>
      <c r="CF1112" s="15"/>
      <c r="CG1112" s="15"/>
      <c r="CH1112" s="15"/>
    </row>
    <row r="1113" spans="1:86">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Z1113" s="17"/>
      <c r="AA1113" s="17"/>
      <c r="AB1113" s="17"/>
      <c r="AC1113" s="17"/>
      <c r="AD1113" s="17"/>
      <c r="AE1113" s="17"/>
      <c r="AF1113" s="17"/>
      <c r="AG1113" s="17"/>
      <c r="AH1113" s="17"/>
      <c r="AI1113" s="17"/>
      <c r="AJ1113" s="17"/>
      <c r="AK1113" s="17"/>
      <c r="AL1113" s="17"/>
      <c r="AM1113" s="15"/>
      <c r="AN1113" s="15"/>
      <c r="AO1113" s="15"/>
      <c r="AP1113" s="15"/>
      <c r="AQ1113" s="15"/>
      <c r="AR1113" s="15"/>
      <c r="AS1113" s="15"/>
      <c r="AT1113" s="15"/>
      <c r="AU1113" s="15"/>
      <c r="AV1113" s="15"/>
      <c r="AW1113" s="15"/>
      <c r="AX1113" s="15"/>
      <c r="AY1113" s="15"/>
      <c r="AZ1113" s="15"/>
      <c r="BA1113" s="15"/>
      <c r="BB1113" s="15"/>
      <c r="BC1113" s="15"/>
      <c r="BD1113" s="15"/>
      <c r="BE1113" s="15"/>
      <c r="BF1113" s="15"/>
      <c r="BG1113" s="15"/>
      <c r="BH1113" s="15"/>
      <c r="BI1113" s="15"/>
      <c r="BJ1113" s="15"/>
      <c r="BK1113" s="15"/>
      <c r="BL1113" s="15"/>
      <c r="BM1113" s="15"/>
      <c r="BN1113" s="15"/>
      <c r="BO1113" s="15"/>
      <c r="BP1113" s="15"/>
      <c r="BQ1113" s="15"/>
      <c r="BR1113" s="15"/>
      <c r="BS1113" s="15"/>
      <c r="BT1113" s="15"/>
      <c r="BU1113" s="15"/>
      <c r="BV1113" s="15"/>
      <c r="BW1113" s="15"/>
      <c r="BX1113" s="15"/>
      <c r="BY1113" s="15"/>
      <c r="BZ1113" s="15"/>
      <c r="CA1113" s="15"/>
      <c r="CB1113" s="15"/>
      <c r="CC1113" s="15"/>
      <c r="CD1113" s="15"/>
      <c r="CE1113" s="15"/>
      <c r="CF1113" s="15"/>
      <c r="CG1113" s="15"/>
      <c r="CH1113" s="15"/>
    </row>
    <row r="1114" spans="1:86">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Z1114" s="17"/>
      <c r="AA1114" s="17"/>
      <c r="AB1114" s="17"/>
      <c r="AC1114" s="17"/>
      <c r="AD1114" s="17"/>
      <c r="AE1114" s="17"/>
      <c r="AF1114" s="17"/>
      <c r="AG1114" s="17"/>
      <c r="AH1114" s="17"/>
      <c r="AI1114" s="17"/>
      <c r="AJ1114" s="17"/>
      <c r="AK1114" s="17"/>
      <c r="AL1114" s="17"/>
      <c r="AM1114" s="15"/>
      <c r="AN1114" s="15"/>
      <c r="AO1114" s="15"/>
      <c r="AP1114" s="15"/>
      <c r="AQ1114" s="15"/>
      <c r="AR1114" s="15"/>
      <c r="AS1114" s="15"/>
      <c r="AT1114" s="15"/>
      <c r="AU1114" s="15"/>
      <c r="AV1114" s="15"/>
      <c r="AW1114" s="15"/>
      <c r="AX1114" s="15"/>
      <c r="AY1114" s="15"/>
      <c r="AZ1114" s="15"/>
      <c r="BA1114" s="15"/>
      <c r="BB1114" s="15"/>
      <c r="BC1114" s="15"/>
      <c r="BD1114" s="15"/>
      <c r="BE1114" s="15"/>
      <c r="BF1114" s="15"/>
      <c r="BG1114" s="15"/>
      <c r="BH1114" s="15"/>
      <c r="BI1114" s="15"/>
      <c r="BJ1114" s="15"/>
      <c r="BK1114" s="15"/>
      <c r="BL1114" s="15"/>
      <c r="BM1114" s="15"/>
      <c r="BN1114" s="15"/>
      <c r="BO1114" s="15"/>
      <c r="BP1114" s="15"/>
      <c r="BQ1114" s="15"/>
      <c r="BR1114" s="15"/>
      <c r="BS1114" s="15"/>
      <c r="BT1114" s="15"/>
      <c r="BU1114" s="15"/>
      <c r="BV1114" s="15"/>
      <c r="BW1114" s="15"/>
      <c r="BX1114" s="15"/>
      <c r="BY1114" s="15"/>
      <c r="BZ1114" s="15"/>
      <c r="CA1114" s="15"/>
      <c r="CB1114" s="15"/>
      <c r="CC1114" s="15"/>
      <c r="CD1114" s="15"/>
      <c r="CE1114" s="15"/>
      <c r="CF1114" s="15"/>
      <c r="CG1114" s="15"/>
      <c r="CH1114" s="15"/>
    </row>
    <row r="1115" spans="1:86">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Z1115" s="17"/>
      <c r="AA1115" s="17"/>
      <c r="AB1115" s="17"/>
      <c r="AC1115" s="17"/>
      <c r="AD1115" s="17"/>
      <c r="AE1115" s="17"/>
      <c r="AF1115" s="17"/>
      <c r="AG1115" s="17"/>
      <c r="AH1115" s="17"/>
      <c r="AI1115" s="17"/>
      <c r="AJ1115" s="17"/>
      <c r="AK1115" s="17"/>
      <c r="AL1115" s="17"/>
      <c r="AM1115" s="15"/>
      <c r="AN1115" s="15"/>
      <c r="AO1115" s="15"/>
      <c r="AP1115" s="15"/>
      <c r="AQ1115" s="15"/>
      <c r="AR1115" s="15"/>
      <c r="AS1115" s="15"/>
      <c r="AT1115" s="15"/>
      <c r="AU1115" s="15"/>
      <c r="AV1115" s="15"/>
      <c r="AW1115" s="15"/>
      <c r="AX1115" s="15"/>
      <c r="AY1115" s="15"/>
      <c r="AZ1115" s="15"/>
      <c r="BA1115" s="15"/>
      <c r="BB1115" s="15"/>
      <c r="BC1115" s="15"/>
      <c r="BD1115" s="15"/>
      <c r="BE1115" s="15"/>
      <c r="BF1115" s="15"/>
      <c r="BG1115" s="15"/>
      <c r="BH1115" s="15"/>
      <c r="BI1115" s="15"/>
      <c r="BJ1115" s="15"/>
      <c r="BK1115" s="15"/>
      <c r="BL1115" s="15"/>
      <c r="BM1115" s="15"/>
      <c r="BN1115" s="15"/>
      <c r="BO1115" s="15"/>
      <c r="BP1115" s="15"/>
      <c r="BQ1115" s="15"/>
      <c r="BR1115" s="15"/>
      <c r="BS1115" s="15"/>
      <c r="BT1115" s="15"/>
      <c r="BU1115" s="15"/>
      <c r="BV1115" s="15"/>
      <c r="BW1115" s="15"/>
      <c r="BX1115" s="15"/>
      <c r="BY1115" s="15"/>
      <c r="BZ1115" s="15"/>
      <c r="CA1115" s="15"/>
      <c r="CB1115" s="15"/>
      <c r="CC1115" s="15"/>
      <c r="CD1115" s="15"/>
      <c r="CE1115" s="15"/>
      <c r="CF1115" s="15"/>
      <c r="CG1115" s="15"/>
      <c r="CH1115" s="15"/>
    </row>
    <row r="1116" spans="1:86">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Z1116" s="17"/>
      <c r="AA1116" s="17"/>
      <c r="AB1116" s="17"/>
      <c r="AC1116" s="17"/>
      <c r="AD1116" s="17"/>
      <c r="AE1116" s="17"/>
      <c r="AF1116" s="17"/>
      <c r="AG1116" s="17"/>
      <c r="AH1116" s="17"/>
      <c r="AI1116" s="17"/>
      <c r="AJ1116" s="17"/>
      <c r="AK1116" s="17"/>
      <c r="AL1116" s="17"/>
      <c r="AM1116" s="15"/>
      <c r="AN1116" s="15"/>
      <c r="AO1116" s="15"/>
      <c r="AP1116" s="15"/>
      <c r="AQ1116" s="15"/>
      <c r="AR1116" s="15"/>
      <c r="AS1116" s="15"/>
      <c r="AT1116" s="15"/>
      <c r="AU1116" s="15"/>
      <c r="AV1116" s="15"/>
      <c r="AW1116" s="15"/>
      <c r="AX1116" s="15"/>
      <c r="AY1116" s="15"/>
      <c r="AZ1116" s="15"/>
      <c r="BA1116" s="15"/>
      <c r="BB1116" s="15"/>
      <c r="BC1116" s="15"/>
      <c r="BD1116" s="15"/>
      <c r="BE1116" s="15"/>
      <c r="BF1116" s="15"/>
      <c r="BG1116" s="15"/>
      <c r="BH1116" s="15"/>
      <c r="BI1116" s="15"/>
      <c r="BJ1116" s="15"/>
      <c r="BK1116" s="15"/>
      <c r="BL1116" s="15"/>
      <c r="BM1116" s="15"/>
      <c r="BN1116" s="15"/>
      <c r="BO1116" s="15"/>
      <c r="BP1116" s="15"/>
      <c r="BQ1116" s="15"/>
      <c r="BR1116" s="15"/>
      <c r="BS1116" s="15"/>
      <c r="BT1116" s="15"/>
      <c r="BU1116" s="15"/>
      <c r="BV1116" s="15"/>
      <c r="BW1116" s="15"/>
      <c r="BX1116" s="15"/>
      <c r="BY1116" s="15"/>
      <c r="BZ1116" s="15"/>
      <c r="CA1116" s="15"/>
      <c r="CB1116" s="15"/>
      <c r="CC1116" s="15"/>
      <c r="CD1116" s="15"/>
      <c r="CE1116" s="15"/>
      <c r="CF1116" s="15"/>
      <c r="CG1116" s="15"/>
      <c r="CH1116" s="15"/>
    </row>
    <row r="1117" spans="1:86">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Z1117" s="17"/>
      <c r="AA1117" s="17"/>
      <c r="AB1117" s="17"/>
      <c r="AC1117" s="17"/>
      <c r="AD1117" s="17"/>
      <c r="AE1117" s="17"/>
      <c r="AF1117" s="17"/>
      <c r="AG1117" s="17"/>
      <c r="AH1117" s="17"/>
      <c r="AI1117" s="17"/>
      <c r="AJ1117" s="17"/>
      <c r="AK1117" s="17"/>
      <c r="AL1117" s="17"/>
      <c r="AM1117" s="15"/>
      <c r="AN1117" s="15"/>
      <c r="AO1117" s="15"/>
      <c r="AP1117" s="15"/>
      <c r="AQ1117" s="15"/>
      <c r="AR1117" s="15"/>
      <c r="AS1117" s="15"/>
      <c r="AT1117" s="15"/>
      <c r="AU1117" s="15"/>
      <c r="AV1117" s="15"/>
      <c r="AW1117" s="15"/>
      <c r="AX1117" s="15"/>
      <c r="AY1117" s="15"/>
      <c r="AZ1117" s="15"/>
      <c r="BA1117" s="15"/>
      <c r="BB1117" s="15"/>
      <c r="BC1117" s="15"/>
      <c r="BD1117" s="15"/>
      <c r="BE1117" s="15"/>
      <c r="BF1117" s="15"/>
      <c r="BG1117" s="15"/>
      <c r="BH1117" s="15"/>
      <c r="BI1117" s="15"/>
      <c r="BJ1117" s="15"/>
      <c r="BK1117" s="15"/>
      <c r="BL1117" s="15"/>
      <c r="BM1117" s="15"/>
      <c r="BN1117" s="15"/>
      <c r="BO1117" s="15"/>
      <c r="BP1117" s="15"/>
      <c r="BQ1117" s="15"/>
      <c r="BR1117" s="15"/>
      <c r="BS1117" s="15"/>
      <c r="BT1117" s="15"/>
      <c r="BU1117" s="15"/>
      <c r="BV1117" s="15"/>
      <c r="BW1117" s="15"/>
      <c r="BX1117" s="15"/>
      <c r="BY1117" s="15"/>
      <c r="BZ1117" s="15"/>
      <c r="CA1117" s="15"/>
      <c r="CB1117" s="15"/>
      <c r="CC1117" s="15"/>
      <c r="CD1117" s="15"/>
      <c r="CE1117" s="15"/>
      <c r="CF1117" s="15"/>
      <c r="CG1117" s="15"/>
      <c r="CH1117" s="15"/>
    </row>
    <row r="1118" spans="1:86">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Z1118" s="17"/>
      <c r="AA1118" s="17"/>
      <c r="AB1118" s="17"/>
      <c r="AC1118" s="17"/>
      <c r="AD1118" s="17"/>
      <c r="AE1118" s="17"/>
      <c r="AF1118" s="17"/>
      <c r="AG1118" s="17"/>
      <c r="AH1118" s="17"/>
      <c r="AI1118" s="17"/>
      <c r="AJ1118" s="17"/>
      <c r="AK1118" s="17"/>
      <c r="AL1118" s="17"/>
      <c r="AM1118" s="15"/>
      <c r="AN1118" s="15"/>
      <c r="AO1118" s="15"/>
      <c r="AP1118" s="15"/>
      <c r="AQ1118" s="15"/>
      <c r="AR1118" s="15"/>
      <c r="AS1118" s="15"/>
      <c r="AT1118" s="15"/>
      <c r="AU1118" s="15"/>
      <c r="AV1118" s="15"/>
      <c r="AW1118" s="15"/>
      <c r="AX1118" s="15"/>
      <c r="AY1118" s="15"/>
      <c r="AZ1118" s="15"/>
      <c r="BA1118" s="15"/>
      <c r="BB1118" s="15"/>
      <c r="BC1118" s="15"/>
      <c r="BD1118" s="15"/>
      <c r="BE1118" s="15"/>
      <c r="BF1118" s="15"/>
      <c r="BG1118" s="15"/>
      <c r="BH1118" s="15"/>
      <c r="BI1118" s="15"/>
      <c r="BJ1118" s="15"/>
      <c r="BK1118" s="15"/>
      <c r="BL1118" s="15"/>
      <c r="BM1118" s="15"/>
      <c r="BN1118" s="15"/>
      <c r="BO1118" s="15"/>
      <c r="BP1118" s="15"/>
      <c r="BQ1118" s="15"/>
      <c r="BR1118" s="15"/>
      <c r="BS1118" s="15"/>
      <c r="BT1118" s="15"/>
      <c r="BU1118" s="15"/>
      <c r="BV1118" s="15"/>
      <c r="BW1118" s="15"/>
      <c r="BX1118" s="15"/>
      <c r="BY1118" s="15"/>
      <c r="BZ1118" s="15"/>
      <c r="CA1118" s="15"/>
      <c r="CB1118" s="15"/>
      <c r="CC1118" s="15"/>
      <c r="CD1118" s="15"/>
      <c r="CE1118" s="15"/>
      <c r="CF1118" s="15"/>
      <c r="CG1118" s="15"/>
      <c r="CH1118" s="15"/>
    </row>
    <row r="1119" spans="1:86">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Z1119" s="17"/>
      <c r="AA1119" s="17"/>
      <c r="AB1119" s="17"/>
      <c r="AC1119" s="17"/>
      <c r="AD1119" s="17"/>
      <c r="AE1119" s="17"/>
      <c r="AF1119" s="17"/>
      <c r="AG1119" s="17"/>
      <c r="AH1119" s="17"/>
      <c r="AI1119" s="17"/>
      <c r="AJ1119" s="17"/>
      <c r="AK1119" s="17"/>
      <c r="AL1119" s="17"/>
      <c r="AM1119" s="15"/>
      <c r="AN1119" s="15"/>
      <c r="AO1119" s="15"/>
      <c r="AP1119" s="15"/>
      <c r="AQ1119" s="15"/>
      <c r="AR1119" s="15"/>
      <c r="AS1119" s="15"/>
      <c r="AT1119" s="15"/>
      <c r="AU1119" s="15"/>
      <c r="AV1119" s="15"/>
      <c r="AW1119" s="15"/>
      <c r="AX1119" s="15"/>
      <c r="AY1119" s="15"/>
      <c r="AZ1119" s="15"/>
      <c r="BA1119" s="15"/>
      <c r="BB1119" s="15"/>
      <c r="BC1119" s="15"/>
      <c r="BD1119" s="15"/>
      <c r="BE1119" s="15"/>
      <c r="BF1119" s="15"/>
      <c r="BG1119" s="15"/>
      <c r="BH1119" s="15"/>
      <c r="BI1119" s="15"/>
      <c r="BJ1119" s="15"/>
      <c r="BK1119" s="15"/>
      <c r="BL1119" s="15"/>
      <c r="BM1119" s="15"/>
      <c r="BN1119" s="15"/>
      <c r="BO1119" s="15"/>
      <c r="BP1119" s="15"/>
      <c r="BQ1119" s="15"/>
      <c r="BR1119" s="15"/>
      <c r="BS1119" s="15"/>
      <c r="BT1119" s="15"/>
      <c r="BU1119" s="15"/>
      <c r="BV1119" s="15"/>
      <c r="BW1119" s="15"/>
      <c r="BX1119" s="15"/>
      <c r="BY1119" s="15"/>
      <c r="BZ1119" s="15"/>
      <c r="CA1119" s="15"/>
      <c r="CB1119" s="15"/>
      <c r="CC1119" s="15"/>
      <c r="CD1119" s="15"/>
      <c r="CE1119" s="15"/>
      <c r="CF1119" s="15"/>
      <c r="CG1119" s="15"/>
      <c r="CH1119" s="15"/>
    </row>
    <row r="1120" spans="1:86">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Z1120" s="17"/>
      <c r="AA1120" s="17"/>
      <c r="AB1120" s="17"/>
      <c r="AC1120" s="17"/>
      <c r="AD1120" s="17"/>
      <c r="AE1120" s="17"/>
      <c r="AF1120" s="17"/>
      <c r="AG1120" s="17"/>
      <c r="AH1120" s="17"/>
      <c r="AI1120" s="17"/>
      <c r="AJ1120" s="17"/>
      <c r="AK1120" s="17"/>
      <c r="AL1120" s="17"/>
      <c r="AM1120" s="15"/>
      <c r="AN1120" s="15"/>
      <c r="AO1120" s="15"/>
      <c r="AP1120" s="15"/>
      <c r="AQ1120" s="15"/>
      <c r="AR1120" s="15"/>
      <c r="AS1120" s="15"/>
      <c r="AT1120" s="15"/>
      <c r="AU1120" s="15"/>
      <c r="AV1120" s="15"/>
      <c r="AW1120" s="15"/>
      <c r="AX1120" s="15"/>
      <c r="AY1120" s="15"/>
      <c r="AZ1120" s="15"/>
      <c r="BA1120" s="15"/>
      <c r="BB1120" s="15"/>
      <c r="BC1120" s="15"/>
      <c r="BD1120" s="15"/>
      <c r="BE1120" s="15"/>
      <c r="BF1120" s="15"/>
      <c r="BG1120" s="15"/>
      <c r="BH1120" s="15"/>
      <c r="BI1120" s="15"/>
      <c r="BJ1120" s="15"/>
      <c r="BK1120" s="15"/>
      <c r="BL1120" s="15"/>
      <c r="BM1120" s="15"/>
      <c r="BN1120" s="15"/>
      <c r="BO1120" s="15"/>
      <c r="BP1120" s="15"/>
      <c r="BQ1120" s="15"/>
      <c r="BR1120" s="15"/>
      <c r="BS1120" s="15"/>
      <c r="BT1120" s="15"/>
      <c r="BU1120" s="15"/>
      <c r="BV1120" s="15"/>
      <c r="BW1120" s="15"/>
      <c r="BX1120" s="15"/>
      <c r="BY1120" s="15"/>
      <c r="BZ1120" s="15"/>
      <c r="CA1120" s="15"/>
      <c r="CB1120" s="15"/>
      <c r="CC1120" s="15"/>
      <c r="CD1120" s="15"/>
      <c r="CE1120" s="15"/>
      <c r="CF1120" s="15"/>
      <c r="CG1120" s="15"/>
      <c r="CH1120" s="15"/>
    </row>
    <row r="1121" spans="1:86">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Z1121" s="17"/>
      <c r="AA1121" s="17"/>
      <c r="AB1121" s="17"/>
      <c r="AC1121" s="17"/>
      <c r="AD1121" s="17"/>
      <c r="AE1121" s="17"/>
      <c r="AF1121" s="17"/>
      <c r="AG1121" s="17"/>
      <c r="AH1121" s="17"/>
      <c r="AI1121" s="17"/>
      <c r="AJ1121" s="17"/>
      <c r="AK1121" s="17"/>
      <c r="AL1121" s="17"/>
      <c r="AM1121" s="15"/>
      <c r="AN1121" s="15"/>
      <c r="AO1121" s="15"/>
      <c r="AP1121" s="15"/>
      <c r="AQ1121" s="15"/>
      <c r="AR1121" s="15"/>
      <c r="AS1121" s="15"/>
      <c r="AT1121" s="15"/>
      <c r="AU1121" s="15"/>
      <c r="AV1121" s="15"/>
      <c r="AW1121" s="15"/>
      <c r="AX1121" s="15"/>
      <c r="AY1121" s="15"/>
      <c r="AZ1121" s="15"/>
      <c r="BA1121" s="15"/>
      <c r="BB1121" s="15"/>
      <c r="BC1121" s="15"/>
      <c r="BD1121" s="15"/>
      <c r="BE1121" s="15"/>
      <c r="BF1121" s="15"/>
      <c r="BG1121" s="15"/>
      <c r="BH1121" s="15"/>
      <c r="BI1121" s="15"/>
      <c r="BJ1121" s="15"/>
      <c r="BK1121" s="15"/>
      <c r="BL1121" s="15"/>
      <c r="BM1121" s="15"/>
      <c r="BN1121" s="15"/>
      <c r="BO1121" s="15"/>
      <c r="BP1121" s="15"/>
      <c r="BQ1121" s="15"/>
      <c r="BR1121" s="15"/>
      <c r="BS1121" s="15"/>
      <c r="BT1121" s="15"/>
      <c r="BU1121" s="15"/>
      <c r="BV1121" s="15"/>
      <c r="BW1121" s="15"/>
      <c r="BX1121" s="15"/>
      <c r="BY1121" s="15"/>
      <c r="BZ1121" s="15"/>
      <c r="CA1121" s="15"/>
      <c r="CB1121" s="15"/>
      <c r="CC1121" s="15"/>
      <c r="CD1121" s="15"/>
      <c r="CE1121" s="15"/>
      <c r="CF1121" s="15"/>
      <c r="CG1121" s="15"/>
      <c r="CH1121" s="15"/>
    </row>
    <row r="1122" spans="1:86">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Z1122" s="17"/>
      <c r="AA1122" s="17"/>
      <c r="AB1122" s="17"/>
      <c r="AC1122" s="17"/>
      <c r="AD1122" s="17"/>
      <c r="AE1122" s="17"/>
      <c r="AF1122" s="17"/>
      <c r="AG1122" s="17"/>
      <c r="AH1122" s="17"/>
      <c r="AI1122" s="17"/>
      <c r="AJ1122" s="17"/>
      <c r="AK1122" s="17"/>
      <c r="AL1122" s="17"/>
      <c r="AM1122" s="15"/>
      <c r="AN1122" s="15"/>
      <c r="AO1122" s="15"/>
      <c r="AP1122" s="15"/>
      <c r="AQ1122" s="15"/>
      <c r="AR1122" s="15"/>
      <c r="AS1122" s="15"/>
      <c r="AT1122" s="15"/>
      <c r="AU1122" s="15"/>
      <c r="AV1122" s="15"/>
      <c r="AW1122" s="15"/>
      <c r="AX1122" s="15"/>
      <c r="AY1122" s="15"/>
      <c r="AZ1122" s="15"/>
      <c r="BA1122" s="15"/>
      <c r="BB1122" s="15"/>
      <c r="BC1122" s="15"/>
      <c r="BD1122" s="15"/>
      <c r="BE1122" s="15"/>
      <c r="BF1122" s="15"/>
      <c r="BG1122" s="15"/>
      <c r="BH1122" s="15"/>
      <c r="BI1122" s="15"/>
      <c r="BJ1122" s="15"/>
      <c r="BK1122" s="15"/>
      <c r="BL1122" s="15"/>
      <c r="BM1122" s="15"/>
      <c r="BN1122" s="15"/>
      <c r="BO1122" s="15"/>
      <c r="BP1122" s="15"/>
      <c r="BQ1122" s="15"/>
      <c r="BR1122" s="15"/>
      <c r="BS1122" s="15"/>
      <c r="BT1122" s="15"/>
      <c r="BU1122" s="15"/>
      <c r="BV1122" s="15"/>
      <c r="BW1122" s="15"/>
      <c r="BX1122" s="15"/>
      <c r="BY1122" s="15"/>
      <c r="BZ1122" s="15"/>
      <c r="CA1122" s="15"/>
      <c r="CB1122" s="15"/>
      <c r="CC1122" s="15"/>
      <c r="CD1122" s="15"/>
      <c r="CE1122" s="15"/>
      <c r="CF1122" s="15"/>
      <c r="CG1122" s="15"/>
      <c r="CH1122" s="15"/>
    </row>
    <row r="1123" spans="1:86">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Z1123" s="17"/>
      <c r="AA1123" s="17"/>
      <c r="AB1123" s="17"/>
      <c r="AC1123" s="17"/>
      <c r="AD1123" s="17"/>
      <c r="AE1123" s="17"/>
      <c r="AF1123" s="17"/>
      <c r="AG1123" s="17"/>
      <c r="AH1123" s="17"/>
      <c r="AI1123" s="17"/>
      <c r="AJ1123" s="17"/>
      <c r="AK1123" s="17"/>
      <c r="AL1123" s="17"/>
      <c r="AM1123" s="15"/>
      <c r="AN1123" s="15"/>
      <c r="AO1123" s="15"/>
      <c r="AP1123" s="15"/>
      <c r="AQ1123" s="15"/>
      <c r="AR1123" s="15"/>
      <c r="AS1123" s="15"/>
      <c r="AT1123" s="15"/>
      <c r="AU1123" s="15"/>
      <c r="AV1123" s="15"/>
      <c r="AW1123" s="15"/>
      <c r="AX1123" s="15"/>
      <c r="AY1123" s="15"/>
      <c r="AZ1123" s="15"/>
      <c r="BA1123" s="15"/>
      <c r="BB1123" s="15"/>
      <c r="BC1123" s="15"/>
      <c r="BD1123" s="15"/>
      <c r="BE1123" s="15"/>
      <c r="BF1123" s="15"/>
      <c r="BG1123" s="15"/>
      <c r="BH1123" s="15"/>
      <c r="BI1123" s="15"/>
      <c r="BJ1123" s="15"/>
      <c r="BK1123" s="15"/>
      <c r="BL1123" s="15"/>
      <c r="BM1123" s="15"/>
      <c r="BN1123" s="15"/>
      <c r="BO1123" s="15"/>
      <c r="BP1123" s="15"/>
      <c r="BQ1123" s="15"/>
      <c r="BR1123" s="15"/>
      <c r="BS1123" s="15"/>
      <c r="BT1123" s="15"/>
      <c r="BU1123" s="15"/>
      <c r="BV1123" s="15"/>
      <c r="BW1123" s="15"/>
      <c r="BX1123" s="15"/>
      <c r="BY1123" s="15"/>
      <c r="BZ1123" s="15"/>
      <c r="CA1123" s="15"/>
      <c r="CB1123" s="15"/>
      <c r="CC1123" s="15"/>
      <c r="CD1123" s="15"/>
      <c r="CE1123" s="15"/>
      <c r="CF1123" s="15"/>
      <c r="CG1123" s="15"/>
      <c r="CH1123" s="15"/>
    </row>
    <row r="1124" spans="1:86">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Z1124" s="17"/>
      <c r="AA1124" s="17"/>
      <c r="AB1124" s="17"/>
      <c r="AC1124" s="17"/>
      <c r="AD1124" s="17"/>
      <c r="AE1124" s="17"/>
      <c r="AF1124" s="17"/>
      <c r="AG1124" s="17"/>
      <c r="AH1124" s="17"/>
      <c r="AI1124" s="17"/>
      <c r="AJ1124" s="17"/>
      <c r="AK1124" s="17"/>
      <c r="AL1124" s="17"/>
      <c r="AM1124" s="15"/>
      <c r="AN1124" s="15"/>
      <c r="AO1124" s="15"/>
      <c r="AP1124" s="15"/>
      <c r="AQ1124" s="15"/>
      <c r="AR1124" s="15"/>
      <c r="AS1124" s="15"/>
      <c r="AT1124" s="15"/>
      <c r="AU1124" s="15"/>
      <c r="AV1124" s="15"/>
      <c r="AW1124" s="15"/>
      <c r="AX1124" s="15"/>
      <c r="AY1124" s="15"/>
      <c r="AZ1124" s="15"/>
      <c r="BA1124" s="15"/>
      <c r="BB1124" s="15"/>
      <c r="BC1124" s="15"/>
      <c r="BD1124" s="15"/>
      <c r="BE1124" s="15"/>
      <c r="BF1124" s="15"/>
      <c r="BG1124" s="15"/>
      <c r="BH1124" s="15"/>
      <c r="BI1124" s="15"/>
      <c r="BJ1124" s="15"/>
      <c r="BK1124" s="15"/>
      <c r="BL1124" s="15"/>
      <c r="BM1124" s="15"/>
      <c r="BN1124" s="15"/>
      <c r="BO1124" s="15"/>
      <c r="BP1124" s="15"/>
      <c r="BQ1124" s="15"/>
      <c r="BR1124" s="15"/>
      <c r="BS1124" s="15"/>
      <c r="BT1124" s="15"/>
      <c r="BU1124" s="15"/>
      <c r="BV1124" s="15"/>
      <c r="BW1124" s="15"/>
      <c r="BX1124" s="15"/>
      <c r="BY1124" s="15"/>
      <c r="BZ1124" s="15"/>
      <c r="CA1124" s="15"/>
      <c r="CB1124" s="15"/>
      <c r="CC1124" s="15"/>
      <c r="CD1124" s="15"/>
      <c r="CE1124" s="15"/>
      <c r="CF1124" s="15"/>
      <c r="CG1124" s="15"/>
      <c r="CH1124" s="15"/>
    </row>
    <row r="1125" spans="1:86">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Z1125" s="17"/>
      <c r="AA1125" s="17"/>
      <c r="AB1125" s="17"/>
      <c r="AC1125" s="17"/>
      <c r="AD1125" s="17"/>
      <c r="AE1125" s="17"/>
      <c r="AF1125" s="17"/>
      <c r="AG1125" s="17"/>
      <c r="AH1125" s="17"/>
      <c r="AI1125" s="17"/>
      <c r="AJ1125" s="17"/>
      <c r="AK1125" s="17"/>
      <c r="AL1125" s="17"/>
      <c r="AM1125" s="15"/>
      <c r="AN1125" s="15"/>
      <c r="AO1125" s="15"/>
      <c r="AP1125" s="15"/>
      <c r="AQ1125" s="15"/>
      <c r="AR1125" s="15"/>
      <c r="AS1125" s="15"/>
      <c r="AT1125" s="15"/>
      <c r="AU1125" s="15"/>
      <c r="AV1125" s="15"/>
      <c r="AW1125" s="15"/>
      <c r="AX1125" s="15"/>
      <c r="AY1125" s="15"/>
      <c r="AZ1125" s="15"/>
      <c r="BA1125" s="15"/>
      <c r="BB1125" s="15"/>
      <c r="BC1125" s="15"/>
      <c r="BD1125" s="15"/>
      <c r="BE1125" s="15"/>
      <c r="BF1125" s="15"/>
      <c r="BG1125" s="15"/>
      <c r="BH1125" s="15"/>
      <c r="BI1125" s="15"/>
      <c r="BJ1125" s="15"/>
      <c r="BK1125" s="15"/>
      <c r="BL1125" s="15"/>
      <c r="BM1125" s="15"/>
      <c r="BN1125" s="15"/>
      <c r="BO1125" s="15"/>
      <c r="BP1125" s="15"/>
      <c r="BQ1125" s="15"/>
      <c r="BR1125" s="15"/>
      <c r="BS1125" s="15"/>
      <c r="BT1125" s="15"/>
      <c r="BU1125" s="15"/>
      <c r="BV1125" s="15"/>
      <c r="BW1125" s="15"/>
      <c r="BX1125" s="15"/>
      <c r="BY1125" s="15"/>
      <c r="BZ1125" s="15"/>
      <c r="CA1125" s="15"/>
      <c r="CB1125" s="15"/>
      <c r="CC1125" s="15"/>
      <c r="CD1125" s="15"/>
      <c r="CE1125" s="15"/>
      <c r="CF1125" s="15"/>
      <c r="CG1125" s="15"/>
      <c r="CH1125" s="15"/>
    </row>
    <row r="1126" spans="1:86">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Z1126" s="17"/>
      <c r="AA1126" s="17"/>
      <c r="AB1126" s="17"/>
      <c r="AC1126" s="17"/>
      <c r="AD1126" s="17"/>
      <c r="AE1126" s="17"/>
      <c r="AF1126" s="17"/>
      <c r="AG1126" s="17"/>
      <c r="AH1126" s="17"/>
      <c r="AI1126" s="17"/>
      <c r="AJ1126" s="17"/>
      <c r="AK1126" s="17"/>
      <c r="AL1126" s="17"/>
      <c r="AM1126" s="15"/>
      <c r="AN1126" s="15"/>
      <c r="AO1126" s="15"/>
      <c r="AP1126" s="15"/>
      <c r="AQ1126" s="15"/>
      <c r="AR1126" s="15"/>
      <c r="AS1126" s="15"/>
      <c r="AT1126" s="15"/>
      <c r="AU1126" s="15"/>
      <c r="AV1126" s="15"/>
      <c r="AW1126" s="15"/>
      <c r="AX1126" s="15"/>
      <c r="AY1126" s="15"/>
      <c r="AZ1126" s="15"/>
      <c r="BA1126" s="15"/>
      <c r="BB1126" s="15"/>
      <c r="BC1126" s="15"/>
      <c r="BD1126" s="15"/>
      <c r="BE1126" s="15"/>
      <c r="BF1126" s="15"/>
      <c r="BG1126" s="15"/>
      <c r="BH1126" s="15"/>
      <c r="BI1126" s="15"/>
      <c r="BJ1126" s="15"/>
      <c r="BK1126" s="15"/>
      <c r="BL1126" s="15"/>
      <c r="BM1126" s="15"/>
      <c r="BN1126" s="15"/>
      <c r="BO1126" s="15"/>
      <c r="BP1126" s="15"/>
      <c r="BQ1126" s="15"/>
      <c r="BR1126" s="15"/>
      <c r="BS1126" s="15"/>
      <c r="BT1126" s="15"/>
      <c r="BU1126" s="15"/>
      <c r="BV1126" s="15"/>
      <c r="BW1126" s="15"/>
      <c r="BX1126" s="15"/>
      <c r="BY1126" s="15"/>
      <c r="BZ1126" s="15"/>
      <c r="CA1126" s="15"/>
      <c r="CB1126" s="15"/>
      <c r="CC1126" s="15"/>
      <c r="CD1126" s="15"/>
      <c r="CE1126" s="15"/>
      <c r="CF1126" s="15"/>
      <c r="CG1126" s="15"/>
      <c r="CH1126" s="15"/>
    </row>
    <row r="1127" spans="1:86">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Z1127" s="17"/>
      <c r="AA1127" s="17"/>
      <c r="AB1127" s="17"/>
      <c r="AC1127" s="17"/>
      <c r="AD1127" s="17"/>
      <c r="AE1127" s="17"/>
      <c r="AF1127" s="17"/>
      <c r="AG1127" s="17"/>
      <c r="AH1127" s="17"/>
      <c r="AI1127" s="17"/>
      <c r="AJ1127" s="17"/>
      <c r="AK1127" s="17"/>
      <c r="AL1127" s="17"/>
      <c r="AM1127" s="15"/>
      <c r="AN1127" s="15"/>
      <c r="AO1127" s="15"/>
      <c r="AP1127" s="15"/>
      <c r="AQ1127" s="15"/>
      <c r="AR1127" s="15"/>
      <c r="AS1127" s="15"/>
      <c r="AT1127" s="15"/>
      <c r="AU1127" s="15"/>
      <c r="AV1127" s="15"/>
      <c r="AW1127" s="15"/>
      <c r="AX1127" s="15"/>
      <c r="AY1127" s="15"/>
      <c r="AZ1127" s="15"/>
      <c r="BA1127" s="15"/>
      <c r="BB1127" s="15"/>
      <c r="BC1127" s="15"/>
      <c r="BD1127" s="15"/>
      <c r="BE1127" s="15"/>
      <c r="BF1127" s="15"/>
      <c r="BG1127" s="15"/>
      <c r="BH1127" s="15"/>
      <c r="BI1127" s="15"/>
      <c r="BJ1127" s="15"/>
      <c r="BK1127" s="15"/>
      <c r="BL1127" s="15"/>
      <c r="BM1127" s="15"/>
      <c r="BN1127" s="15"/>
      <c r="BO1127" s="15"/>
      <c r="BP1127" s="15"/>
      <c r="BQ1127" s="15"/>
      <c r="BR1127" s="15"/>
      <c r="BS1127" s="15"/>
      <c r="BT1127" s="15"/>
      <c r="BU1127" s="15"/>
      <c r="BV1127" s="15"/>
      <c r="BW1127" s="15"/>
      <c r="BX1127" s="15"/>
      <c r="BY1127" s="15"/>
      <c r="BZ1127" s="15"/>
      <c r="CA1127" s="15"/>
      <c r="CB1127" s="15"/>
      <c r="CC1127" s="15"/>
      <c r="CD1127" s="15"/>
      <c r="CE1127" s="15"/>
      <c r="CF1127" s="15"/>
      <c r="CG1127" s="15"/>
      <c r="CH1127" s="15"/>
    </row>
    <row r="1128" spans="1:86">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Z1128" s="17"/>
      <c r="AA1128" s="17"/>
      <c r="AB1128" s="17"/>
      <c r="AC1128" s="17"/>
      <c r="AD1128" s="17"/>
      <c r="AE1128" s="17"/>
      <c r="AF1128" s="17"/>
      <c r="AG1128" s="17"/>
      <c r="AH1128" s="17"/>
      <c r="AI1128" s="17"/>
      <c r="AJ1128" s="17"/>
      <c r="AK1128" s="17"/>
      <c r="AL1128" s="17"/>
      <c r="AM1128" s="15"/>
      <c r="AN1128" s="15"/>
      <c r="AO1128" s="15"/>
      <c r="AP1128" s="15"/>
      <c r="AQ1128" s="15"/>
      <c r="AR1128" s="15"/>
      <c r="AS1128" s="15"/>
      <c r="AT1128" s="15"/>
      <c r="AU1128" s="15"/>
      <c r="AV1128" s="15"/>
      <c r="AW1128" s="15"/>
      <c r="AX1128" s="15"/>
      <c r="AY1128" s="15"/>
      <c r="AZ1128" s="15"/>
      <c r="BA1128" s="15"/>
      <c r="BB1128" s="15"/>
      <c r="BC1128" s="15"/>
      <c r="BD1128" s="15"/>
      <c r="BE1128" s="15"/>
      <c r="BF1128" s="15"/>
      <c r="BG1128" s="15"/>
      <c r="BH1128" s="15"/>
      <c r="BI1128" s="15"/>
      <c r="BJ1128" s="15"/>
      <c r="BK1128" s="15"/>
      <c r="BL1128" s="15"/>
      <c r="BM1128" s="15"/>
      <c r="BN1128" s="15"/>
      <c r="BO1128" s="15"/>
      <c r="BP1128" s="15"/>
      <c r="BQ1128" s="15"/>
      <c r="BR1128" s="15"/>
      <c r="BS1128" s="15"/>
      <c r="BT1128" s="15"/>
      <c r="BU1128" s="15"/>
      <c r="BV1128" s="15"/>
      <c r="BW1128" s="15"/>
      <c r="BX1128" s="15"/>
      <c r="BY1128" s="15"/>
      <c r="BZ1128" s="15"/>
      <c r="CA1128" s="15"/>
      <c r="CB1128" s="15"/>
      <c r="CC1128" s="15"/>
      <c r="CD1128" s="15"/>
      <c r="CE1128" s="15"/>
      <c r="CF1128" s="15"/>
      <c r="CG1128" s="15"/>
      <c r="CH1128" s="15"/>
    </row>
    <row r="1129" spans="1:86">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Z1129" s="17"/>
      <c r="AA1129" s="17"/>
      <c r="AB1129" s="17"/>
      <c r="AC1129" s="17"/>
      <c r="AD1129" s="17"/>
      <c r="AE1129" s="17"/>
      <c r="AF1129" s="17"/>
      <c r="AG1129" s="17"/>
      <c r="AH1129" s="17"/>
      <c r="AI1129" s="17"/>
      <c r="AJ1129" s="17"/>
      <c r="AK1129" s="17"/>
      <c r="AL1129" s="17"/>
      <c r="AM1129" s="15"/>
      <c r="AN1129" s="15"/>
      <c r="AO1129" s="15"/>
      <c r="AP1129" s="15"/>
      <c r="AQ1129" s="15"/>
      <c r="AR1129" s="15"/>
      <c r="AS1129" s="15"/>
      <c r="AT1129" s="15"/>
      <c r="AU1129" s="15"/>
      <c r="AV1129" s="15"/>
      <c r="AW1129" s="15"/>
      <c r="AX1129" s="15"/>
      <c r="AY1129" s="15"/>
      <c r="AZ1129" s="15"/>
      <c r="BA1129" s="15"/>
      <c r="BB1129" s="15"/>
      <c r="BC1129" s="15"/>
      <c r="BD1129" s="15"/>
      <c r="BE1129" s="15"/>
      <c r="BF1129" s="15"/>
      <c r="BG1129" s="15"/>
      <c r="BH1129" s="15"/>
      <c r="BI1129" s="15"/>
      <c r="BJ1129" s="15"/>
      <c r="BK1129" s="15"/>
      <c r="BL1129" s="15"/>
      <c r="BM1129" s="15"/>
      <c r="BN1129" s="15"/>
      <c r="BO1129" s="15"/>
      <c r="BP1129" s="15"/>
      <c r="BQ1129" s="15"/>
      <c r="BR1129" s="15"/>
      <c r="BS1129" s="15"/>
      <c r="BT1129" s="15"/>
      <c r="BU1129" s="15"/>
      <c r="BV1129" s="15"/>
      <c r="BW1129" s="15"/>
      <c r="BX1129" s="15"/>
      <c r="BY1129" s="15"/>
      <c r="BZ1129" s="15"/>
      <c r="CA1129" s="15"/>
      <c r="CB1129" s="15"/>
      <c r="CC1129" s="15"/>
      <c r="CD1129" s="15"/>
      <c r="CE1129" s="15"/>
      <c r="CF1129" s="15"/>
      <c r="CG1129" s="15"/>
      <c r="CH1129" s="15"/>
    </row>
    <row r="1130" spans="1:86">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Z1130" s="17"/>
      <c r="AA1130" s="17"/>
      <c r="AB1130" s="17"/>
      <c r="AC1130" s="17"/>
      <c r="AD1130" s="17"/>
      <c r="AE1130" s="17"/>
      <c r="AF1130" s="17"/>
      <c r="AG1130" s="17"/>
      <c r="AH1130" s="17"/>
      <c r="AI1130" s="17"/>
      <c r="AJ1130" s="17"/>
      <c r="AK1130" s="17"/>
      <c r="AL1130" s="17"/>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row>
    <row r="1131" spans="1:86">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Z1131" s="17"/>
      <c r="AA1131" s="17"/>
      <c r="AB1131" s="17"/>
      <c r="AC1131" s="17"/>
      <c r="AD1131" s="17"/>
      <c r="AE1131" s="17"/>
      <c r="AF1131" s="17"/>
      <c r="AG1131" s="17"/>
      <c r="AH1131" s="17"/>
      <c r="AI1131" s="17"/>
      <c r="AJ1131" s="17"/>
      <c r="AK1131" s="17"/>
      <c r="AL1131" s="17"/>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row>
    <row r="1132" spans="1:86">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Z1132" s="17"/>
      <c r="AA1132" s="17"/>
      <c r="AB1132" s="17"/>
      <c r="AC1132" s="17"/>
      <c r="AD1132" s="17"/>
      <c r="AE1132" s="17"/>
      <c r="AF1132" s="17"/>
      <c r="AG1132" s="17"/>
      <c r="AH1132" s="17"/>
      <c r="AI1132" s="17"/>
      <c r="AJ1132" s="17"/>
      <c r="AK1132" s="17"/>
      <c r="AL1132" s="17"/>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row>
    <row r="1133" spans="1:86">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Z1133" s="17"/>
      <c r="AA1133" s="17"/>
      <c r="AB1133" s="17"/>
      <c r="AC1133" s="17"/>
      <c r="AD1133" s="17"/>
      <c r="AE1133" s="17"/>
      <c r="AF1133" s="17"/>
      <c r="AG1133" s="17"/>
      <c r="AH1133" s="17"/>
      <c r="AI1133" s="17"/>
      <c r="AJ1133" s="17"/>
      <c r="AK1133" s="17"/>
      <c r="AL1133" s="17"/>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row>
    <row r="1134" spans="1:86">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Z1134" s="17"/>
      <c r="AA1134" s="17"/>
      <c r="AB1134" s="17"/>
      <c r="AC1134" s="17"/>
      <c r="AD1134" s="17"/>
      <c r="AE1134" s="17"/>
      <c r="AF1134" s="17"/>
      <c r="AG1134" s="17"/>
      <c r="AH1134" s="17"/>
      <c r="AI1134" s="17"/>
      <c r="AJ1134" s="17"/>
      <c r="AK1134" s="17"/>
      <c r="AL1134" s="17"/>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row>
    <row r="1135" spans="1:86">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Z1135" s="17"/>
      <c r="AA1135" s="17"/>
      <c r="AB1135" s="17"/>
      <c r="AC1135" s="17"/>
      <c r="AD1135" s="17"/>
      <c r="AE1135" s="17"/>
      <c r="AF1135" s="17"/>
      <c r="AG1135" s="17"/>
      <c r="AH1135" s="17"/>
      <c r="AI1135" s="17"/>
      <c r="AJ1135" s="17"/>
      <c r="AK1135" s="17"/>
      <c r="AL1135" s="17"/>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row>
    <row r="1136" spans="1:86">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Z1136" s="17"/>
      <c r="AA1136" s="17"/>
      <c r="AB1136" s="17"/>
      <c r="AC1136" s="17"/>
      <c r="AD1136" s="17"/>
      <c r="AE1136" s="17"/>
      <c r="AF1136" s="17"/>
      <c r="AG1136" s="17"/>
      <c r="AH1136" s="17"/>
      <c r="AI1136" s="17"/>
      <c r="AJ1136" s="17"/>
      <c r="AK1136" s="17"/>
      <c r="AL1136" s="17"/>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row>
    <row r="1137" spans="1:86">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Z1137" s="17"/>
      <c r="AA1137" s="17"/>
      <c r="AB1137" s="17"/>
      <c r="AC1137" s="17"/>
      <c r="AD1137" s="17"/>
      <c r="AE1137" s="17"/>
      <c r="AF1137" s="17"/>
      <c r="AG1137" s="17"/>
      <c r="AH1137" s="17"/>
      <c r="AI1137" s="17"/>
      <c r="AJ1137" s="17"/>
      <c r="AK1137" s="17"/>
      <c r="AL1137" s="17"/>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row>
    <row r="1138" spans="1:86">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Z1138" s="17"/>
      <c r="AA1138" s="17"/>
      <c r="AB1138" s="17"/>
      <c r="AC1138" s="17"/>
      <c r="AD1138" s="17"/>
      <c r="AE1138" s="17"/>
      <c r="AF1138" s="17"/>
      <c r="AG1138" s="17"/>
      <c r="AH1138" s="17"/>
      <c r="AI1138" s="17"/>
      <c r="AJ1138" s="17"/>
      <c r="AK1138" s="17"/>
      <c r="AL1138" s="17"/>
      <c r="AM1138" s="15"/>
      <c r="AN1138" s="15"/>
      <c r="AO1138" s="15"/>
      <c r="AP1138" s="15"/>
      <c r="AQ1138" s="15"/>
      <c r="AR1138" s="15"/>
      <c r="AS1138" s="15"/>
      <c r="AT1138" s="15"/>
      <c r="AU1138" s="15"/>
      <c r="AV1138" s="15"/>
      <c r="AW1138" s="15"/>
      <c r="AX1138" s="15"/>
      <c r="AY1138" s="15"/>
      <c r="AZ1138" s="15"/>
      <c r="BA1138" s="15"/>
      <c r="BB1138" s="15"/>
      <c r="BC1138" s="15"/>
      <c r="BD1138" s="15"/>
      <c r="BE1138" s="15"/>
      <c r="BF1138" s="15"/>
      <c r="BG1138" s="15"/>
      <c r="BH1138" s="15"/>
      <c r="BI1138" s="15"/>
      <c r="BJ1138" s="15"/>
      <c r="BK1138" s="15"/>
      <c r="BL1138" s="15"/>
      <c r="BM1138" s="15"/>
      <c r="BN1138" s="15"/>
      <c r="BO1138" s="15"/>
      <c r="BP1138" s="15"/>
      <c r="BQ1138" s="15"/>
      <c r="BR1138" s="15"/>
      <c r="BS1138" s="15"/>
      <c r="BT1138" s="15"/>
      <c r="BU1138" s="15"/>
      <c r="BV1138" s="15"/>
      <c r="BW1138" s="15"/>
      <c r="BX1138" s="15"/>
      <c r="BY1138" s="15"/>
      <c r="BZ1138" s="15"/>
      <c r="CA1138" s="15"/>
      <c r="CB1138" s="15"/>
      <c r="CC1138" s="15"/>
      <c r="CD1138" s="15"/>
      <c r="CE1138" s="15"/>
      <c r="CF1138" s="15"/>
      <c r="CG1138" s="15"/>
      <c r="CH1138" s="15"/>
    </row>
    <row r="1139" spans="1:86">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Z1139" s="17"/>
      <c r="AA1139" s="17"/>
      <c r="AB1139" s="17"/>
      <c r="AC1139" s="17"/>
      <c r="AD1139" s="17"/>
      <c r="AE1139" s="17"/>
      <c r="AF1139" s="17"/>
      <c r="AG1139" s="17"/>
      <c r="AH1139" s="17"/>
      <c r="AI1139" s="17"/>
      <c r="AJ1139" s="17"/>
      <c r="AK1139" s="17"/>
      <c r="AL1139" s="17"/>
      <c r="AM1139" s="15"/>
      <c r="AN1139" s="15"/>
      <c r="AO1139" s="15"/>
      <c r="AP1139" s="15"/>
      <c r="AQ1139" s="15"/>
      <c r="AR1139" s="15"/>
      <c r="AS1139" s="15"/>
      <c r="AT1139" s="15"/>
      <c r="AU1139" s="15"/>
      <c r="AV1139" s="15"/>
      <c r="AW1139" s="15"/>
      <c r="AX1139" s="15"/>
      <c r="AY1139" s="15"/>
      <c r="AZ1139" s="15"/>
      <c r="BA1139" s="15"/>
      <c r="BB1139" s="15"/>
      <c r="BC1139" s="15"/>
      <c r="BD1139" s="15"/>
      <c r="BE1139" s="15"/>
      <c r="BF1139" s="15"/>
      <c r="BG1139" s="15"/>
      <c r="BH1139" s="15"/>
      <c r="BI1139" s="15"/>
      <c r="BJ1139" s="15"/>
      <c r="BK1139" s="15"/>
      <c r="BL1139" s="15"/>
      <c r="BM1139" s="15"/>
      <c r="BN1139" s="15"/>
      <c r="BO1139" s="15"/>
      <c r="BP1139" s="15"/>
      <c r="BQ1139" s="15"/>
      <c r="BR1139" s="15"/>
      <c r="BS1139" s="15"/>
      <c r="BT1139" s="15"/>
      <c r="BU1139" s="15"/>
      <c r="BV1139" s="15"/>
      <c r="BW1139" s="15"/>
      <c r="BX1139" s="15"/>
      <c r="BY1139" s="15"/>
      <c r="BZ1139" s="15"/>
      <c r="CA1139" s="15"/>
      <c r="CB1139" s="15"/>
      <c r="CC1139" s="15"/>
      <c r="CD1139" s="15"/>
      <c r="CE1139" s="15"/>
      <c r="CF1139" s="15"/>
      <c r="CG1139" s="15"/>
      <c r="CH1139" s="15"/>
    </row>
    <row r="1140" spans="1:86">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Z1140" s="17"/>
      <c r="AA1140" s="17"/>
      <c r="AB1140" s="17"/>
      <c r="AC1140" s="17"/>
      <c r="AD1140" s="17"/>
      <c r="AE1140" s="17"/>
      <c r="AF1140" s="17"/>
      <c r="AG1140" s="17"/>
      <c r="AH1140" s="17"/>
      <c r="AI1140" s="17"/>
      <c r="AJ1140" s="17"/>
      <c r="AK1140" s="17"/>
      <c r="AL1140" s="17"/>
      <c r="AM1140" s="15"/>
      <c r="AN1140" s="15"/>
      <c r="AO1140" s="15"/>
      <c r="AP1140" s="15"/>
      <c r="AQ1140" s="15"/>
      <c r="AR1140" s="15"/>
      <c r="AS1140" s="15"/>
      <c r="AT1140" s="15"/>
      <c r="AU1140" s="15"/>
      <c r="AV1140" s="15"/>
      <c r="AW1140" s="15"/>
      <c r="AX1140" s="15"/>
      <c r="AY1140" s="15"/>
      <c r="AZ1140" s="15"/>
      <c r="BA1140" s="15"/>
      <c r="BB1140" s="15"/>
      <c r="BC1140" s="15"/>
      <c r="BD1140" s="15"/>
      <c r="BE1140" s="15"/>
      <c r="BF1140" s="15"/>
      <c r="BG1140" s="15"/>
      <c r="BH1140" s="15"/>
      <c r="BI1140" s="15"/>
      <c r="BJ1140" s="15"/>
      <c r="BK1140" s="15"/>
      <c r="BL1140" s="15"/>
      <c r="BM1140" s="15"/>
      <c r="BN1140" s="15"/>
      <c r="BO1140" s="15"/>
      <c r="BP1140" s="15"/>
      <c r="BQ1140" s="15"/>
      <c r="BR1140" s="15"/>
      <c r="BS1140" s="15"/>
      <c r="BT1140" s="15"/>
      <c r="BU1140" s="15"/>
      <c r="BV1140" s="15"/>
      <c r="BW1140" s="15"/>
      <c r="BX1140" s="15"/>
      <c r="BY1140" s="15"/>
      <c r="BZ1140" s="15"/>
      <c r="CA1140" s="15"/>
      <c r="CB1140" s="15"/>
      <c r="CC1140" s="15"/>
      <c r="CD1140" s="15"/>
      <c r="CE1140" s="15"/>
      <c r="CF1140" s="15"/>
      <c r="CG1140" s="15"/>
      <c r="CH1140" s="15"/>
    </row>
    <row r="1141" spans="1:86">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Z1141" s="17"/>
      <c r="AA1141" s="17"/>
      <c r="AB1141" s="17"/>
      <c r="AC1141" s="17"/>
      <c r="AD1141" s="17"/>
      <c r="AE1141" s="17"/>
      <c r="AF1141" s="17"/>
      <c r="AG1141" s="17"/>
      <c r="AH1141" s="17"/>
      <c r="AI1141" s="17"/>
      <c r="AJ1141" s="17"/>
      <c r="AK1141" s="17"/>
      <c r="AL1141" s="17"/>
      <c r="AM1141" s="15"/>
      <c r="AN1141" s="15"/>
      <c r="AO1141" s="15"/>
      <c r="AP1141" s="15"/>
      <c r="AQ1141" s="15"/>
      <c r="AR1141" s="15"/>
      <c r="AS1141" s="15"/>
      <c r="AT1141" s="15"/>
      <c r="AU1141" s="15"/>
      <c r="AV1141" s="15"/>
      <c r="AW1141" s="15"/>
      <c r="AX1141" s="15"/>
      <c r="AY1141" s="15"/>
      <c r="AZ1141" s="15"/>
      <c r="BA1141" s="15"/>
      <c r="BB1141" s="15"/>
      <c r="BC1141" s="15"/>
      <c r="BD1141" s="15"/>
      <c r="BE1141" s="15"/>
      <c r="BF1141" s="15"/>
      <c r="BG1141" s="15"/>
      <c r="BH1141" s="15"/>
      <c r="BI1141" s="15"/>
      <c r="BJ1141" s="15"/>
      <c r="BK1141" s="15"/>
      <c r="BL1141" s="15"/>
      <c r="BM1141" s="15"/>
      <c r="BN1141" s="15"/>
      <c r="BO1141" s="15"/>
      <c r="BP1141" s="15"/>
      <c r="BQ1141" s="15"/>
      <c r="BR1141" s="15"/>
      <c r="BS1141" s="15"/>
      <c r="BT1141" s="15"/>
      <c r="BU1141" s="15"/>
      <c r="BV1141" s="15"/>
      <c r="BW1141" s="15"/>
      <c r="BX1141" s="15"/>
      <c r="BY1141" s="15"/>
      <c r="BZ1141" s="15"/>
      <c r="CA1141" s="15"/>
      <c r="CB1141" s="15"/>
      <c r="CC1141" s="15"/>
      <c r="CD1141" s="15"/>
      <c r="CE1141" s="15"/>
      <c r="CF1141" s="15"/>
      <c r="CG1141" s="15"/>
      <c r="CH1141" s="15"/>
    </row>
    <row r="1142" spans="1:86">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Z1142" s="17"/>
      <c r="AA1142" s="17"/>
      <c r="AB1142" s="17"/>
      <c r="AC1142" s="17"/>
      <c r="AD1142" s="17"/>
      <c r="AE1142" s="17"/>
      <c r="AF1142" s="17"/>
      <c r="AG1142" s="17"/>
      <c r="AH1142" s="17"/>
      <c r="AI1142" s="17"/>
      <c r="AJ1142" s="17"/>
      <c r="AK1142" s="17"/>
      <c r="AL1142" s="17"/>
      <c r="AM1142" s="15"/>
      <c r="AN1142" s="15"/>
      <c r="AO1142" s="15"/>
      <c r="AP1142" s="15"/>
      <c r="AQ1142" s="15"/>
      <c r="AR1142" s="15"/>
      <c r="AS1142" s="15"/>
      <c r="AT1142" s="15"/>
      <c r="AU1142" s="15"/>
      <c r="AV1142" s="15"/>
      <c r="AW1142" s="15"/>
      <c r="AX1142" s="15"/>
      <c r="AY1142" s="15"/>
      <c r="AZ1142" s="15"/>
      <c r="BA1142" s="15"/>
      <c r="BB1142" s="15"/>
      <c r="BC1142" s="15"/>
      <c r="BD1142" s="15"/>
      <c r="BE1142" s="15"/>
      <c r="BF1142" s="15"/>
      <c r="BG1142" s="15"/>
      <c r="BH1142" s="15"/>
      <c r="BI1142" s="15"/>
      <c r="BJ1142" s="15"/>
      <c r="BK1142" s="15"/>
      <c r="BL1142" s="15"/>
      <c r="BM1142" s="15"/>
      <c r="BN1142" s="15"/>
      <c r="BO1142" s="15"/>
      <c r="BP1142" s="15"/>
      <c r="BQ1142" s="15"/>
      <c r="BR1142" s="15"/>
      <c r="BS1142" s="15"/>
      <c r="BT1142" s="15"/>
      <c r="BU1142" s="15"/>
      <c r="BV1142" s="15"/>
      <c r="BW1142" s="15"/>
      <c r="BX1142" s="15"/>
      <c r="BY1142" s="15"/>
      <c r="BZ1142" s="15"/>
      <c r="CA1142" s="15"/>
      <c r="CB1142" s="15"/>
      <c r="CC1142" s="15"/>
      <c r="CD1142" s="15"/>
      <c r="CE1142" s="15"/>
      <c r="CF1142" s="15"/>
      <c r="CG1142" s="15"/>
      <c r="CH1142" s="15"/>
    </row>
    <row r="1143" spans="1:86">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Z1143" s="17"/>
      <c r="AA1143" s="17"/>
      <c r="AB1143" s="17"/>
      <c r="AC1143" s="17"/>
      <c r="AD1143" s="17"/>
      <c r="AE1143" s="17"/>
      <c r="AF1143" s="17"/>
      <c r="AG1143" s="17"/>
      <c r="AH1143" s="17"/>
      <c r="AI1143" s="17"/>
      <c r="AJ1143" s="17"/>
      <c r="AK1143" s="17"/>
      <c r="AL1143" s="17"/>
      <c r="AM1143" s="15"/>
      <c r="AN1143" s="15"/>
      <c r="AO1143" s="15"/>
      <c r="AP1143" s="15"/>
      <c r="AQ1143" s="15"/>
      <c r="AR1143" s="15"/>
      <c r="AS1143" s="15"/>
      <c r="AT1143" s="15"/>
      <c r="AU1143" s="15"/>
      <c r="AV1143" s="15"/>
      <c r="AW1143" s="15"/>
      <c r="AX1143" s="15"/>
      <c r="AY1143" s="15"/>
      <c r="AZ1143" s="15"/>
      <c r="BA1143" s="15"/>
      <c r="BB1143" s="15"/>
      <c r="BC1143" s="15"/>
      <c r="BD1143" s="15"/>
      <c r="BE1143" s="15"/>
      <c r="BF1143" s="15"/>
      <c r="BG1143" s="15"/>
      <c r="BH1143" s="15"/>
      <c r="BI1143" s="15"/>
      <c r="BJ1143" s="15"/>
      <c r="BK1143" s="15"/>
      <c r="BL1143" s="15"/>
      <c r="BM1143" s="15"/>
      <c r="BN1143" s="15"/>
      <c r="BO1143" s="15"/>
      <c r="BP1143" s="15"/>
      <c r="BQ1143" s="15"/>
      <c r="BR1143" s="15"/>
      <c r="BS1143" s="15"/>
      <c r="BT1143" s="15"/>
      <c r="BU1143" s="15"/>
      <c r="BV1143" s="15"/>
      <c r="BW1143" s="15"/>
      <c r="BX1143" s="15"/>
      <c r="BY1143" s="15"/>
      <c r="BZ1143" s="15"/>
      <c r="CA1143" s="15"/>
      <c r="CB1143" s="15"/>
      <c r="CC1143" s="15"/>
      <c r="CD1143" s="15"/>
      <c r="CE1143" s="15"/>
      <c r="CF1143" s="15"/>
      <c r="CG1143" s="15"/>
      <c r="CH1143" s="15"/>
    </row>
    <row r="1144" spans="1:86">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Z1144" s="17"/>
      <c r="AA1144" s="17"/>
      <c r="AB1144" s="17"/>
      <c r="AC1144" s="17"/>
      <c r="AD1144" s="17"/>
      <c r="AE1144" s="17"/>
      <c r="AF1144" s="17"/>
      <c r="AG1144" s="17"/>
      <c r="AH1144" s="17"/>
      <c r="AI1144" s="17"/>
      <c r="AJ1144" s="17"/>
      <c r="AK1144" s="17"/>
      <c r="AL1144" s="17"/>
      <c r="AM1144" s="15"/>
      <c r="AN1144" s="15"/>
      <c r="AO1144" s="15"/>
      <c r="AP1144" s="15"/>
      <c r="AQ1144" s="15"/>
      <c r="AR1144" s="15"/>
      <c r="AS1144" s="15"/>
      <c r="AT1144" s="15"/>
      <c r="AU1144" s="15"/>
      <c r="AV1144" s="15"/>
      <c r="AW1144" s="15"/>
      <c r="AX1144" s="15"/>
      <c r="AY1144" s="15"/>
      <c r="AZ1144" s="15"/>
      <c r="BA1144" s="15"/>
      <c r="BB1144" s="15"/>
      <c r="BC1144" s="15"/>
      <c r="BD1144" s="15"/>
      <c r="BE1144" s="15"/>
      <c r="BF1144" s="15"/>
      <c r="BG1144" s="15"/>
      <c r="BH1144" s="15"/>
      <c r="BI1144" s="15"/>
      <c r="BJ1144" s="15"/>
      <c r="BK1144" s="15"/>
      <c r="BL1144" s="15"/>
      <c r="BM1144" s="15"/>
      <c r="BN1144" s="15"/>
      <c r="BO1144" s="15"/>
      <c r="BP1144" s="15"/>
      <c r="BQ1144" s="15"/>
      <c r="BR1144" s="15"/>
      <c r="BS1144" s="15"/>
      <c r="BT1144" s="15"/>
      <c r="BU1144" s="15"/>
      <c r="BV1144" s="15"/>
      <c r="BW1144" s="15"/>
      <c r="BX1144" s="15"/>
      <c r="BY1144" s="15"/>
      <c r="BZ1144" s="15"/>
      <c r="CA1144" s="15"/>
      <c r="CB1144" s="15"/>
      <c r="CC1144" s="15"/>
      <c r="CD1144" s="15"/>
      <c r="CE1144" s="15"/>
      <c r="CF1144" s="15"/>
      <c r="CG1144" s="15"/>
      <c r="CH1144" s="15"/>
    </row>
    <row r="1145" spans="1:86">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Z1145" s="17"/>
      <c r="AA1145" s="17"/>
      <c r="AB1145" s="17"/>
      <c r="AC1145" s="17"/>
      <c r="AD1145" s="17"/>
      <c r="AE1145" s="17"/>
      <c r="AF1145" s="17"/>
      <c r="AG1145" s="17"/>
      <c r="AH1145" s="17"/>
      <c r="AI1145" s="17"/>
      <c r="AJ1145" s="17"/>
      <c r="AK1145" s="17"/>
      <c r="AL1145" s="17"/>
      <c r="AM1145" s="15"/>
      <c r="AN1145" s="15"/>
      <c r="AO1145" s="15"/>
      <c r="AP1145" s="15"/>
      <c r="AQ1145" s="15"/>
      <c r="AR1145" s="15"/>
      <c r="AS1145" s="15"/>
      <c r="AT1145" s="15"/>
      <c r="AU1145" s="15"/>
      <c r="AV1145" s="15"/>
      <c r="AW1145" s="15"/>
      <c r="AX1145" s="15"/>
      <c r="AY1145" s="15"/>
      <c r="AZ1145" s="15"/>
      <c r="BA1145" s="15"/>
      <c r="BB1145" s="15"/>
      <c r="BC1145" s="15"/>
      <c r="BD1145" s="15"/>
      <c r="BE1145" s="15"/>
      <c r="BF1145" s="15"/>
      <c r="BG1145" s="15"/>
      <c r="BH1145" s="15"/>
      <c r="BI1145" s="15"/>
      <c r="BJ1145" s="15"/>
      <c r="BK1145" s="15"/>
      <c r="BL1145" s="15"/>
      <c r="BM1145" s="15"/>
      <c r="BN1145" s="15"/>
      <c r="BO1145" s="15"/>
      <c r="BP1145" s="15"/>
      <c r="BQ1145" s="15"/>
      <c r="BR1145" s="15"/>
      <c r="BS1145" s="15"/>
      <c r="BT1145" s="15"/>
      <c r="BU1145" s="15"/>
      <c r="BV1145" s="15"/>
      <c r="BW1145" s="15"/>
      <c r="BX1145" s="15"/>
      <c r="BY1145" s="15"/>
      <c r="BZ1145" s="15"/>
      <c r="CA1145" s="15"/>
      <c r="CB1145" s="15"/>
      <c r="CC1145" s="15"/>
      <c r="CD1145" s="15"/>
      <c r="CE1145" s="15"/>
      <c r="CF1145" s="15"/>
      <c r="CG1145" s="15"/>
      <c r="CH1145" s="15"/>
    </row>
    <row r="1146" spans="1:86">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Z1146" s="17"/>
      <c r="AA1146" s="17"/>
      <c r="AB1146" s="17"/>
      <c r="AC1146" s="17"/>
      <c r="AD1146" s="17"/>
      <c r="AE1146" s="17"/>
      <c r="AF1146" s="17"/>
      <c r="AG1146" s="17"/>
      <c r="AH1146" s="17"/>
      <c r="AI1146" s="17"/>
      <c r="AJ1146" s="17"/>
      <c r="AK1146" s="17"/>
      <c r="AL1146" s="17"/>
      <c r="AM1146" s="15"/>
      <c r="AN1146" s="15"/>
      <c r="AO1146" s="15"/>
      <c r="AP1146" s="15"/>
      <c r="AQ1146" s="15"/>
      <c r="AR1146" s="15"/>
      <c r="AS1146" s="15"/>
      <c r="AT1146" s="15"/>
      <c r="AU1146" s="15"/>
      <c r="AV1146" s="15"/>
      <c r="AW1146" s="15"/>
      <c r="AX1146" s="15"/>
      <c r="AY1146" s="15"/>
      <c r="AZ1146" s="15"/>
      <c r="BA1146" s="15"/>
      <c r="BB1146" s="15"/>
      <c r="BC1146" s="15"/>
      <c r="BD1146" s="15"/>
      <c r="BE1146" s="15"/>
      <c r="BF1146" s="15"/>
      <c r="BG1146" s="15"/>
      <c r="BH1146" s="15"/>
      <c r="BI1146" s="15"/>
      <c r="BJ1146" s="15"/>
      <c r="BK1146" s="15"/>
      <c r="BL1146" s="15"/>
      <c r="BM1146" s="15"/>
      <c r="BN1146" s="15"/>
      <c r="BO1146" s="15"/>
      <c r="BP1146" s="15"/>
      <c r="BQ1146" s="15"/>
      <c r="BR1146" s="15"/>
      <c r="BS1146" s="15"/>
      <c r="BT1146" s="15"/>
      <c r="BU1146" s="15"/>
      <c r="BV1146" s="15"/>
      <c r="BW1146" s="15"/>
      <c r="BX1146" s="15"/>
      <c r="BY1146" s="15"/>
      <c r="BZ1146" s="15"/>
      <c r="CA1146" s="15"/>
      <c r="CB1146" s="15"/>
      <c r="CC1146" s="15"/>
      <c r="CD1146" s="15"/>
      <c r="CE1146" s="15"/>
      <c r="CF1146" s="15"/>
      <c r="CG1146" s="15"/>
      <c r="CH1146" s="15"/>
    </row>
    <row r="1147" spans="1:86">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Z1147" s="17"/>
      <c r="AA1147" s="17"/>
      <c r="AB1147" s="17"/>
      <c r="AC1147" s="17"/>
      <c r="AD1147" s="17"/>
      <c r="AE1147" s="17"/>
      <c r="AF1147" s="17"/>
      <c r="AG1147" s="17"/>
      <c r="AH1147" s="17"/>
      <c r="AI1147" s="17"/>
      <c r="AJ1147" s="17"/>
      <c r="AK1147" s="17"/>
      <c r="AL1147" s="17"/>
      <c r="AM1147" s="15"/>
      <c r="AN1147" s="15"/>
      <c r="AO1147" s="15"/>
      <c r="AP1147" s="15"/>
      <c r="AQ1147" s="15"/>
      <c r="AR1147" s="15"/>
      <c r="AS1147" s="15"/>
      <c r="AT1147" s="15"/>
      <c r="AU1147" s="15"/>
      <c r="AV1147" s="15"/>
      <c r="AW1147" s="15"/>
      <c r="AX1147" s="15"/>
      <c r="AY1147" s="15"/>
      <c r="AZ1147" s="15"/>
      <c r="BA1147" s="15"/>
      <c r="BB1147" s="15"/>
      <c r="BC1147" s="15"/>
      <c r="BD1147" s="15"/>
      <c r="BE1147" s="15"/>
      <c r="BF1147" s="15"/>
      <c r="BG1147" s="15"/>
      <c r="BH1147" s="15"/>
      <c r="BI1147" s="15"/>
      <c r="BJ1147" s="15"/>
      <c r="BK1147" s="15"/>
      <c r="BL1147" s="15"/>
      <c r="BM1147" s="15"/>
      <c r="BN1147" s="15"/>
      <c r="BO1147" s="15"/>
      <c r="BP1147" s="15"/>
      <c r="BQ1147" s="15"/>
      <c r="BR1147" s="15"/>
      <c r="BS1147" s="15"/>
      <c r="BT1147" s="15"/>
      <c r="BU1147" s="15"/>
      <c r="BV1147" s="15"/>
      <c r="BW1147" s="15"/>
      <c r="BX1147" s="15"/>
      <c r="BY1147" s="15"/>
      <c r="BZ1147" s="15"/>
      <c r="CA1147" s="15"/>
      <c r="CB1147" s="15"/>
      <c r="CC1147" s="15"/>
      <c r="CD1147" s="15"/>
      <c r="CE1147" s="15"/>
      <c r="CF1147" s="15"/>
      <c r="CG1147" s="15"/>
      <c r="CH1147" s="15"/>
    </row>
    <row r="1148" spans="1:86">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Z1148" s="17"/>
      <c r="AA1148" s="17"/>
      <c r="AB1148" s="17"/>
      <c r="AC1148" s="17"/>
      <c r="AD1148" s="17"/>
      <c r="AE1148" s="17"/>
      <c r="AF1148" s="17"/>
      <c r="AG1148" s="17"/>
      <c r="AH1148" s="17"/>
      <c r="AI1148" s="17"/>
      <c r="AJ1148" s="17"/>
      <c r="AK1148" s="17"/>
      <c r="AL1148" s="17"/>
      <c r="AM1148" s="15"/>
      <c r="AN1148" s="15"/>
      <c r="AO1148" s="15"/>
      <c r="AP1148" s="15"/>
      <c r="AQ1148" s="15"/>
      <c r="AR1148" s="15"/>
      <c r="AS1148" s="15"/>
      <c r="AT1148" s="15"/>
      <c r="AU1148" s="15"/>
      <c r="AV1148" s="15"/>
      <c r="AW1148" s="15"/>
      <c r="AX1148" s="15"/>
      <c r="AY1148" s="15"/>
      <c r="AZ1148" s="15"/>
      <c r="BA1148" s="15"/>
      <c r="BB1148" s="15"/>
      <c r="BC1148" s="15"/>
      <c r="BD1148" s="15"/>
      <c r="BE1148" s="15"/>
      <c r="BF1148" s="15"/>
      <c r="BG1148" s="15"/>
      <c r="BH1148" s="15"/>
      <c r="BI1148" s="15"/>
      <c r="BJ1148" s="15"/>
      <c r="BK1148" s="15"/>
      <c r="BL1148" s="15"/>
      <c r="BM1148" s="15"/>
      <c r="BN1148" s="15"/>
      <c r="BO1148" s="15"/>
      <c r="BP1148" s="15"/>
      <c r="BQ1148" s="15"/>
      <c r="BR1148" s="15"/>
      <c r="BS1148" s="15"/>
      <c r="BT1148" s="15"/>
      <c r="BU1148" s="15"/>
      <c r="BV1148" s="15"/>
      <c r="BW1148" s="15"/>
      <c r="BX1148" s="15"/>
      <c r="BY1148" s="15"/>
      <c r="BZ1148" s="15"/>
      <c r="CA1148" s="15"/>
      <c r="CB1148" s="15"/>
      <c r="CC1148" s="15"/>
      <c r="CD1148" s="15"/>
      <c r="CE1148" s="15"/>
      <c r="CF1148" s="15"/>
      <c r="CG1148" s="15"/>
      <c r="CH1148" s="15"/>
    </row>
    <row r="1149" spans="1:86">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Z1149" s="17"/>
      <c r="AA1149" s="17"/>
      <c r="AB1149" s="17"/>
      <c r="AC1149" s="17"/>
      <c r="AD1149" s="17"/>
      <c r="AE1149" s="17"/>
      <c r="AF1149" s="17"/>
      <c r="AG1149" s="17"/>
      <c r="AH1149" s="17"/>
      <c r="AI1149" s="17"/>
      <c r="AJ1149" s="17"/>
      <c r="AK1149" s="17"/>
      <c r="AL1149" s="17"/>
      <c r="AM1149" s="15"/>
      <c r="AN1149" s="15"/>
      <c r="AO1149" s="15"/>
      <c r="AP1149" s="15"/>
      <c r="AQ1149" s="15"/>
      <c r="AR1149" s="15"/>
      <c r="AS1149" s="15"/>
      <c r="AT1149" s="15"/>
      <c r="AU1149" s="15"/>
      <c r="AV1149" s="15"/>
      <c r="AW1149" s="15"/>
      <c r="AX1149" s="15"/>
      <c r="AY1149" s="15"/>
      <c r="AZ1149" s="15"/>
      <c r="BA1149" s="15"/>
      <c r="BB1149" s="15"/>
      <c r="BC1149" s="15"/>
      <c r="BD1149" s="15"/>
      <c r="BE1149" s="15"/>
      <c r="BF1149" s="15"/>
      <c r="BG1149" s="15"/>
      <c r="BH1149" s="15"/>
      <c r="BI1149" s="15"/>
      <c r="BJ1149" s="15"/>
      <c r="BK1149" s="15"/>
      <c r="BL1149" s="15"/>
      <c r="BM1149" s="15"/>
      <c r="BN1149" s="15"/>
      <c r="BO1149" s="15"/>
      <c r="BP1149" s="15"/>
      <c r="BQ1149" s="15"/>
      <c r="BR1149" s="15"/>
      <c r="BS1149" s="15"/>
      <c r="BT1149" s="15"/>
      <c r="BU1149" s="15"/>
      <c r="BV1149" s="15"/>
      <c r="BW1149" s="15"/>
      <c r="BX1149" s="15"/>
      <c r="BY1149" s="15"/>
      <c r="BZ1149" s="15"/>
      <c r="CA1149" s="15"/>
      <c r="CB1149" s="15"/>
      <c r="CC1149" s="15"/>
      <c r="CD1149" s="15"/>
      <c r="CE1149" s="15"/>
      <c r="CF1149" s="15"/>
      <c r="CG1149" s="15"/>
      <c r="CH1149" s="15"/>
    </row>
    <row r="1150" spans="1:86">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Z1150" s="17"/>
      <c r="AA1150" s="17"/>
      <c r="AB1150" s="17"/>
      <c r="AC1150" s="17"/>
      <c r="AD1150" s="17"/>
      <c r="AE1150" s="17"/>
      <c r="AF1150" s="17"/>
      <c r="AG1150" s="17"/>
      <c r="AH1150" s="17"/>
      <c r="AI1150" s="17"/>
      <c r="AJ1150" s="17"/>
      <c r="AK1150" s="17"/>
      <c r="AL1150" s="17"/>
      <c r="AM1150" s="15"/>
      <c r="AN1150" s="15"/>
      <c r="AO1150" s="15"/>
      <c r="AP1150" s="15"/>
      <c r="AQ1150" s="15"/>
      <c r="AR1150" s="15"/>
      <c r="AS1150" s="15"/>
      <c r="AT1150" s="15"/>
      <c r="AU1150" s="15"/>
      <c r="AV1150" s="15"/>
      <c r="AW1150" s="15"/>
      <c r="AX1150" s="15"/>
      <c r="AY1150" s="15"/>
      <c r="AZ1150" s="15"/>
      <c r="BA1150" s="15"/>
      <c r="BB1150" s="15"/>
      <c r="BC1150" s="15"/>
      <c r="BD1150" s="15"/>
      <c r="BE1150" s="15"/>
      <c r="BF1150" s="15"/>
      <c r="BG1150" s="15"/>
      <c r="BH1150" s="15"/>
      <c r="BI1150" s="15"/>
      <c r="BJ1150" s="15"/>
      <c r="BK1150" s="15"/>
      <c r="BL1150" s="15"/>
      <c r="BM1150" s="15"/>
      <c r="BN1150" s="15"/>
      <c r="BO1150" s="15"/>
      <c r="BP1150" s="15"/>
      <c r="BQ1150" s="15"/>
      <c r="BR1150" s="15"/>
      <c r="BS1150" s="15"/>
      <c r="BT1150" s="15"/>
      <c r="BU1150" s="15"/>
      <c r="BV1150" s="15"/>
      <c r="BW1150" s="15"/>
      <c r="BX1150" s="15"/>
      <c r="BY1150" s="15"/>
      <c r="BZ1150" s="15"/>
      <c r="CA1150" s="15"/>
      <c r="CB1150" s="15"/>
      <c r="CC1150" s="15"/>
      <c r="CD1150" s="15"/>
      <c r="CE1150" s="15"/>
      <c r="CF1150" s="15"/>
      <c r="CG1150" s="15"/>
      <c r="CH1150" s="15"/>
    </row>
    <row r="1151" spans="1:86">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Z1151" s="17"/>
      <c r="AA1151" s="17"/>
      <c r="AB1151" s="17"/>
      <c r="AC1151" s="17"/>
      <c r="AD1151" s="17"/>
      <c r="AE1151" s="17"/>
      <c r="AF1151" s="17"/>
      <c r="AG1151" s="17"/>
      <c r="AH1151" s="17"/>
      <c r="AI1151" s="17"/>
      <c r="AJ1151" s="17"/>
      <c r="AK1151" s="17"/>
      <c r="AL1151" s="17"/>
      <c r="AM1151" s="15"/>
      <c r="AN1151" s="15"/>
      <c r="AO1151" s="15"/>
      <c r="AP1151" s="15"/>
      <c r="AQ1151" s="15"/>
      <c r="AR1151" s="15"/>
      <c r="AS1151" s="15"/>
      <c r="AT1151" s="15"/>
      <c r="AU1151" s="15"/>
      <c r="AV1151" s="15"/>
      <c r="AW1151" s="15"/>
      <c r="AX1151" s="15"/>
      <c r="AY1151" s="15"/>
      <c r="AZ1151" s="15"/>
      <c r="BA1151" s="15"/>
      <c r="BB1151" s="15"/>
      <c r="BC1151" s="15"/>
      <c r="BD1151" s="15"/>
      <c r="BE1151" s="15"/>
      <c r="BF1151" s="15"/>
      <c r="BG1151" s="15"/>
      <c r="BH1151" s="15"/>
      <c r="BI1151" s="15"/>
      <c r="BJ1151" s="15"/>
      <c r="BK1151" s="15"/>
      <c r="BL1151" s="15"/>
      <c r="BM1151" s="15"/>
      <c r="BN1151" s="15"/>
      <c r="BO1151" s="15"/>
      <c r="BP1151" s="15"/>
      <c r="BQ1151" s="15"/>
      <c r="BR1151" s="15"/>
      <c r="BS1151" s="15"/>
      <c r="BT1151" s="15"/>
      <c r="BU1151" s="15"/>
      <c r="BV1151" s="15"/>
      <c r="BW1151" s="15"/>
      <c r="BX1151" s="15"/>
      <c r="BY1151" s="15"/>
      <c r="BZ1151" s="15"/>
      <c r="CA1151" s="15"/>
      <c r="CB1151" s="15"/>
      <c r="CC1151" s="15"/>
      <c r="CD1151" s="15"/>
      <c r="CE1151" s="15"/>
      <c r="CF1151" s="15"/>
      <c r="CG1151" s="15"/>
      <c r="CH1151" s="15"/>
    </row>
    <row r="1152" spans="1:86">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Z1152" s="17"/>
      <c r="AA1152" s="17"/>
      <c r="AB1152" s="17"/>
      <c r="AC1152" s="17"/>
      <c r="AD1152" s="17"/>
      <c r="AE1152" s="17"/>
      <c r="AF1152" s="17"/>
      <c r="AG1152" s="17"/>
      <c r="AH1152" s="17"/>
      <c r="AI1152" s="17"/>
      <c r="AJ1152" s="17"/>
      <c r="AK1152" s="17"/>
      <c r="AL1152" s="17"/>
      <c r="AM1152" s="15"/>
      <c r="AN1152" s="15"/>
      <c r="AO1152" s="15"/>
      <c r="AP1152" s="15"/>
      <c r="AQ1152" s="15"/>
      <c r="AR1152" s="15"/>
      <c r="AS1152" s="15"/>
      <c r="AT1152" s="15"/>
      <c r="AU1152" s="15"/>
      <c r="AV1152" s="15"/>
      <c r="AW1152" s="15"/>
      <c r="AX1152" s="15"/>
      <c r="AY1152" s="15"/>
      <c r="AZ1152" s="15"/>
      <c r="BA1152" s="15"/>
      <c r="BB1152" s="15"/>
      <c r="BC1152" s="15"/>
      <c r="BD1152" s="15"/>
      <c r="BE1152" s="15"/>
      <c r="BF1152" s="15"/>
      <c r="BG1152" s="15"/>
      <c r="BH1152" s="15"/>
      <c r="BI1152" s="15"/>
      <c r="BJ1152" s="15"/>
      <c r="BK1152" s="15"/>
      <c r="BL1152" s="15"/>
      <c r="BM1152" s="15"/>
      <c r="BN1152" s="15"/>
      <c r="BO1152" s="15"/>
      <c r="BP1152" s="15"/>
      <c r="BQ1152" s="15"/>
      <c r="BR1152" s="15"/>
      <c r="BS1152" s="15"/>
      <c r="BT1152" s="15"/>
      <c r="BU1152" s="15"/>
      <c r="BV1152" s="15"/>
      <c r="BW1152" s="15"/>
      <c r="BX1152" s="15"/>
      <c r="BY1152" s="15"/>
      <c r="BZ1152" s="15"/>
      <c r="CA1152" s="15"/>
      <c r="CB1152" s="15"/>
      <c r="CC1152" s="15"/>
      <c r="CD1152" s="15"/>
      <c r="CE1152" s="15"/>
      <c r="CF1152" s="15"/>
      <c r="CG1152" s="15"/>
      <c r="CH1152" s="15"/>
    </row>
    <row r="1153" spans="1:86">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Z1153" s="17"/>
      <c r="AA1153" s="17"/>
      <c r="AB1153" s="17"/>
      <c r="AC1153" s="17"/>
      <c r="AD1153" s="17"/>
      <c r="AE1153" s="17"/>
      <c r="AF1153" s="17"/>
      <c r="AG1153" s="17"/>
      <c r="AH1153" s="17"/>
      <c r="AI1153" s="17"/>
      <c r="AJ1153" s="17"/>
      <c r="AK1153" s="17"/>
      <c r="AL1153" s="17"/>
      <c r="AM1153" s="15"/>
      <c r="AN1153" s="15"/>
      <c r="AO1153" s="15"/>
      <c r="AP1153" s="15"/>
      <c r="AQ1153" s="15"/>
      <c r="AR1153" s="15"/>
      <c r="AS1153" s="15"/>
      <c r="AT1153" s="15"/>
      <c r="AU1153" s="15"/>
      <c r="AV1153" s="15"/>
      <c r="AW1153" s="15"/>
      <c r="AX1153" s="15"/>
      <c r="AY1153" s="15"/>
      <c r="AZ1153" s="15"/>
      <c r="BA1153" s="15"/>
      <c r="BB1153" s="15"/>
      <c r="BC1153" s="15"/>
      <c r="BD1153" s="15"/>
      <c r="BE1153" s="15"/>
      <c r="BF1153" s="15"/>
      <c r="BG1153" s="15"/>
      <c r="BH1153" s="15"/>
      <c r="BI1153" s="15"/>
      <c r="BJ1153" s="15"/>
      <c r="BK1153" s="15"/>
      <c r="BL1153" s="15"/>
      <c r="BM1153" s="15"/>
      <c r="BN1153" s="15"/>
      <c r="BO1153" s="15"/>
      <c r="BP1153" s="15"/>
      <c r="BQ1153" s="15"/>
      <c r="BR1153" s="15"/>
      <c r="BS1153" s="15"/>
      <c r="BT1153" s="15"/>
      <c r="BU1153" s="15"/>
      <c r="BV1153" s="15"/>
      <c r="BW1153" s="15"/>
      <c r="BX1153" s="15"/>
      <c r="BY1153" s="15"/>
      <c r="BZ1153" s="15"/>
      <c r="CA1153" s="15"/>
      <c r="CB1153" s="15"/>
      <c r="CC1153" s="15"/>
      <c r="CD1153" s="15"/>
      <c r="CE1153" s="15"/>
      <c r="CF1153" s="15"/>
      <c r="CG1153" s="15"/>
      <c r="CH1153" s="15"/>
    </row>
    <row r="1154" spans="1:86">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Z1154" s="17"/>
      <c r="AA1154" s="17"/>
      <c r="AB1154" s="17"/>
      <c r="AC1154" s="17"/>
      <c r="AD1154" s="17"/>
      <c r="AE1154" s="17"/>
      <c r="AF1154" s="17"/>
      <c r="AG1154" s="17"/>
      <c r="AH1154" s="17"/>
      <c r="AI1154" s="17"/>
      <c r="AJ1154" s="17"/>
      <c r="AK1154" s="17"/>
      <c r="AL1154" s="17"/>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row>
    <row r="1155" spans="1:86">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Z1155" s="17"/>
      <c r="AA1155" s="17"/>
      <c r="AB1155" s="17"/>
      <c r="AC1155" s="17"/>
      <c r="AD1155" s="17"/>
      <c r="AE1155" s="17"/>
      <c r="AF1155" s="17"/>
      <c r="AG1155" s="17"/>
      <c r="AH1155" s="17"/>
      <c r="AI1155" s="17"/>
      <c r="AJ1155" s="17"/>
      <c r="AK1155" s="17"/>
      <c r="AL1155" s="17"/>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row>
    <row r="1156" spans="1:86">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Z1156" s="17"/>
      <c r="AA1156" s="17"/>
      <c r="AB1156" s="17"/>
      <c r="AC1156" s="17"/>
      <c r="AD1156" s="17"/>
      <c r="AE1156" s="17"/>
      <c r="AF1156" s="17"/>
      <c r="AG1156" s="17"/>
      <c r="AH1156" s="17"/>
      <c r="AI1156" s="17"/>
      <c r="AJ1156" s="17"/>
      <c r="AK1156" s="17"/>
      <c r="AL1156" s="17"/>
      <c r="AM1156" s="15"/>
      <c r="AN1156" s="15"/>
      <c r="AO1156" s="15"/>
      <c r="AP1156" s="15"/>
      <c r="AQ1156" s="15"/>
      <c r="AR1156" s="15"/>
      <c r="AS1156" s="15"/>
      <c r="AT1156" s="15"/>
      <c r="AU1156" s="15"/>
      <c r="AV1156" s="15"/>
      <c r="AW1156" s="15"/>
      <c r="AX1156" s="15"/>
      <c r="AY1156" s="15"/>
      <c r="AZ1156" s="15"/>
      <c r="BA1156" s="15"/>
      <c r="BB1156" s="15"/>
      <c r="BC1156" s="15"/>
      <c r="BD1156" s="15"/>
      <c r="BE1156" s="15"/>
      <c r="BF1156" s="15"/>
      <c r="BG1156" s="15"/>
      <c r="BH1156" s="15"/>
      <c r="BI1156" s="15"/>
      <c r="BJ1156" s="15"/>
      <c r="BK1156" s="15"/>
      <c r="BL1156" s="15"/>
      <c r="BM1156" s="15"/>
      <c r="BN1156" s="15"/>
      <c r="BO1156" s="15"/>
      <c r="BP1156" s="15"/>
      <c r="BQ1156" s="15"/>
      <c r="BR1156" s="15"/>
      <c r="BS1156" s="15"/>
      <c r="BT1156" s="15"/>
      <c r="BU1156" s="15"/>
      <c r="BV1156" s="15"/>
      <c r="BW1156" s="15"/>
      <c r="BX1156" s="15"/>
      <c r="BY1156" s="15"/>
      <c r="BZ1156" s="15"/>
      <c r="CA1156" s="15"/>
      <c r="CB1156" s="15"/>
      <c r="CC1156" s="15"/>
      <c r="CD1156" s="15"/>
      <c r="CE1156" s="15"/>
      <c r="CF1156" s="15"/>
      <c r="CG1156" s="15"/>
      <c r="CH1156" s="15"/>
    </row>
    <row r="1157" spans="1:86">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Z1157" s="17"/>
      <c r="AA1157" s="17"/>
      <c r="AB1157" s="17"/>
      <c r="AC1157" s="17"/>
      <c r="AD1157" s="17"/>
      <c r="AE1157" s="17"/>
      <c r="AF1157" s="17"/>
      <c r="AG1157" s="17"/>
      <c r="AH1157" s="17"/>
      <c r="AI1157" s="17"/>
      <c r="AJ1157" s="17"/>
      <c r="AK1157" s="17"/>
      <c r="AL1157" s="17"/>
      <c r="AM1157" s="15"/>
      <c r="AN1157" s="15"/>
      <c r="AO1157" s="15"/>
      <c r="AP1157" s="15"/>
      <c r="AQ1157" s="15"/>
      <c r="AR1157" s="15"/>
      <c r="AS1157" s="15"/>
      <c r="AT1157" s="15"/>
      <c r="AU1157" s="15"/>
      <c r="AV1157" s="15"/>
      <c r="AW1157" s="15"/>
      <c r="AX1157" s="15"/>
      <c r="AY1157" s="15"/>
      <c r="AZ1157" s="15"/>
      <c r="BA1157" s="15"/>
      <c r="BB1157" s="15"/>
      <c r="BC1157" s="15"/>
      <c r="BD1157" s="15"/>
      <c r="BE1157" s="15"/>
      <c r="BF1157" s="15"/>
      <c r="BG1157" s="15"/>
      <c r="BH1157" s="15"/>
      <c r="BI1157" s="15"/>
      <c r="BJ1157" s="15"/>
      <c r="BK1157" s="15"/>
      <c r="BL1157" s="15"/>
      <c r="BM1157" s="15"/>
      <c r="BN1157" s="15"/>
      <c r="BO1157" s="15"/>
      <c r="BP1157" s="15"/>
      <c r="BQ1157" s="15"/>
      <c r="BR1157" s="15"/>
      <c r="BS1157" s="15"/>
      <c r="BT1157" s="15"/>
      <c r="BU1157" s="15"/>
      <c r="BV1157" s="15"/>
      <c r="BW1157" s="15"/>
      <c r="BX1157" s="15"/>
      <c r="BY1157" s="15"/>
      <c r="BZ1157" s="15"/>
      <c r="CA1157" s="15"/>
      <c r="CB1157" s="15"/>
      <c r="CC1157" s="15"/>
      <c r="CD1157" s="15"/>
      <c r="CE1157" s="15"/>
      <c r="CF1157" s="15"/>
      <c r="CG1157" s="15"/>
      <c r="CH1157" s="15"/>
    </row>
    <row r="1158" spans="1:86">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Z1158" s="17"/>
      <c r="AA1158" s="17"/>
      <c r="AB1158" s="17"/>
      <c r="AC1158" s="17"/>
      <c r="AD1158" s="17"/>
      <c r="AE1158" s="17"/>
      <c r="AF1158" s="17"/>
      <c r="AG1158" s="17"/>
      <c r="AH1158" s="17"/>
      <c r="AI1158" s="17"/>
      <c r="AJ1158" s="17"/>
      <c r="AK1158" s="17"/>
      <c r="AL1158" s="17"/>
      <c r="AM1158" s="15"/>
      <c r="AN1158" s="15"/>
      <c r="AO1158" s="15"/>
      <c r="AP1158" s="15"/>
      <c r="AQ1158" s="15"/>
      <c r="AR1158" s="15"/>
      <c r="AS1158" s="15"/>
      <c r="AT1158" s="15"/>
      <c r="AU1158" s="15"/>
      <c r="AV1158" s="15"/>
      <c r="AW1158" s="15"/>
      <c r="AX1158" s="15"/>
      <c r="AY1158" s="15"/>
      <c r="AZ1158" s="15"/>
      <c r="BA1158" s="15"/>
      <c r="BB1158" s="15"/>
      <c r="BC1158" s="15"/>
      <c r="BD1158" s="15"/>
      <c r="BE1158" s="15"/>
      <c r="BF1158" s="15"/>
      <c r="BG1158" s="15"/>
      <c r="BH1158" s="15"/>
      <c r="BI1158" s="15"/>
      <c r="BJ1158" s="15"/>
      <c r="BK1158" s="15"/>
      <c r="BL1158" s="15"/>
      <c r="BM1158" s="15"/>
      <c r="BN1158" s="15"/>
      <c r="BO1158" s="15"/>
      <c r="BP1158" s="15"/>
      <c r="BQ1158" s="15"/>
      <c r="BR1158" s="15"/>
      <c r="BS1158" s="15"/>
      <c r="BT1158" s="15"/>
      <c r="BU1158" s="15"/>
      <c r="BV1158" s="15"/>
      <c r="BW1158" s="15"/>
      <c r="BX1158" s="15"/>
      <c r="BY1158" s="15"/>
      <c r="BZ1158" s="15"/>
      <c r="CA1158" s="15"/>
      <c r="CB1158" s="15"/>
      <c r="CC1158" s="15"/>
      <c r="CD1158" s="15"/>
      <c r="CE1158" s="15"/>
      <c r="CF1158" s="15"/>
      <c r="CG1158" s="15"/>
      <c r="CH1158" s="15"/>
    </row>
    <row r="1159" spans="1:86">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Z1159" s="17"/>
      <c r="AA1159" s="17"/>
      <c r="AB1159" s="17"/>
      <c r="AC1159" s="17"/>
      <c r="AD1159" s="17"/>
      <c r="AE1159" s="17"/>
      <c r="AF1159" s="17"/>
      <c r="AG1159" s="17"/>
      <c r="AH1159" s="17"/>
      <c r="AI1159" s="17"/>
      <c r="AJ1159" s="17"/>
      <c r="AK1159" s="17"/>
      <c r="AL1159" s="17"/>
      <c r="AM1159" s="15"/>
      <c r="AN1159" s="15"/>
      <c r="AO1159" s="15"/>
      <c r="AP1159" s="15"/>
      <c r="AQ1159" s="15"/>
      <c r="AR1159" s="15"/>
      <c r="AS1159" s="15"/>
      <c r="AT1159" s="15"/>
      <c r="AU1159" s="15"/>
      <c r="AV1159" s="15"/>
      <c r="AW1159" s="15"/>
      <c r="AX1159" s="15"/>
      <c r="AY1159" s="15"/>
      <c r="AZ1159" s="15"/>
      <c r="BA1159" s="15"/>
      <c r="BB1159" s="15"/>
      <c r="BC1159" s="15"/>
      <c r="BD1159" s="15"/>
      <c r="BE1159" s="15"/>
      <c r="BF1159" s="15"/>
      <c r="BG1159" s="15"/>
      <c r="BH1159" s="15"/>
      <c r="BI1159" s="15"/>
      <c r="BJ1159" s="15"/>
      <c r="BK1159" s="15"/>
      <c r="BL1159" s="15"/>
      <c r="BM1159" s="15"/>
      <c r="BN1159" s="15"/>
      <c r="BO1159" s="15"/>
      <c r="BP1159" s="15"/>
      <c r="BQ1159" s="15"/>
      <c r="BR1159" s="15"/>
      <c r="BS1159" s="15"/>
      <c r="BT1159" s="15"/>
      <c r="BU1159" s="15"/>
      <c r="BV1159" s="15"/>
      <c r="BW1159" s="15"/>
      <c r="BX1159" s="15"/>
      <c r="BY1159" s="15"/>
      <c r="BZ1159" s="15"/>
      <c r="CA1159" s="15"/>
      <c r="CB1159" s="15"/>
      <c r="CC1159" s="15"/>
      <c r="CD1159" s="15"/>
      <c r="CE1159" s="15"/>
      <c r="CF1159" s="15"/>
      <c r="CG1159" s="15"/>
      <c r="CH1159" s="15"/>
    </row>
    <row r="1160" spans="1:86">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Z1160" s="17"/>
      <c r="AA1160" s="17"/>
      <c r="AB1160" s="17"/>
      <c r="AC1160" s="17"/>
      <c r="AD1160" s="17"/>
      <c r="AE1160" s="17"/>
      <c r="AF1160" s="17"/>
      <c r="AG1160" s="17"/>
      <c r="AH1160" s="17"/>
      <c r="AI1160" s="17"/>
      <c r="AJ1160" s="17"/>
      <c r="AK1160" s="17"/>
      <c r="AL1160" s="17"/>
      <c r="AM1160" s="15"/>
      <c r="AN1160" s="15"/>
      <c r="AO1160" s="15"/>
      <c r="AP1160" s="15"/>
      <c r="AQ1160" s="15"/>
      <c r="AR1160" s="15"/>
      <c r="AS1160" s="15"/>
      <c r="AT1160" s="15"/>
      <c r="AU1160" s="15"/>
      <c r="AV1160" s="15"/>
      <c r="AW1160" s="15"/>
      <c r="AX1160" s="15"/>
      <c r="AY1160" s="15"/>
      <c r="AZ1160" s="15"/>
      <c r="BA1160" s="15"/>
      <c r="BB1160" s="15"/>
      <c r="BC1160" s="15"/>
      <c r="BD1160" s="15"/>
      <c r="BE1160" s="15"/>
      <c r="BF1160" s="15"/>
      <c r="BG1160" s="15"/>
      <c r="BH1160" s="15"/>
      <c r="BI1160" s="15"/>
      <c r="BJ1160" s="15"/>
      <c r="BK1160" s="15"/>
      <c r="BL1160" s="15"/>
      <c r="BM1160" s="15"/>
      <c r="BN1160" s="15"/>
      <c r="BO1160" s="15"/>
      <c r="BP1160" s="15"/>
      <c r="BQ1160" s="15"/>
      <c r="BR1160" s="15"/>
      <c r="BS1160" s="15"/>
      <c r="BT1160" s="15"/>
      <c r="BU1160" s="15"/>
      <c r="BV1160" s="15"/>
      <c r="BW1160" s="15"/>
      <c r="BX1160" s="15"/>
      <c r="BY1160" s="15"/>
      <c r="BZ1160" s="15"/>
      <c r="CA1160" s="15"/>
      <c r="CB1160" s="15"/>
      <c r="CC1160" s="15"/>
      <c r="CD1160" s="15"/>
      <c r="CE1160" s="15"/>
      <c r="CF1160" s="15"/>
      <c r="CG1160" s="15"/>
      <c r="CH1160" s="15"/>
    </row>
    <row r="1161" spans="1:86">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Z1161" s="17"/>
      <c r="AA1161" s="17"/>
      <c r="AB1161" s="17"/>
      <c r="AC1161" s="17"/>
      <c r="AD1161" s="17"/>
      <c r="AE1161" s="17"/>
      <c r="AF1161" s="17"/>
      <c r="AG1161" s="17"/>
      <c r="AH1161" s="17"/>
      <c r="AI1161" s="17"/>
      <c r="AJ1161" s="17"/>
      <c r="AK1161" s="17"/>
      <c r="AL1161" s="17"/>
      <c r="AM1161" s="15"/>
      <c r="AN1161" s="15"/>
      <c r="AO1161" s="15"/>
      <c r="AP1161" s="15"/>
      <c r="AQ1161" s="15"/>
      <c r="AR1161" s="15"/>
      <c r="AS1161" s="15"/>
      <c r="AT1161" s="15"/>
      <c r="AU1161" s="15"/>
      <c r="AV1161" s="15"/>
      <c r="AW1161" s="15"/>
      <c r="AX1161" s="15"/>
      <c r="AY1161" s="15"/>
      <c r="AZ1161" s="15"/>
      <c r="BA1161" s="15"/>
      <c r="BB1161" s="15"/>
      <c r="BC1161" s="15"/>
      <c r="BD1161" s="15"/>
      <c r="BE1161" s="15"/>
      <c r="BF1161" s="15"/>
      <c r="BG1161" s="15"/>
      <c r="BH1161" s="15"/>
      <c r="BI1161" s="15"/>
      <c r="BJ1161" s="15"/>
      <c r="BK1161" s="15"/>
      <c r="BL1161" s="15"/>
      <c r="BM1161" s="15"/>
      <c r="BN1161" s="15"/>
      <c r="BO1161" s="15"/>
      <c r="BP1161" s="15"/>
      <c r="BQ1161" s="15"/>
      <c r="BR1161" s="15"/>
      <c r="BS1161" s="15"/>
      <c r="BT1161" s="15"/>
      <c r="BU1161" s="15"/>
      <c r="BV1161" s="15"/>
      <c r="BW1161" s="15"/>
      <c r="BX1161" s="15"/>
      <c r="BY1161" s="15"/>
      <c r="BZ1161" s="15"/>
      <c r="CA1161" s="15"/>
      <c r="CB1161" s="15"/>
      <c r="CC1161" s="15"/>
      <c r="CD1161" s="15"/>
      <c r="CE1161" s="15"/>
      <c r="CF1161" s="15"/>
      <c r="CG1161" s="15"/>
      <c r="CH1161" s="15"/>
    </row>
    <row r="1162" spans="1:86">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Z1162" s="17"/>
      <c r="AA1162" s="17"/>
      <c r="AB1162" s="17"/>
      <c r="AC1162" s="17"/>
      <c r="AD1162" s="17"/>
      <c r="AE1162" s="17"/>
      <c r="AF1162" s="17"/>
      <c r="AG1162" s="17"/>
      <c r="AH1162" s="17"/>
      <c r="AI1162" s="17"/>
      <c r="AJ1162" s="17"/>
      <c r="AK1162" s="17"/>
      <c r="AL1162" s="17"/>
      <c r="AM1162" s="15"/>
      <c r="AN1162" s="15"/>
      <c r="AO1162" s="15"/>
      <c r="AP1162" s="15"/>
      <c r="AQ1162" s="15"/>
      <c r="AR1162" s="15"/>
      <c r="AS1162" s="15"/>
      <c r="AT1162" s="15"/>
      <c r="AU1162" s="15"/>
      <c r="AV1162" s="15"/>
      <c r="AW1162" s="15"/>
      <c r="AX1162" s="15"/>
      <c r="AY1162" s="15"/>
      <c r="AZ1162" s="15"/>
      <c r="BA1162" s="15"/>
      <c r="BB1162" s="15"/>
      <c r="BC1162" s="15"/>
      <c r="BD1162" s="15"/>
      <c r="BE1162" s="15"/>
      <c r="BF1162" s="15"/>
      <c r="BG1162" s="15"/>
      <c r="BH1162" s="15"/>
      <c r="BI1162" s="15"/>
      <c r="BJ1162" s="15"/>
      <c r="BK1162" s="15"/>
      <c r="BL1162" s="15"/>
      <c r="BM1162" s="15"/>
      <c r="BN1162" s="15"/>
      <c r="BO1162" s="15"/>
      <c r="BP1162" s="15"/>
      <c r="BQ1162" s="15"/>
      <c r="BR1162" s="15"/>
      <c r="BS1162" s="15"/>
      <c r="BT1162" s="15"/>
      <c r="BU1162" s="15"/>
      <c r="BV1162" s="15"/>
      <c r="BW1162" s="15"/>
      <c r="BX1162" s="15"/>
      <c r="BY1162" s="15"/>
      <c r="BZ1162" s="15"/>
      <c r="CA1162" s="15"/>
      <c r="CB1162" s="15"/>
      <c r="CC1162" s="15"/>
      <c r="CD1162" s="15"/>
      <c r="CE1162" s="15"/>
      <c r="CF1162" s="15"/>
      <c r="CG1162" s="15"/>
      <c r="CH1162" s="15"/>
    </row>
    <row r="1163" spans="1:86">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Z1163" s="17"/>
      <c r="AA1163" s="17"/>
      <c r="AB1163" s="17"/>
      <c r="AC1163" s="17"/>
      <c r="AD1163" s="17"/>
      <c r="AE1163" s="17"/>
      <c r="AF1163" s="17"/>
      <c r="AG1163" s="17"/>
      <c r="AH1163" s="17"/>
      <c r="AI1163" s="17"/>
      <c r="AJ1163" s="17"/>
      <c r="AK1163" s="17"/>
      <c r="AL1163" s="17"/>
      <c r="AM1163" s="15"/>
      <c r="AN1163" s="15"/>
      <c r="AO1163" s="15"/>
      <c r="AP1163" s="15"/>
      <c r="AQ1163" s="15"/>
      <c r="AR1163" s="15"/>
      <c r="AS1163" s="15"/>
      <c r="AT1163" s="15"/>
      <c r="AU1163" s="15"/>
      <c r="AV1163" s="15"/>
      <c r="AW1163" s="15"/>
      <c r="AX1163" s="15"/>
      <c r="AY1163" s="15"/>
      <c r="AZ1163" s="15"/>
      <c r="BA1163" s="15"/>
      <c r="BB1163" s="15"/>
      <c r="BC1163" s="15"/>
      <c r="BD1163" s="15"/>
      <c r="BE1163" s="15"/>
      <c r="BF1163" s="15"/>
      <c r="BG1163" s="15"/>
      <c r="BH1163" s="15"/>
      <c r="BI1163" s="15"/>
      <c r="BJ1163" s="15"/>
      <c r="BK1163" s="15"/>
      <c r="BL1163" s="15"/>
      <c r="BM1163" s="15"/>
      <c r="BN1163" s="15"/>
      <c r="BO1163" s="15"/>
      <c r="BP1163" s="15"/>
      <c r="BQ1163" s="15"/>
      <c r="BR1163" s="15"/>
      <c r="BS1163" s="15"/>
      <c r="BT1163" s="15"/>
      <c r="BU1163" s="15"/>
      <c r="BV1163" s="15"/>
      <c r="BW1163" s="15"/>
      <c r="BX1163" s="15"/>
      <c r="BY1163" s="15"/>
      <c r="BZ1163" s="15"/>
      <c r="CA1163" s="15"/>
      <c r="CB1163" s="15"/>
      <c r="CC1163" s="15"/>
      <c r="CD1163" s="15"/>
      <c r="CE1163" s="15"/>
      <c r="CF1163" s="15"/>
      <c r="CG1163" s="15"/>
      <c r="CH1163" s="15"/>
    </row>
    <row r="1164" spans="1:86">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Z1164" s="17"/>
      <c r="AA1164" s="17"/>
      <c r="AB1164" s="17"/>
      <c r="AC1164" s="17"/>
      <c r="AD1164" s="17"/>
      <c r="AE1164" s="17"/>
      <c r="AF1164" s="17"/>
      <c r="AG1164" s="17"/>
      <c r="AH1164" s="17"/>
      <c r="AI1164" s="17"/>
      <c r="AJ1164" s="17"/>
      <c r="AK1164" s="17"/>
      <c r="AL1164" s="17"/>
      <c r="AM1164" s="15"/>
      <c r="AN1164" s="15"/>
      <c r="AO1164" s="15"/>
      <c r="AP1164" s="15"/>
      <c r="AQ1164" s="15"/>
      <c r="AR1164" s="15"/>
      <c r="AS1164" s="15"/>
      <c r="AT1164" s="15"/>
      <c r="AU1164" s="15"/>
      <c r="AV1164" s="15"/>
      <c r="AW1164" s="15"/>
      <c r="AX1164" s="15"/>
      <c r="AY1164" s="15"/>
      <c r="AZ1164" s="15"/>
      <c r="BA1164" s="15"/>
      <c r="BB1164" s="15"/>
      <c r="BC1164" s="15"/>
      <c r="BD1164" s="15"/>
      <c r="BE1164" s="15"/>
      <c r="BF1164" s="15"/>
      <c r="BG1164" s="15"/>
      <c r="BH1164" s="15"/>
      <c r="BI1164" s="15"/>
      <c r="BJ1164" s="15"/>
      <c r="BK1164" s="15"/>
      <c r="BL1164" s="15"/>
      <c r="BM1164" s="15"/>
      <c r="BN1164" s="15"/>
      <c r="BO1164" s="15"/>
      <c r="BP1164" s="15"/>
      <c r="BQ1164" s="15"/>
      <c r="BR1164" s="15"/>
      <c r="BS1164" s="15"/>
      <c r="BT1164" s="15"/>
      <c r="BU1164" s="15"/>
      <c r="BV1164" s="15"/>
      <c r="BW1164" s="15"/>
      <c r="BX1164" s="15"/>
      <c r="BY1164" s="15"/>
      <c r="BZ1164" s="15"/>
      <c r="CA1164" s="15"/>
      <c r="CB1164" s="15"/>
      <c r="CC1164" s="15"/>
      <c r="CD1164" s="15"/>
      <c r="CE1164" s="15"/>
      <c r="CF1164" s="15"/>
      <c r="CG1164" s="15"/>
      <c r="CH1164" s="15"/>
    </row>
    <row r="1165" spans="1:86">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Z1165" s="17"/>
      <c r="AA1165" s="17"/>
      <c r="AB1165" s="17"/>
      <c r="AC1165" s="17"/>
      <c r="AD1165" s="17"/>
      <c r="AE1165" s="17"/>
      <c r="AF1165" s="17"/>
      <c r="AG1165" s="17"/>
      <c r="AH1165" s="17"/>
      <c r="AI1165" s="17"/>
      <c r="AJ1165" s="17"/>
      <c r="AK1165" s="17"/>
      <c r="AL1165" s="17"/>
      <c r="AM1165" s="15"/>
      <c r="AN1165" s="15"/>
      <c r="AO1165" s="15"/>
      <c r="AP1165" s="15"/>
      <c r="AQ1165" s="15"/>
      <c r="AR1165" s="15"/>
      <c r="AS1165" s="15"/>
      <c r="AT1165" s="15"/>
      <c r="AU1165" s="15"/>
      <c r="AV1165" s="15"/>
      <c r="AW1165" s="15"/>
      <c r="AX1165" s="15"/>
      <c r="AY1165" s="15"/>
      <c r="AZ1165" s="15"/>
      <c r="BA1165" s="15"/>
      <c r="BB1165" s="15"/>
      <c r="BC1165" s="15"/>
      <c r="BD1165" s="15"/>
      <c r="BE1165" s="15"/>
      <c r="BF1165" s="15"/>
      <c r="BG1165" s="15"/>
      <c r="BH1165" s="15"/>
      <c r="BI1165" s="15"/>
      <c r="BJ1165" s="15"/>
      <c r="BK1165" s="15"/>
      <c r="BL1165" s="15"/>
      <c r="BM1165" s="15"/>
      <c r="BN1165" s="15"/>
      <c r="BO1165" s="15"/>
      <c r="BP1165" s="15"/>
      <c r="BQ1165" s="15"/>
      <c r="BR1165" s="15"/>
      <c r="BS1165" s="15"/>
      <c r="BT1165" s="15"/>
      <c r="BU1165" s="15"/>
      <c r="BV1165" s="15"/>
      <c r="BW1165" s="15"/>
      <c r="BX1165" s="15"/>
      <c r="BY1165" s="15"/>
      <c r="BZ1165" s="15"/>
      <c r="CA1165" s="15"/>
      <c r="CB1165" s="15"/>
      <c r="CC1165" s="15"/>
      <c r="CD1165" s="15"/>
      <c r="CE1165" s="15"/>
      <c r="CF1165" s="15"/>
      <c r="CG1165" s="15"/>
      <c r="CH1165" s="15"/>
    </row>
    <row r="1166" spans="1:86">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Z1166" s="17"/>
      <c r="AA1166" s="17"/>
      <c r="AB1166" s="17"/>
      <c r="AC1166" s="17"/>
      <c r="AD1166" s="17"/>
      <c r="AE1166" s="17"/>
      <c r="AF1166" s="17"/>
      <c r="AG1166" s="17"/>
      <c r="AH1166" s="17"/>
      <c r="AI1166" s="17"/>
      <c r="AJ1166" s="17"/>
      <c r="AK1166" s="17"/>
      <c r="AL1166" s="17"/>
      <c r="AM1166" s="15"/>
      <c r="AN1166" s="15"/>
      <c r="AO1166" s="15"/>
      <c r="AP1166" s="15"/>
      <c r="AQ1166" s="15"/>
      <c r="AR1166" s="15"/>
      <c r="AS1166" s="15"/>
      <c r="AT1166" s="15"/>
      <c r="AU1166" s="15"/>
      <c r="AV1166" s="15"/>
      <c r="AW1166" s="15"/>
      <c r="AX1166" s="15"/>
      <c r="AY1166" s="15"/>
      <c r="AZ1166" s="15"/>
      <c r="BA1166" s="15"/>
      <c r="BB1166" s="15"/>
      <c r="BC1166" s="15"/>
      <c r="BD1166" s="15"/>
      <c r="BE1166" s="15"/>
      <c r="BF1166" s="15"/>
      <c r="BG1166" s="15"/>
      <c r="BH1166" s="15"/>
      <c r="BI1166" s="15"/>
      <c r="BJ1166" s="15"/>
      <c r="BK1166" s="15"/>
      <c r="BL1166" s="15"/>
      <c r="BM1166" s="15"/>
      <c r="BN1166" s="15"/>
      <c r="BO1166" s="15"/>
      <c r="BP1166" s="15"/>
      <c r="BQ1166" s="15"/>
      <c r="BR1166" s="15"/>
      <c r="BS1166" s="15"/>
      <c r="BT1166" s="15"/>
      <c r="BU1166" s="15"/>
      <c r="BV1166" s="15"/>
      <c r="BW1166" s="15"/>
      <c r="BX1166" s="15"/>
      <c r="BY1166" s="15"/>
      <c r="BZ1166" s="15"/>
      <c r="CA1166" s="15"/>
      <c r="CB1166" s="15"/>
      <c r="CC1166" s="15"/>
      <c r="CD1166" s="15"/>
      <c r="CE1166" s="15"/>
      <c r="CF1166" s="15"/>
      <c r="CG1166" s="15"/>
      <c r="CH1166" s="15"/>
    </row>
    <row r="1167" spans="1:86">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Z1167" s="17"/>
      <c r="AA1167" s="17"/>
      <c r="AB1167" s="17"/>
      <c r="AC1167" s="17"/>
      <c r="AD1167" s="17"/>
      <c r="AE1167" s="17"/>
      <c r="AF1167" s="17"/>
      <c r="AG1167" s="17"/>
      <c r="AH1167" s="17"/>
      <c r="AI1167" s="17"/>
      <c r="AJ1167" s="17"/>
      <c r="AK1167" s="17"/>
      <c r="AL1167" s="17"/>
      <c r="AM1167" s="15"/>
      <c r="AN1167" s="15"/>
      <c r="AO1167" s="15"/>
      <c r="AP1167" s="15"/>
      <c r="AQ1167" s="15"/>
      <c r="AR1167" s="15"/>
      <c r="AS1167" s="15"/>
      <c r="AT1167" s="15"/>
      <c r="AU1167" s="15"/>
      <c r="AV1167" s="15"/>
      <c r="AW1167" s="15"/>
      <c r="AX1167" s="15"/>
      <c r="AY1167" s="15"/>
      <c r="AZ1167" s="15"/>
      <c r="BA1167" s="15"/>
      <c r="BB1167" s="15"/>
      <c r="BC1167" s="15"/>
      <c r="BD1167" s="15"/>
      <c r="BE1167" s="15"/>
      <c r="BF1167" s="15"/>
      <c r="BG1167" s="15"/>
      <c r="BH1167" s="15"/>
      <c r="BI1167" s="15"/>
      <c r="BJ1167" s="15"/>
      <c r="BK1167" s="15"/>
      <c r="BL1167" s="15"/>
      <c r="BM1167" s="15"/>
      <c r="BN1167" s="15"/>
      <c r="BO1167" s="15"/>
      <c r="BP1167" s="15"/>
      <c r="BQ1167" s="15"/>
      <c r="BR1167" s="15"/>
      <c r="BS1167" s="15"/>
      <c r="BT1167" s="15"/>
      <c r="BU1167" s="15"/>
      <c r="BV1167" s="15"/>
      <c r="BW1167" s="15"/>
      <c r="BX1167" s="15"/>
      <c r="BY1167" s="15"/>
      <c r="BZ1167" s="15"/>
      <c r="CA1167" s="15"/>
      <c r="CB1167" s="15"/>
      <c r="CC1167" s="15"/>
      <c r="CD1167" s="15"/>
      <c r="CE1167" s="15"/>
      <c r="CF1167" s="15"/>
      <c r="CG1167" s="15"/>
      <c r="CH1167" s="15"/>
    </row>
    <row r="1168" spans="1:86">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Z1168" s="17"/>
      <c r="AA1168" s="17"/>
      <c r="AB1168" s="17"/>
      <c r="AC1168" s="17"/>
      <c r="AD1168" s="17"/>
      <c r="AE1168" s="17"/>
      <c r="AF1168" s="17"/>
      <c r="AG1168" s="17"/>
      <c r="AH1168" s="17"/>
      <c r="AI1168" s="17"/>
      <c r="AJ1168" s="17"/>
      <c r="AK1168" s="17"/>
      <c r="AL1168" s="17"/>
      <c r="AM1168" s="15"/>
      <c r="AN1168" s="15"/>
      <c r="AO1168" s="15"/>
      <c r="AP1168" s="15"/>
      <c r="AQ1168" s="15"/>
      <c r="AR1168" s="15"/>
      <c r="AS1168" s="15"/>
      <c r="AT1168" s="15"/>
      <c r="AU1168" s="15"/>
      <c r="AV1168" s="15"/>
      <c r="AW1168" s="15"/>
      <c r="AX1168" s="15"/>
      <c r="AY1168" s="15"/>
      <c r="AZ1168" s="15"/>
      <c r="BA1168" s="15"/>
      <c r="BB1168" s="15"/>
      <c r="BC1168" s="15"/>
      <c r="BD1168" s="15"/>
      <c r="BE1168" s="15"/>
      <c r="BF1168" s="15"/>
      <c r="BG1168" s="15"/>
      <c r="BH1168" s="15"/>
      <c r="BI1168" s="15"/>
      <c r="BJ1168" s="15"/>
      <c r="BK1168" s="15"/>
      <c r="BL1168" s="15"/>
      <c r="BM1168" s="15"/>
      <c r="BN1168" s="15"/>
      <c r="BO1168" s="15"/>
      <c r="BP1168" s="15"/>
      <c r="BQ1168" s="15"/>
      <c r="BR1168" s="15"/>
      <c r="BS1168" s="15"/>
      <c r="BT1168" s="15"/>
      <c r="BU1168" s="15"/>
      <c r="BV1168" s="15"/>
      <c r="BW1168" s="15"/>
      <c r="BX1168" s="15"/>
      <c r="BY1168" s="15"/>
      <c r="BZ1168" s="15"/>
      <c r="CA1168" s="15"/>
      <c r="CB1168" s="15"/>
      <c r="CC1168" s="15"/>
      <c r="CD1168" s="15"/>
      <c r="CE1168" s="15"/>
      <c r="CF1168" s="15"/>
      <c r="CG1168" s="15"/>
      <c r="CH1168" s="15"/>
    </row>
    <row r="1169" spans="1:86">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Z1169" s="17"/>
      <c r="AA1169" s="17"/>
      <c r="AB1169" s="17"/>
      <c r="AC1169" s="17"/>
      <c r="AD1169" s="17"/>
      <c r="AE1169" s="17"/>
      <c r="AF1169" s="17"/>
      <c r="AG1169" s="17"/>
      <c r="AH1169" s="17"/>
      <c r="AI1169" s="17"/>
      <c r="AJ1169" s="17"/>
      <c r="AK1169" s="17"/>
      <c r="AL1169" s="17"/>
      <c r="AM1169" s="15"/>
      <c r="AN1169" s="15"/>
      <c r="AO1169" s="15"/>
      <c r="AP1169" s="15"/>
      <c r="AQ1169" s="15"/>
      <c r="AR1169" s="15"/>
      <c r="AS1169" s="15"/>
      <c r="AT1169" s="15"/>
      <c r="AU1169" s="15"/>
      <c r="AV1169" s="15"/>
      <c r="AW1169" s="15"/>
      <c r="AX1169" s="15"/>
      <c r="AY1169" s="15"/>
      <c r="AZ1169" s="15"/>
      <c r="BA1169" s="15"/>
      <c r="BB1169" s="15"/>
      <c r="BC1169" s="15"/>
      <c r="BD1169" s="15"/>
      <c r="BE1169" s="15"/>
      <c r="BF1169" s="15"/>
      <c r="BG1169" s="15"/>
      <c r="BH1169" s="15"/>
      <c r="BI1169" s="15"/>
      <c r="BJ1169" s="15"/>
      <c r="BK1169" s="15"/>
      <c r="BL1169" s="15"/>
      <c r="BM1169" s="15"/>
      <c r="BN1169" s="15"/>
      <c r="BO1169" s="15"/>
      <c r="BP1169" s="15"/>
      <c r="BQ1169" s="15"/>
      <c r="BR1169" s="15"/>
      <c r="BS1169" s="15"/>
      <c r="BT1169" s="15"/>
      <c r="BU1169" s="15"/>
      <c r="BV1169" s="15"/>
      <c r="BW1169" s="15"/>
      <c r="BX1169" s="15"/>
      <c r="BY1169" s="15"/>
      <c r="BZ1169" s="15"/>
      <c r="CA1169" s="15"/>
      <c r="CB1169" s="15"/>
      <c r="CC1169" s="15"/>
      <c r="CD1169" s="15"/>
      <c r="CE1169" s="15"/>
      <c r="CF1169" s="15"/>
      <c r="CG1169" s="15"/>
      <c r="CH1169" s="15"/>
    </row>
    <row r="1170" spans="1:86">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Z1170" s="17"/>
      <c r="AA1170" s="17"/>
      <c r="AB1170" s="17"/>
      <c r="AC1170" s="17"/>
      <c r="AD1170" s="17"/>
      <c r="AE1170" s="17"/>
      <c r="AF1170" s="17"/>
      <c r="AG1170" s="17"/>
      <c r="AH1170" s="17"/>
      <c r="AI1170" s="17"/>
      <c r="AJ1170" s="17"/>
      <c r="AK1170" s="17"/>
      <c r="AL1170" s="17"/>
      <c r="AM1170" s="15"/>
      <c r="AN1170" s="15"/>
      <c r="AO1170" s="15"/>
      <c r="AP1170" s="15"/>
      <c r="AQ1170" s="15"/>
      <c r="AR1170" s="15"/>
      <c r="AS1170" s="15"/>
      <c r="AT1170" s="15"/>
      <c r="AU1170" s="15"/>
      <c r="AV1170" s="15"/>
      <c r="AW1170" s="15"/>
      <c r="AX1170" s="15"/>
      <c r="AY1170" s="15"/>
      <c r="AZ1170" s="15"/>
      <c r="BA1170" s="15"/>
      <c r="BB1170" s="15"/>
      <c r="BC1170" s="15"/>
      <c r="BD1170" s="15"/>
      <c r="BE1170" s="15"/>
      <c r="BF1170" s="15"/>
      <c r="BG1170" s="15"/>
      <c r="BH1170" s="15"/>
      <c r="BI1170" s="15"/>
      <c r="BJ1170" s="15"/>
      <c r="BK1170" s="15"/>
      <c r="BL1170" s="15"/>
      <c r="BM1170" s="15"/>
      <c r="BN1170" s="15"/>
      <c r="BO1170" s="15"/>
      <c r="BP1170" s="15"/>
      <c r="BQ1170" s="15"/>
      <c r="BR1170" s="15"/>
      <c r="BS1170" s="15"/>
      <c r="BT1170" s="15"/>
      <c r="BU1170" s="15"/>
      <c r="BV1170" s="15"/>
      <c r="BW1170" s="15"/>
      <c r="BX1170" s="15"/>
      <c r="BY1170" s="15"/>
      <c r="BZ1170" s="15"/>
      <c r="CA1170" s="15"/>
      <c r="CB1170" s="15"/>
      <c r="CC1170" s="15"/>
      <c r="CD1170" s="15"/>
      <c r="CE1170" s="15"/>
      <c r="CF1170" s="15"/>
      <c r="CG1170" s="15"/>
      <c r="CH1170" s="15"/>
    </row>
    <row r="1171" spans="1:86">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Z1171" s="17"/>
      <c r="AA1171" s="17"/>
      <c r="AB1171" s="17"/>
      <c r="AC1171" s="17"/>
      <c r="AD1171" s="17"/>
      <c r="AE1171" s="17"/>
      <c r="AF1171" s="17"/>
      <c r="AG1171" s="17"/>
      <c r="AH1171" s="17"/>
      <c r="AI1171" s="17"/>
      <c r="AJ1171" s="17"/>
      <c r="AK1171" s="17"/>
      <c r="AL1171" s="17"/>
      <c r="AM1171" s="15"/>
      <c r="AN1171" s="15"/>
      <c r="AO1171" s="15"/>
      <c r="AP1171" s="15"/>
      <c r="AQ1171" s="15"/>
      <c r="AR1171" s="15"/>
      <c r="AS1171" s="15"/>
      <c r="AT1171" s="15"/>
      <c r="AU1171" s="15"/>
      <c r="AV1171" s="15"/>
      <c r="AW1171" s="15"/>
      <c r="AX1171" s="15"/>
      <c r="AY1171" s="15"/>
      <c r="AZ1171" s="15"/>
      <c r="BA1171" s="15"/>
      <c r="BB1171" s="15"/>
      <c r="BC1171" s="15"/>
      <c r="BD1171" s="15"/>
      <c r="BE1171" s="15"/>
      <c r="BF1171" s="15"/>
      <c r="BG1171" s="15"/>
      <c r="BH1171" s="15"/>
      <c r="BI1171" s="15"/>
      <c r="BJ1171" s="15"/>
      <c r="BK1171" s="15"/>
      <c r="BL1171" s="15"/>
      <c r="BM1171" s="15"/>
      <c r="BN1171" s="15"/>
      <c r="BO1171" s="15"/>
      <c r="BP1171" s="15"/>
      <c r="BQ1171" s="15"/>
      <c r="BR1171" s="15"/>
      <c r="BS1171" s="15"/>
      <c r="BT1171" s="15"/>
      <c r="BU1171" s="15"/>
      <c r="BV1171" s="15"/>
      <c r="BW1171" s="15"/>
      <c r="BX1171" s="15"/>
      <c r="BY1171" s="15"/>
      <c r="BZ1171" s="15"/>
      <c r="CA1171" s="15"/>
      <c r="CB1171" s="15"/>
      <c r="CC1171" s="15"/>
      <c r="CD1171" s="15"/>
      <c r="CE1171" s="15"/>
      <c r="CF1171" s="15"/>
      <c r="CG1171" s="15"/>
      <c r="CH1171" s="15"/>
    </row>
    <row r="1172" spans="1:86">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Z1172" s="17"/>
      <c r="AA1172" s="17"/>
      <c r="AB1172" s="17"/>
      <c r="AC1172" s="17"/>
      <c r="AD1172" s="17"/>
      <c r="AE1172" s="17"/>
      <c r="AF1172" s="17"/>
      <c r="AG1172" s="17"/>
      <c r="AH1172" s="17"/>
      <c r="AI1172" s="17"/>
      <c r="AJ1172" s="17"/>
      <c r="AK1172" s="17"/>
      <c r="AL1172" s="17"/>
      <c r="AM1172" s="15"/>
      <c r="AN1172" s="15"/>
      <c r="AO1172" s="15"/>
      <c r="AP1172" s="15"/>
      <c r="AQ1172" s="15"/>
      <c r="AR1172" s="15"/>
      <c r="AS1172" s="15"/>
      <c r="AT1172" s="15"/>
      <c r="AU1172" s="15"/>
      <c r="AV1172" s="15"/>
      <c r="AW1172" s="15"/>
      <c r="AX1172" s="15"/>
      <c r="AY1172" s="15"/>
      <c r="AZ1172" s="15"/>
      <c r="BA1172" s="15"/>
      <c r="BB1172" s="15"/>
      <c r="BC1172" s="15"/>
      <c r="BD1172" s="15"/>
      <c r="BE1172" s="15"/>
      <c r="BF1172" s="15"/>
      <c r="BG1172" s="15"/>
      <c r="BH1172" s="15"/>
      <c r="BI1172" s="15"/>
      <c r="BJ1172" s="15"/>
      <c r="BK1172" s="15"/>
      <c r="BL1172" s="15"/>
      <c r="BM1172" s="15"/>
      <c r="BN1172" s="15"/>
      <c r="BO1172" s="15"/>
      <c r="BP1172" s="15"/>
      <c r="BQ1172" s="15"/>
      <c r="BR1172" s="15"/>
      <c r="BS1172" s="15"/>
      <c r="BT1172" s="15"/>
      <c r="BU1172" s="15"/>
      <c r="BV1172" s="15"/>
      <c r="BW1172" s="15"/>
      <c r="BX1172" s="15"/>
      <c r="BY1172" s="15"/>
      <c r="BZ1172" s="15"/>
      <c r="CA1172" s="15"/>
      <c r="CB1172" s="15"/>
      <c r="CC1172" s="15"/>
      <c r="CD1172" s="15"/>
      <c r="CE1172" s="15"/>
      <c r="CF1172" s="15"/>
      <c r="CG1172" s="15"/>
      <c r="CH1172" s="15"/>
    </row>
    <row r="1173" spans="1:86">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Z1173" s="17"/>
      <c r="AA1173" s="17"/>
      <c r="AB1173" s="17"/>
      <c r="AC1173" s="17"/>
      <c r="AD1173" s="17"/>
      <c r="AE1173" s="17"/>
      <c r="AF1173" s="17"/>
      <c r="AG1173" s="17"/>
      <c r="AH1173" s="17"/>
      <c r="AI1173" s="17"/>
      <c r="AJ1173" s="17"/>
      <c r="AK1173" s="17"/>
      <c r="AL1173" s="17"/>
      <c r="AM1173" s="15"/>
      <c r="AN1173" s="15"/>
      <c r="AO1173" s="15"/>
      <c r="AP1173" s="15"/>
      <c r="AQ1173" s="15"/>
      <c r="AR1173" s="15"/>
      <c r="AS1173" s="15"/>
      <c r="AT1173" s="15"/>
      <c r="AU1173" s="15"/>
      <c r="AV1173" s="15"/>
      <c r="AW1173" s="15"/>
      <c r="AX1173" s="15"/>
      <c r="AY1173" s="15"/>
      <c r="AZ1173" s="15"/>
      <c r="BA1173" s="15"/>
      <c r="BB1173" s="15"/>
      <c r="BC1173" s="15"/>
      <c r="BD1173" s="15"/>
      <c r="BE1173" s="15"/>
      <c r="BF1173" s="15"/>
      <c r="BG1173" s="15"/>
      <c r="BH1173" s="15"/>
      <c r="BI1173" s="15"/>
      <c r="BJ1173" s="15"/>
      <c r="BK1173" s="15"/>
      <c r="BL1173" s="15"/>
      <c r="BM1173" s="15"/>
      <c r="BN1173" s="15"/>
      <c r="BO1173" s="15"/>
      <c r="BP1173" s="15"/>
      <c r="BQ1173" s="15"/>
      <c r="BR1173" s="15"/>
      <c r="BS1173" s="15"/>
      <c r="BT1173" s="15"/>
      <c r="BU1173" s="15"/>
      <c r="BV1173" s="15"/>
      <c r="BW1173" s="15"/>
      <c r="BX1173" s="15"/>
      <c r="BY1173" s="15"/>
      <c r="BZ1173" s="15"/>
      <c r="CA1173" s="15"/>
      <c r="CB1173" s="15"/>
      <c r="CC1173" s="15"/>
      <c r="CD1173" s="15"/>
      <c r="CE1173" s="15"/>
      <c r="CF1173" s="15"/>
      <c r="CG1173" s="15"/>
      <c r="CH1173" s="15"/>
    </row>
    <row r="1174" spans="1:86">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Z1174" s="17"/>
      <c r="AA1174" s="17"/>
      <c r="AB1174" s="17"/>
      <c r="AC1174" s="17"/>
      <c r="AD1174" s="17"/>
      <c r="AE1174" s="17"/>
      <c r="AF1174" s="17"/>
      <c r="AG1174" s="17"/>
      <c r="AH1174" s="17"/>
      <c r="AI1174" s="17"/>
      <c r="AJ1174" s="17"/>
      <c r="AK1174" s="17"/>
      <c r="AL1174" s="17"/>
      <c r="AM1174" s="15"/>
      <c r="AN1174" s="15"/>
      <c r="AO1174" s="15"/>
      <c r="AP1174" s="15"/>
      <c r="AQ1174" s="15"/>
      <c r="AR1174" s="15"/>
      <c r="AS1174" s="15"/>
      <c r="AT1174" s="15"/>
      <c r="AU1174" s="15"/>
      <c r="AV1174" s="15"/>
      <c r="AW1174" s="15"/>
      <c r="AX1174" s="15"/>
      <c r="AY1174" s="15"/>
      <c r="AZ1174" s="15"/>
      <c r="BA1174" s="15"/>
      <c r="BB1174" s="15"/>
      <c r="BC1174" s="15"/>
      <c r="BD1174" s="15"/>
      <c r="BE1174" s="15"/>
      <c r="BF1174" s="15"/>
      <c r="BG1174" s="15"/>
      <c r="BH1174" s="15"/>
      <c r="BI1174" s="15"/>
      <c r="BJ1174" s="15"/>
      <c r="BK1174" s="15"/>
      <c r="BL1174" s="15"/>
      <c r="BM1174" s="15"/>
      <c r="BN1174" s="15"/>
      <c r="BO1174" s="15"/>
      <c r="BP1174" s="15"/>
      <c r="BQ1174" s="15"/>
      <c r="BR1174" s="15"/>
      <c r="BS1174" s="15"/>
      <c r="BT1174" s="15"/>
      <c r="BU1174" s="15"/>
      <c r="BV1174" s="15"/>
      <c r="BW1174" s="15"/>
      <c r="BX1174" s="15"/>
      <c r="BY1174" s="15"/>
      <c r="BZ1174" s="15"/>
      <c r="CA1174" s="15"/>
      <c r="CB1174" s="15"/>
      <c r="CC1174" s="15"/>
      <c r="CD1174" s="15"/>
      <c r="CE1174" s="15"/>
      <c r="CF1174" s="15"/>
      <c r="CG1174" s="15"/>
      <c r="CH1174" s="15"/>
    </row>
    <row r="1175" spans="1:86">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Z1175" s="17"/>
      <c r="AA1175" s="17"/>
      <c r="AB1175" s="17"/>
      <c r="AC1175" s="17"/>
      <c r="AD1175" s="17"/>
      <c r="AE1175" s="17"/>
      <c r="AF1175" s="17"/>
      <c r="AG1175" s="17"/>
      <c r="AH1175" s="17"/>
      <c r="AI1175" s="17"/>
      <c r="AJ1175" s="17"/>
      <c r="AK1175" s="17"/>
      <c r="AL1175" s="17"/>
      <c r="AM1175" s="15"/>
      <c r="AN1175" s="15"/>
      <c r="AO1175" s="15"/>
      <c r="AP1175" s="15"/>
      <c r="AQ1175" s="15"/>
      <c r="AR1175" s="15"/>
      <c r="AS1175" s="15"/>
      <c r="AT1175" s="15"/>
      <c r="AU1175" s="15"/>
      <c r="AV1175" s="15"/>
      <c r="AW1175" s="15"/>
      <c r="AX1175" s="15"/>
      <c r="AY1175" s="15"/>
      <c r="AZ1175" s="15"/>
      <c r="BA1175" s="15"/>
      <c r="BB1175" s="15"/>
      <c r="BC1175" s="15"/>
      <c r="BD1175" s="15"/>
      <c r="BE1175" s="15"/>
      <c r="BF1175" s="15"/>
      <c r="BG1175" s="15"/>
      <c r="BH1175" s="15"/>
      <c r="BI1175" s="15"/>
      <c r="BJ1175" s="15"/>
      <c r="BK1175" s="15"/>
      <c r="BL1175" s="15"/>
      <c r="BM1175" s="15"/>
      <c r="BN1175" s="15"/>
      <c r="BO1175" s="15"/>
      <c r="BP1175" s="15"/>
      <c r="BQ1175" s="15"/>
      <c r="BR1175" s="15"/>
      <c r="BS1175" s="15"/>
      <c r="BT1175" s="15"/>
      <c r="BU1175" s="15"/>
      <c r="BV1175" s="15"/>
      <c r="BW1175" s="15"/>
      <c r="BX1175" s="15"/>
      <c r="BY1175" s="15"/>
      <c r="BZ1175" s="15"/>
      <c r="CA1175" s="15"/>
      <c r="CB1175" s="15"/>
      <c r="CC1175" s="15"/>
      <c r="CD1175" s="15"/>
      <c r="CE1175" s="15"/>
      <c r="CF1175" s="15"/>
      <c r="CG1175" s="15"/>
      <c r="CH1175" s="15"/>
    </row>
    <row r="1176" spans="1:86">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Z1176" s="17"/>
      <c r="AA1176" s="17"/>
      <c r="AB1176" s="17"/>
      <c r="AC1176" s="17"/>
      <c r="AD1176" s="17"/>
      <c r="AE1176" s="17"/>
      <c r="AF1176" s="17"/>
      <c r="AG1176" s="17"/>
      <c r="AH1176" s="17"/>
      <c r="AI1176" s="17"/>
      <c r="AJ1176" s="17"/>
      <c r="AK1176" s="17"/>
      <c r="AL1176" s="17"/>
      <c r="AM1176" s="15"/>
      <c r="AN1176" s="15"/>
      <c r="AO1176" s="15"/>
      <c r="AP1176" s="15"/>
      <c r="AQ1176" s="15"/>
      <c r="AR1176" s="15"/>
      <c r="AS1176" s="15"/>
      <c r="AT1176" s="15"/>
      <c r="AU1176" s="15"/>
      <c r="AV1176" s="15"/>
      <c r="AW1176" s="15"/>
      <c r="AX1176" s="15"/>
      <c r="AY1176" s="15"/>
      <c r="AZ1176" s="15"/>
      <c r="BA1176" s="15"/>
      <c r="BB1176" s="15"/>
      <c r="BC1176" s="15"/>
      <c r="BD1176" s="15"/>
      <c r="BE1176" s="15"/>
      <c r="BF1176" s="15"/>
      <c r="BG1176" s="15"/>
      <c r="BH1176" s="15"/>
      <c r="BI1176" s="15"/>
      <c r="BJ1176" s="15"/>
      <c r="BK1176" s="15"/>
      <c r="BL1176" s="15"/>
      <c r="BM1176" s="15"/>
      <c r="BN1176" s="15"/>
      <c r="BO1176" s="15"/>
      <c r="BP1176" s="15"/>
      <c r="BQ1176" s="15"/>
      <c r="BR1176" s="15"/>
      <c r="BS1176" s="15"/>
      <c r="BT1176" s="15"/>
      <c r="BU1176" s="15"/>
      <c r="BV1176" s="15"/>
      <c r="BW1176" s="15"/>
      <c r="BX1176" s="15"/>
      <c r="BY1176" s="15"/>
      <c r="BZ1176" s="15"/>
      <c r="CA1176" s="15"/>
      <c r="CB1176" s="15"/>
      <c r="CC1176" s="15"/>
      <c r="CD1176" s="15"/>
      <c r="CE1176" s="15"/>
      <c r="CF1176" s="15"/>
      <c r="CG1176" s="15"/>
      <c r="CH1176" s="15"/>
    </row>
    <row r="1177" spans="1:86">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Z1177" s="17"/>
      <c r="AA1177" s="17"/>
      <c r="AB1177" s="17"/>
      <c r="AC1177" s="17"/>
      <c r="AD1177" s="17"/>
      <c r="AE1177" s="17"/>
      <c r="AF1177" s="17"/>
      <c r="AG1177" s="17"/>
      <c r="AH1177" s="17"/>
      <c r="AI1177" s="17"/>
      <c r="AJ1177" s="17"/>
      <c r="AK1177" s="17"/>
      <c r="AL1177" s="17"/>
      <c r="AM1177" s="15"/>
      <c r="AN1177" s="15"/>
      <c r="AO1177" s="15"/>
      <c r="AP1177" s="15"/>
      <c r="AQ1177" s="15"/>
      <c r="AR1177" s="15"/>
      <c r="AS1177" s="15"/>
      <c r="AT1177" s="15"/>
      <c r="AU1177" s="15"/>
      <c r="AV1177" s="15"/>
      <c r="AW1177" s="15"/>
      <c r="AX1177" s="15"/>
      <c r="AY1177" s="15"/>
      <c r="AZ1177" s="15"/>
      <c r="BA1177" s="15"/>
      <c r="BB1177" s="15"/>
      <c r="BC1177" s="15"/>
      <c r="BD1177" s="15"/>
      <c r="BE1177" s="15"/>
      <c r="BF1177" s="15"/>
      <c r="BG1177" s="15"/>
      <c r="BH1177" s="15"/>
      <c r="BI1177" s="15"/>
      <c r="BJ1177" s="15"/>
      <c r="BK1177" s="15"/>
      <c r="BL1177" s="15"/>
      <c r="BM1177" s="15"/>
      <c r="BN1177" s="15"/>
      <c r="BO1177" s="15"/>
      <c r="BP1177" s="15"/>
      <c r="BQ1177" s="15"/>
      <c r="BR1177" s="15"/>
      <c r="BS1177" s="15"/>
      <c r="BT1177" s="15"/>
      <c r="BU1177" s="15"/>
      <c r="BV1177" s="15"/>
      <c r="BW1177" s="15"/>
      <c r="BX1177" s="15"/>
      <c r="BY1177" s="15"/>
      <c r="BZ1177" s="15"/>
      <c r="CA1177" s="15"/>
      <c r="CB1177" s="15"/>
      <c r="CC1177" s="15"/>
      <c r="CD1177" s="15"/>
      <c r="CE1177" s="15"/>
      <c r="CF1177" s="15"/>
      <c r="CG1177" s="15"/>
      <c r="CH1177" s="15"/>
    </row>
    <row r="1178" spans="1:86">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Z1178" s="17"/>
      <c r="AA1178" s="17"/>
      <c r="AB1178" s="17"/>
      <c r="AC1178" s="17"/>
      <c r="AD1178" s="17"/>
      <c r="AE1178" s="17"/>
      <c r="AF1178" s="17"/>
      <c r="AG1178" s="17"/>
      <c r="AH1178" s="17"/>
      <c r="AI1178" s="17"/>
      <c r="AJ1178" s="17"/>
      <c r="AK1178" s="17"/>
      <c r="AL1178" s="17"/>
      <c r="AM1178" s="15"/>
      <c r="AN1178" s="15"/>
      <c r="AO1178" s="15"/>
      <c r="AP1178" s="15"/>
      <c r="AQ1178" s="15"/>
      <c r="AR1178" s="15"/>
      <c r="AS1178" s="15"/>
      <c r="AT1178" s="15"/>
      <c r="AU1178" s="15"/>
      <c r="AV1178" s="15"/>
      <c r="AW1178" s="15"/>
      <c r="AX1178" s="15"/>
      <c r="AY1178" s="15"/>
      <c r="AZ1178" s="15"/>
      <c r="BA1178" s="15"/>
      <c r="BB1178" s="15"/>
      <c r="BC1178" s="15"/>
      <c r="BD1178" s="15"/>
      <c r="BE1178" s="15"/>
      <c r="BF1178" s="15"/>
      <c r="BG1178" s="15"/>
      <c r="BH1178" s="15"/>
      <c r="BI1178" s="15"/>
      <c r="BJ1178" s="15"/>
      <c r="BK1178" s="15"/>
      <c r="BL1178" s="15"/>
      <c r="BM1178" s="15"/>
      <c r="BN1178" s="15"/>
      <c r="BO1178" s="15"/>
      <c r="BP1178" s="15"/>
      <c r="BQ1178" s="15"/>
      <c r="BR1178" s="15"/>
      <c r="BS1178" s="15"/>
      <c r="BT1178" s="15"/>
      <c r="BU1178" s="15"/>
      <c r="BV1178" s="15"/>
      <c r="BW1178" s="15"/>
      <c r="BX1178" s="15"/>
      <c r="BY1178" s="15"/>
      <c r="BZ1178" s="15"/>
      <c r="CA1178" s="15"/>
      <c r="CB1178" s="15"/>
      <c r="CC1178" s="15"/>
      <c r="CD1178" s="15"/>
      <c r="CE1178" s="15"/>
      <c r="CF1178" s="15"/>
      <c r="CG1178" s="15"/>
      <c r="CH1178" s="15"/>
    </row>
    <row r="1179" spans="1:86">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Z1179" s="17"/>
      <c r="AA1179" s="17"/>
      <c r="AB1179" s="17"/>
      <c r="AC1179" s="17"/>
      <c r="AD1179" s="17"/>
      <c r="AE1179" s="17"/>
      <c r="AF1179" s="17"/>
      <c r="AG1179" s="17"/>
      <c r="AH1179" s="17"/>
      <c r="AI1179" s="17"/>
      <c r="AJ1179" s="17"/>
      <c r="AK1179" s="17"/>
      <c r="AL1179" s="17"/>
      <c r="AM1179" s="15"/>
      <c r="AN1179" s="15"/>
      <c r="AO1179" s="15"/>
      <c r="AP1179" s="15"/>
      <c r="AQ1179" s="15"/>
      <c r="AR1179" s="15"/>
      <c r="AS1179" s="15"/>
      <c r="AT1179" s="15"/>
      <c r="AU1179" s="15"/>
      <c r="AV1179" s="15"/>
      <c r="AW1179" s="15"/>
      <c r="AX1179" s="15"/>
      <c r="AY1179" s="15"/>
      <c r="AZ1179" s="15"/>
      <c r="BA1179" s="15"/>
      <c r="BB1179" s="15"/>
      <c r="BC1179" s="15"/>
      <c r="BD1179" s="15"/>
      <c r="BE1179" s="15"/>
      <c r="BF1179" s="15"/>
      <c r="BG1179" s="15"/>
      <c r="BH1179" s="15"/>
      <c r="BI1179" s="15"/>
      <c r="BJ1179" s="15"/>
      <c r="BK1179" s="15"/>
      <c r="BL1179" s="15"/>
      <c r="BM1179" s="15"/>
      <c r="BN1179" s="15"/>
      <c r="BO1179" s="15"/>
      <c r="BP1179" s="15"/>
      <c r="BQ1179" s="15"/>
      <c r="BR1179" s="15"/>
      <c r="BS1179" s="15"/>
      <c r="BT1179" s="15"/>
      <c r="BU1179" s="15"/>
      <c r="BV1179" s="15"/>
      <c r="BW1179" s="15"/>
      <c r="BX1179" s="15"/>
      <c r="BY1179" s="15"/>
      <c r="BZ1179" s="15"/>
      <c r="CA1179" s="15"/>
      <c r="CB1179" s="15"/>
      <c r="CC1179" s="15"/>
      <c r="CD1179" s="15"/>
      <c r="CE1179" s="15"/>
      <c r="CF1179" s="15"/>
      <c r="CG1179" s="15"/>
      <c r="CH1179" s="15"/>
    </row>
    <row r="1180" spans="1:86">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Z1180" s="17"/>
      <c r="AA1180" s="17"/>
      <c r="AB1180" s="17"/>
      <c r="AC1180" s="17"/>
      <c r="AD1180" s="17"/>
      <c r="AE1180" s="17"/>
      <c r="AF1180" s="17"/>
      <c r="AG1180" s="17"/>
      <c r="AH1180" s="17"/>
      <c r="AI1180" s="17"/>
      <c r="AJ1180" s="17"/>
      <c r="AK1180" s="17"/>
      <c r="AL1180" s="17"/>
      <c r="AM1180" s="15"/>
      <c r="AN1180" s="15"/>
      <c r="AO1180" s="15"/>
      <c r="AP1180" s="15"/>
      <c r="AQ1180" s="15"/>
      <c r="AR1180" s="15"/>
      <c r="AS1180" s="15"/>
      <c r="AT1180" s="15"/>
      <c r="AU1180" s="15"/>
      <c r="AV1180" s="15"/>
      <c r="AW1180" s="15"/>
      <c r="AX1180" s="15"/>
      <c r="AY1180" s="15"/>
      <c r="AZ1180" s="15"/>
      <c r="BA1180" s="15"/>
      <c r="BB1180" s="15"/>
      <c r="BC1180" s="15"/>
      <c r="BD1180" s="15"/>
      <c r="BE1180" s="15"/>
      <c r="BF1180" s="15"/>
      <c r="BG1180" s="15"/>
      <c r="BH1180" s="15"/>
      <c r="BI1180" s="15"/>
      <c r="BJ1180" s="15"/>
      <c r="BK1180" s="15"/>
      <c r="BL1180" s="15"/>
      <c r="BM1180" s="15"/>
      <c r="BN1180" s="15"/>
      <c r="BO1180" s="15"/>
      <c r="BP1180" s="15"/>
      <c r="BQ1180" s="15"/>
      <c r="BR1180" s="15"/>
      <c r="BS1180" s="15"/>
      <c r="BT1180" s="15"/>
      <c r="BU1180" s="15"/>
      <c r="BV1180" s="15"/>
      <c r="BW1180" s="15"/>
      <c r="BX1180" s="15"/>
      <c r="BY1180" s="15"/>
      <c r="BZ1180" s="15"/>
      <c r="CA1180" s="15"/>
      <c r="CB1180" s="15"/>
      <c r="CC1180" s="15"/>
      <c r="CD1180" s="15"/>
      <c r="CE1180" s="15"/>
      <c r="CF1180" s="15"/>
      <c r="CG1180" s="15"/>
      <c r="CH1180" s="15"/>
    </row>
    <row r="1181" spans="1:86">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Z1181" s="17"/>
      <c r="AA1181" s="17"/>
      <c r="AB1181" s="17"/>
      <c r="AC1181" s="17"/>
      <c r="AD1181" s="17"/>
      <c r="AE1181" s="17"/>
      <c r="AF1181" s="17"/>
      <c r="AG1181" s="17"/>
      <c r="AH1181" s="17"/>
      <c r="AI1181" s="17"/>
      <c r="AJ1181" s="17"/>
      <c r="AK1181" s="17"/>
      <c r="AL1181" s="17"/>
      <c r="AM1181" s="15"/>
      <c r="AN1181" s="15"/>
      <c r="AO1181" s="15"/>
      <c r="AP1181" s="15"/>
      <c r="AQ1181" s="15"/>
      <c r="AR1181" s="15"/>
      <c r="AS1181" s="15"/>
      <c r="AT1181" s="15"/>
      <c r="AU1181" s="15"/>
      <c r="AV1181" s="15"/>
      <c r="AW1181" s="15"/>
      <c r="AX1181" s="15"/>
      <c r="AY1181" s="15"/>
      <c r="AZ1181" s="15"/>
      <c r="BA1181" s="15"/>
      <c r="BB1181" s="15"/>
      <c r="BC1181" s="15"/>
      <c r="BD1181" s="15"/>
      <c r="BE1181" s="15"/>
      <c r="BF1181" s="15"/>
      <c r="BG1181" s="15"/>
      <c r="BH1181" s="15"/>
      <c r="BI1181" s="15"/>
      <c r="BJ1181" s="15"/>
      <c r="BK1181" s="15"/>
      <c r="BL1181" s="15"/>
      <c r="BM1181" s="15"/>
      <c r="BN1181" s="15"/>
      <c r="BO1181" s="15"/>
      <c r="BP1181" s="15"/>
      <c r="BQ1181" s="15"/>
      <c r="BR1181" s="15"/>
      <c r="BS1181" s="15"/>
      <c r="BT1181" s="15"/>
      <c r="BU1181" s="15"/>
      <c r="BV1181" s="15"/>
      <c r="BW1181" s="15"/>
      <c r="BX1181" s="15"/>
      <c r="BY1181" s="15"/>
      <c r="BZ1181" s="15"/>
      <c r="CA1181" s="15"/>
      <c r="CB1181" s="15"/>
      <c r="CC1181" s="15"/>
      <c r="CD1181" s="15"/>
      <c r="CE1181" s="15"/>
      <c r="CF1181" s="15"/>
      <c r="CG1181" s="15"/>
      <c r="CH1181" s="15"/>
    </row>
    <row r="1182" spans="1:86">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Z1182" s="17"/>
      <c r="AA1182" s="17"/>
      <c r="AB1182" s="17"/>
      <c r="AC1182" s="17"/>
      <c r="AD1182" s="17"/>
      <c r="AE1182" s="17"/>
      <c r="AF1182" s="17"/>
      <c r="AG1182" s="17"/>
      <c r="AH1182" s="17"/>
      <c r="AI1182" s="17"/>
      <c r="AJ1182" s="17"/>
      <c r="AK1182" s="17"/>
      <c r="AL1182" s="17"/>
      <c r="AM1182" s="15"/>
      <c r="AN1182" s="15"/>
      <c r="AO1182" s="15"/>
      <c r="AP1182" s="15"/>
      <c r="AQ1182" s="15"/>
      <c r="AR1182" s="15"/>
      <c r="AS1182" s="15"/>
      <c r="AT1182" s="15"/>
      <c r="AU1182" s="15"/>
      <c r="AV1182" s="15"/>
      <c r="AW1182" s="15"/>
      <c r="AX1182" s="15"/>
      <c r="AY1182" s="15"/>
      <c r="AZ1182" s="15"/>
      <c r="BA1182" s="15"/>
      <c r="BB1182" s="15"/>
      <c r="BC1182" s="15"/>
      <c r="BD1182" s="15"/>
      <c r="BE1182" s="15"/>
      <c r="BF1182" s="15"/>
      <c r="BG1182" s="15"/>
      <c r="BH1182" s="15"/>
      <c r="BI1182" s="15"/>
      <c r="BJ1182" s="15"/>
      <c r="BK1182" s="15"/>
      <c r="BL1182" s="15"/>
      <c r="BM1182" s="15"/>
      <c r="BN1182" s="15"/>
      <c r="BO1182" s="15"/>
      <c r="BP1182" s="15"/>
      <c r="BQ1182" s="15"/>
      <c r="BR1182" s="15"/>
      <c r="BS1182" s="15"/>
      <c r="BT1182" s="15"/>
      <c r="BU1182" s="15"/>
      <c r="BV1182" s="15"/>
      <c r="BW1182" s="15"/>
      <c r="BX1182" s="15"/>
      <c r="BY1182" s="15"/>
      <c r="BZ1182" s="15"/>
      <c r="CA1182" s="15"/>
      <c r="CB1182" s="15"/>
      <c r="CC1182" s="15"/>
      <c r="CD1182" s="15"/>
      <c r="CE1182" s="15"/>
      <c r="CF1182" s="15"/>
      <c r="CG1182" s="15"/>
      <c r="CH1182" s="15"/>
    </row>
    <row r="1183" spans="1:86">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Z1183" s="17"/>
      <c r="AA1183" s="17"/>
      <c r="AB1183" s="17"/>
      <c r="AC1183" s="17"/>
      <c r="AD1183" s="17"/>
      <c r="AE1183" s="17"/>
      <c r="AF1183" s="17"/>
      <c r="AG1183" s="17"/>
      <c r="AH1183" s="17"/>
      <c r="AI1183" s="17"/>
      <c r="AJ1183" s="17"/>
      <c r="AK1183" s="17"/>
      <c r="AL1183" s="17"/>
      <c r="AM1183" s="15"/>
      <c r="AN1183" s="15"/>
      <c r="AO1183" s="15"/>
      <c r="AP1183" s="15"/>
      <c r="AQ1183" s="15"/>
      <c r="AR1183" s="15"/>
      <c r="AS1183" s="15"/>
      <c r="AT1183" s="15"/>
      <c r="AU1183" s="15"/>
      <c r="AV1183" s="15"/>
      <c r="AW1183" s="15"/>
      <c r="AX1183" s="15"/>
      <c r="AY1183" s="15"/>
      <c r="AZ1183" s="15"/>
      <c r="BA1183" s="15"/>
      <c r="BB1183" s="15"/>
      <c r="BC1183" s="15"/>
      <c r="BD1183" s="15"/>
      <c r="BE1183" s="15"/>
      <c r="BF1183" s="15"/>
      <c r="BG1183" s="15"/>
      <c r="BH1183" s="15"/>
      <c r="BI1183" s="15"/>
      <c r="BJ1183" s="15"/>
      <c r="BK1183" s="15"/>
      <c r="BL1183" s="15"/>
      <c r="BM1183" s="15"/>
      <c r="BN1183" s="15"/>
      <c r="BO1183" s="15"/>
      <c r="BP1183" s="15"/>
      <c r="BQ1183" s="15"/>
      <c r="BR1183" s="15"/>
      <c r="BS1183" s="15"/>
      <c r="BT1183" s="15"/>
      <c r="BU1183" s="15"/>
      <c r="BV1183" s="15"/>
      <c r="BW1183" s="15"/>
      <c r="BX1183" s="15"/>
      <c r="BY1183" s="15"/>
      <c r="BZ1183" s="15"/>
      <c r="CA1183" s="15"/>
      <c r="CB1183" s="15"/>
      <c r="CC1183" s="15"/>
      <c r="CD1183" s="15"/>
      <c r="CE1183" s="15"/>
      <c r="CF1183" s="15"/>
      <c r="CG1183" s="15"/>
      <c r="CH1183" s="15"/>
    </row>
    <row r="1184" spans="1:86">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Z1184" s="17"/>
      <c r="AA1184" s="17"/>
      <c r="AB1184" s="17"/>
      <c r="AC1184" s="17"/>
      <c r="AD1184" s="17"/>
      <c r="AE1184" s="17"/>
      <c r="AF1184" s="17"/>
      <c r="AG1184" s="17"/>
      <c r="AH1184" s="17"/>
      <c r="AI1184" s="17"/>
      <c r="AJ1184" s="17"/>
      <c r="AK1184" s="17"/>
      <c r="AL1184" s="17"/>
      <c r="AM1184" s="15"/>
      <c r="AN1184" s="15"/>
      <c r="AO1184" s="15"/>
      <c r="AP1184" s="15"/>
      <c r="AQ1184" s="15"/>
      <c r="AR1184" s="15"/>
      <c r="AS1184" s="15"/>
      <c r="AT1184" s="15"/>
      <c r="AU1184" s="15"/>
      <c r="AV1184" s="15"/>
      <c r="AW1184" s="15"/>
      <c r="AX1184" s="15"/>
      <c r="AY1184" s="15"/>
      <c r="AZ1184" s="15"/>
      <c r="BA1184" s="15"/>
      <c r="BB1184" s="15"/>
      <c r="BC1184" s="15"/>
      <c r="BD1184" s="15"/>
      <c r="BE1184" s="15"/>
      <c r="BF1184" s="15"/>
      <c r="BG1184" s="15"/>
      <c r="BH1184" s="15"/>
      <c r="BI1184" s="15"/>
      <c r="BJ1184" s="15"/>
      <c r="BK1184" s="15"/>
      <c r="BL1184" s="15"/>
      <c r="BM1184" s="15"/>
      <c r="BN1184" s="15"/>
      <c r="BO1184" s="15"/>
      <c r="BP1184" s="15"/>
      <c r="BQ1184" s="15"/>
      <c r="BR1184" s="15"/>
      <c r="BS1184" s="15"/>
      <c r="BT1184" s="15"/>
      <c r="BU1184" s="15"/>
      <c r="BV1184" s="15"/>
      <c r="BW1184" s="15"/>
      <c r="BX1184" s="15"/>
      <c r="BY1184" s="15"/>
      <c r="BZ1184" s="15"/>
      <c r="CA1184" s="15"/>
      <c r="CB1184" s="15"/>
      <c r="CC1184" s="15"/>
      <c r="CD1184" s="15"/>
      <c r="CE1184" s="15"/>
      <c r="CF1184" s="15"/>
      <c r="CG1184" s="15"/>
      <c r="CH1184" s="15"/>
    </row>
    <row r="1185" spans="1:86">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Z1185" s="17"/>
      <c r="AA1185" s="17"/>
      <c r="AB1185" s="17"/>
      <c r="AC1185" s="17"/>
      <c r="AD1185" s="17"/>
      <c r="AE1185" s="17"/>
      <c r="AF1185" s="17"/>
      <c r="AG1185" s="17"/>
      <c r="AH1185" s="17"/>
      <c r="AI1185" s="17"/>
      <c r="AJ1185" s="17"/>
      <c r="AK1185" s="17"/>
      <c r="AL1185" s="17"/>
      <c r="AM1185" s="15"/>
      <c r="AN1185" s="15"/>
      <c r="AO1185" s="15"/>
      <c r="AP1185" s="15"/>
      <c r="AQ1185" s="15"/>
      <c r="AR1185" s="15"/>
      <c r="AS1185" s="15"/>
      <c r="AT1185" s="15"/>
      <c r="AU1185" s="15"/>
      <c r="AV1185" s="15"/>
      <c r="AW1185" s="15"/>
      <c r="AX1185" s="15"/>
      <c r="AY1185" s="15"/>
      <c r="AZ1185" s="15"/>
      <c r="BA1185" s="15"/>
      <c r="BB1185" s="15"/>
      <c r="BC1185" s="15"/>
      <c r="BD1185" s="15"/>
      <c r="BE1185" s="15"/>
      <c r="BF1185" s="15"/>
      <c r="BG1185" s="15"/>
      <c r="BH1185" s="15"/>
      <c r="BI1185" s="15"/>
      <c r="BJ1185" s="15"/>
      <c r="BK1185" s="15"/>
      <c r="BL1185" s="15"/>
      <c r="BM1185" s="15"/>
      <c r="BN1185" s="15"/>
      <c r="BO1185" s="15"/>
      <c r="BP1185" s="15"/>
      <c r="BQ1185" s="15"/>
      <c r="BR1185" s="15"/>
      <c r="BS1185" s="15"/>
      <c r="BT1185" s="15"/>
      <c r="BU1185" s="15"/>
      <c r="BV1185" s="15"/>
      <c r="BW1185" s="15"/>
      <c r="BX1185" s="15"/>
      <c r="BY1185" s="15"/>
      <c r="BZ1185" s="15"/>
      <c r="CA1185" s="15"/>
      <c r="CB1185" s="15"/>
      <c r="CC1185" s="15"/>
      <c r="CD1185" s="15"/>
      <c r="CE1185" s="15"/>
      <c r="CF1185" s="15"/>
      <c r="CG1185" s="15"/>
      <c r="CH1185" s="15"/>
    </row>
    <row r="1186" spans="1:86">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Z1186" s="17"/>
      <c r="AA1186" s="17"/>
      <c r="AB1186" s="17"/>
      <c r="AC1186" s="17"/>
      <c r="AD1186" s="17"/>
      <c r="AE1186" s="17"/>
      <c r="AF1186" s="17"/>
      <c r="AG1186" s="17"/>
      <c r="AH1186" s="17"/>
      <c r="AI1186" s="17"/>
      <c r="AJ1186" s="17"/>
      <c r="AK1186" s="17"/>
      <c r="AL1186" s="17"/>
      <c r="AM1186" s="15"/>
      <c r="AN1186" s="15"/>
      <c r="AO1186" s="15"/>
      <c r="AP1186" s="15"/>
      <c r="AQ1186" s="15"/>
      <c r="AR1186" s="15"/>
      <c r="AS1186" s="15"/>
      <c r="AT1186" s="15"/>
      <c r="AU1186" s="15"/>
      <c r="AV1186" s="15"/>
      <c r="AW1186" s="15"/>
      <c r="AX1186" s="15"/>
      <c r="AY1186" s="15"/>
      <c r="AZ1186" s="15"/>
      <c r="BA1186" s="15"/>
      <c r="BB1186" s="15"/>
      <c r="BC1186" s="15"/>
      <c r="BD1186" s="15"/>
      <c r="BE1186" s="15"/>
      <c r="BF1186" s="15"/>
      <c r="BG1186" s="15"/>
      <c r="BH1186" s="15"/>
      <c r="BI1186" s="15"/>
      <c r="BJ1186" s="15"/>
      <c r="BK1186" s="15"/>
      <c r="BL1186" s="15"/>
      <c r="BM1186" s="15"/>
      <c r="BN1186" s="15"/>
      <c r="BO1186" s="15"/>
      <c r="BP1186" s="15"/>
      <c r="BQ1186" s="15"/>
      <c r="BR1186" s="15"/>
      <c r="BS1186" s="15"/>
      <c r="BT1186" s="15"/>
      <c r="BU1186" s="15"/>
      <c r="BV1186" s="15"/>
      <c r="BW1186" s="15"/>
      <c r="BX1186" s="15"/>
      <c r="BY1186" s="15"/>
      <c r="BZ1186" s="15"/>
      <c r="CA1186" s="15"/>
      <c r="CB1186" s="15"/>
      <c r="CC1186" s="15"/>
      <c r="CD1186" s="15"/>
      <c r="CE1186" s="15"/>
      <c r="CF1186" s="15"/>
      <c r="CG1186" s="15"/>
      <c r="CH1186" s="15"/>
    </row>
    <row r="1187" spans="1:86">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Z1187" s="17"/>
      <c r="AA1187" s="17"/>
      <c r="AB1187" s="17"/>
      <c r="AC1187" s="17"/>
      <c r="AD1187" s="17"/>
      <c r="AE1187" s="17"/>
      <c r="AF1187" s="17"/>
      <c r="AG1187" s="17"/>
      <c r="AH1187" s="17"/>
      <c r="AI1187" s="17"/>
      <c r="AJ1187" s="17"/>
      <c r="AK1187" s="17"/>
      <c r="AL1187" s="17"/>
      <c r="AM1187" s="15"/>
      <c r="AN1187" s="15"/>
      <c r="AO1187" s="15"/>
      <c r="AP1187" s="15"/>
      <c r="AQ1187" s="15"/>
      <c r="AR1187" s="15"/>
      <c r="AS1187" s="15"/>
      <c r="AT1187" s="15"/>
      <c r="AU1187" s="15"/>
      <c r="AV1187" s="15"/>
      <c r="AW1187" s="15"/>
      <c r="AX1187" s="15"/>
      <c r="AY1187" s="15"/>
      <c r="AZ1187" s="15"/>
      <c r="BA1187" s="15"/>
      <c r="BB1187" s="15"/>
      <c r="BC1187" s="15"/>
      <c r="BD1187" s="15"/>
      <c r="BE1187" s="15"/>
      <c r="BF1187" s="15"/>
      <c r="BG1187" s="15"/>
      <c r="BH1187" s="15"/>
      <c r="BI1187" s="15"/>
      <c r="BJ1187" s="15"/>
      <c r="BK1187" s="15"/>
      <c r="BL1187" s="15"/>
      <c r="BM1187" s="15"/>
      <c r="BN1187" s="15"/>
      <c r="BO1187" s="15"/>
      <c r="BP1187" s="15"/>
      <c r="BQ1187" s="15"/>
      <c r="BR1187" s="15"/>
      <c r="BS1187" s="15"/>
      <c r="BT1187" s="15"/>
      <c r="BU1187" s="15"/>
      <c r="BV1187" s="15"/>
      <c r="BW1187" s="15"/>
      <c r="BX1187" s="15"/>
      <c r="BY1187" s="15"/>
      <c r="BZ1187" s="15"/>
      <c r="CA1187" s="15"/>
      <c r="CB1187" s="15"/>
      <c r="CC1187" s="15"/>
      <c r="CD1187" s="15"/>
      <c r="CE1187" s="15"/>
      <c r="CF1187" s="15"/>
      <c r="CG1187" s="15"/>
      <c r="CH1187" s="15"/>
    </row>
    <row r="1188" spans="1:86">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Z1188" s="17"/>
      <c r="AA1188" s="17"/>
      <c r="AB1188" s="17"/>
      <c r="AC1188" s="17"/>
      <c r="AD1188" s="17"/>
      <c r="AE1188" s="17"/>
      <c r="AF1188" s="17"/>
      <c r="AG1188" s="17"/>
      <c r="AH1188" s="17"/>
      <c r="AI1188" s="17"/>
      <c r="AJ1188" s="17"/>
      <c r="AK1188" s="17"/>
      <c r="AL1188" s="17"/>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c r="BO1188" s="15"/>
      <c r="BP1188" s="15"/>
      <c r="BQ1188" s="15"/>
      <c r="BR1188" s="15"/>
      <c r="BS1188" s="15"/>
      <c r="BT1188" s="15"/>
      <c r="BU1188" s="15"/>
      <c r="BV1188" s="15"/>
      <c r="BW1188" s="15"/>
      <c r="BX1188" s="15"/>
      <c r="BY1188" s="15"/>
      <c r="BZ1188" s="15"/>
      <c r="CA1188" s="15"/>
      <c r="CB1188" s="15"/>
      <c r="CC1188" s="15"/>
      <c r="CD1188" s="15"/>
      <c r="CE1188" s="15"/>
      <c r="CF1188" s="15"/>
      <c r="CG1188" s="15"/>
      <c r="CH1188" s="15"/>
    </row>
    <row r="1189" spans="1:86">
      <c r="A1189" s="17"/>
      <c r="B1189" s="17"/>
      <c r="C1189" s="17"/>
      <c r="D1189" s="17"/>
      <c r="E1189" s="17"/>
      <c r="F1189" s="17"/>
      <c r="G1189" s="17"/>
      <c r="H1189" s="17"/>
      <c r="I1189" s="17"/>
      <c r="J1189" s="17"/>
      <c r="K1189" s="17"/>
      <c r="L1189" s="17"/>
      <c r="M1189" s="17"/>
      <c r="N1189" s="17"/>
      <c r="O1189" s="17"/>
      <c r="P1189" s="17"/>
      <c r="Q1189" s="17"/>
      <c r="R1189" s="17"/>
      <c r="S1189" s="17"/>
      <c r="T1189" s="17"/>
      <c r="U1189" s="17"/>
      <c r="V1189" s="17"/>
      <c r="W1189" s="17"/>
      <c r="X1189" s="17"/>
      <c r="Z1189" s="17"/>
      <c r="AA1189" s="17"/>
      <c r="AB1189" s="17"/>
      <c r="AC1189" s="17"/>
      <c r="AD1189" s="17"/>
      <c r="AE1189" s="17"/>
      <c r="AF1189" s="17"/>
      <c r="AG1189" s="17"/>
      <c r="AH1189" s="17"/>
      <c r="AI1189" s="17"/>
      <c r="AJ1189" s="17"/>
      <c r="AK1189" s="17"/>
      <c r="AL1189" s="17"/>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c r="BO1189" s="15"/>
      <c r="BP1189" s="15"/>
      <c r="BQ1189" s="15"/>
      <c r="BR1189" s="15"/>
      <c r="BS1189" s="15"/>
      <c r="BT1189" s="15"/>
      <c r="BU1189" s="15"/>
      <c r="BV1189" s="15"/>
      <c r="BW1189" s="15"/>
      <c r="BX1189" s="15"/>
      <c r="BY1189" s="15"/>
      <c r="BZ1189" s="15"/>
      <c r="CA1189" s="15"/>
      <c r="CB1189" s="15"/>
      <c r="CC1189" s="15"/>
      <c r="CD1189" s="15"/>
      <c r="CE1189" s="15"/>
      <c r="CF1189" s="15"/>
      <c r="CG1189" s="15"/>
      <c r="CH1189" s="15"/>
    </row>
    <row r="1190" spans="1:86">
      <c r="A1190" s="17"/>
      <c r="B1190" s="17"/>
      <c r="C1190" s="17"/>
      <c r="D1190" s="17"/>
      <c r="E1190" s="17"/>
      <c r="F1190" s="17"/>
      <c r="G1190" s="17"/>
      <c r="H1190" s="17"/>
      <c r="I1190" s="17"/>
      <c r="J1190" s="17"/>
      <c r="K1190" s="17"/>
      <c r="L1190" s="17"/>
      <c r="M1190" s="17"/>
      <c r="N1190" s="17"/>
      <c r="O1190" s="17"/>
      <c r="P1190" s="17"/>
      <c r="Q1190" s="17"/>
      <c r="R1190" s="17"/>
      <c r="S1190" s="17"/>
      <c r="T1190" s="17"/>
      <c r="U1190" s="17"/>
      <c r="V1190" s="17"/>
      <c r="W1190" s="17"/>
      <c r="X1190" s="17"/>
      <c r="Z1190" s="17"/>
      <c r="AA1190" s="17"/>
      <c r="AB1190" s="17"/>
      <c r="AC1190" s="17"/>
      <c r="AD1190" s="17"/>
      <c r="AE1190" s="17"/>
      <c r="AF1190" s="17"/>
      <c r="AG1190" s="17"/>
      <c r="AH1190" s="17"/>
      <c r="AI1190" s="17"/>
      <c r="AJ1190" s="17"/>
      <c r="AK1190" s="17"/>
      <c r="AL1190" s="17"/>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c r="BO1190" s="15"/>
      <c r="BP1190" s="15"/>
      <c r="BQ1190" s="15"/>
      <c r="BR1190" s="15"/>
      <c r="BS1190" s="15"/>
      <c r="BT1190" s="15"/>
      <c r="BU1190" s="15"/>
      <c r="BV1190" s="15"/>
      <c r="BW1190" s="15"/>
      <c r="BX1190" s="15"/>
      <c r="BY1190" s="15"/>
      <c r="BZ1190" s="15"/>
      <c r="CA1190" s="15"/>
      <c r="CB1190" s="15"/>
      <c r="CC1190" s="15"/>
      <c r="CD1190" s="15"/>
      <c r="CE1190" s="15"/>
      <c r="CF1190" s="15"/>
      <c r="CG1190" s="15"/>
      <c r="CH1190" s="15"/>
    </row>
    <row r="1191" spans="1:86">
      <c r="A1191" s="17"/>
      <c r="B1191" s="17"/>
      <c r="C1191" s="17"/>
      <c r="D1191" s="17"/>
      <c r="E1191" s="17"/>
      <c r="F1191" s="17"/>
      <c r="G1191" s="17"/>
      <c r="H1191" s="17"/>
      <c r="I1191" s="17"/>
      <c r="J1191" s="17"/>
      <c r="K1191" s="17"/>
      <c r="L1191" s="17"/>
      <c r="M1191" s="17"/>
      <c r="N1191" s="17"/>
      <c r="O1191" s="17"/>
      <c r="P1191" s="17"/>
      <c r="Q1191" s="17"/>
      <c r="R1191" s="17"/>
      <c r="S1191" s="17"/>
      <c r="T1191" s="17"/>
      <c r="U1191" s="17"/>
      <c r="V1191" s="17"/>
      <c r="W1191" s="17"/>
      <c r="X1191" s="17"/>
      <c r="Z1191" s="17"/>
      <c r="AA1191" s="17"/>
      <c r="AB1191" s="17"/>
      <c r="AC1191" s="17"/>
      <c r="AD1191" s="17"/>
      <c r="AE1191" s="17"/>
      <c r="AF1191" s="17"/>
      <c r="AG1191" s="17"/>
      <c r="AH1191" s="17"/>
      <c r="AI1191" s="17"/>
      <c r="AJ1191" s="17"/>
      <c r="AK1191" s="17"/>
      <c r="AL1191" s="17"/>
      <c r="AM1191" s="15"/>
      <c r="AN1191" s="15"/>
      <c r="AO1191" s="15"/>
      <c r="AP1191" s="15"/>
      <c r="AQ1191" s="15"/>
      <c r="AR1191" s="15"/>
      <c r="AS1191" s="15"/>
      <c r="AT1191" s="15"/>
      <c r="AU1191" s="15"/>
      <c r="AV1191" s="15"/>
      <c r="AW1191" s="15"/>
      <c r="AX1191" s="15"/>
      <c r="AY1191" s="15"/>
      <c r="AZ1191" s="15"/>
      <c r="BA1191" s="15"/>
      <c r="BB1191" s="15"/>
      <c r="BC1191" s="15"/>
      <c r="BD1191" s="15"/>
      <c r="BE1191" s="15"/>
      <c r="BF1191" s="15"/>
      <c r="BG1191" s="15"/>
      <c r="BH1191" s="15"/>
      <c r="BI1191" s="15"/>
      <c r="BJ1191" s="15"/>
      <c r="BK1191" s="15"/>
      <c r="BL1191" s="15"/>
      <c r="BM1191" s="15"/>
      <c r="BN1191" s="15"/>
      <c r="BO1191" s="15"/>
      <c r="BP1191" s="15"/>
      <c r="BQ1191" s="15"/>
      <c r="BR1191" s="15"/>
      <c r="BS1191" s="15"/>
      <c r="BT1191" s="15"/>
      <c r="BU1191" s="15"/>
      <c r="BV1191" s="15"/>
      <c r="BW1191" s="15"/>
      <c r="BX1191" s="15"/>
      <c r="BY1191" s="15"/>
      <c r="BZ1191" s="15"/>
      <c r="CA1191" s="15"/>
      <c r="CB1191" s="15"/>
      <c r="CC1191" s="15"/>
      <c r="CD1191" s="15"/>
      <c r="CE1191" s="15"/>
      <c r="CF1191" s="15"/>
      <c r="CG1191" s="15"/>
      <c r="CH1191" s="15"/>
    </row>
    <row r="1192" spans="1:86">
      <c r="A1192" s="17"/>
      <c r="B1192" s="17"/>
      <c r="C1192" s="17"/>
      <c r="D1192" s="17"/>
      <c r="E1192" s="17"/>
      <c r="F1192" s="17"/>
      <c r="G1192" s="17"/>
      <c r="H1192" s="17"/>
      <c r="I1192" s="17"/>
      <c r="J1192" s="17"/>
      <c r="K1192" s="17"/>
      <c r="L1192" s="17"/>
      <c r="M1192" s="17"/>
      <c r="N1192" s="17"/>
      <c r="O1192" s="17"/>
      <c r="P1192" s="17"/>
      <c r="Q1192" s="17"/>
      <c r="R1192" s="17"/>
      <c r="S1192" s="17"/>
      <c r="T1192" s="17"/>
      <c r="U1192" s="17"/>
      <c r="V1192" s="17"/>
      <c r="W1192" s="17"/>
      <c r="X1192" s="17"/>
      <c r="Z1192" s="17"/>
      <c r="AA1192" s="17"/>
      <c r="AB1192" s="17"/>
      <c r="AC1192" s="17"/>
      <c r="AD1192" s="17"/>
      <c r="AE1192" s="17"/>
      <c r="AF1192" s="17"/>
      <c r="AG1192" s="17"/>
      <c r="AH1192" s="17"/>
      <c r="AI1192" s="17"/>
      <c r="AJ1192" s="17"/>
      <c r="AK1192" s="17"/>
      <c r="AL1192" s="17"/>
      <c r="AM1192" s="15"/>
      <c r="AN1192" s="15"/>
      <c r="AO1192" s="15"/>
      <c r="AP1192" s="15"/>
      <c r="AQ1192" s="15"/>
      <c r="AR1192" s="15"/>
      <c r="AS1192" s="15"/>
      <c r="AT1192" s="15"/>
      <c r="AU1192" s="15"/>
      <c r="AV1192" s="15"/>
      <c r="AW1192" s="15"/>
      <c r="AX1192" s="15"/>
      <c r="AY1192" s="15"/>
      <c r="AZ1192" s="15"/>
      <c r="BA1192" s="15"/>
      <c r="BB1192" s="15"/>
      <c r="BC1192" s="15"/>
      <c r="BD1192" s="15"/>
      <c r="BE1192" s="15"/>
      <c r="BF1192" s="15"/>
      <c r="BG1192" s="15"/>
      <c r="BH1192" s="15"/>
      <c r="BI1192" s="15"/>
      <c r="BJ1192" s="15"/>
      <c r="BK1192" s="15"/>
      <c r="BL1192" s="15"/>
      <c r="BM1192" s="15"/>
      <c r="BN1192" s="15"/>
      <c r="BO1192" s="15"/>
      <c r="BP1192" s="15"/>
      <c r="BQ1192" s="15"/>
      <c r="BR1192" s="15"/>
      <c r="BS1192" s="15"/>
      <c r="BT1192" s="15"/>
      <c r="BU1192" s="15"/>
      <c r="BV1192" s="15"/>
      <c r="BW1192" s="15"/>
      <c r="BX1192" s="15"/>
      <c r="BY1192" s="15"/>
      <c r="BZ1192" s="15"/>
      <c r="CA1192" s="15"/>
      <c r="CB1192" s="15"/>
      <c r="CC1192" s="15"/>
      <c r="CD1192" s="15"/>
      <c r="CE1192" s="15"/>
      <c r="CF1192" s="15"/>
      <c r="CG1192" s="15"/>
      <c r="CH1192" s="15"/>
    </row>
    <row r="1193" spans="1:86">
      <c r="A1193" s="17"/>
      <c r="B1193" s="17"/>
      <c r="C1193" s="17"/>
      <c r="D1193" s="17"/>
      <c r="E1193" s="17"/>
      <c r="F1193" s="17"/>
      <c r="G1193" s="17"/>
      <c r="H1193" s="17"/>
      <c r="I1193" s="17"/>
      <c r="J1193" s="17"/>
      <c r="K1193" s="17"/>
      <c r="L1193" s="17"/>
      <c r="M1193" s="17"/>
      <c r="N1193" s="17"/>
      <c r="O1193" s="17"/>
      <c r="P1193" s="17"/>
      <c r="Q1193" s="17"/>
      <c r="R1193" s="17"/>
      <c r="S1193" s="17"/>
      <c r="T1193" s="17"/>
      <c r="U1193" s="17"/>
      <c r="V1193" s="17"/>
      <c r="W1193" s="17"/>
      <c r="X1193" s="17"/>
      <c r="Z1193" s="17"/>
      <c r="AA1193" s="17"/>
      <c r="AB1193" s="17"/>
      <c r="AC1193" s="17"/>
      <c r="AD1193" s="17"/>
      <c r="AE1193" s="17"/>
      <c r="AF1193" s="17"/>
      <c r="AG1193" s="17"/>
      <c r="AH1193" s="17"/>
      <c r="AI1193" s="17"/>
      <c r="AJ1193" s="17"/>
      <c r="AK1193" s="17"/>
      <c r="AL1193" s="17"/>
      <c r="AM1193" s="15"/>
      <c r="AN1193" s="15"/>
      <c r="AO1193" s="15"/>
      <c r="AP1193" s="15"/>
      <c r="AQ1193" s="15"/>
      <c r="AR1193" s="15"/>
      <c r="AS1193" s="15"/>
      <c r="AT1193" s="15"/>
      <c r="AU1193" s="15"/>
      <c r="AV1193" s="15"/>
      <c r="AW1193" s="15"/>
      <c r="AX1193" s="15"/>
      <c r="AY1193" s="15"/>
      <c r="AZ1193" s="15"/>
      <c r="BA1193" s="15"/>
      <c r="BB1193" s="15"/>
      <c r="BC1193" s="15"/>
      <c r="BD1193" s="15"/>
      <c r="BE1193" s="15"/>
      <c r="BF1193" s="15"/>
      <c r="BG1193" s="15"/>
      <c r="BH1193" s="15"/>
      <c r="BI1193" s="15"/>
      <c r="BJ1193" s="15"/>
      <c r="BK1193" s="15"/>
      <c r="BL1193" s="15"/>
      <c r="BM1193" s="15"/>
      <c r="BN1193" s="15"/>
      <c r="BO1193" s="15"/>
      <c r="BP1193" s="15"/>
      <c r="BQ1193" s="15"/>
      <c r="BR1193" s="15"/>
      <c r="BS1193" s="15"/>
      <c r="BT1193" s="15"/>
      <c r="BU1193" s="15"/>
      <c r="BV1193" s="15"/>
      <c r="BW1193" s="15"/>
      <c r="BX1193" s="15"/>
      <c r="BY1193" s="15"/>
      <c r="BZ1193" s="15"/>
      <c r="CA1193" s="15"/>
      <c r="CB1193" s="15"/>
      <c r="CC1193" s="15"/>
      <c r="CD1193" s="15"/>
      <c r="CE1193" s="15"/>
      <c r="CF1193" s="15"/>
      <c r="CG1193" s="15"/>
      <c r="CH1193" s="15"/>
    </row>
    <row r="1194" spans="1:86">
      <c r="A1194" s="17"/>
      <c r="B1194" s="17"/>
      <c r="C1194" s="17"/>
      <c r="D1194" s="17"/>
      <c r="E1194" s="17"/>
      <c r="F1194" s="17"/>
      <c r="G1194" s="17"/>
      <c r="H1194" s="17"/>
      <c r="I1194" s="17"/>
      <c r="J1194" s="17"/>
      <c r="K1194" s="17"/>
      <c r="L1194" s="17"/>
      <c r="M1194" s="17"/>
      <c r="N1194" s="17"/>
      <c r="O1194" s="17"/>
      <c r="P1194" s="17"/>
      <c r="Q1194" s="17"/>
      <c r="R1194" s="17"/>
      <c r="S1194" s="17"/>
      <c r="T1194" s="17"/>
      <c r="U1194" s="17"/>
      <c r="V1194" s="17"/>
      <c r="W1194" s="17"/>
      <c r="X1194" s="17"/>
      <c r="Z1194" s="17"/>
      <c r="AA1194" s="17"/>
      <c r="AB1194" s="17"/>
      <c r="AC1194" s="17"/>
      <c r="AD1194" s="17"/>
      <c r="AE1194" s="17"/>
      <c r="AF1194" s="17"/>
      <c r="AG1194" s="17"/>
      <c r="AH1194" s="17"/>
      <c r="AI1194" s="17"/>
      <c r="AJ1194" s="17"/>
      <c r="AK1194" s="17"/>
      <c r="AL1194" s="17"/>
      <c r="AM1194" s="15"/>
      <c r="AN1194" s="15"/>
      <c r="AO1194" s="15"/>
      <c r="AP1194" s="15"/>
      <c r="AQ1194" s="15"/>
      <c r="AR1194" s="15"/>
      <c r="AS1194" s="15"/>
      <c r="AT1194" s="15"/>
      <c r="AU1194" s="15"/>
      <c r="AV1194" s="15"/>
      <c r="AW1194" s="15"/>
      <c r="AX1194" s="15"/>
      <c r="AY1194" s="15"/>
      <c r="AZ1194" s="15"/>
      <c r="BA1194" s="15"/>
      <c r="BB1194" s="15"/>
      <c r="BC1194" s="15"/>
      <c r="BD1194" s="15"/>
      <c r="BE1194" s="15"/>
      <c r="BF1194" s="15"/>
      <c r="BG1194" s="15"/>
      <c r="BH1194" s="15"/>
      <c r="BI1194" s="15"/>
      <c r="BJ1194" s="15"/>
      <c r="BK1194" s="15"/>
      <c r="BL1194" s="15"/>
      <c r="BM1194" s="15"/>
      <c r="BN1194" s="15"/>
      <c r="BO1194" s="15"/>
      <c r="BP1194" s="15"/>
      <c r="BQ1194" s="15"/>
      <c r="BR1194" s="15"/>
      <c r="BS1194" s="15"/>
      <c r="BT1194" s="15"/>
      <c r="BU1194" s="15"/>
      <c r="BV1194" s="15"/>
      <c r="BW1194" s="15"/>
      <c r="BX1194" s="15"/>
      <c r="BY1194" s="15"/>
      <c r="BZ1194" s="15"/>
      <c r="CA1194" s="15"/>
      <c r="CB1194" s="15"/>
      <c r="CC1194" s="15"/>
      <c r="CD1194" s="15"/>
      <c r="CE1194" s="15"/>
      <c r="CF1194" s="15"/>
      <c r="CG1194" s="15"/>
      <c r="CH1194" s="15"/>
    </row>
    <row r="1195" spans="1:86">
      <c r="A1195" s="17"/>
      <c r="B1195" s="17"/>
      <c r="C1195" s="17"/>
      <c r="D1195" s="17"/>
      <c r="E1195" s="17"/>
      <c r="F1195" s="17"/>
      <c r="G1195" s="17"/>
      <c r="H1195" s="17"/>
      <c r="I1195" s="17"/>
      <c r="J1195" s="17"/>
      <c r="K1195" s="17"/>
      <c r="L1195" s="17"/>
      <c r="M1195" s="17"/>
      <c r="N1195" s="17"/>
      <c r="O1195" s="17"/>
      <c r="P1195" s="17"/>
      <c r="Q1195" s="17"/>
      <c r="R1195" s="17"/>
      <c r="S1195" s="17"/>
      <c r="T1195" s="17"/>
      <c r="U1195" s="17"/>
      <c r="V1195" s="17"/>
      <c r="W1195" s="17"/>
      <c r="X1195" s="17"/>
      <c r="Z1195" s="17"/>
      <c r="AA1195" s="17"/>
      <c r="AB1195" s="17"/>
      <c r="AC1195" s="17"/>
      <c r="AD1195" s="17"/>
      <c r="AE1195" s="17"/>
      <c r="AF1195" s="17"/>
      <c r="AG1195" s="17"/>
      <c r="AH1195" s="17"/>
      <c r="AI1195" s="17"/>
      <c r="AJ1195" s="17"/>
      <c r="AK1195" s="17"/>
      <c r="AL1195" s="17"/>
      <c r="AM1195" s="15"/>
      <c r="AN1195" s="15"/>
      <c r="AO1195" s="15"/>
      <c r="AP1195" s="15"/>
      <c r="AQ1195" s="15"/>
      <c r="AR1195" s="15"/>
      <c r="AS1195" s="15"/>
      <c r="AT1195" s="15"/>
      <c r="AU1195" s="15"/>
      <c r="AV1195" s="15"/>
      <c r="AW1195" s="15"/>
      <c r="AX1195" s="15"/>
      <c r="AY1195" s="15"/>
      <c r="AZ1195" s="15"/>
      <c r="BA1195" s="15"/>
      <c r="BB1195" s="15"/>
      <c r="BC1195" s="15"/>
      <c r="BD1195" s="15"/>
      <c r="BE1195" s="15"/>
      <c r="BF1195" s="15"/>
      <c r="BG1195" s="15"/>
      <c r="BH1195" s="15"/>
      <c r="BI1195" s="15"/>
      <c r="BJ1195" s="15"/>
      <c r="BK1195" s="15"/>
      <c r="BL1195" s="15"/>
      <c r="BM1195" s="15"/>
      <c r="BN1195" s="15"/>
      <c r="BO1195" s="15"/>
      <c r="BP1195" s="15"/>
      <c r="BQ1195" s="15"/>
      <c r="BR1195" s="15"/>
      <c r="BS1195" s="15"/>
      <c r="BT1195" s="15"/>
      <c r="BU1195" s="15"/>
      <c r="BV1195" s="15"/>
      <c r="BW1195" s="15"/>
      <c r="BX1195" s="15"/>
      <c r="BY1195" s="15"/>
      <c r="BZ1195" s="15"/>
      <c r="CA1195" s="15"/>
      <c r="CB1195" s="15"/>
      <c r="CC1195" s="15"/>
      <c r="CD1195" s="15"/>
      <c r="CE1195" s="15"/>
      <c r="CF1195" s="15"/>
      <c r="CG1195" s="15"/>
      <c r="CH1195" s="15"/>
    </row>
    <row r="1196" spans="1:86">
      <c r="A1196" s="17"/>
      <c r="B1196" s="17"/>
      <c r="C1196" s="17"/>
      <c r="D1196" s="17"/>
      <c r="E1196" s="17"/>
      <c r="F1196" s="17"/>
      <c r="G1196" s="17"/>
      <c r="H1196" s="17"/>
      <c r="I1196" s="17"/>
      <c r="J1196" s="17"/>
      <c r="K1196" s="17"/>
      <c r="L1196" s="17"/>
      <c r="M1196" s="17"/>
      <c r="N1196" s="17"/>
      <c r="O1196" s="17"/>
      <c r="P1196" s="17"/>
      <c r="Q1196" s="17"/>
      <c r="R1196" s="17"/>
      <c r="S1196" s="17"/>
      <c r="T1196" s="17"/>
      <c r="U1196" s="17"/>
      <c r="V1196" s="17"/>
      <c r="W1196" s="17"/>
      <c r="X1196" s="17"/>
      <c r="Z1196" s="17"/>
      <c r="AA1196" s="17"/>
      <c r="AB1196" s="17"/>
      <c r="AC1196" s="17"/>
      <c r="AD1196" s="17"/>
      <c r="AE1196" s="17"/>
      <c r="AF1196" s="17"/>
      <c r="AG1196" s="17"/>
      <c r="AH1196" s="17"/>
      <c r="AI1196" s="17"/>
      <c r="AJ1196" s="17"/>
      <c r="AK1196" s="17"/>
      <c r="AL1196" s="17"/>
      <c r="AM1196" s="15"/>
      <c r="AN1196" s="15"/>
      <c r="AO1196" s="15"/>
      <c r="AP1196" s="15"/>
      <c r="AQ1196" s="15"/>
      <c r="AR1196" s="15"/>
      <c r="AS1196" s="15"/>
      <c r="AT1196" s="15"/>
      <c r="AU1196" s="15"/>
      <c r="AV1196" s="15"/>
      <c r="AW1196" s="15"/>
      <c r="AX1196" s="15"/>
      <c r="AY1196" s="15"/>
      <c r="AZ1196" s="15"/>
      <c r="BA1196" s="15"/>
      <c r="BB1196" s="15"/>
      <c r="BC1196" s="15"/>
      <c r="BD1196" s="15"/>
      <c r="BE1196" s="15"/>
      <c r="BF1196" s="15"/>
      <c r="BG1196" s="15"/>
      <c r="BH1196" s="15"/>
      <c r="BI1196" s="15"/>
      <c r="BJ1196" s="15"/>
      <c r="BK1196" s="15"/>
      <c r="BL1196" s="15"/>
      <c r="BM1196" s="15"/>
      <c r="BN1196" s="15"/>
      <c r="BO1196" s="15"/>
      <c r="BP1196" s="15"/>
      <c r="BQ1196" s="15"/>
      <c r="BR1196" s="15"/>
      <c r="BS1196" s="15"/>
      <c r="BT1196" s="15"/>
      <c r="BU1196" s="15"/>
      <c r="BV1196" s="15"/>
      <c r="BW1196" s="15"/>
      <c r="BX1196" s="15"/>
      <c r="BY1196" s="15"/>
      <c r="BZ1196" s="15"/>
      <c r="CA1196" s="15"/>
      <c r="CB1196" s="15"/>
      <c r="CC1196" s="15"/>
      <c r="CD1196" s="15"/>
      <c r="CE1196" s="15"/>
      <c r="CF1196" s="15"/>
      <c r="CG1196" s="15"/>
      <c r="CH1196" s="15"/>
    </row>
    <row r="1197" spans="1:86">
      <c r="A1197" s="17"/>
      <c r="B1197" s="17"/>
      <c r="C1197" s="17"/>
      <c r="D1197" s="17"/>
      <c r="E1197" s="17"/>
      <c r="F1197" s="17"/>
      <c r="G1197" s="17"/>
      <c r="H1197" s="17"/>
      <c r="I1197" s="17"/>
      <c r="J1197" s="17"/>
      <c r="K1197" s="17"/>
      <c r="L1197" s="17"/>
      <c r="M1197" s="17"/>
      <c r="N1197" s="17"/>
      <c r="O1197" s="17"/>
      <c r="P1197" s="17"/>
      <c r="Q1197" s="17"/>
      <c r="R1197" s="17"/>
      <c r="S1197" s="17"/>
      <c r="T1197" s="17"/>
      <c r="U1197" s="17"/>
      <c r="V1197" s="17"/>
      <c r="W1197" s="17"/>
      <c r="X1197" s="17"/>
      <c r="Z1197" s="17"/>
      <c r="AA1197" s="17"/>
      <c r="AB1197" s="17"/>
      <c r="AC1197" s="17"/>
      <c r="AD1197" s="17"/>
      <c r="AE1197" s="17"/>
      <c r="AF1197" s="17"/>
      <c r="AG1197" s="17"/>
      <c r="AH1197" s="17"/>
      <c r="AI1197" s="17"/>
      <c r="AJ1197" s="17"/>
      <c r="AK1197" s="17"/>
      <c r="AL1197" s="17"/>
      <c r="AM1197" s="15"/>
      <c r="AN1197" s="15"/>
      <c r="AO1197" s="15"/>
      <c r="AP1197" s="15"/>
      <c r="AQ1197" s="15"/>
      <c r="AR1197" s="15"/>
      <c r="AS1197" s="15"/>
      <c r="AT1197" s="15"/>
      <c r="AU1197" s="15"/>
      <c r="AV1197" s="15"/>
      <c r="AW1197" s="15"/>
      <c r="AX1197" s="15"/>
      <c r="AY1197" s="15"/>
      <c r="AZ1197" s="15"/>
      <c r="BA1197" s="15"/>
      <c r="BB1197" s="15"/>
      <c r="BC1197" s="15"/>
      <c r="BD1197" s="15"/>
      <c r="BE1197" s="15"/>
      <c r="BF1197" s="15"/>
      <c r="BG1197" s="15"/>
      <c r="BH1197" s="15"/>
      <c r="BI1197" s="15"/>
      <c r="BJ1197" s="15"/>
      <c r="BK1197" s="15"/>
      <c r="BL1197" s="15"/>
      <c r="BM1197" s="15"/>
      <c r="BN1197" s="15"/>
      <c r="BO1197" s="15"/>
      <c r="BP1197" s="15"/>
      <c r="BQ1197" s="15"/>
      <c r="BR1197" s="15"/>
      <c r="BS1197" s="15"/>
      <c r="BT1197" s="15"/>
      <c r="BU1197" s="15"/>
      <c r="BV1197" s="15"/>
      <c r="BW1197" s="15"/>
      <c r="BX1197" s="15"/>
      <c r="BY1197" s="15"/>
      <c r="BZ1197" s="15"/>
      <c r="CA1197" s="15"/>
      <c r="CB1197" s="15"/>
      <c r="CC1197" s="15"/>
      <c r="CD1197" s="15"/>
      <c r="CE1197" s="15"/>
      <c r="CF1197" s="15"/>
      <c r="CG1197" s="15"/>
      <c r="CH1197" s="15"/>
    </row>
    <row r="1198" spans="1:86">
      <c r="A1198" s="17"/>
      <c r="B1198" s="17"/>
      <c r="C1198" s="17"/>
      <c r="D1198" s="17"/>
      <c r="E1198" s="17"/>
      <c r="F1198" s="17"/>
      <c r="G1198" s="17"/>
      <c r="H1198" s="17"/>
      <c r="I1198" s="17"/>
      <c r="J1198" s="17"/>
      <c r="K1198" s="17"/>
      <c r="L1198" s="17"/>
      <c r="M1198" s="17"/>
      <c r="N1198" s="17"/>
      <c r="O1198" s="17"/>
      <c r="P1198" s="17"/>
      <c r="Q1198" s="17"/>
      <c r="R1198" s="17"/>
      <c r="S1198" s="17"/>
      <c r="T1198" s="17"/>
      <c r="U1198" s="17"/>
      <c r="V1198" s="17"/>
      <c r="W1198" s="17"/>
      <c r="X1198" s="17"/>
      <c r="Z1198" s="17"/>
      <c r="AA1198" s="17"/>
      <c r="AB1198" s="17"/>
      <c r="AC1198" s="17"/>
      <c r="AD1198" s="17"/>
      <c r="AE1198" s="17"/>
      <c r="AF1198" s="17"/>
      <c r="AG1198" s="17"/>
      <c r="AH1198" s="17"/>
      <c r="AI1198" s="17"/>
      <c r="AJ1198" s="17"/>
      <c r="AK1198" s="17"/>
      <c r="AL1198" s="17"/>
      <c r="AM1198" s="15"/>
      <c r="AN1198" s="15"/>
      <c r="AO1198" s="15"/>
      <c r="AP1198" s="15"/>
      <c r="AQ1198" s="15"/>
      <c r="AR1198" s="15"/>
      <c r="AS1198" s="15"/>
      <c r="AT1198" s="15"/>
      <c r="AU1198" s="15"/>
      <c r="AV1198" s="15"/>
      <c r="AW1198" s="15"/>
      <c r="AX1198" s="15"/>
      <c r="AY1198" s="15"/>
      <c r="AZ1198" s="15"/>
      <c r="BA1198" s="15"/>
      <c r="BB1198" s="15"/>
      <c r="BC1198" s="15"/>
      <c r="BD1198" s="15"/>
      <c r="BE1198" s="15"/>
      <c r="BF1198" s="15"/>
      <c r="BG1198" s="15"/>
      <c r="BH1198" s="15"/>
      <c r="BI1198" s="15"/>
      <c r="BJ1198" s="15"/>
      <c r="BK1198" s="15"/>
      <c r="BL1198" s="15"/>
      <c r="BM1198" s="15"/>
      <c r="BN1198" s="15"/>
      <c r="BO1198" s="15"/>
      <c r="BP1198" s="15"/>
      <c r="BQ1198" s="15"/>
      <c r="BR1198" s="15"/>
      <c r="BS1198" s="15"/>
      <c r="BT1198" s="15"/>
      <c r="BU1198" s="15"/>
      <c r="BV1198" s="15"/>
      <c r="BW1198" s="15"/>
      <c r="BX1198" s="15"/>
      <c r="BY1198" s="15"/>
      <c r="BZ1198" s="15"/>
      <c r="CA1198" s="15"/>
      <c r="CB1198" s="15"/>
      <c r="CC1198" s="15"/>
      <c r="CD1198" s="15"/>
      <c r="CE1198" s="15"/>
      <c r="CF1198" s="15"/>
      <c r="CG1198" s="15"/>
      <c r="CH1198" s="15"/>
    </row>
    <row r="1199" spans="1:86">
      <c r="A1199" s="17"/>
      <c r="B1199" s="17"/>
      <c r="C1199" s="17"/>
      <c r="D1199" s="17"/>
      <c r="E1199" s="17"/>
      <c r="F1199" s="17"/>
      <c r="G1199" s="17"/>
      <c r="H1199" s="17"/>
      <c r="I1199" s="17"/>
      <c r="J1199" s="17"/>
      <c r="K1199" s="17"/>
      <c r="L1199" s="17"/>
      <c r="M1199" s="17"/>
      <c r="N1199" s="17"/>
      <c r="O1199" s="17"/>
      <c r="P1199" s="17"/>
      <c r="Q1199" s="17"/>
      <c r="R1199" s="17"/>
      <c r="S1199" s="17"/>
      <c r="T1199" s="17"/>
      <c r="U1199" s="17"/>
      <c r="V1199" s="17"/>
      <c r="W1199" s="17"/>
      <c r="X1199" s="17"/>
      <c r="Z1199" s="17"/>
      <c r="AA1199" s="17"/>
      <c r="AB1199" s="17"/>
      <c r="AC1199" s="17"/>
      <c r="AD1199" s="17"/>
      <c r="AE1199" s="17"/>
      <c r="AF1199" s="17"/>
      <c r="AG1199" s="17"/>
      <c r="AH1199" s="17"/>
      <c r="AI1199" s="17"/>
      <c r="AJ1199" s="17"/>
      <c r="AK1199" s="17"/>
      <c r="AL1199" s="17"/>
      <c r="AM1199" s="15"/>
      <c r="AN1199" s="15"/>
      <c r="AO1199" s="15"/>
      <c r="AP1199" s="15"/>
      <c r="AQ1199" s="15"/>
      <c r="AR1199" s="15"/>
      <c r="AS1199" s="15"/>
      <c r="AT1199" s="15"/>
      <c r="AU1199" s="15"/>
      <c r="AV1199" s="15"/>
      <c r="AW1199" s="15"/>
      <c r="AX1199" s="15"/>
      <c r="AY1199" s="15"/>
      <c r="AZ1199" s="15"/>
      <c r="BA1199" s="15"/>
      <c r="BB1199" s="15"/>
      <c r="BC1199" s="15"/>
      <c r="BD1199" s="15"/>
      <c r="BE1199" s="15"/>
      <c r="BF1199" s="15"/>
      <c r="BG1199" s="15"/>
      <c r="BH1199" s="15"/>
      <c r="BI1199" s="15"/>
      <c r="BJ1199" s="15"/>
      <c r="BK1199" s="15"/>
      <c r="BL1199" s="15"/>
      <c r="BM1199" s="15"/>
      <c r="BN1199" s="15"/>
      <c r="BO1199" s="15"/>
      <c r="BP1199" s="15"/>
      <c r="BQ1199" s="15"/>
      <c r="BR1199" s="15"/>
      <c r="BS1199" s="15"/>
      <c r="BT1199" s="15"/>
      <c r="BU1199" s="15"/>
      <c r="BV1199" s="15"/>
      <c r="BW1199" s="15"/>
      <c r="BX1199" s="15"/>
      <c r="BY1199" s="15"/>
      <c r="BZ1199" s="15"/>
      <c r="CA1199" s="15"/>
      <c r="CB1199" s="15"/>
      <c r="CC1199" s="15"/>
      <c r="CD1199" s="15"/>
      <c r="CE1199" s="15"/>
      <c r="CF1199" s="15"/>
      <c r="CG1199" s="15"/>
      <c r="CH1199" s="15"/>
    </row>
    <row r="1200" spans="1:86">
      <c r="A1200" s="17"/>
      <c r="B1200" s="17"/>
      <c r="C1200" s="17"/>
      <c r="D1200" s="17"/>
      <c r="E1200" s="17"/>
      <c r="F1200" s="17"/>
      <c r="G1200" s="17"/>
      <c r="H1200" s="17"/>
      <c r="I1200" s="17"/>
      <c r="J1200" s="17"/>
      <c r="K1200" s="17"/>
      <c r="L1200" s="17"/>
      <c r="M1200" s="17"/>
      <c r="N1200" s="17"/>
      <c r="O1200" s="17"/>
      <c r="P1200" s="17"/>
      <c r="Q1200" s="17"/>
      <c r="R1200" s="17"/>
      <c r="S1200" s="17"/>
      <c r="T1200" s="17"/>
      <c r="U1200" s="17"/>
      <c r="V1200" s="17"/>
      <c r="W1200" s="17"/>
      <c r="X1200" s="17"/>
      <c r="Z1200" s="17"/>
      <c r="AA1200" s="17"/>
      <c r="AB1200" s="17"/>
      <c r="AC1200" s="17"/>
      <c r="AD1200" s="17"/>
      <c r="AE1200" s="17"/>
      <c r="AF1200" s="17"/>
      <c r="AG1200" s="17"/>
      <c r="AH1200" s="17"/>
      <c r="AI1200" s="17"/>
      <c r="AJ1200" s="17"/>
      <c r="AK1200" s="17"/>
      <c r="AL1200" s="17"/>
      <c r="AM1200" s="15"/>
      <c r="AN1200" s="15"/>
      <c r="AO1200" s="15"/>
      <c r="AP1200" s="15"/>
      <c r="AQ1200" s="15"/>
      <c r="AR1200" s="15"/>
      <c r="AS1200" s="15"/>
      <c r="AT1200" s="15"/>
      <c r="AU1200" s="15"/>
      <c r="AV1200" s="15"/>
      <c r="AW1200" s="15"/>
      <c r="AX1200" s="15"/>
      <c r="AY1200" s="15"/>
      <c r="AZ1200" s="15"/>
      <c r="BA1200" s="15"/>
      <c r="BB1200" s="15"/>
      <c r="BC1200" s="15"/>
      <c r="BD1200" s="15"/>
      <c r="BE1200" s="15"/>
      <c r="BF1200" s="15"/>
      <c r="BG1200" s="15"/>
      <c r="BH1200" s="15"/>
      <c r="BI1200" s="15"/>
      <c r="BJ1200" s="15"/>
      <c r="BK1200" s="15"/>
      <c r="BL1200" s="15"/>
      <c r="BM1200" s="15"/>
      <c r="BN1200" s="15"/>
      <c r="BO1200" s="15"/>
      <c r="BP1200" s="15"/>
      <c r="BQ1200" s="15"/>
      <c r="BR1200" s="15"/>
      <c r="BS1200" s="15"/>
      <c r="BT1200" s="15"/>
      <c r="BU1200" s="15"/>
      <c r="BV1200" s="15"/>
      <c r="BW1200" s="15"/>
      <c r="BX1200" s="15"/>
      <c r="BY1200" s="15"/>
      <c r="BZ1200" s="15"/>
      <c r="CA1200" s="15"/>
      <c r="CB1200" s="15"/>
      <c r="CC1200" s="15"/>
      <c r="CD1200" s="15"/>
      <c r="CE1200" s="15"/>
      <c r="CF1200" s="15"/>
      <c r="CG1200" s="15"/>
      <c r="CH1200" s="15"/>
    </row>
    <row r="1201" spans="1:86">
      <c r="A1201" s="17"/>
      <c r="B1201" s="17"/>
      <c r="C1201" s="17"/>
      <c r="D1201" s="17"/>
      <c r="E1201" s="17"/>
      <c r="F1201" s="17"/>
      <c r="G1201" s="17"/>
      <c r="H1201" s="17"/>
      <c r="I1201" s="17"/>
      <c r="J1201" s="17"/>
      <c r="K1201" s="17"/>
      <c r="L1201" s="17"/>
      <c r="M1201" s="17"/>
      <c r="N1201" s="17"/>
      <c r="O1201" s="17"/>
      <c r="P1201" s="17"/>
      <c r="Q1201" s="17"/>
      <c r="R1201" s="17"/>
      <c r="S1201" s="17"/>
      <c r="T1201" s="17"/>
      <c r="U1201" s="17"/>
      <c r="V1201" s="17"/>
      <c r="W1201" s="17"/>
      <c r="X1201" s="17"/>
      <c r="Z1201" s="17"/>
      <c r="AA1201" s="17"/>
      <c r="AB1201" s="17"/>
      <c r="AC1201" s="17"/>
      <c r="AD1201" s="17"/>
      <c r="AE1201" s="17"/>
      <c r="AF1201" s="17"/>
      <c r="AG1201" s="17"/>
      <c r="AH1201" s="17"/>
      <c r="AI1201" s="17"/>
      <c r="AJ1201" s="17"/>
      <c r="AK1201" s="17"/>
      <c r="AL1201" s="17"/>
      <c r="AM1201" s="15"/>
      <c r="AN1201" s="15"/>
      <c r="AO1201" s="15"/>
      <c r="AP1201" s="15"/>
      <c r="AQ1201" s="15"/>
      <c r="AR1201" s="15"/>
      <c r="AS1201" s="15"/>
      <c r="AT1201" s="15"/>
      <c r="AU1201" s="15"/>
      <c r="AV1201" s="15"/>
      <c r="AW1201" s="15"/>
      <c r="AX1201" s="15"/>
      <c r="AY1201" s="15"/>
      <c r="AZ1201" s="15"/>
      <c r="BA1201" s="15"/>
      <c r="BB1201" s="15"/>
      <c r="BC1201" s="15"/>
      <c r="BD1201" s="15"/>
      <c r="BE1201" s="15"/>
      <c r="BF1201" s="15"/>
      <c r="BG1201" s="15"/>
      <c r="BH1201" s="15"/>
      <c r="BI1201" s="15"/>
      <c r="BJ1201" s="15"/>
      <c r="BK1201" s="15"/>
      <c r="BL1201" s="15"/>
      <c r="BM1201" s="15"/>
      <c r="BN1201" s="15"/>
      <c r="BO1201" s="15"/>
      <c r="BP1201" s="15"/>
      <c r="BQ1201" s="15"/>
      <c r="BR1201" s="15"/>
      <c r="BS1201" s="15"/>
      <c r="BT1201" s="15"/>
      <c r="BU1201" s="15"/>
      <c r="BV1201" s="15"/>
      <c r="BW1201" s="15"/>
      <c r="BX1201" s="15"/>
      <c r="BY1201" s="15"/>
      <c r="BZ1201" s="15"/>
      <c r="CA1201" s="15"/>
      <c r="CB1201" s="15"/>
      <c r="CC1201" s="15"/>
      <c r="CD1201" s="15"/>
      <c r="CE1201" s="15"/>
      <c r="CF1201" s="15"/>
      <c r="CG1201" s="15"/>
      <c r="CH1201" s="15"/>
    </row>
    <row r="1202" spans="1:86">
      <c r="A1202" s="17"/>
      <c r="B1202" s="17"/>
      <c r="C1202" s="17"/>
      <c r="D1202" s="17"/>
      <c r="E1202" s="17"/>
      <c r="F1202" s="17"/>
      <c r="G1202" s="17"/>
      <c r="H1202" s="17"/>
      <c r="I1202" s="17"/>
      <c r="J1202" s="17"/>
      <c r="K1202" s="17"/>
      <c r="L1202" s="17"/>
      <c r="M1202" s="17"/>
      <c r="N1202" s="17"/>
      <c r="O1202" s="17"/>
      <c r="P1202" s="17"/>
      <c r="Q1202" s="17"/>
      <c r="R1202" s="17"/>
      <c r="S1202" s="17"/>
      <c r="T1202" s="17"/>
      <c r="U1202" s="17"/>
      <c r="V1202" s="17"/>
      <c r="W1202" s="17"/>
      <c r="X1202" s="17"/>
      <c r="Z1202" s="17"/>
      <c r="AA1202" s="17"/>
      <c r="AB1202" s="17"/>
      <c r="AC1202" s="17"/>
      <c r="AD1202" s="17"/>
      <c r="AE1202" s="17"/>
      <c r="AF1202" s="17"/>
      <c r="AG1202" s="17"/>
      <c r="AH1202" s="17"/>
      <c r="AI1202" s="17"/>
      <c r="AJ1202" s="17"/>
      <c r="AK1202" s="17"/>
      <c r="AL1202" s="17"/>
      <c r="AM1202" s="15"/>
      <c r="AN1202" s="15"/>
      <c r="AO1202" s="15"/>
      <c r="AP1202" s="15"/>
      <c r="AQ1202" s="15"/>
      <c r="AR1202" s="15"/>
      <c r="AS1202" s="15"/>
      <c r="AT1202" s="15"/>
      <c r="AU1202" s="15"/>
      <c r="AV1202" s="15"/>
      <c r="AW1202" s="15"/>
      <c r="AX1202" s="15"/>
      <c r="AY1202" s="15"/>
      <c r="AZ1202" s="15"/>
      <c r="BA1202" s="15"/>
      <c r="BB1202" s="15"/>
      <c r="BC1202" s="15"/>
      <c r="BD1202" s="15"/>
      <c r="BE1202" s="15"/>
      <c r="BF1202" s="15"/>
      <c r="BG1202" s="15"/>
      <c r="BH1202" s="15"/>
      <c r="BI1202" s="15"/>
      <c r="BJ1202" s="15"/>
      <c r="BK1202" s="15"/>
      <c r="BL1202" s="15"/>
      <c r="BM1202" s="15"/>
      <c r="BN1202" s="15"/>
      <c r="BO1202" s="15"/>
      <c r="BP1202" s="15"/>
      <c r="BQ1202" s="15"/>
      <c r="BR1202" s="15"/>
      <c r="BS1202" s="15"/>
      <c r="BT1202" s="15"/>
      <c r="BU1202" s="15"/>
      <c r="BV1202" s="15"/>
      <c r="BW1202" s="15"/>
      <c r="BX1202" s="15"/>
      <c r="BY1202" s="15"/>
      <c r="BZ1202" s="15"/>
      <c r="CA1202" s="15"/>
      <c r="CB1202" s="15"/>
      <c r="CC1202" s="15"/>
      <c r="CD1202" s="15"/>
      <c r="CE1202" s="15"/>
      <c r="CF1202" s="15"/>
      <c r="CG1202" s="15"/>
      <c r="CH1202" s="15"/>
    </row>
    <row r="1203" spans="1:86">
      <c r="A1203" s="17"/>
      <c r="B1203" s="17"/>
      <c r="C1203" s="17"/>
      <c r="D1203" s="17"/>
      <c r="E1203" s="17"/>
      <c r="F1203" s="17"/>
      <c r="G1203" s="17"/>
      <c r="H1203" s="17"/>
      <c r="I1203" s="17"/>
      <c r="J1203" s="17"/>
      <c r="K1203" s="17"/>
      <c r="L1203" s="17"/>
      <c r="M1203" s="17"/>
      <c r="N1203" s="17"/>
      <c r="O1203" s="17"/>
      <c r="P1203" s="17"/>
      <c r="Q1203" s="17"/>
      <c r="R1203" s="17"/>
      <c r="S1203" s="17"/>
      <c r="T1203" s="17"/>
      <c r="U1203" s="17"/>
      <c r="V1203" s="17"/>
      <c r="W1203" s="17"/>
      <c r="X1203" s="17"/>
      <c r="Z1203" s="17"/>
      <c r="AA1203" s="17"/>
      <c r="AB1203" s="17"/>
      <c r="AC1203" s="17"/>
      <c r="AD1203" s="17"/>
      <c r="AE1203" s="17"/>
      <c r="AF1203" s="17"/>
      <c r="AG1203" s="17"/>
      <c r="AH1203" s="17"/>
      <c r="AI1203" s="17"/>
      <c r="AJ1203" s="17"/>
      <c r="AK1203" s="17"/>
      <c r="AL1203" s="17"/>
      <c r="AM1203" s="15"/>
      <c r="AN1203" s="15"/>
      <c r="AO1203" s="15"/>
      <c r="AP1203" s="15"/>
      <c r="AQ1203" s="15"/>
      <c r="AR1203" s="15"/>
      <c r="AS1203" s="15"/>
      <c r="AT1203" s="15"/>
      <c r="AU1203" s="15"/>
      <c r="AV1203" s="15"/>
      <c r="AW1203" s="15"/>
      <c r="AX1203" s="15"/>
      <c r="AY1203" s="15"/>
      <c r="AZ1203" s="15"/>
      <c r="BA1203" s="15"/>
      <c r="BB1203" s="15"/>
      <c r="BC1203" s="15"/>
      <c r="BD1203" s="15"/>
      <c r="BE1203" s="15"/>
      <c r="BF1203" s="15"/>
      <c r="BG1203" s="15"/>
      <c r="BH1203" s="15"/>
      <c r="BI1203" s="15"/>
      <c r="BJ1203" s="15"/>
      <c r="BK1203" s="15"/>
      <c r="BL1203" s="15"/>
      <c r="BM1203" s="15"/>
      <c r="BN1203" s="15"/>
      <c r="BO1203" s="15"/>
      <c r="BP1203" s="15"/>
      <c r="BQ1203" s="15"/>
      <c r="BR1203" s="15"/>
      <c r="BS1203" s="15"/>
      <c r="BT1203" s="15"/>
      <c r="BU1203" s="15"/>
      <c r="BV1203" s="15"/>
      <c r="BW1203" s="15"/>
      <c r="BX1203" s="15"/>
      <c r="BY1203" s="15"/>
      <c r="BZ1203" s="15"/>
      <c r="CA1203" s="15"/>
      <c r="CB1203" s="15"/>
      <c r="CC1203" s="15"/>
      <c r="CD1203" s="15"/>
      <c r="CE1203" s="15"/>
      <c r="CF1203" s="15"/>
      <c r="CG1203" s="15"/>
      <c r="CH1203" s="15"/>
    </row>
    <row r="1204" spans="1:86">
      <c r="A1204" s="17"/>
      <c r="B1204" s="17"/>
      <c r="C1204" s="17"/>
      <c r="D1204" s="17"/>
      <c r="E1204" s="17"/>
      <c r="F1204" s="17"/>
      <c r="G1204" s="17"/>
      <c r="H1204" s="17"/>
      <c r="I1204" s="17"/>
      <c r="J1204" s="17"/>
      <c r="K1204" s="17"/>
      <c r="L1204" s="17"/>
      <c r="M1204" s="17"/>
      <c r="N1204" s="17"/>
      <c r="O1204" s="17"/>
      <c r="P1204" s="17"/>
      <c r="Q1204" s="17"/>
      <c r="R1204" s="17"/>
      <c r="S1204" s="17"/>
      <c r="T1204" s="17"/>
      <c r="U1204" s="17"/>
      <c r="V1204" s="17"/>
      <c r="W1204" s="17"/>
      <c r="X1204" s="17"/>
      <c r="Z1204" s="17"/>
      <c r="AA1204" s="17"/>
      <c r="AB1204" s="17"/>
      <c r="AC1204" s="17"/>
      <c r="AD1204" s="17"/>
      <c r="AE1204" s="17"/>
      <c r="AF1204" s="17"/>
      <c r="AG1204" s="17"/>
      <c r="AH1204" s="17"/>
      <c r="AI1204" s="17"/>
      <c r="AJ1204" s="17"/>
      <c r="AK1204" s="17"/>
      <c r="AL1204" s="17"/>
      <c r="AM1204" s="15"/>
      <c r="AN1204" s="15"/>
      <c r="AO1204" s="15"/>
      <c r="AP1204" s="15"/>
      <c r="AQ1204" s="15"/>
      <c r="AR1204" s="15"/>
      <c r="AS1204" s="15"/>
      <c r="AT1204" s="15"/>
      <c r="AU1204" s="15"/>
      <c r="AV1204" s="15"/>
      <c r="AW1204" s="15"/>
      <c r="AX1204" s="15"/>
      <c r="AY1204" s="15"/>
      <c r="AZ1204" s="15"/>
      <c r="BA1204" s="15"/>
      <c r="BB1204" s="15"/>
      <c r="BC1204" s="15"/>
      <c r="BD1204" s="15"/>
      <c r="BE1204" s="15"/>
      <c r="BF1204" s="15"/>
      <c r="BG1204" s="15"/>
      <c r="BH1204" s="15"/>
      <c r="BI1204" s="15"/>
      <c r="BJ1204" s="15"/>
      <c r="BK1204" s="15"/>
      <c r="BL1204" s="15"/>
      <c r="BM1204" s="15"/>
      <c r="BN1204" s="15"/>
      <c r="BO1204" s="15"/>
      <c r="BP1204" s="15"/>
      <c r="BQ1204" s="15"/>
      <c r="BR1204" s="15"/>
      <c r="BS1204" s="15"/>
      <c r="BT1204" s="15"/>
      <c r="BU1204" s="15"/>
      <c r="BV1204" s="15"/>
      <c r="BW1204" s="15"/>
      <c r="BX1204" s="15"/>
      <c r="BY1204" s="15"/>
      <c r="BZ1204" s="15"/>
      <c r="CA1204" s="15"/>
      <c r="CB1204" s="15"/>
      <c r="CC1204" s="15"/>
      <c r="CD1204" s="15"/>
      <c r="CE1204" s="15"/>
      <c r="CF1204" s="15"/>
      <c r="CG1204" s="15"/>
      <c r="CH1204" s="15"/>
    </row>
    <row r="1205" spans="1:86">
      <c r="A1205" s="17"/>
      <c r="B1205" s="17"/>
      <c r="C1205" s="17"/>
      <c r="D1205" s="17"/>
      <c r="E1205" s="17"/>
      <c r="F1205" s="17"/>
      <c r="G1205" s="17"/>
      <c r="H1205" s="17"/>
      <c r="I1205" s="17"/>
      <c r="J1205" s="17"/>
      <c r="K1205" s="17"/>
      <c r="L1205" s="17"/>
      <c r="M1205" s="17"/>
      <c r="N1205" s="17"/>
      <c r="O1205" s="17"/>
      <c r="P1205" s="17"/>
      <c r="Q1205" s="17"/>
      <c r="R1205" s="17"/>
      <c r="S1205" s="17"/>
      <c r="T1205" s="17"/>
      <c r="U1205" s="17"/>
      <c r="V1205" s="17"/>
      <c r="W1205" s="17"/>
      <c r="X1205" s="17"/>
      <c r="Z1205" s="17"/>
      <c r="AA1205" s="17"/>
      <c r="AB1205" s="17"/>
      <c r="AC1205" s="17"/>
      <c r="AD1205" s="17"/>
      <c r="AE1205" s="17"/>
      <c r="AF1205" s="17"/>
      <c r="AG1205" s="17"/>
      <c r="AH1205" s="17"/>
      <c r="AI1205" s="17"/>
      <c r="AJ1205" s="17"/>
      <c r="AK1205" s="17"/>
      <c r="AL1205" s="17"/>
      <c r="AM1205" s="15"/>
      <c r="AN1205" s="15"/>
      <c r="AO1205" s="15"/>
      <c r="AP1205" s="15"/>
      <c r="AQ1205" s="15"/>
      <c r="AR1205" s="15"/>
      <c r="AS1205" s="15"/>
      <c r="AT1205" s="15"/>
      <c r="AU1205" s="15"/>
      <c r="AV1205" s="15"/>
      <c r="AW1205" s="15"/>
      <c r="AX1205" s="15"/>
      <c r="AY1205" s="15"/>
      <c r="AZ1205" s="15"/>
      <c r="BA1205" s="15"/>
      <c r="BB1205" s="15"/>
      <c r="BC1205" s="15"/>
      <c r="BD1205" s="15"/>
      <c r="BE1205" s="15"/>
      <c r="BF1205" s="15"/>
      <c r="BG1205" s="15"/>
      <c r="BH1205" s="15"/>
      <c r="BI1205" s="15"/>
      <c r="BJ1205" s="15"/>
      <c r="BK1205" s="15"/>
      <c r="BL1205" s="15"/>
      <c r="BM1205" s="15"/>
      <c r="BN1205" s="15"/>
      <c r="BO1205" s="15"/>
      <c r="BP1205" s="15"/>
      <c r="BQ1205" s="15"/>
      <c r="BR1205" s="15"/>
      <c r="BS1205" s="15"/>
      <c r="BT1205" s="15"/>
      <c r="BU1205" s="15"/>
      <c r="BV1205" s="15"/>
      <c r="BW1205" s="15"/>
      <c r="BX1205" s="15"/>
      <c r="BY1205" s="15"/>
      <c r="BZ1205" s="15"/>
      <c r="CA1205" s="15"/>
      <c r="CB1205" s="15"/>
      <c r="CC1205" s="15"/>
      <c r="CD1205" s="15"/>
      <c r="CE1205" s="15"/>
      <c r="CF1205" s="15"/>
      <c r="CG1205" s="15"/>
      <c r="CH1205" s="15"/>
    </row>
    <row r="1206" spans="1:86">
      <c r="A1206" s="17"/>
      <c r="B1206" s="17"/>
      <c r="C1206" s="17"/>
      <c r="D1206" s="17"/>
      <c r="E1206" s="17"/>
      <c r="F1206" s="17"/>
      <c r="G1206" s="17"/>
      <c r="H1206" s="17"/>
      <c r="I1206" s="17"/>
      <c r="J1206" s="17"/>
      <c r="K1206" s="17"/>
      <c r="L1206" s="17"/>
      <c r="M1206" s="17"/>
      <c r="N1206" s="17"/>
      <c r="O1206" s="17"/>
      <c r="P1206" s="17"/>
      <c r="Q1206" s="17"/>
      <c r="R1206" s="17"/>
      <c r="S1206" s="17"/>
      <c r="T1206" s="17"/>
      <c r="U1206" s="17"/>
      <c r="V1206" s="17"/>
      <c r="W1206" s="17"/>
      <c r="X1206" s="17"/>
      <c r="Z1206" s="17"/>
      <c r="AA1206" s="17"/>
      <c r="AB1206" s="17"/>
      <c r="AC1206" s="17"/>
      <c r="AD1206" s="17"/>
      <c r="AE1206" s="17"/>
      <c r="AF1206" s="17"/>
      <c r="AG1206" s="17"/>
      <c r="AH1206" s="17"/>
      <c r="AI1206" s="17"/>
      <c r="AJ1206" s="17"/>
      <c r="AK1206" s="17"/>
      <c r="AL1206" s="17"/>
      <c r="AM1206" s="15"/>
      <c r="AN1206" s="15"/>
      <c r="AO1206" s="15"/>
      <c r="AP1206" s="15"/>
      <c r="AQ1206" s="15"/>
      <c r="AR1206" s="15"/>
      <c r="AS1206" s="15"/>
      <c r="AT1206" s="15"/>
      <c r="AU1206" s="15"/>
      <c r="AV1206" s="15"/>
      <c r="AW1206" s="15"/>
      <c r="AX1206" s="15"/>
      <c r="AY1206" s="15"/>
      <c r="AZ1206" s="15"/>
      <c r="BA1206" s="15"/>
      <c r="BB1206" s="15"/>
      <c r="BC1206" s="15"/>
      <c r="BD1206" s="15"/>
      <c r="BE1206" s="15"/>
      <c r="BF1206" s="15"/>
      <c r="BG1206" s="15"/>
      <c r="BH1206" s="15"/>
      <c r="BI1206" s="15"/>
      <c r="BJ1206" s="15"/>
      <c r="BK1206" s="15"/>
      <c r="BL1206" s="15"/>
      <c r="BM1206" s="15"/>
      <c r="BN1206" s="15"/>
      <c r="BO1206" s="15"/>
      <c r="BP1206" s="15"/>
      <c r="BQ1206" s="15"/>
      <c r="BR1206" s="15"/>
      <c r="BS1206" s="15"/>
      <c r="BT1206" s="15"/>
      <c r="BU1206" s="15"/>
      <c r="BV1206" s="15"/>
      <c r="BW1206" s="15"/>
      <c r="BX1206" s="15"/>
      <c r="BY1206" s="15"/>
      <c r="BZ1206" s="15"/>
      <c r="CA1206" s="15"/>
      <c r="CB1206" s="15"/>
      <c r="CC1206" s="15"/>
      <c r="CD1206" s="15"/>
      <c r="CE1206" s="15"/>
      <c r="CF1206" s="15"/>
      <c r="CG1206" s="15"/>
      <c r="CH1206" s="15"/>
    </row>
    <row r="1207" spans="1:86">
      <c r="A1207" s="17"/>
      <c r="B1207" s="17"/>
      <c r="C1207" s="17"/>
      <c r="D1207" s="17"/>
      <c r="E1207" s="17"/>
      <c r="F1207" s="17"/>
      <c r="G1207" s="17"/>
      <c r="H1207" s="17"/>
      <c r="I1207" s="17"/>
      <c r="J1207" s="17"/>
      <c r="K1207" s="17"/>
      <c r="L1207" s="17"/>
      <c r="M1207" s="17"/>
      <c r="N1207" s="17"/>
      <c r="O1207" s="17"/>
      <c r="P1207" s="17"/>
      <c r="Q1207" s="17"/>
      <c r="R1207" s="17"/>
      <c r="S1207" s="17"/>
      <c r="T1207" s="17"/>
      <c r="U1207" s="17"/>
      <c r="V1207" s="17"/>
      <c r="W1207" s="17"/>
      <c r="X1207" s="17"/>
      <c r="Z1207" s="17"/>
      <c r="AA1207" s="17"/>
      <c r="AB1207" s="17"/>
      <c r="AC1207" s="17"/>
      <c r="AD1207" s="17"/>
      <c r="AE1207" s="17"/>
      <c r="AF1207" s="17"/>
      <c r="AG1207" s="17"/>
      <c r="AH1207" s="17"/>
      <c r="AI1207" s="17"/>
      <c r="AJ1207" s="17"/>
      <c r="AK1207" s="17"/>
      <c r="AL1207" s="17"/>
      <c r="AM1207" s="15"/>
      <c r="AN1207" s="15"/>
      <c r="AO1207" s="15"/>
      <c r="AP1207" s="15"/>
      <c r="AQ1207" s="15"/>
      <c r="AR1207" s="15"/>
      <c r="AS1207" s="15"/>
      <c r="AT1207" s="15"/>
      <c r="AU1207" s="15"/>
      <c r="AV1207" s="15"/>
      <c r="AW1207" s="15"/>
      <c r="AX1207" s="15"/>
      <c r="AY1207" s="15"/>
      <c r="AZ1207" s="15"/>
      <c r="BA1207" s="15"/>
      <c r="BB1207" s="15"/>
      <c r="BC1207" s="15"/>
      <c r="BD1207" s="15"/>
      <c r="BE1207" s="15"/>
      <c r="BF1207" s="15"/>
      <c r="BG1207" s="15"/>
      <c r="BH1207" s="15"/>
      <c r="BI1207" s="15"/>
      <c r="BJ1207" s="15"/>
      <c r="BK1207" s="15"/>
      <c r="BL1207" s="15"/>
      <c r="BM1207" s="15"/>
      <c r="BN1207" s="15"/>
      <c r="BO1207" s="15"/>
      <c r="BP1207" s="15"/>
      <c r="BQ1207" s="15"/>
      <c r="BR1207" s="15"/>
      <c r="BS1207" s="15"/>
      <c r="BT1207" s="15"/>
      <c r="BU1207" s="15"/>
      <c r="BV1207" s="15"/>
      <c r="BW1207" s="15"/>
      <c r="BX1207" s="15"/>
      <c r="BY1207" s="15"/>
      <c r="BZ1207" s="15"/>
      <c r="CA1207" s="15"/>
      <c r="CB1207" s="15"/>
      <c r="CC1207" s="15"/>
      <c r="CD1207" s="15"/>
      <c r="CE1207" s="15"/>
      <c r="CF1207" s="15"/>
      <c r="CG1207" s="15"/>
      <c r="CH1207" s="15"/>
    </row>
    <row r="1208" spans="1:86">
      <c r="A1208" s="17"/>
      <c r="B1208" s="17"/>
      <c r="C1208" s="17"/>
      <c r="D1208" s="17"/>
      <c r="E1208" s="17"/>
      <c r="F1208" s="17"/>
      <c r="G1208" s="17"/>
      <c r="H1208" s="17"/>
      <c r="I1208" s="17"/>
      <c r="J1208" s="17"/>
      <c r="K1208" s="17"/>
      <c r="L1208" s="17"/>
      <c r="M1208" s="17"/>
      <c r="N1208" s="17"/>
      <c r="O1208" s="17"/>
      <c r="P1208" s="17"/>
      <c r="Q1208" s="17"/>
      <c r="R1208" s="17"/>
      <c r="S1208" s="17"/>
      <c r="T1208" s="17"/>
      <c r="U1208" s="17"/>
      <c r="V1208" s="17"/>
      <c r="W1208" s="17"/>
      <c r="X1208" s="17"/>
      <c r="Z1208" s="17"/>
      <c r="AA1208" s="17"/>
      <c r="AB1208" s="17"/>
      <c r="AC1208" s="17"/>
      <c r="AD1208" s="17"/>
      <c r="AE1208" s="17"/>
      <c r="AF1208" s="17"/>
      <c r="AG1208" s="17"/>
      <c r="AH1208" s="17"/>
      <c r="AI1208" s="17"/>
      <c r="AJ1208" s="17"/>
      <c r="AK1208" s="17"/>
      <c r="AL1208" s="17"/>
      <c r="AM1208" s="15"/>
      <c r="AN1208" s="15"/>
      <c r="AO1208" s="15"/>
      <c r="AP1208" s="15"/>
      <c r="AQ1208" s="15"/>
      <c r="AR1208" s="15"/>
      <c r="AS1208" s="15"/>
      <c r="AT1208" s="15"/>
      <c r="AU1208" s="15"/>
      <c r="AV1208" s="15"/>
      <c r="AW1208" s="15"/>
      <c r="AX1208" s="15"/>
      <c r="AY1208" s="15"/>
      <c r="AZ1208" s="15"/>
      <c r="BA1208" s="15"/>
      <c r="BB1208" s="15"/>
      <c r="BC1208" s="15"/>
      <c r="BD1208" s="15"/>
      <c r="BE1208" s="15"/>
      <c r="BF1208" s="15"/>
      <c r="BG1208" s="15"/>
      <c r="BH1208" s="15"/>
      <c r="BI1208" s="15"/>
      <c r="BJ1208" s="15"/>
      <c r="BK1208" s="15"/>
      <c r="BL1208" s="15"/>
      <c r="BM1208" s="15"/>
      <c r="BN1208" s="15"/>
      <c r="BO1208" s="15"/>
      <c r="BP1208" s="15"/>
      <c r="BQ1208" s="15"/>
      <c r="BR1208" s="15"/>
      <c r="BS1208" s="15"/>
      <c r="BT1208" s="15"/>
      <c r="BU1208" s="15"/>
      <c r="BV1208" s="15"/>
      <c r="BW1208" s="15"/>
      <c r="BX1208" s="15"/>
      <c r="BY1208" s="15"/>
      <c r="BZ1208" s="15"/>
      <c r="CA1208" s="15"/>
      <c r="CB1208" s="15"/>
      <c r="CC1208" s="15"/>
      <c r="CD1208" s="15"/>
      <c r="CE1208" s="15"/>
      <c r="CF1208" s="15"/>
      <c r="CG1208" s="15"/>
      <c r="CH1208" s="15"/>
    </row>
    <row r="1209" spans="1:86">
      <c r="A1209" s="17"/>
      <c r="B1209" s="17"/>
      <c r="C1209" s="17"/>
      <c r="D1209" s="17"/>
      <c r="E1209" s="17"/>
      <c r="F1209" s="17"/>
      <c r="G1209" s="17"/>
      <c r="H1209" s="17"/>
      <c r="I1209" s="17"/>
      <c r="J1209" s="17"/>
      <c r="K1209" s="17"/>
      <c r="L1209" s="17"/>
      <c r="M1209" s="17"/>
      <c r="N1209" s="17"/>
      <c r="O1209" s="17"/>
      <c r="P1209" s="17"/>
      <c r="Q1209" s="17"/>
      <c r="R1209" s="17"/>
      <c r="S1209" s="17"/>
      <c r="T1209" s="17"/>
      <c r="U1209" s="17"/>
      <c r="V1209" s="17"/>
      <c r="W1209" s="17"/>
      <c r="X1209" s="17"/>
      <c r="Z1209" s="17"/>
      <c r="AA1209" s="17"/>
      <c r="AB1209" s="17"/>
      <c r="AC1209" s="17"/>
      <c r="AD1209" s="17"/>
      <c r="AE1209" s="17"/>
      <c r="AF1209" s="17"/>
      <c r="AG1209" s="17"/>
      <c r="AH1209" s="17"/>
      <c r="AI1209" s="17"/>
      <c r="AJ1209" s="17"/>
      <c r="AK1209" s="17"/>
      <c r="AL1209" s="17"/>
      <c r="AM1209" s="15"/>
      <c r="AN1209" s="15"/>
      <c r="AO1209" s="15"/>
      <c r="AP1209" s="15"/>
      <c r="AQ1209" s="15"/>
      <c r="AR1209" s="15"/>
      <c r="AS1209" s="15"/>
      <c r="AT1209" s="15"/>
      <c r="AU1209" s="15"/>
      <c r="AV1209" s="15"/>
      <c r="AW1209" s="15"/>
      <c r="AX1209" s="15"/>
      <c r="AY1209" s="15"/>
      <c r="AZ1209" s="15"/>
      <c r="BA1209" s="15"/>
      <c r="BB1209" s="15"/>
      <c r="BC1209" s="15"/>
      <c r="BD1209" s="15"/>
      <c r="BE1209" s="15"/>
      <c r="BF1209" s="15"/>
      <c r="BG1209" s="15"/>
      <c r="BH1209" s="15"/>
      <c r="BI1209" s="15"/>
      <c r="BJ1209" s="15"/>
      <c r="BK1209" s="15"/>
      <c r="BL1209" s="15"/>
      <c r="BM1209" s="15"/>
      <c r="BN1209" s="15"/>
      <c r="BO1209" s="15"/>
      <c r="BP1209" s="15"/>
      <c r="BQ1209" s="15"/>
      <c r="BR1209" s="15"/>
      <c r="BS1209" s="15"/>
      <c r="BT1209" s="15"/>
      <c r="BU1209" s="15"/>
      <c r="BV1209" s="15"/>
      <c r="BW1209" s="15"/>
      <c r="BX1209" s="15"/>
      <c r="BY1209" s="15"/>
      <c r="BZ1209" s="15"/>
      <c r="CA1209" s="15"/>
      <c r="CB1209" s="15"/>
      <c r="CC1209" s="15"/>
      <c r="CD1209" s="15"/>
      <c r="CE1209" s="15"/>
      <c r="CF1209" s="15"/>
      <c r="CG1209" s="15"/>
      <c r="CH1209" s="15"/>
    </row>
    <row r="1210" spans="1:86">
      <c r="A1210" s="17"/>
      <c r="B1210" s="17"/>
      <c r="C1210" s="17"/>
      <c r="D1210" s="17"/>
      <c r="E1210" s="17"/>
      <c r="F1210" s="17"/>
      <c r="G1210" s="17"/>
      <c r="H1210" s="17"/>
      <c r="I1210" s="17"/>
      <c r="J1210" s="17"/>
      <c r="K1210" s="17"/>
      <c r="L1210" s="17"/>
      <c r="M1210" s="17"/>
      <c r="N1210" s="17"/>
      <c r="O1210" s="17"/>
      <c r="P1210" s="17"/>
      <c r="Q1210" s="17"/>
      <c r="R1210" s="17"/>
      <c r="S1210" s="17"/>
      <c r="T1210" s="17"/>
      <c r="U1210" s="17"/>
      <c r="V1210" s="17"/>
      <c r="W1210" s="17"/>
      <c r="X1210" s="17"/>
      <c r="Z1210" s="17"/>
      <c r="AA1210" s="17"/>
      <c r="AB1210" s="17"/>
      <c r="AC1210" s="17"/>
      <c r="AD1210" s="17"/>
      <c r="AE1210" s="17"/>
      <c r="AF1210" s="17"/>
      <c r="AG1210" s="17"/>
      <c r="AH1210" s="17"/>
      <c r="AI1210" s="17"/>
      <c r="AJ1210" s="17"/>
      <c r="AK1210" s="17"/>
      <c r="AL1210" s="17"/>
      <c r="AM1210" s="15"/>
      <c r="AN1210" s="15"/>
      <c r="AO1210" s="15"/>
      <c r="AP1210" s="15"/>
      <c r="AQ1210" s="15"/>
      <c r="AR1210" s="15"/>
      <c r="AS1210" s="15"/>
      <c r="AT1210" s="15"/>
      <c r="AU1210" s="15"/>
      <c r="AV1210" s="15"/>
      <c r="AW1210" s="15"/>
      <c r="AX1210" s="15"/>
      <c r="AY1210" s="15"/>
      <c r="AZ1210" s="15"/>
      <c r="BA1210" s="15"/>
      <c r="BB1210" s="15"/>
      <c r="BC1210" s="15"/>
      <c r="BD1210" s="15"/>
      <c r="BE1210" s="15"/>
      <c r="BF1210" s="15"/>
      <c r="BG1210" s="15"/>
      <c r="BH1210" s="15"/>
      <c r="BI1210" s="15"/>
      <c r="BJ1210" s="15"/>
      <c r="BK1210" s="15"/>
      <c r="BL1210" s="15"/>
      <c r="BM1210" s="15"/>
      <c r="BN1210" s="15"/>
      <c r="BO1210" s="15"/>
      <c r="BP1210" s="15"/>
      <c r="BQ1210" s="15"/>
      <c r="BR1210" s="15"/>
      <c r="BS1210" s="15"/>
      <c r="BT1210" s="15"/>
      <c r="BU1210" s="15"/>
      <c r="BV1210" s="15"/>
      <c r="BW1210" s="15"/>
      <c r="BX1210" s="15"/>
      <c r="BY1210" s="15"/>
      <c r="BZ1210" s="15"/>
      <c r="CA1210" s="15"/>
      <c r="CB1210" s="15"/>
      <c r="CC1210" s="15"/>
      <c r="CD1210" s="15"/>
      <c r="CE1210" s="15"/>
      <c r="CF1210" s="15"/>
      <c r="CG1210" s="15"/>
      <c r="CH1210" s="15"/>
    </row>
    <row r="1211" spans="1:86">
      <c r="A1211" s="17"/>
      <c r="B1211" s="17"/>
      <c r="C1211" s="17"/>
      <c r="D1211" s="17"/>
      <c r="E1211" s="17"/>
      <c r="F1211" s="17"/>
      <c r="G1211" s="17"/>
      <c r="H1211" s="17"/>
      <c r="I1211" s="17"/>
      <c r="J1211" s="17"/>
      <c r="K1211" s="17"/>
      <c r="L1211" s="17"/>
      <c r="M1211" s="17"/>
      <c r="N1211" s="17"/>
      <c r="O1211" s="17"/>
      <c r="P1211" s="17"/>
      <c r="Q1211" s="17"/>
      <c r="R1211" s="17"/>
      <c r="S1211" s="17"/>
      <c r="T1211" s="17"/>
      <c r="U1211" s="17"/>
      <c r="V1211" s="17"/>
      <c r="W1211" s="17"/>
      <c r="X1211" s="17"/>
      <c r="Z1211" s="17"/>
      <c r="AA1211" s="17"/>
      <c r="AB1211" s="17"/>
      <c r="AC1211" s="17"/>
      <c r="AD1211" s="17"/>
      <c r="AE1211" s="17"/>
      <c r="AF1211" s="17"/>
      <c r="AG1211" s="17"/>
      <c r="AH1211" s="17"/>
      <c r="AI1211" s="17"/>
      <c r="AJ1211" s="17"/>
      <c r="AK1211" s="17"/>
      <c r="AL1211" s="17"/>
      <c r="AM1211" s="15"/>
      <c r="AN1211" s="15"/>
      <c r="AO1211" s="15"/>
      <c r="AP1211" s="15"/>
      <c r="AQ1211" s="15"/>
      <c r="AR1211" s="15"/>
      <c r="AS1211" s="15"/>
      <c r="AT1211" s="15"/>
      <c r="AU1211" s="15"/>
      <c r="AV1211" s="15"/>
      <c r="AW1211" s="15"/>
      <c r="AX1211" s="15"/>
      <c r="AY1211" s="15"/>
      <c r="AZ1211" s="15"/>
      <c r="BA1211" s="15"/>
      <c r="BB1211" s="15"/>
      <c r="BC1211" s="15"/>
      <c r="BD1211" s="15"/>
      <c r="BE1211" s="15"/>
      <c r="BF1211" s="15"/>
      <c r="BG1211" s="15"/>
      <c r="BH1211" s="15"/>
      <c r="BI1211" s="15"/>
      <c r="BJ1211" s="15"/>
      <c r="BK1211" s="15"/>
      <c r="BL1211" s="15"/>
      <c r="BM1211" s="15"/>
      <c r="BN1211" s="15"/>
      <c r="BO1211" s="15"/>
      <c r="BP1211" s="15"/>
      <c r="BQ1211" s="15"/>
      <c r="BR1211" s="15"/>
      <c r="BS1211" s="15"/>
      <c r="BT1211" s="15"/>
      <c r="BU1211" s="15"/>
      <c r="BV1211" s="15"/>
      <c r="BW1211" s="15"/>
      <c r="BX1211" s="15"/>
      <c r="BY1211" s="15"/>
      <c r="BZ1211" s="15"/>
      <c r="CA1211" s="15"/>
      <c r="CB1211" s="15"/>
      <c r="CC1211" s="15"/>
      <c r="CD1211" s="15"/>
      <c r="CE1211" s="15"/>
      <c r="CF1211" s="15"/>
      <c r="CG1211" s="15"/>
      <c r="CH1211" s="15"/>
    </row>
    <row r="1212" spans="1:86">
      <c r="A1212" s="17"/>
      <c r="B1212" s="17"/>
      <c r="C1212" s="17"/>
      <c r="D1212" s="17"/>
      <c r="E1212" s="17"/>
      <c r="F1212" s="17"/>
      <c r="G1212" s="17"/>
      <c r="H1212" s="17"/>
      <c r="I1212" s="17"/>
      <c r="J1212" s="17"/>
      <c r="K1212" s="17"/>
      <c r="L1212" s="17"/>
      <c r="M1212" s="17"/>
      <c r="N1212" s="17"/>
      <c r="O1212" s="17"/>
      <c r="P1212" s="17"/>
      <c r="Q1212" s="17"/>
      <c r="R1212" s="17"/>
      <c r="S1212" s="17"/>
      <c r="T1212" s="17"/>
      <c r="U1212" s="17"/>
      <c r="V1212" s="17"/>
      <c r="W1212" s="17"/>
      <c r="X1212" s="17"/>
      <c r="Z1212" s="17"/>
      <c r="AA1212" s="17"/>
      <c r="AB1212" s="17"/>
      <c r="AC1212" s="17"/>
      <c r="AD1212" s="17"/>
      <c r="AE1212" s="17"/>
      <c r="AF1212" s="17"/>
      <c r="AG1212" s="17"/>
      <c r="AH1212" s="17"/>
      <c r="AI1212" s="17"/>
      <c r="AJ1212" s="17"/>
      <c r="AK1212" s="17"/>
      <c r="AL1212" s="17"/>
      <c r="AM1212" s="15"/>
      <c r="AN1212" s="15"/>
      <c r="AO1212" s="15"/>
      <c r="AP1212" s="15"/>
      <c r="AQ1212" s="15"/>
      <c r="AR1212" s="15"/>
      <c r="AS1212" s="15"/>
      <c r="AT1212" s="15"/>
      <c r="AU1212" s="15"/>
      <c r="AV1212" s="15"/>
      <c r="AW1212" s="15"/>
      <c r="AX1212" s="15"/>
      <c r="AY1212" s="15"/>
      <c r="AZ1212" s="15"/>
      <c r="BA1212" s="15"/>
      <c r="BB1212" s="15"/>
      <c r="BC1212" s="15"/>
      <c r="BD1212" s="15"/>
      <c r="BE1212" s="15"/>
      <c r="BF1212" s="15"/>
      <c r="BG1212" s="15"/>
      <c r="BH1212" s="15"/>
      <c r="BI1212" s="15"/>
      <c r="BJ1212" s="15"/>
      <c r="BK1212" s="15"/>
      <c r="BL1212" s="15"/>
      <c r="BM1212" s="15"/>
      <c r="BN1212" s="15"/>
      <c r="BO1212" s="15"/>
      <c r="BP1212" s="15"/>
      <c r="BQ1212" s="15"/>
      <c r="BR1212" s="15"/>
      <c r="BS1212" s="15"/>
      <c r="BT1212" s="15"/>
      <c r="BU1212" s="15"/>
      <c r="BV1212" s="15"/>
      <c r="BW1212" s="15"/>
      <c r="BX1212" s="15"/>
      <c r="BY1212" s="15"/>
      <c r="BZ1212" s="15"/>
      <c r="CA1212" s="15"/>
      <c r="CB1212" s="15"/>
      <c r="CC1212" s="15"/>
      <c r="CD1212" s="15"/>
      <c r="CE1212" s="15"/>
      <c r="CF1212" s="15"/>
      <c r="CG1212" s="15"/>
      <c r="CH1212" s="15"/>
    </row>
    <row r="1213" spans="1:86">
      <c r="A1213" s="17"/>
      <c r="B1213" s="17"/>
      <c r="C1213" s="17"/>
      <c r="D1213" s="17"/>
      <c r="E1213" s="17"/>
      <c r="F1213" s="17"/>
      <c r="G1213" s="17"/>
      <c r="H1213" s="17"/>
      <c r="I1213" s="17"/>
      <c r="J1213" s="17"/>
      <c r="K1213" s="17"/>
      <c r="L1213" s="17"/>
      <c r="M1213" s="17"/>
      <c r="N1213" s="17"/>
      <c r="O1213" s="17"/>
      <c r="P1213" s="17"/>
      <c r="Q1213" s="17"/>
      <c r="R1213" s="17"/>
      <c r="S1213" s="17"/>
      <c r="T1213" s="17"/>
      <c r="U1213" s="17"/>
      <c r="V1213" s="17"/>
      <c r="W1213" s="17"/>
      <c r="X1213" s="17"/>
      <c r="Z1213" s="17"/>
      <c r="AA1213" s="17"/>
      <c r="AB1213" s="17"/>
      <c r="AC1213" s="17"/>
      <c r="AD1213" s="17"/>
      <c r="AE1213" s="17"/>
      <c r="AF1213" s="17"/>
      <c r="AG1213" s="17"/>
      <c r="AH1213" s="17"/>
      <c r="AI1213" s="17"/>
      <c r="AJ1213" s="17"/>
      <c r="AK1213" s="17"/>
      <c r="AL1213" s="17"/>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c r="BW1213" s="15"/>
      <c r="BX1213" s="15"/>
      <c r="BY1213" s="15"/>
      <c r="BZ1213" s="15"/>
      <c r="CA1213" s="15"/>
      <c r="CB1213" s="15"/>
      <c r="CC1213" s="15"/>
      <c r="CD1213" s="15"/>
      <c r="CE1213" s="15"/>
      <c r="CF1213" s="15"/>
      <c r="CG1213" s="15"/>
      <c r="CH1213" s="15"/>
    </row>
    <row r="1214" spans="1:86">
      <c r="A1214" s="17"/>
      <c r="B1214" s="17"/>
      <c r="C1214" s="17"/>
      <c r="D1214" s="17"/>
      <c r="E1214" s="17"/>
      <c r="F1214" s="17"/>
      <c r="G1214" s="17"/>
      <c r="H1214" s="17"/>
      <c r="I1214" s="17"/>
      <c r="J1214" s="17"/>
      <c r="K1214" s="17"/>
      <c r="L1214" s="17"/>
      <c r="M1214" s="17"/>
      <c r="N1214" s="17"/>
      <c r="O1214" s="17"/>
      <c r="P1214" s="17"/>
      <c r="Q1214" s="17"/>
      <c r="R1214" s="17"/>
      <c r="S1214" s="17"/>
      <c r="T1214" s="17"/>
      <c r="U1214" s="17"/>
      <c r="V1214" s="17"/>
      <c r="W1214" s="17"/>
      <c r="X1214" s="17"/>
      <c r="Z1214" s="17"/>
      <c r="AA1214" s="17"/>
      <c r="AB1214" s="17"/>
      <c r="AC1214" s="17"/>
      <c r="AD1214" s="17"/>
      <c r="AE1214" s="17"/>
      <c r="AF1214" s="17"/>
      <c r="AG1214" s="17"/>
      <c r="AH1214" s="17"/>
      <c r="AI1214" s="17"/>
      <c r="AJ1214" s="17"/>
      <c r="AK1214" s="17"/>
      <c r="AL1214" s="17"/>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c r="BW1214" s="15"/>
      <c r="BX1214" s="15"/>
      <c r="BY1214" s="15"/>
      <c r="BZ1214" s="15"/>
      <c r="CA1214" s="15"/>
      <c r="CB1214" s="15"/>
      <c r="CC1214" s="15"/>
      <c r="CD1214" s="15"/>
      <c r="CE1214" s="15"/>
      <c r="CF1214" s="15"/>
      <c r="CG1214" s="15"/>
      <c r="CH1214" s="15"/>
    </row>
    <row r="1215" spans="1:86">
      <c r="A1215" s="17"/>
      <c r="B1215" s="17"/>
      <c r="C1215" s="17"/>
      <c r="D1215" s="17"/>
      <c r="E1215" s="17"/>
      <c r="F1215" s="17"/>
      <c r="G1215" s="17"/>
      <c r="H1215" s="17"/>
      <c r="I1215" s="17"/>
      <c r="J1215" s="17"/>
      <c r="K1215" s="17"/>
      <c r="L1215" s="17"/>
      <c r="M1215" s="17"/>
      <c r="N1215" s="17"/>
      <c r="O1215" s="17"/>
      <c r="P1215" s="17"/>
      <c r="Q1215" s="17"/>
      <c r="R1215" s="17"/>
      <c r="S1215" s="17"/>
      <c r="T1215" s="17"/>
      <c r="U1215" s="17"/>
      <c r="V1215" s="17"/>
      <c r="W1215" s="17"/>
      <c r="X1215" s="17"/>
      <c r="Z1215" s="17"/>
      <c r="AA1215" s="17"/>
      <c r="AB1215" s="17"/>
      <c r="AC1215" s="17"/>
      <c r="AD1215" s="17"/>
      <c r="AE1215" s="17"/>
      <c r="AF1215" s="17"/>
      <c r="AG1215" s="17"/>
      <c r="AH1215" s="17"/>
      <c r="AI1215" s="17"/>
      <c r="AJ1215" s="17"/>
      <c r="AK1215" s="17"/>
      <c r="AL1215" s="17"/>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c r="BW1215" s="15"/>
      <c r="BX1215" s="15"/>
      <c r="BY1215" s="15"/>
      <c r="BZ1215" s="15"/>
      <c r="CA1215" s="15"/>
      <c r="CB1215" s="15"/>
      <c r="CC1215" s="15"/>
      <c r="CD1215" s="15"/>
      <c r="CE1215" s="15"/>
      <c r="CF1215" s="15"/>
      <c r="CG1215" s="15"/>
      <c r="CH1215" s="15"/>
    </row>
    <row r="1216" spans="1:86">
      <c r="A1216" s="17"/>
      <c r="B1216" s="17"/>
      <c r="C1216" s="17"/>
      <c r="D1216" s="17"/>
      <c r="E1216" s="17"/>
      <c r="F1216" s="17"/>
      <c r="G1216" s="17"/>
      <c r="H1216" s="17"/>
      <c r="I1216" s="17"/>
      <c r="J1216" s="17"/>
      <c r="K1216" s="17"/>
      <c r="L1216" s="17"/>
      <c r="M1216" s="17"/>
      <c r="N1216" s="17"/>
      <c r="O1216" s="17"/>
      <c r="P1216" s="17"/>
      <c r="Q1216" s="17"/>
      <c r="R1216" s="17"/>
      <c r="S1216" s="17"/>
      <c r="T1216" s="17"/>
      <c r="U1216" s="17"/>
      <c r="V1216" s="17"/>
      <c r="W1216" s="17"/>
      <c r="X1216" s="17"/>
      <c r="Z1216" s="17"/>
      <c r="AA1216" s="17"/>
      <c r="AB1216" s="17"/>
      <c r="AC1216" s="17"/>
      <c r="AD1216" s="17"/>
      <c r="AE1216" s="17"/>
      <c r="AF1216" s="17"/>
      <c r="AG1216" s="17"/>
      <c r="AH1216" s="17"/>
      <c r="AI1216" s="17"/>
      <c r="AJ1216" s="17"/>
      <c r="AK1216" s="17"/>
      <c r="AL1216" s="17"/>
      <c r="AM1216" s="15"/>
      <c r="AN1216" s="15"/>
      <c r="AO1216" s="15"/>
      <c r="AP1216" s="15"/>
      <c r="AQ1216" s="15"/>
      <c r="AR1216" s="15"/>
      <c r="AS1216" s="15"/>
      <c r="AT1216" s="15"/>
      <c r="AU1216" s="15"/>
      <c r="AV1216" s="15"/>
      <c r="AW1216" s="15"/>
      <c r="AX1216" s="15"/>
      <c r="AY1216" s="15"/>
      <c r="AZ1216" s="15"/>
      <c r="BA1216" s="15"/>
      <c r="BB1216" s="15"/>
      <c r="BC1216" s="15"/>
      <c r="BD1216" s="15"/>
      <c r="BE1216" s="15"/>
      <c r="BF1216" s="15"/>
      <c r="BG1216" s="15"/>
      <c r="BH1216" s="15"/>
      <c r="BI1216" s="15"/>
      <c r="BJ1216" s="15"/>
      <c r="BK1216" s="15"/>
      <c r="BL1216" s="15"/>
      <c r="BM1216" s="15"/>
      <c r="BN1216" s="15"/>
      <c r="BO1216" s="15"/>
      <c r="BP1216" s="15"/>
      <c r="BQ1216" s="15"/>
      <c r="BR1216" s="15"/>
      <c r="BS1216" s="15"/>
      <c r="BT1216" s="15"/>
      <c r="BU1216" s="15"/>
      <c r="BV1216" s="15"/>
      <c r="BW1216" s="15"/>
      <c r="BX1216" s="15"/>
      <c r="BY1216" s="15"/>
      <c r="BZ1216" s="15"/>
      <c r="CA1216" s="15"/>
      <c r="CB1216" s="15"/>
      <c r="CC1216" s="15"/>
      <c r="CD1216" s="15"/>
      <c r="CE1216" s="15"/>
      <c r="CF1216" s="15"/>
      <c r="CG1216" s="15"/>
      <c r="CH1216" s="15"/>
    </row>
    <row r="1217" spans="1:86">
      <c r="A1217" s="17"/>
      <c r="B1217" s="17"/>
      <c r="C1217" s="17"/>
      <c r="D1217" s="17"/>
      <c r="E1217" s="17"/>
      <c r="F1217" s="17"/>
      <c r="G1217" s="17"/>
      <c r="H1217" s="17"/>
      <c r="I1217" s="17"/>
      <c r="J1217" s="17"/>
      <c r="K1217" s="17"/>
      <c r="L1217" s="17"/>
      <c r="M1217" s="17"/>
      <c r="N1217" s="17"/>
      <c r="O1217" s="17"/>
      <c r="P1217" s="17"/>
      <c r="Q1217" s="17"/>
      <c r="R1217" s="17"/>
      <c r="S1217" s="17"/>
      <c r="T1217" s="17"/>
      <c r="U1217" s="17"/>
      <c r="V1217" s="17"/>
      <c r="W1217" s="17"/>
      <c r="X1217" s="17"/>
      <c r="Z1217" s="17"/>
      <c r="AA1217" s="17"/>
      <c r="AB1217" s="17"/>
      <c r="AC1217" s="17"/>
      <c r="AD1217" s="17"/>
      <c r="AE1217" s="17"/>
      <c r="AF1217" s="17"/>
      <c r="AG1217" s="17"/>
      <c r="AH1217" s="17"/>
      <c r="AI1217" s="17"/>
      <c r="AJ1217" s="17"/>
      <c r="AK1217" s="17"/>
      <c r="AL1217" s="17"/>
      <c r="AM1217" s="15"/>
      <c r="AN1217" s="15"/>
      <c r="AO1217" s="15"/>
      <c r="AP1217" s="15"/>
      <c r="AQ1217" s="15"/>
      <c r="AR1217" s="15"/>
      <c r="AS1217" s="15"/>
      <c r="AT1217" s="15"/>
      <c r="AU1217" s="15"/>
      <c r="AV1217" s="15"/>
      <c r="AW1217" s="15"/>
      <c r="AX1217" s="15"/>
      <c r="AY1217" s="15"/>
      <c r="AZ1217" s="15"/>
      <c r="BA1217" s="15"/>
      <c r="BB1217" s="15"/>
      <c r="BC1217" s="15"/>
      <c r="BD1217" s="15"/>
      <c r="BE1217" s="15"/>
      <c r="BF1217" s="15"/>
      <c r="BG1217" s="15"/>
      <c r="BH1217" s="15"/>
      <c r="BI1217" s="15"/>
      <c r="BJ1217" s="15"/>
      <c r="BK1217" s="15"/>
      <c r="BL1217" s="15"/>
      <c r="BM1217" s="15"/>
      <c r="BN1217" s="15"/>
      <c r="BO1217" s="15"/>
      <c r="BP1217" s="15"/>
      <c r="BQ1217" s="15"/>
      <c r="BR1217" s="15"/>
      <c r="BS1217" s="15"/>
      <c r="BT1217" s="15"/>
      <c r="BU1217" s="15"/>
      <c r="BV1217" s="15"/>
      <c r="BW1217" s="15"/>
      <c r="BX1217" s="15"/>
      <c r="BY1217" s="15"/>
      <c r="BZ1217" s="15"/>
      <c r="CA1217" s="15"/>
      <c r="CB1217" s="15"/>
      <c r="CC1217" s="15"/>
      <c r="CD1217" s="15"/>
      <c r="CE1217" s="15"/>
      <c r="CF1217" s="15"/>
      <c r="CG1217" s="15"/>
      <c r="CH1217" s="15"/>
    </row>
    <row r="1218" spans="1:86">
      <c r="A1218" s="17"/>
      <c r="B1218" s="17"/>
      <c r="C1218" s="17"/>
      <c r="D1218" s="17"/>
      <c r="E1218" s="17"/>
      <c r="F1218" s="17"/>
      <c r="G1218" s="17"/>
      <c r="H1218" s="17"/>
      <c r="I1218" s="17"/>
      <c r="J1218" s="17"/>
      <c r="K1218" s="17"/>
      <c r="L1218" s="17"/>
      <c r="M1218" s="17"/>
      <c r="N1218" s="17"/>
      <c r="O1218" s="17"/>
      <c r="P1218" s="17"/>
      <c r="Q1218" s="17"/>
      <c r="R1218" s="17"/>
      <c r="S1218" s="17"/>
      <c r="T1218" s="17"/>
      <c r="U1218" s="17"/>
      <c r="V1218" s="17"/>
      <c r="W1218" s="17"/>
      <c r="X1218" s="17"/>
      <c r="Z1218" s="17"/>
      <c r="AA1218" s="17"/>
      <c r="AB1218" s="17"/>
      <c r="AC1218" s="17"/>
      <c r="AD1218" s="17"/>
      <c r="AE1218" s="17"/>
      <c r="AF1218" s="17"/>
      <c r="AG1218" s="17"/>
      <c r="AH1218" s="17"/>
      <c r="AI1218" s="17"/>
      <c r="AJ1218" s="17"/>
      <c r="AK1218" s="17"/>
      <c r="AL1218" s="17"/>
      <c r="AM1218" s="15"/>
      <c r="AN1218" s="15"/>
      <c r="AO1218" s="15"/>
      <c r="AP1218" s="15"/>
      <c r="AQ1218" s="15"/>
      <c r="AR1218" s="15"/>
      <c r="AS1218" s="15"/>
      <c r="AT1218" s="15"/>
      <c r="AU1218" s="15"/>
      <c r="AV1218" s="15"/>
      <c r="AW1218" s="15"/>
      <c r="AX1218" s="15"/>
      <c r="AY1218" s="15"/>
      <c r="AZ1218" s="15"/>
      <c r="BA1218" s="15"/>
      <c r="BB1218" s="15"/>
      <c r="BC1218" s="15"/>
      <c r="BD1218" s="15"/>
      <c r="BE1218" s="15"/>
      <c r="BF1218" s="15"/>
      <c r="BG1218" s="15"/>
      <c r="BH1218" s="15"/>
      <c r="BI1218" s="15"/>
      <c r="BJ1218" s="15"/>
      <c r="BK1218" s="15"/>
      <c r="BL1218" s="15"/>
      <c r="BM1218" s="15"/>
      <c r="BN1218" s="15"/>
      <c r="BO1218" s="15"/>
      <c r="BP1218" s="15"/>
      <c r="BQ1218" s="15"/>
      <c r="BR1218" s="15"/>
      <c r="BS1218" s="15"/>
      <c r="BT1218" s="15"/>
      <c r="BU1218" s="15"/>
      <c r="BV1218" s="15"/>
      <c r="BW1218" s="15"/>
      <c r="BX1218" s="15"/>
      <c r="BY1218" s="15"/>
      <c r="BZ1218" s="15"/>
      <c r="CA1218" s="15"/>
      <c r="CB1218" s="15"/>
      <c r="CC1218" s="15"/>
      <c r="CD1218" s="15"/>
      <c r="CE1218" s="15"/>
      <c r="CF1218" s="15"/>
      <c r="CG1218" s="15"/>
      <c r="CH1218" s="15"/>
    </row>
    <row r="1219" spans="1:86">
      <c r="A1219" s="17"/>
      <c r="B1219" s="17"/>
      <c r="C1219" s="17"/>
      <c r="D1219" s="17"/>
      <c r="E1219" s="17"/>
      <c r="F1219" s="17"/>
      <c r="G1219" s="17"/>
      <c r="H1219" s="17"/>
      <c r="I1219" s="17"/>
      <c r="J1219" s="17"/>
      <c r="K1219" s="17"/>
      <c r="L1219" s="17"/>
      <c r="M1219" s="17"/>
      <c r="N1219" s="17"/>
      <c r="O1219" s="17"/>
      <c r="P1219" s="17"/>
      <c r="Q1219" s="17"/>
      <c r="R1219" s="17"/>
      <c r="S1219" s="17"/>
      <c r="T1219" s="17"/>
      <c r="U1219" s="17"/>
      <c r="V1219" s="17"/>
      <c r="W1219" s="17"/>
      <c r="X1219" s="17"/>
      <c r="Z1219" s="17"/>
      <c r="AA1219" s="17"/>
      <c r="AB1219" s="17"/>
      <c r="AC1219" s="17"/>
      <c r="AD1219" s="17"/>
      <c r="AE1219" s="17"/>
      <c r="AF1219" s="17"/>
      <c r="AG1219" s="17"/>
      <c r="AH1219" s="17"/>
      <c r="AI1219" s="17"/>
      <c r="AJ1219" s="17"/>
      <c r="AK1219" s="17"/>
      <c r="AL1219" s="17"/>
      <c r="AM1219" s="15"/>
      <c r="AN1219" s="15"/>
      <c r="AO1219" s="15"/>
      <c r="AP1219" s="15"/>
      <c r="AQ1219" s="15"/>
      <c r="AR1219" s="15"/>
      <c r="AS1219" s="15"/>
      <c r="AT1219" s="15"/>
      <c r="AU1219" s="15"/>
      <c r="AV1219" s="15"/>
      <c r="AW1219" s="15"/>
      <c r="AX1219" s="15"/>
      <c r="AY1219" s="15"/>
      <c r="AZ1219" s="15"/>
      <c r="BA1219" s="15"/>
      <c r="BB1219" s="15"/>
      <c r="BC1219" s="15"/>
      <c r="BD1219" s="15"/>
      <c r="BE1219" s="15"/>
      <c r="BF1219" s="15"/>
      <c r="BG1219" s="15"/>
      <c r="BH1219" s="15"/>
      <c r="BI1219" s="15"/>
      <c r="BJ1219" s="15"/>
      <c r="BK1219" s="15"/>
      <c r="BL1219" s="15"/>
      <c r="BM1219" s="15"/>
      <c r="BN1219" s="15"/>
      <c r="BO1219" s="15"/>
      <c r="BP1219" s="15"/>
      <c r="BQ1219" s="15"/>
      <c r="BR1219" s="15"/>
      <c r="BS1219" s="15"/>
      <c r="BT1219" s="15"/>
      <c r="BU1219" s="15"/>
      <c r="BV1219" s="15"/>
      <c r="BW1219" s="15"/>
      <c r="BX1219" s="15"/>
      <c r="BY1219" s="15"/>
      <c r="BZ1219" s="15"/>
      <c r="CA1219" s="15"/>
      <c r="CB1219" s="15"/>
      <c r="CC1219" s="15"/>
      <c r="CD1219" s="15"/>
      <c r="CE1219" s="15"/>
      <c r="CF1219" s="15"/>
      <c r="CG1219" s="15"/>
      <c r="CH1219" s="15"/>
    </row>
    <row r="1220" spans="1:86">
      <c r="A1220" s="17"/>
      <c r="B1220" s="17"/>
      <c r="C1220" s="17"/>
      <c r="D1220" s="17"/>
      <c r="E1220" s="17"/>
      <c r="F1220" s="17"/>
      <c r="G1220" s="17"/>
      <c r="H1220" s="17"/>
      <c r="I1220" s="17"/>
      <c r="J1220" s="17"/>
      <c r="K1220" s="17"/>
      <c r="L1220" s="17"/>
      <c r="M1220" s="17"/>
      <c r="N1220" s="17"/>
      <c r="O1220" s="17"/>
      <c r="P1220" s="17"/>
      <c r="Q1220" s="17"/>
      <c r="R1220" s="17"/>
      <c r="S1220" s="17"/>
      <c r="T1220" s="17"/>
      <c r="U1220" s="17"/>
      <c r="V1220" s="17"/>
      <c r="W1220" s="17"/>
      <c r="X1220" s="17"/>
      <c r="Z1220" s="17"/>
      <c r="AA1220" s="17"/>
      <c r="AB1220" s="17"/>
      <c r="AC1220" s="17"/>
      <c r="AD1220" s="17"/>
      <c r="AE1220" s="17"/>
      <c r="AF1220" s="17"/>
      <c r="AG1220" s="17"/>
      <c r="AH1220" s="17"/>
      <c r="AI1220" s="17"/>
      <c r="AJ1220" s="17"/>
      <c r="AK1220" s="17"/>
      <c r="AL1220" s="17"/>
      <c r="AM1220" s="15"/>
      <c r="AN1220" s="15"/>
      <c r="AO1220" s="15"/>
      <c r="AP1220" s="15"/>
      <c r="AQ1220" s="15"/>
      <c r="AR1220" s="15"/>
      <c r="AS1220" s="15"/>
      <c r="AT1220" s="15"/>
      <c r="AU1220" s="15"/>
      <c r="AV1220" s="15"/>
      <c r="AW1220" s="15"/>
      <c r="AX1220" s="15"/>
      <c r="AY1220" s="15"/>
      <c r="AZ1220" s="15"/>
      <c r="BA1220" s="15"/>
      <c r="BB1220" s="15"/>
      <c r="BC1220" s="15"/>
      <c r="BD1220" s="15"/>
      <c r="BE1220" s="15"/>
      <c r="BF1220" s="15"/>
      <c r="BG1220" s="15"/>
      <c r="BH1220" s="15"/>
      <c r="BI1220" s="15"/>
      <c r="BJ1220" s="15"/>
      <c r="BK1220" s="15"/>
      <c r="BL1220" s="15"/>
      <c r="BM1220" s="15"/>
      <c r="BN1220" s="15"/>
      <c r="BO1220" s="15"/>
      <c r="BP1220" s="15"/>
      <c r="BQ1220" s="15"/>
      <c r="BR1220" s="15"/>
      <c r="BS1220" s="15"/>
      <c r="BT1220" s="15"/>
      <c r="BU1220" s="15"/>
      <c r="BV1220" s="15"/>
      <c r="BW1220" s="15"/>
      <c r="BX1220" s="15"/>
      <c r="BY1220" s="15"/>
      <c r="BZ1220" s="15"/>
      <c r="CA1220" s="15"/>
      <c r="CB1220" s="15"/>
      <c r="CC1220" s="15"/>
      <c r="CD1220" s="15"/>
      <c r="CE1220" s="15"/>
      <c r="CF1220" s="15"/>
      <c r="CG1220" s="15"/>
      <c r="CH1220" s="15"/>
    </row>
    <row r="1221" spans="1:86">
      <c r="A1221" s="17"/>
      <c r="B1221" s="17"/>
      <c r="C1221" s="17"/>
      <c r="D1221" s="17"/>
      <c r="E1221" s="17"/>
      <c r="F1221" s="17"/>
      <c r="G1221" s="17"/>
      <c r="H1221" s="17"/>
      <c r="I1221" s="17"/>
      <c r="J1221" s="17"/>
      <c r="K1221" s="17"/>
      <c r="L1221" s="17"/>
      <c r="M1221" s="17"/>
      <c r="N1221" s="17"/>
      <c r="O1221" s="17"/>
      <c r="P1221" s="17"/>
      <c r="Q1221" s="17"/>
      <c r="R1221" s="17"/>
      <c r="S1221" s="17"/>
      <c r="T1221" s="17"/>
      <c r="U1221" s="17"/>
      <c r="V1221" s="17"/>
      <c r="W1221" s="17"/>
      <c r="X1221" s="17"/>
      <c r="Z1221" s="17"/>
      <c r="AA1221" s="17"/>
      <c r="AB1221" s="17"/>
      <c r="AC1221" s="17"/>
      <c r="AD1221" s="17"/>
      <c r="AE1221" s="17"/>
      <c r="AF1221" s="17"/>
      <c r="AG1221" s="17"/>
      <c r="AH1221" s="17"/>
      <c r="AI1221" s="17"/>
      <c r="AJ1221" s="17"/>
      <c r="AK1221" s="17"/>
      <c r="AL1221" s="17"/>
      <c r="AM1221" s="15"/>
      <c r="AN1221" s="15"/>
      <c r="AO1221" s="15"/>
      <c r="AP1221" s="15"/>
      <c r="AQ1221" s="15"/>
      <c r="AR1221" s="15"/>
      <c r="AS1221" s="15"/>
      <c r="AT1221" s="15"/>
      <c r="AU1221" s="15"/>
      <c r="AV1221" s="15"/>
      <c r="AW1221" s="15"/>
      <c r="AX1221" s="15"/>
      <c r="AY1221" s="15"/>
      <c r="AZ1221" s="15"/>
      <c r="BA1221" s="15"/>
      <c r="BB1221" s="15"/>
      <c r="BC1221" s="15"/>
      <c r="BD1221" s="15"/>
      <c r="BE1221" s="15"/>
      <c r="BF1221" s="15"/>
      <c r="BG1221" s="15"/>
      <c r="BH1221" s="15"/>
      <c r="BI1221" s="15"/>
      <c r="BJ1221" s="15"/>
      <c r="BK1221" s="15"/>
      <c r="BL1221" s="15"/>
      <c r="BM1221" s="15"/>
      <c r="BN1221" s="15"/>
      <c r="BO1221" s="15"/>
      <c r="BP1221" s="15"/>
      <c r="BQ1221" s="15"/>
      <c r="BR1221" s="15"/>
      <c r="BS1221" s="15"/>
      <c r="BT1221" s="15"/>
      <c r="BU1221" s="15"/>
      <c r="BV1221" s="15"/>
      <c r="BW1221" s="15"/>
      <c r="BX1221" s="15"/>
      <c r="BY1221" s="15"/>
      <c r="BZ1221" s="15"/>
      <c r="CA1221" s="15"/>
      <c r="CB1221" s="15"/>
      <c r="CC1221" s="15"/>
      <c r="CD1221" s="15"/>
      <c r="CE1221" s="15"/>
      <c r="CF1221" s="15"/>
      <c r="CG1221" s="15"/>
      <c r="CH1221" s="15"/>
    </row>
    <row r="1222" spans="1:86">
      <c r="A1222" s="17"/>
      <c r="B1222" s="17"/>
      <c r="C1222" s="17"/>
      <c r="D1222" s="17"/>
      <c r="E1222" s="17"/>
      <c r="F1222" s="17"/>
      <c r="G1222" s="17"/>
      <c r="H1222" s="17"/>
      <c r="I1222" s="17"/>
      <c r="J1222" s="17"/>
      <c r="K1222" s="17"/>
      <c r="L1222" s="17"/>
      <c r="M1222" s="17"/>
      <c r="N1222" s="17"/>
      <c r="O1222" s="17"/>
      <c r="P1222" s="17"/>
      <c r="Q1222" s="17"/>
      <c r="R1222" s="17"/>
      <c r="S1222" s="17"/>
      <c r="T1222" s="17"/>
      <c r="U1222" s="17"/>
      <c r="V1222" s="17"/>
      <c r="W1222" s="17"/>
      <c r="X1222" s="17"/>
      <c r="Z1222" s="17"/>
      <c r="AA1222" s="17"/>
      <c r="AB1222" s="17"/>
      <c r="AC1222" s="17"/>
      <c r="AD1222" s="17"/>
      <c r="AE1222" s="17"/>
      <c r="AF1222" s="17"/>
      <c r="AG1222" s="17"/>
      <c r="AH1222" s="17"/>
      <c r="AI1222" s="17"/>
      <c r="AJ1222" s="17"/>
      <c r="AK1222" s="17"/>
      <c r="AL1222" s="17"/>
      <c r="AM1222" s="15"/>
      <c r="AN1222" s="15"/>
      <c r="AO1222" s="15"/>
      <c r="AP1222" s="15"/>
      <c r="AQ1222" s="15"/>
      <c r="AR1222" s="15"/>
      <c r="AS1222" s="15"/>
      <c r="AT1222" s="15"/>
      <c r="AU1222" s="15"/>
      <c r="AV1222" s="15"/>
      <c r="AW1222" s="15"/>
      <c r="AX1222" s="15"/>
      <c r="AY1222" s="15"/>
      <c r="AZ1222" s="15"/>
      <c r="BA1222" s="15"/>
      <c r="BB1222" s="15"/>
      <c r="BC1222" s="15"/>
      <c r="BD1222" s="15"/>
      <c r="BE1222" s="15"/>
      <c r="BF1222" s="15"/>
      <c r="BG1222" s="15"/>
      <c r="BH1222" s="15"/>
      <c r="BI1222" s="15"/>
      <c r="BJ1222" s="15"/>
      <c r="BK1222" s="15"/>
      <c r="BL1222" s="15"/>
      <c r="BM1222" s="15"/>
      <c r="BN1222" s="15"/>
      <c r="BO1222" s="15"/>
      <c r="BP1222" s="15"/>
      <c r="BQ1222" s="15"/>
      <c r="BR1222" s="15"/>
      <c r="BS1222" s="15"/>
      <c r="BT1222" s="15"/>
      <c r="BU1222" s="15"/>
      <c r="BV1222" s="15"/>
      <c r="BW1222" s="15"/>
      <c r="BX1222" s="15"/>
      <c r="BY1222" s="15"/>
      <c r="BZ1222" s="15"/>
      <c r="CA1222" s="15"/>
      <c r="CB1222" s="15"/>
      <c r="CC1222" s="15"/>
      <c r="CD1222" s="15"/>
      <c r="CE1222" s="15"/>
      <c r="CF1222" s="15"/>
      <c r="CG1222" s="15"/>
      <c r="CH1222" s="15"/>
    </row>
    <row r="1223" spans="1:86">
      <c r="A1223" s="17"/>
      <c r="B1223" s="17"/>
      <c r="C1223" s="17"/>
      <c r="D1223" s="17"/>
      <c r="E1223" s="17"/>
      <c r="F1223" s="17"/>
      <c r="G1223" s="17"/>
      <c r="H1223" s="17"/>
      <c r="I1223" s="17"/>
      <c r="J1223" s="17"/>
      <c r="K1223" s="17"/>
      <c r="L1223" s="17"/>
      <c r="M1223" s="17"/>
      <c r="N1223" s="17"/>
      <c r="O1223" s="17"/>
      <c r="P1223" s="17"/>
      <c r="Q1223" s="17"/>
      <c r="R1223" s="17"/>
      <c r="S1223" s="17"/>
      <c r="T1223" s="17"/>
      <c r="U1223" s="17"/>
      <c r="V1223" s="17"/>
      <c r="W1223" s="17"/>
      <c r="X1223" s="17"/>
      <c r="Z1223" s="17"/>
      <c r="AA1223" s="17"/>
      <c r="AB1223" s="17"/>
      <c r="AC1223" s="17"/>
      <c r="AD1223" s="17"/>
      <c r="AE1223" s="17"/>
      <c r="AF1223" s="17"/>
      <c r="AG1223" s="17"/>
      <c r="AH1223" s="17"/>
      <c r="AI1223" s="17"/>
      <c r="AJ1223" s="17"/>
      <c r="AK1223" s="17"/>
      <c r="AL1223" s="17"/>
      <c r="AM1223" s="15"/>
      <c r="AN1223" s="15"/>
      <c r="AO1223" s="15"/>
      <c r="AP1223" s="15"/>
      <c r="AQ1223" s="15"/>
      <c r="AR1223" s="15"/>
      <c r="AS1223" s="15"/>
      <c r="AT1223" s="15"/>
      <c r="AU1223" s="15"/>
      <c r="AV1223" s="15"/>
      <c r="AW1223" s="15"/>
      <c r="AX1223" s="15"/>
      <c r="AY1223" s="15"/>
      <c r="AZ1223" s="15"/>
      <c r="BA1223" s="15"/>
      <c r="BB1223" s="15"/>
      <c r="BC1223" s="15"/>
      <c r="BD1223" s="15"/>
      <c r="BE1223" s="15"/>
      <c r="BF1223" s="15"/>
      <c r="BG1223" s="15"/>
      <c r="BH1223" s="15"/>
      <c r="BI1223" s="15"/>
      <c r="BJ1223" s="15"/>
      <c r="BK1223" s="15"/>
      <c r="BL1223" s="15"/>
      <c r="BM1223" s="15"/>
      <c r="BN1223" s="15"/>
      <c r="BO1223" s="15"/>
      <c r="BP1223" s="15"/>
      <c r="BQ1223" s="15"/>
      <c r="BR1223" s="15"/>
      <c r="BS1223" s="15"/>
      <c r="BT1223" s="15"/>
      <c r="BU1223" s="15"/>
      <c r="BV1223" s="15"/>
      <c r="BW1223" s="15"/>
      <c r="BX1223" s="15"/>
      <c r="BY1223" s="15"/>
      <c r="BZ1223" s="15"/>
      <c r="CA1223" s="15"/>
      <c r="CB1223" s="15"/>
      <c r="CC1223" s="15"/>
      <c r="CD1223" s="15"/>
      <c r="CE1223" s="15"/>
      <c r="CF1223" s="15"/>
      <c r="CG1223" s="15"/>
      <c r="CH1223" s="15"/>
    </row>
    <row r="1224" spans="1:86">
      <c r="A1224" s="17"/>
      <c r="B1224" s="17"/>
      <c r="C1224" s="17"/>
      <c r="D1224" s="17"/>
      <c r="E1224" s="17"/>
      <c r="F1224" s="17"/>
      <c r="G1224" s="17"/>
      <c r="H1224" s="17"/>
      <c r="I1224" s="17"/>
      <c r="J1224" s="17"/>
      <c r="K1224" s="17"/>
      <c r="L1224" s="17"/>
      <c r="M1224" s="17"/>
      <c r="N1224" s="17"/>
      <c r="O1224" s="17"/>
      <c r="P1224" s="17"/>
      <c r="Q1224" s="17"/>
      <c r="R1224" s="17"/>
      <c r="S1224" s="17"/>
      <c r="T1224" s="17"/>
      <c r="U1224" s="17"/>
      <c r="V1224" s="17"/>
      <c r="W1224" s="17"/>
      <c r="X1224" s="17"/>
      <c r="Z1224" s="17"/>
      <c r="AA1224" s="17"/>
      <c r="AB1224" s="17"/>
      <c r="AC1224" s="17"/>
      <c r="AD1224" s="17"/>
      <c r="AE1224" s="17"/>
      <c r="AF1224" s="17"/>
      <c r="AG1224" s="17"/>
      <c r="AH1224" s="17"/>
      <c r="AI1224" s="17"/>
      <c r="AJ1224" s="17"/>
      <c r="AK1224" s="17"/>
      <c r="AL1224" s="17"/>
      <c r="AM1224" s="15"/>
      <c r="AN1224" s="15"/>
      <c r="AO1224" s="15"/>
      <c r="AP1224" s="15"/>
      <c r="AQ1224" s="15"/>
      <c r="AR1224" s="15"/>
      <c r="AS1224" s="15"/>
      <c r="AT1224" s="15"/>
      <c r="AU1224" s="15"/>
      <c r="AV1224" s="15"/>
      <c r="AW1224" s="15"/>
      <c r="AX1224" s="15"/>
      <c r="AY1224" s="15"/>
      <c r="AZ1224" s="15"/>
      <c r="BA1224" s="15"/>
      <c r="BB1224" s="15"/>
      <c r="BC1224" s="15"/>
      <c r="BD1224" s="15"/>
      <c r="BE1224" s="15"/>
      <c r="BF1224" s="15"/>
      <c r="BG1224" s="15"/>
      <c r="BH1224" s="15"/>
      <c r="BI1224" s="15"/>
      <c r="BJ1224" s="15"/>
      <c r="BK1224" s="15"/>
      <c r="BL1224" s="15"/>
      <c r="BM1224" s="15"/>
      <c r="BN1224" s="15"/>
      <c r="BO1224" s="15"/>
      <c r="BP1224" s="15"/>
      <c r="BQ1224" s="15"/>
      <c r="BR1224" s="15"/>
      <c r="BS1224" s="15"/>
      <c r="BT1224" s="15"/>
      <c r="BU1224" s="15"/>
      <c r="BV1224" s="15"/>
      <c r="BW1224" s="15"/>
      <c r="BX1224" s="15"/>
      <c r="BY1224" s="15"/>
      <c r="BZ1224" s="15"/>
      <c r="CA1224" s="15"/>
      <c r="CB1224" s="15"/>
      <c r="CC1224" s="15"/>
      <c r="CD1224" s="15"/>
      <c r="CE1224" s="15"/>
      <c r="CF1224" s="15"/>
      <c r="CG1224" s="15"/>
      <c r="CH1224" s="15"/>
    </row>
    <row r="1225" spans="1:86">
      <c r="A1225" s="17"/>
      <c r="B1225" s="17"/>
      <c r="C1225" s="17"/>
      <c r="D1225" s="17"/>
      <c r="E1225" s="17"/>
      <c r="F1225" s="17"/>
      <c r="G1225" s="17"/>
      <c r="H1225" s="17"/>
      <c r="I1225" s="17"/>
      <c r="J1225" s="17"/>
      <c r="K1225" s="17"/>
      <c r="L1225" s="17"/>
      <c r="M1225" s="17"/>
      <c r="N1225" s="17"/>
      <c r="O1225" s="17"/>
      <c r="P1225" s="17"/>
      <c r="Q1225" s="17"/>
      <c r="R1225" s="17"/>
      <c r="S1225" s="17"/>
      <c r="T1225" s="17"/>
      <c r="U1225" s="17"/>
      <c r="V1225" s="17"/>
      <c r="W1225" s="17"/>
      <c r="X1225" s="17"/>
      <c r="Z1225" s="17"/>
      <c r="AA1225" s="17"/>
      <c r="AB1225" s="17"/>
      <c r="AC1225" s="17"/>
      <c r="AD1225" s="17"/>
      <c r="AE1225" s="17"/>
      <c r="AF1225" s="17"/>
      <c r="AG1225" s="17"/>
      <c r="AH1225" s="17"/>
      <c r="AI1225" s="17"/>
      <c r="AJ1225" s="17"/>
      <c r="AK1225" s="17"/>
      <c r="AL1225" s="17"/>
      <c r="AM1225" s="15"/>
      <c r="AN1225" s="15"/>
      <c r="AO1225" s="15"/>
      <c r="AP1225" s="15"/>
      <c r="AQ1225" s="15"/>
      <c r="AR1225" s="15"/>
      <c r="AS1225" s="15"/>
      <c r="AT1225" s="15"/>
      <c r="AU1225" s="15"/>
      <c r="AV1225" s="15"/>
      <c r="AW1225" s="15"/>
      <c r="AX1225" s="15"/>
      <c r="AY1225" s="15"/>
      <c r="AZ1225" s="15"/>
      <c r="BA1225" s="15"/>
      <c r="BB1225" s="15"/>
      <c r="BC1225" s="15"/>
      <c r="BD1225" s="15"/>
      <c r="BE1225" s="15"/>
      <c r="BF1225" s="15"/>
      <c r="BG1225" s="15"/>
      <c r="BH1225" s="15"/>
      <c r="BI1225" s="15"/>
      <c r="BJ1225" s="15"/>
      <c r="BK1225" s="15"/>
      <c r="BL1225" s="15"/>
      <c r="BM1225" s="15"/>
      <c r="BN1225" s="15"/>
      <c r="BO1225" s="15"/>
      <c r="BP1225" s="15"/>
      <c r="BQ1225" s="15"/>
      <c r="BR1225" s="15"/>
      <c r="BS1225" s="15"/>
      <c r="BT1225" s="15"/>
      <c r="BU1225" s="15"/>
      <c r="BV1225" s="15"/>
      <c r="BW1225" s="15"/>
      <c r="BX1225" s="15"/>
      <c r="BY1225" s="15"/>
      <c r="BZ1225" s="15"/>
      <c r="CA1225" s="15"/>
      <c r="CB1225" s="15"/>
      <c r="CC1225" s="15"/>
      <c r="CD1225" s="15"/>
      <c r="CE1225" s="15"/>
      <c r="CF1225" s="15"/>
      <c r="CG1225" s="15"/>
      <c r="CH1225" s="15"/>
    </row>
    <row r="1226" spans="1:86">
      <c r="A1226" s="17"/>
      <c r="B1226" s="17"/>
      <c r="C1226" s="17"/>
      <c r="D1226" s="17"/>
      <c r="E1226" s="17"/>
      <c r="F1226" s="17"/>
      <c r="G1226" s="17"/>
      <c r="H1226" s="17"/>
      <c r="I1226" s="17"/>
      <c r="J1226" s="17"/>
      <c r="K1226" s="17"/>
      <c r="L1226" s="17"/>
      <c r="M1226" s="17"/>
      <c r="N1226" s="17"/>
      <c r="O1226" s="17"/>
      <c r="P1226" s="17"/>
      <c r="Q1226" s="17"/>
      <c r="R1226" s="17"/>
      <c r="S1226" s="17"/>
      <c r="T1226" s="17"/>
      <c r="U1226" s="17"/>
      <c r="V1226" s="17"/>
      <c r="W1226" s="17"/>
      <c r="X1226" s="17"/>
      <c r="Z1226" s="17"/>
      <c r="AA1226" s="17"/>
      <c r="AB1226" s="17"/>
      <c r="AC1226" s="17"/>
      <c r="AD1226" s="17"/>
      <c r="AE1226" s="17"/>
      <c r="AF1226" s="17"/>
      <c r="AG1226" s="17"/>
      <c r="AH1226" s="17"/>
      <c r="AI1226" s="17"/>
      <c r="AJ1226" s="17"/>
      <c r="AK1226" s="17"/>
      <c r="AL1226" s="17"/>
      <c r="AM1226" s="15"/>
      <c r="AN1226" s="15"/>
      <c r="AO1226" s="15"/>
      <c r="AP1226" s="15"/>
      <c r="AQ1226" s="15"/>
      <c r="AR1226" s="15"/>
      <c r="AS1226" s="15"/>
      <c r="AT1226" s="15"/>
      <c r="AU1226" s="15"/>
      <c r="AV1226" s="15"/>
      <c r="AW1226" s="15"/>
      <c r="AX1226" s="15"/>
      <c r="AY1226" s="15"/>
      <c r="AZ1226" s="15"/>
      <c r="BA1226" s="15"/>
      <c r="BB1226" s="15"/>
      <c r="BC1226" s="15"/>
      <c r="BD1226" s="15"/>
      <c r="BE1226" s="15"/>
      <c r="BF1226" s="15"/>
      <c r="BG1226" s="15"/>
      <c r="BH1226" s="15"/>
      <c r="BI1226" s="15"/>
      <c r="BJ1226" s="15"/>
      <c r="BK1226" s="15"/>
      <c r="BL1226" s="15"/>
      <c r="BM1226" s="15"/>
      <c r="BN1226" s="15"/>
      <c r="BO1226" s="15"/>
      <c r="BP1226" s="15"/>
      <c r="BQ1226" s="15"/>
      <c r="BR1226" s="15"/>
      <c r="BS1226" s="15"/>
      <c r="BT1226" s="15"/>
      <c r="BU1226" s="15"/>
      <c r="BV1226" s="15"/>
      <c r="BW1226" s="15"/>
      <c r="BX1226" s="15"/>
      <c r="BY1226" s="15"/>
      <c r="BZ1226" s="15"/>
      <c r="CA1226" s="15"/>
      <c r="CB1226" s="15"/>
      <c r="CC1226" s="15"/>
      <c r="CD1226" s="15"/>
      <c r="CE1226" s="15"/>
      <c r="CF1226" s="15"/>
      <c r="CG1226" s="15"/>
      <c r="CH1226" s="15"/>
    </row>
    <row r="1227" spans="1:86">
      <c r="A1227" s="17"/>
      <c r="B1227" s="17"/>
      <c r="C1227" s="17"/>
      <c r="D1227" s="17"/>
      <c r="E1227" s="17"/>
      <c r="F1227" s="17"/>
      <c r="G1227" s="17"/>
      <c r="H1227" s="17"/>
      <c r="I1227" s="17"/>
      <c r="J1227" s="17"/>
      <c r="K1227" s="17"/>
      <c r="L1227" s="17"/>
      <c r="M1227" s="17"/>
      <c r="N1227" s="17"/>
      <c r="O1227" s="17"/>
      <c r="P1227" s="17"/>
      <c r="Q1227" s="17"/>
      <c r="R1227" s="17"/>
      <c r="S1227" s="17"/>
      <c r="T1227" s="17"/>
      <c r="U1227" s="17"/>
      <c r="V1227" s="17"/>
      <c r="W1227" s="17"/>
      <c r="X1227" s="17"/>
      <c r="Z1227" s="17"/>
      <c r="AA1227" s="17"/>
      <c r="AB1227" s="17"/>
      <c r="AC1227" s="17"/>
      <c r="AD1227" s="17"/>
      <c r="AE1227" s="17"/>
      <c r="AF1227" s="17"/>
      <c r="AG1227" s="17"/>
      <c r="AH1227" s="17"/>
      <c r="AI1227" s="17"/>
      <c r="AJ1227" s="17"/>
      <c r="AK1227" s="17"/>
      <c r="AL1227" s="17"/>
      <c r="AM1227" s="15"/>
      <c r="AN1227" s="15"/>
      <c r="AO1227" s="15"/>
      <c r="AP1227" s="15"/>
      <c r="AQ1227" s="15"/>
      <c r="AR1227" s="15"/>
      <c r="AS1227" s="15"/>
      <c r="AT1227" s="15"/>
      <c r="AU1227" s="15"/>
      <c r="AV1227" s="15"/>
      <c r="AW1227" s="15"/>
      <c r="AX1227" s="15"/>
      <c r="AY1227" s="15"/>
      <c r="AZ1227" s="15"/>
      <c r="BA1227" s="15"/>
      <c r="BB1227" s="15"/>
      <c r="BC1227" s="15"/>
      <c r="BD1227" s="15"/>
      <c r="BE1227" s="15"/>
      <c r="BF1227" s="15"/>
      <c r="BG1227" s="15"/>
      <c r="BH1227" s="15"/>
      <c r="BI1227" s="15"/>
      <c r="BJ1227" s="15"/>
      <c r="BK1227" s="15"/>
      <c r="BL1227" s="15"/>
      <c r="BM1227" s="15"/>
      <c r="BN1227" s="15"/>
      <c r="BO1227" s="15"/>
      <c r="BP1227" s="15"/>
      <c r="BQ1227" s="15"/>
      <c r="BR1227" s="15"/>
      <c r="BS1227" s="15"/>
      <c r="BT1227" s="15"/>
      <c r="BU1227" s="15"/>
      <c r="BV1227" s="15"/>
      <c r="BW1227" s="15"/>
      <c r="BX1227" s="15"/>
      <c r="BY1227" s="15"/>
      <c r="BZ1227" s="15"/>
      <c r="CA1227" s="15"/>
      <c r="CB1227" s="15"/>
      <c r="CC1227" s="15"/>
      <c r="CD1227" s="15"/>
      <c r="CE1227" s="15"/>
      <c r="CF1227" s="15"/>
      <c r="CG1227" s="15"/>
      <c r="CH1227" s="15"/>
    </row>
    <row r="1228" spans="1:86">
      <c r="A1228" s="17"/>
      <c r="B1228" s="17"/>
      <c r="C1228" s="17"/>
      <c r="D1228" s="17"/>
      <c r="E1228" s="17"/>
      <c r="F1228" s="17"/>
      <c r="G1228" s="17"/>
      <c r="H1228" s="17"/>
      <c r="I1228" s="17"/>
      <c r="J1228" s="17"/>
      <c r="K1228" s="17"/>
      <c r="L1228" s="17"/>
      <c r="M1228" s="17"/>
      <c r="N1228" s="17"/>
      <c r="O1228" s="17"/>
      <c r="P1228" s="17"/>
      <c r="Q1228" s="17"/>
      <c r="R1228" s="17"/>
      <c r="S1228" s="17"/>
      <c r="T1228" s="17"/>
      <c r="U1228" s="17"/>
      <c r="V1228" s="17"/>
      <c r="W1228" s="17"/>
      <c r="X1228" s="17"/>
      <c r="Z1228" s="17"/>
      <c r="AA1228" s="17"/>
      <c r="AB1228" s="17"/>
      <c r="AC1228" s="17"/>
      <c r="AD1228" s="17"/>
      <c r="AE1228" s="17"/>
      <c r="AF1228" s="17"/>
      <c r="AG1228" s="17"/>
      <c r="AH1228" s="17"/>
      <c r="AI1228" s="17"/>
      <c r="AJ1228" s="17"/>
      <c r="AK1228" s="17"/>
      <c r="AL1228" s="17"/>
      <c r="AM1228" s="15"/>
      <c r="AN1228" s="15"/>
      <c r="AO1228" s="15"/>
      <c r="AP1228" s="15"/>
      <c r="AQ1228" s="15"/>
      <c r="AR1228" s="15"/>
      <c r="AS1228" s="15"/>
      <c r="AT1228" s="15"/>
      <c r="AU1228" s="15"/>
      <c r="AV1228" s="15"/>
      <c r="AW1228" s="15"/>
      <c r="AX1228" s="15"/>
      <c r="AY1228" s="15"/>
      <c r="AZ1228" s="15"/>
      <c r="BA1228" s="15"/>
      <c r="BB1228" s="15"/>
      <c r="BC1228" s="15"/>
      <c r="BD1228" s="15"/>
      <c r="BE1228" s="15"/>
      <c r="BF1228" s="15"/>
      <c r="BG1228" s="15"/>
      <c r="BH1228" s="15"/>
      <c r="BI1228" s="15"/>
      <c r="BJ1228" s="15"/>
      <c r="BK1228" s="15"/>
      <c r="BL1228" s="15"/>
      <c r="BM1228" s="15"/>
      <c r="BN1228" s="15"/>
      <c r="BO1228" s="15"/>
      <c r="BP1228" s="15"/>
      <c r="BQ1228" s="15"/>
      <c r="BR1228" s="15"/>
      <c r="BS1228" s="15"/>
      <c r="BT1228" s="15"/>
      <c r="BU1228" s="15"/>
      <c r="BV1228" s="15"/>
      <c r="BW1228" s="15"/>
      <c r="BX1228" s="15"/>
      <c r="BY1228" s="15"/>
      <c r="BZ1228" s="15"/>
      <c r="CA1228" s="15"/>
      <c r="CB1228" s="15"/>
      <c r="CC1228" s="15"/>
      <c r="CD1228" s="15"/>
      <c r="CE1228" s="15"/>
      <c r="CF1228" s="15"/>
      <c r="CG1228" s="15"/>
      <c r="CH1228" s="15"/>
    </row>
    <row r="1229" spans="1:86">
      <c r="A1229" s="17"/>
      <c r="B1229" s="17"/>
      <c r="C1229" s="17"/>
      <c r="D1229" s="17"/>
      <c r="E1229" s="17"/>
      <c r="F1229" s="17"/>
      <c r="G1229" s="17"/>
      <c r="H1229" s="17"/>
      <c r="I1229" s="17"/>
      <c r="J1229" s="17"/>
      <c r="K1229" s="17"/>
      <c r="L1229" s="17"/>
      <c r="M1229" s="17"/>
      <c r="N1229" s="17"/>
      <c r="O1229" s="17"/>
      <c r="P1229" s="17"/>
      <c r="Q1229" s="17"/>
      <c r="R1229" s="17"/>
      <c r="S1229" s="17"/>
      <c r="T1229" s="17"/>
      <c r="U1229" s="17"/>
      <c r="V1229" s="17"/>
      <c r="W1229" s="17"/>
      <c r="X1229" s="17"/>
      <c r="Z1229" s="17"/>
      <c r="AA1229" s="17"/>
      <c r="AB1229" s="17"/>
      <c r="AC1229" s="17"/>
      <c r="AD1229" s="17"/>
      <c r="AE1229" s="17"/>
      <c r="AF1229" s="17"/>
      <c r="AG1229" s="17"/>
      <c r="AH1229" s="17"/>
      <c r="AI1229" s="17"/>
      <c r="AJ1229" s="17"/>
      <c r="AK1229" s="17"/>
      <c r="AL1229" s="17"/>
      <c r="AM1229" s="15"/>
      <c r="AN1229" s="15"/>
      <c r="AO1229" s="15"/>
      <c r="AP1229" s="15"/>
      <c r="AQ1229" s="15"/>
      <c r="AR1229" s="15"/>
      <c r="AS1229" s="15"/>
      <c r="AT1229" s="15"/>
      <c r="AU1229" s="15"/>
      <c r="AV1229" s="15"/>
      <c r="AW1229" s="15"/>
      <c r="AX1229" s="15"/>
      <c r="AY1229" s="15"/>
      <c r="AZ1229" s="15"/>
      <c r="BA1229" s="15"/>
      <c r="BB1229" s="15"/>
      <c r="BC1229" s="15"/>
      <c r="BD1229" s="15"/>
      <c r="BE1229" s="15"/>
      <c r="BF1229" s="15"/>
      <c r="BG1229" s="15"/>
      <c r="BH1229" s="15"/>
      <c r="BI1229" s="15"/>
      <c r="BJ1229" s="15"/>
      <c r="BK1229" s="15"/>
      <c r="BL1229" s="15"/>
      <c r="BM1229" s="15"/>
      <c r="BN1229" s="15"/>
      <c r="BO1229" s="15"/>
      <c r="BP1229" s="15"/>
      <c r="BQ1229" s="15"/>
      <c r="BR1229" s="15"/>
      <c r="BS1229" s="15"/>
      <c r="BT1229" s="15"/>
      <c r="BU1229" s="15"/>
      <c r="BV1229" s="15"/>
      <c r="BW1229" s="15"/>
      <c r="BX1229" s="15"/>
      <c r="BY1229" s="15"/>
      <c r="BZ1229" s="15"/>
      <c r="CA1229" s="15"/>
      <c r="CB1229" s="15"/>
      <c r="CC1229" s="15"/>
      <c r="CD1229" s="15"/>
      <c r="CE1229" s="15"/>
      <c r="CF1229" s="15"/>
      <c r="CG1229" s="15"/>
      <c r="CH1229" s="15"/>
    </row>
    <row r="1230" spans="1:86">
      <c r="A1230" s="17"/>
      <c r="B1230" s="17"/>
      <c r="C1230" s="17"/>
      <c r="D1230" s="17"/>
      <c r="E1230" s="17"/>
      <c r="F1230" s="17"/>
      <c r="G1230" s="17"/>
      <c r="H1230" s="17"/>
      <c r="I1230" s="17"/>
      <c r="J1230" s="17"/>
      <c r="K1230" s="17"/>
      <c r="L1230" s="17"/>
      <c r="M1230" s="17"/>
      <c r="N1230" s="17"/>
      <c r="O1230" s="17"/>
      <c r="P1230" s="17"/>
      <c r="Q1230" s="17"/>
      <c r="R1230" s="17"/>
      <c r="S1230" s="17"/>
      <c r="T1230" s="17"/>
      <c r="U1230" s="17"/>
      <c r="V1230" s="17"/>
      <c r="W1230" s="17"/>
      <c r="X1230" s="17"/>
      <c r="Z1230" s="17"/>
      <c r="AA1230" s="17"/>
      <c r="AB1230" s="17"/>
      <c r="AC1230" s="17"/>
      <c r="AD1230" s="17"/>
      <c r="AE1230" s="17"/>
      <c r="AF1230" s="17"/>
      <c r="AG1230" s="17"/>
      <c r="AH1230" s="17"/>
      <c r="AI1230" s="17"/>
      <c r="AJ1230" s="17"/>
      <c r="AK1230" s="17"/>
      <c r="AL1230" s="17"/>
      <c r="AM1230" s="15"/>
      <c r="AN1230" s="15"/>
      <c r="AO1230" s="15"/>
      <c r="AP1230" s="15"/>
      <c r="AQ1230" s="15"/>
      <c r="AR1230" s="15"/>
      <c r="AS1230" s="15"/>
      <c r="AT1230" s="15"/>
      <c r="AU1230" s="15"/>
      <c r="AV1230" s="15"/>
      <c r="AW1230" s="15"/>
      <c r="AX1230" s="15"/>
      <c r="AY1230" s="15"/>
      <c r="AZ1230" s="15"/>
      <c r="BA1230" s="15"/>
      <c r="BB1230" s="15"/>
      <c r="BC1230" s="15"/>
      <c r="BD1230" s="15"/>
      <c r="BE1230" s="15"/>
      <c r="BF1230" s="15"/>
      <c r="BG1230" s="15"/>
      <c r="BH1230" s="15"/>
      <c r="BI1230" s="15"/>
      <c r="BJ1230" s="15"/>
      <c r="BK1230" s="15"/>
      <c r="BL1230" s="15"/>
      <c r="BM1230" s="15"/>
      <c r="BN1230" s="15"/>
      <c r="BO1230" s="15"/>
      <c r="BP1230" s="15"/>
      <c r="BQ1230" s="15"/>
      <c r="BR1230" s="15"/>
      <c r="BS1230" s="15"/>
      <c r="BT1230" s="15"/>
      <c r="BU1230" s="15"/>
      <c r="BV1230" s="15"/>
      <c r="BW1230" s="15"/>
      <c r="BX1230" s="15"/>
      <c r="BY1230" s="15"/>
      <c r="BZ1230" s="15"/>
      <c r="CA1230" s="15"/>
      <c r="CB1230" s="15"/>
      <c r="CC1230" s="15"/>
      <c r="CD1230" s="15"/>
      <c r="CE1230" s="15"/>
      <c r="CF1230" s="15"/>
      <c r="CG1230" s="15"/>
      <c r="CH1230" s="15"/>
    </row>
    <row r="1231" spans="1:86">
      <c r="A1231" s="17"/>
      <c r="B1231" s="17"/>
      <c r="C1231" s="17"/>
      <c r="D1231" s="17"/>
      <c r="E1231" s="17"/>
      <c r="F1231" s="17"/>
      <c r="G1231" s="17"/>
      <c r="H1231" s="17"/>
      <c r="I1231" s="17"/>
      <c r="J1231" s="17"/>
      <c r="K1231" s="17"/>
      <c r="L1231" s="17"/>
      <c r="M1231" s="17"/>
      <c r="N1231" s="17"/>
      <c r="O1231" s="17"/>
      <c r="P1231" s="17"/>
      <c r="Q1231" s="17"/>
      <c r="R1231" s="17"/>
      <c r="S1231" s="17"/>
      <c r="T1231" s="17"/>
      <c r="U1231" s="17"/>
      <c r="V1231" s="17"/>
      <c r="W1231" s="17"/>
      <c r="X1231" s="17"/>
      <c r="Z1231" s="17"/>
      <c r="AA1231" s="17"/>
      <c r="AB1231" s="17"/>
      <c r="AC1231" s="17"/>
      <c r="AD1231" s="17"/>
      <c r="AE1231" s="17"/>
      <c r="AF1231" s="17"/>
      <c r="AG1231" s="17"/>
      <c r="AH1231" s="17"/>
      <c r="AI1231" s="17"/>
      <c r="AJ1231" s="17"/>
      <c r="AK1231" s="17"/>
      <c r="AL1231" s="17"/>
      <c r="AM1231" s="15"/>
      <c r="AN1231" s="15"/>
      <c r="AO1231" s="15"/>
      <c r="AP1231" s="15"/>
      <c r="AQ1231" s="15"/>
      <c r="AR1231" s="15"/>
      <c r="AS1231" s="15"/>
      <c r="AT1231" s="15"/>
      <c r="AU1231" s="15"/>
      <c r="AV1231" s="15"/>
      <c r="AW1231" s="15"/>
      <c r="AX1231" s="15"/>
      <c r="AY1231" s="15"/>
      <c r="AZ1231" s="15"/>
      <c r="BA1231" s="15"/>
      <c r="BB1231" s="15"/>
      <c r="BC1231" s="15"/>
      <c r="BD1231" s="15"/>
      <c r="BE1231" s="15"/>
      <c r="BF1231" s="15"/>
      <c r="BG1231" s="15"/>
      <c r="BH1231" s="15"/>
      <c r="BI1231" s="15"/>
      <c r="BJ1231" s="15"/>
      <c r="BK1231" s="15"/>
      <c r="BL1231" s="15"/>
      <c r="BM1231" s="15"/>
      <c r="BN1231" s="15"/>
      <c r="BO1231" s="15"/>
      <c r="BP1231" s="15"/>
      <c r="BQ1231" s="15"/>
      <c r="BR1231" s="15"/>
      <c r="BS1231" s="15"/>
      <c r="BT1231" s="15"/>
      <c r="BU1231" s="15"/>
      <c r="BV1231" s="15"/>
      <c r="BW1231" s="15"/>
      <c r="BX1231" s="15"/>
      <c r="BY1231" s="15"/>
      <c r="BZ1231" s="15"/>
      <c r="CA1231" s="15"/>
      <c r="CB1231" s="15"/>
      <c r="CC1231" s="15"/>
      <c r="CD1231" s="15"/>
      <c r="CE1231" s="15"/>
      <c r="CF1231" s="15"/>
      <c r="CG1231" s="15"/>
      <c r="CH1231" s="15"/>
    </row>
    <row r="1232" spans="1:86">
      <c r="A1232" s="17"/>
      <c r="B1232" s="17"/>
      <c r="C1232" s="17"/>
      <c r="D1232" s="17"/>
      <c r="E1232" s="17"/>
      <c r="F1232" s="17"/>
      <c r="G1232" s="17"/>
      <c r="H1232" s="17"/>
      <c r="I1232" s="17"/>
      <c r="J1232" s="17"/>
      <c r="K1232" s="17"/>
      <c r="L1232" s="17"/>
      <c r="M1232" s="17"/>
      <c r="N1232" s="17"/>
      <c r="O1232" s="17"/>
      <c r="P1232" s="17"/>
      <c r="Q1232" s="17"/>
      <c r="R1232" s="17"/>
      <c r="S1232" s="17"/>
      <c r="T1232" s="17"/>
      <c r="U1232" s="17"/>
      <c r="V1232" s="17"/>
      <c r="W1232" s="17"/>
      <c r="X1232" s="17"/>
      <c r="Z1232" s="17"/>
      <c r="AA1232" s="17"/>
      <c r="AB1232" s="17"/>
      <c r="AC1232" s="17"/>
      <c r="AD1232" s="17"/>
      <c r="AE1232" s="17"/>
      <c r="AF1232" s="17"/>
      <c r="AG1232" s="17"/>
      <c r="AH1232" s="17"/>
      <c r="AI1232" s="17"/>
      <c r="AJ1232" s="17"/>
      <c r="AK1232" s="17"/>
      <c r="AL1232" s="17"/>
      <c r="AM1232" s="15"/>
      <c r="AN1232" s="15"/>
      <c r="AO1232" s="15"/>
      <c r="AP1232" s="15"/>
      <c r="AQ1232" s="15"/>
      <c r="AR1232" s="15"/>
      <c r="AS1232" s="15"/>
      <c r="AT1232" s="15"/>
      <c r="AU1232" s="15"/>
      <c r="AV1232" s="15"/>
      <c r="AW1232" s="15"/>
      <c r="AX1232" s="15"/>
      <c r="AY1232" s="15"/>
      <c r="AZ1232" s="15"/>
      <c r="BA1232" s="15"/>
      <c r="BB1232" s="15"/>
      <c r="BC1232" s="15"/>
      <c r="BD1232" s="15"/>
      <c r="BE1232" s="15"/>
      <c r="BF1232" s="15"/>
      <c r="BG1232" s="15"/>
      <c r="BH1232" s="15"/>
      <c r="BI1232" s="15"/>
      <c r="BJ1232" s="15"/>
      <c r="BK1232" s="15"/>
      <c r="BL1232" s="15"/>
      <c r="BM1232" s="15"/>
      <c r="BN1232" s="15"/>
      <c r="BO1232" s="15"/>
      <c r="BP1232" s="15"/>
      <c r="BQ1232" s="15"/>
      <c r="BR1232" s="15"/>
      <c r="BS1232" s="15"/>
      <c r="BT1232" s="15"/>
      <c r="BU1232" s="15"/>
      <c r="BV1232" s="15"/>
      <c r="BW1232" s="15"/>
      <c r="BX1232" s="15"/>
      <c r="BY1232" s="15"/>
      <c r="BZ1232" s="15"/>
      <c r="CA1232" s="15"/>
      <c r="CB1232" s="15"/>
      <c r="CC1232" s="15"/>
      <c r="CD1232" s="15"/>
      <c r="CE1232" s="15"/>
      <c r="CF1232" s="15"/>
      <c r="CG1232" s="15"/>
      <c r="CH1232" s="15"/>
    </row>
    <row r="1233" spans="1:86">
      <c r="A1233" s="17"/>
      <c r="B1233" s="17"/>
      <c r="C1233" s="17"/>
      <c r="D1233" s="17"/>
      <c r="E1233" s="17"/>
      <c r="F1233" s="17"/>
      <c r="G1233" s="17"/>
      <c r="H1233" s="17"/>
      <c r="I1233" s="17"/>
      <c r="J1233" s="17"/>
      <c r="K1233" s="17"/>
      <c r="L1233" s="17"/>
      <c r="M1233" s="17"/>
      <c r="N1233" s="17"/>
      <c r="O1233" s="17"/>
      <c r="P1233" s="17"/>
      <c r="Q1233" s="17"/>
      <c r="R1233" s="17"/>
      <c r="S1233" s="17"/>
      <c r="T1233" s="17"/>
      <c r="U1233" s="17"/>
      <c r="V1233" s="17"/>
      <c r="W1233" s="17"/>
      <c r="X1233" s="17"/>
      <c r="Z1233" s="17"/>
      <c r="AA1233" s="17"/>
      <c r="AB1233" s="17"/>
      <c r="AC1233" s="17"/>
      <c r="AD1233" s="17"/>
      <c r="AE1233" s="17"/>
      <c r="AF1233" s="17"/>
      <c r="AG1233" s="17"/>
      <c r="AH1233" s="17"/>
      <c r="AI1233" s="17"/>
      <c r="AJ1233" s="17"/>
      <c r="AK1233" s="17"/>
      <c r="AL1233" s="17"/>
      <c r="AM1233" s="15"/>
      <c r="AN1233" s="15"/>
      <c r="AO1233" s="15"/>
      <c r="AP1233" s="15"/>
      <c r="AQ1233" s="15"/>
      <c r="AR1233" s="15"/>
      <c r="AS1233" s="15"/>
      <c r="AT1233" s="15"/>
      <c r="AU1233" s="15"/>
      <c r="AV1233" s="15"/>
      <c r="AW1233" s="15"/>
      <c r="AX1233" s="15"/>
      <c r="AY1233" s="15"/>
      <c r="AZ1233" s="15"/>
      <c r="BA1233" s="15"/>
      <c r="BB1233" s="15"/>
      <c r="BC1233" s="15"/>
      <c r="BD1233" s="15"/>
      <c r="BE1233" s="15"/>
      <c r="BF1233" s="15"/>
      <c r="BG1233" s="15"/>
      <c r="BH1233" s="15"/>
      <c r="BI1233" s="15"/>
      <c r="BJ1233" s="15"/>
      <c r="BK1233" s="15"/>
      <c r="BL1233" s="15"/>
      <c r="BM1233" s="15"/>
      <c r="BN1233" s="15"/>
      <c r="BO1233" s="15"/>
      <c r="BP1233" s="15"/>
      <c r="BQ1233" s="15"/>
      <c r="BR1233" s="15"/>
      <c r="BS1233" s="15"/>
      <c r="BT1233" s="15"/>
      <c r="BU1233" s="15"/>
      <c r="BV1233" s="15"/>
      <c r="BW1233" s="15"/>
      <c r="BX1233" s="15"/>
      <c r="BY1233" s="15"/>
      <c r="BZ1233" s="15"/>
      <c r="CA1233" s="15"/>
      <c r="CB1233" s="15"/>
      <c r="CC1233" s="15"/>
      <c r="CD1233" s="15"/>
      <c r="CE1233" s="15"/>
      <c r="CF1233" s="15"/>
      <c r="CG1233" s="15"/>
      <c r="CH1233" s="15"/>
    </row>
    <row r="1234" spans="1:86">
      <c r="A1234" s="17"/>
      <c r="B1234" s="17"/>
      <c r="C1234" s="17"/>
      <c r="D1234" s="17"/>
      <c r="E1234" s="17"/>
      <c r="F1234" s="17"/>
      <c r="G1234" s="17"/>
      <c r="H1234" s="17"/>
      <c r="I1234" s="17"/>
      <c r="J1234" s="17"/>
      <c r="K1234" s="17"/>
      <c r="L1234" s="17"/>
      <c r="M1234" s="17"/>
      <c r="N1234" s="17"/>
      <c r="O1234" s="17"/>
      <c r="P1234" s="17"/>
      <c r="Q1234" s="17"/>
      <c r="R1234" s="17"/>
      <c r="S1234" s="17"/>
      <c r="T1234" s="17"/>
      <c r="U1234" s="17"/>
      <c r="V1234" s="17"/>
      <c r="W1234" s="17"/>
      <c r="X1234" s="17"/>
      <c r="Z1234" s="17"/>
      <c r="AA1234" s="17"/>
      <c r="AB1234" s="17"/>
      <c r="AC1234" s="17"/>
      <c r="AD1234" s="17"/>
      <c r="AE1234" s="17"/>
      <c r="AF1234" s="17"/>
      <c r="AG1234" s="17"/>
      <c r="AH1234" s="17"/>
      <c r="AI1234" s="17"/>
      <c r="AJ1234" s="17"/>
      <c r="AK1234" s="17"/>
      <c r="AL1234" s="17"/>
      <c r="AM1234" s="15"/>
      <c r="AN1234" s="15"/>
      <c r="AO1234" s="15"/>
      <c r="AP1234" s="15"/>
      <c r="AQ1234" s="15"/>
      <c r="AR1234" s="15"/>
      <c r="AS1234" s="15"/>
      <c r="AT1234" s="15"/>
      <c r="AU1234" s="15"/>
      <c r="AV1234" s="15"/>
      <c r="AW1234" s="15"/>
      <c r="AX1234" s="15"/>
      <c r="AY1234" s="15"/>
      <c r="AZ1234" s="15"/>
      <c r="BA1234" s="15"/>
      <c r="BB1234" s="15"/>
      <c r="BC1234" s="15"/>
      <c r="BD1234" s="15"/>
      <c r="BE1234" s="15"/>
      <c r="BF1234" s="15"/>
      <c r="BG1234" s="15"/>
      <c r="BH1234" s="15"/>
      <c r="BI1234" s="15"/>
      <c r="BJ1234" s="15"/>
      <c r="BK1234" s="15"/>
      <c r="BL1234" s="15"/>
      <c r="BM1234" s="15"/>
      <c r="BN1234" s="15"/>
      <c r="BO1234" s="15"/>
      <c r="BP1234" s="15"/>
      <c r="BQ1234" s="15"/>
      <c r="BR1234" s="15"/>
      <c r="BS1234" s="15"/>
      <c r="BT1234" s="15"/>
      <c r="BU1234" s="15"/>
      <c r="BV1234" s="15"/>
      <c r="BW1234" s="15"/>
      <c r="BX1234" s="15"/>
      <c r="BY1234" s="15"/>
      <c r="BZ1234" s="15"/>
      <c r="CA1234" s="15"/>
      <c r="CB1234" s="15"/>
      <c r="CC1234" s="15"/>
      <c r="CD1234" s="15"/>
      <c r="CE1234" s="15"/>
      <c r="CF1234" s="15"/>
      <c r="CG1234" s="15"/>
      <c r="CH1234" s="15"/>
    </row>
    <row r="1235" spans="1:86">
      <c r="A1235" s="17"/>
      <c r="B1235" s="17"/>
      <c r="C1235" s="17"/>
      <c r="D1235" s="17"/>
      <c r="E1235" s="17"/>
      <c r="F1235" s="17"/>
      <c r="G1235" s="17"/>
      <c r="H1235" s="17"/>
      <c r="I1235" s="17"/>
      <c r="J1235" s="17"/>
      <c r="K1235" s="17"/>
      <c r="L1235" s="17"/>
      <c r="M1235" s="17"/>
      <c r="N1235" s="17"/>
      <c r="O1235" s="17"/>
      <c r="P1235" s="17"/>
      <c r="Q1235" s="17"/>
      <c r="R1235" s="17"/>
      <c r="S1235" s="17"/>
      <c r="T1235" s="17"/>
      <c r="U1235" s="17"/>
      <c r="V1235" s="17"/>
      <c r="W1235" s="17"/>
      <c r="X1235" s="17"/>
      <c r="Z1235" s="17"/>
      <c r="AA1235" s="17"/>
      <c r="AB1235" s="17"/>
      <c r="AC1235" s="17"/>
      <c r="AD1235" s="17"/>
      <c r="AE1235" s="17"/>
      <c r="AF1235" s="17"/>
      <c r="AG1235" s="17"/>
      <c r="AH1235" s="17"/>
      <c r="AI1235" s="17"/>
      <c r="AJ1235" s="17"/>
      <c r="AK1235" s="17"/>
      <c r="AL1235" s="17"/>
      <c r="AM1235" s="15"/>
      <c r="AN1235" s="15"/>
      <c r="AO1235" s="15"/>
      <c r="AP1235" s="15"/>
      <c r="AQ1235" s="15"/>
      <c r="AR1235" s="15"/>
      <c r="AS1235" s="15"/>
      <c r="AT1235" s="15"/>
      <c r="AU1235" s="15"/>
      <c r="AV1235" s="15"/>
      <c r="AW1235" s="15"/>
      <c r="AX1235" s="15"/>
      <c r="AY1235" s="15"/>
      <c r="AZ1235" s="15"/>
      <c r="BA1235" s="15"/>
      <c r="BB1235" s="15"/>
      <c r="BC1235" s="15"/>
      <c r="BD1235" s="15"/>
      <c r="BE1235" s="15"/>
      <c r="BF1235" s="15"/>
      <c r="BG1235" s="15"/>
      <c r="BH1235" s="15"/>
      <c r="BI1235" s="15"/>
      <c r="BJ1235" s="15"/>
      <c r="BK1235" s="15"/>
      <c r="BL1235" s="15"/>
      <c r="BM1235" s="15"/>
      <c r="BN1235" s="15"/>
      <c r="BO1235" s="15"/>
      <c r="BP1235" s="15"/>
      <c r="BQ1235" s="15"/>
      <c r="BR1235" s="15"/>
      <c r="BS1235" s="15"/>
      <c r="BT1235" s="15"/>
      <c r="BU1235" s="15"/>
      <c r="BV1235" s="15"/>
      <c r="BW1235" s="15"/>
      <c r="BX1235" s="15"/>
      <c r="BY1235" s="15"/>
      <c r="BZ1235" s="15"/>
      <c r="CA1235" s="15"/>
      <c r="CB1235" s="15"/>
      <c r="CC1235" s="15"/>
      <c r="CD1235" s="15"/>
      <c r="CE1235" s="15"/>
      <c r="CF1235" s="15"/>
      <c r="CG1235" s="15"/>
      <c r="CH1235" s="15"/>
    </row>
    <row r="1236" spans="1:86">
      <c r="A1236" s="17"/>
      <c r="B1236" s="17"/>
      <c r="C1236" s="17"/>
      <c r="D1236" s="17"/>
      <c r="E1236" s="17"/>
      <c r="F1236" s="17"/>
      <c r="G1236" s="17"/>
      <c r="H1236" s="17"/>
      <c r="I1236" s="17"/>
      <c r="J1236" s="17"/>
      <c r="K1236" s="17"/>
      <c r="L1236" s="17"/>
      <c r="M1236" s="17"/>
      <c r="N1236" s="17"/>
      <c r="O1236" s="17"/>
      <c r="P1236" s="17"/>
      <c r="Q1236" s="17"/>
      <c r="R1236" s="17"/>
      <c r="S1236" s="17"/>
      <c r="T1236" s="17"/>
      <c r="U1236" s="17"/>
      <c r="V1236" s="17"/>
      <c r="W1236" s="17"/>
      <c r="X1236" s="17"/>
      <c r="Z1236" s="17"/>
      <c r="AA1236" s="17"/>
      <c r="AB1236" s="17"/>
      <c r="AC1236" s="17"/>
      <c r="AD1236" s="17"/>
      <c r="AE1236" s="17"/>
      <c r="AF1236" s="17"/>
      <c r="AG1236" s="17"/>
      <c r="AH1236" s="17"/>
      <c r="AI1236" s="17"/>
      <c r="AJ1236" s="17"/>
      <c r="AK1236" s="17"/>
      <c r="AL1236" s="17"/>
      <c r="AM1236" s="15"/>
      <c r="AN1236" s="15"/>
      <c r="AO1236" s="15"/>
      <c r="AP1236" s="15"/>
      <c r="AQ1236" s="15"/>
      <c r="AR1236" s="15"/>
      <c r="AS1236" s="15"/>
      <c r="AT1236" s="15"/>
      <c r="AU1236" s="15"/>
      <c r="AV1236" s="15"/>
      <c r="AW1236" s="15"/>
      <c r="AX1236" s="15"/>
      <c r="AY1236" s="15"/>
      <c r="AZ1236" s="15"/>
      <c r="BA1236" s="15"/>
      <c r="BB1236" s="15"/>
      <c r="BC1236" s="15"/>
      <c r="BD1236" s="15"/>
      <c r="BE1236" s="15"/>
      <c r="BF1236" s="15"/>
      <c r="BG1236" s="15"/>
      <c r="BH1236" s="15"/>
      <c r="BI1236" s="15"/>
      <c r="BJ1236" s="15"/>
      <c r="BK1236" s="15"/>
      <c r="BL1236" s="15"/>
      <c r="BM1236" s="15"/>
      <c r="BN1236" s="15"/>
      <c r="BO1236" s="15"/>
      <c r="BP1236" s="15"/>
      <c r="BQ1236" s="15"/>
      <c r="BR1236" s="15"/>
      <c r="BS1236" s="15"/>
      <c r="BT1236" s="15"/>
      <c r="BU1236" s="15"/>
      <c r="BV1236" s="15"/>
      <c r="BW1236" s="15"/>
      <c r="BX1236" s="15"/>
      <c r="BY1236" s="15"/>
      <c r="BZ1236" s="15"/>
      <c r="CA1236" s="15"/>
      <c r="CB1236" s="15"/>
      <c r="CC1236" s="15"/>
      <c r="CD1236" s="15"/>
      <c r="CE1236" s="15"/>
      <c r="CF1236" s="15"/>
      <c r="CG1236" s="15"/>
      <c r="CH1236" s="15"/>
    </row>
    <row r="1237" spans="1:86">
      <c r="A1237" s="17"/>
      <c r="B1237" s="17"/>
      <c r="C1237" s="17"/>
      <c r="D1237" s="17"/>
      <c r="E1237" s="17"/>
      <c r="F1237" s="17"/>
      <c r="G1237" s="17"/>
      <c r="H1237" s="17"/>
      <c r="I1237" s="17"/>
      <c r="J1237" s="17"/>
      <c r="K1237" s="17"/>
      <c r="L1237" s="17"/>
      <c r="M1237" s="17"/>
      <c r="N1237" s="17"/>
      <c r="O1237" s="17"/>
      <c r="P1237" s="17"/>
      <c r="Q1237" s="17"/>
      <c r="R1237" s="17"/>
      <c r="S1237" s="17"/>
      <c r="T1237" s="17"/>
      <c r="U1237" s="17"/>
      <c r="V1237" s="17"/>
      <c r="W1237" s="17"/>
      <c r="X1237" s="17"/>
      <c r="Z1237" s="17"/>
      <c r="AA1237" s="17"/>
      <c r="AB1237" s="17"/>
      <c r="AC1237" s="17"/>
      <c r="AD1237" s="17"/>
      <c r="AE1237" s="17"/>
      <c r="AF1237" s="17"/>
      <c r="AG1237" s="17"/>
      <c r="AH1237" s="17"/>
      <c r="AI1237" s="17"/>
      <c r="AJ1237" s="17"/>
      <c r="AK1237" s="17"/>
      <c r="AL1237" s="17"/>
      <c r="AM1237" s="15"/>
      <c r="AN1237" s="15"/>
      <c r="AO1237" s="15"/>
      <c r="AP1237" s="15"/>
      <c r="AQ1237" s="15"/>
      <c r="AR1237" s="15"/>
      <c r="AS1237" s="15"/>
      <c r="AT1237" s="15"/>
      <c r="AU1237" s="15"/>
      <c r="AV1237" s="15"/>
      <c r="AW1237" s="15"/>
      <c r="AX1237" s="15"/>
      <c r="AY1237" s="15"/>
      <c r="AZ1237" s="15"/>
      <c r="BA1237" s="15"/>
      <c r="BB1237" s="15"/>
      <c r="BC1237" s="15"/>
      <c r="BD1237" s="15"/>
      <c r="BE1237" s="15"/>
      <c r="BF1237" s="15"/>
      <c r="BG1237" s="15"/>
      <c r="BH1237" s="15"/>
      <c r="BI1237" s="15"/>
      <c r="BJ1237" s="15"/>
      <c r="BK1237" s="15"/>
      <c r="BL1237" s="15"/>
      <c r="BM1237" s="15"/>
      <c r="BN1237" s="15"/>
      <c r="BO1237" s="15"/>
      <c r="BP1237" s="15"/>
      <c r="BQ1237" s="15"/>
      <c r="BR1237" s="15"/>
      <c r="BS1237" s="15"/>
      <c r="BT1237" s="15"/>
      <c r="BU1237" s="15"/>
      <c r="BV1237" s="15"/>
      <c r="BW1237" s="15"/>
      <c r="BX1237" s="15"/>
      <c r="BY1237" s="15"/>
      <c r="BZ1237" s="15"/>
      <c r="CA1237" s="15"/>
      <c r="CB1237" s="15"/>
      <c r="CC1237" s="15"/>
      <c r="CD1237" s="15"/>
      <c r="CE1237" s="15"/>
      <c r="CF1237" s="15"/>
      <c r="CG1237" s="15"/>
      <c r="CH1237" s="15"/>
    </row>
  </sheetData>
  <mergeCells count="4">
    <mergeCell ref="A1:J1"/>
    <mergeCell ref="A34:J34"/>
    <mergeCell ref="A35:H35"/>
    <mergeCell ref="A30:J30"/>
  </mergeCells>
  <phoneticPr fontId="12" type="noConversion"/>
  <printOptions horizontalCentered="1" headings="1"/>
  <pageMargins left="0.5" right="0.5" top="1" bottom="1" header="0.5" footer="0.5"/>
  <pageSetup scale="66" firstPageNumber="63" orientation="landscape" useFirstPageNumber="1" r:id="rId1"/>
  <headerFooter scaleWithDoc="0" alignWithMargins="0">
    <oddHeader xml:space="preserve">&amp;C&amp;"Century Schoolbook,Regular"&amp;14San Diego Gas &amp; Electric Company </oddHeader>
    <oddFooter xml:space="preserve">&amp;R&amp;12 </oddFooter>
  </headerFooter>
  <colBreaks count="3" manualBreakCount="3">
    <brk id="9" max="36" man="1"/>
    <brk id="18" max="36" man="1"/>
    <brk id="28" max="36"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pageSetUpPr fitToPage="1"/>
  </sheetPr>
  <dimension ref="A1:Z78"/>
  <sheetViews>
    <sheetView zoomScale="90" zoomScaleNormal="90" zoomScalePageLayoutView="75" workbookViewId="0">
      <selection activeCell="A2" sqref="A2:A3"/>
    </sheetView>
  </sheetViews>
  <sheetFormatPr defaultColWidth="9.28515625" defaultRowHeight="15" customHeight="1"/>
  <cols>
    <col min="1" max="1" width="47.42578125" style="2" customWidth="1"/>
    <col min="2" max="2" width="10.5703125" style="2" customWidth="1"/>
    <col min="3" max="3" width="11" style="2" customWidth="1"/>
    <col min="4" max="4" width="13.5703125" style="2" customWidth="1"/>
    <col min="5" max="5" width="10.5703125" style="2" customWidth="1"/>
    <col min="6" max="6" width="12.28515625" style="2" customWidth="1"/>
    <col min="7" max="7" width="15.28515625" style="2" customWidth="1"/>
    <col min="8" max="8" width="13.5703125" style="36" customWidth="1"/>
    <col min="9" max="9" width="14" style="2" customWidth="1"/>
    <col min="10" max="10" width="26.28515625" style="2" bestFit="1" customWidth="1"/>
    <col min="11" max="11" width="17.28515625" style="2" customWidth="1"/>
    <col min="12" max="12" width="16.5703125" style="2" customWidth="1"/>
    <col min="13" max="13" width="18" style="2" customWidth="1"/>
    <col min="14" max="14" width="15.42578125" style="2" customWidth="1"/>
    <col min="15" max="15" width="14.5703125" style="2" customWidth="1"/>
    <col min="16" max="16" width="12.5703125" style="2" customWidth="1"/>
    <col min="17" max="17" width="11.42578125" style="2" customWidth="1"/>
    <col min="18" max="18" width="33.7109375" style="2" customWidth="1"/>
    <col min="19" max="16384" width="9.28515625" style="4"/>
  </cols>
  <sheetData>
    <row r="1" spans="1:26" s="22" customFormat="1" ht="60.6" customHeight="1">
      <c r="A1" s="1093" t="s">
        <v>555</v>
      </c>
      <c r="B1" s="1094"/>
      <c r="C1" s="1094"/>
      <c r="D1" s="1094"/>
      <c r="E1" s="1094"/>
      <c r="F1" s="1094"/>
      <c r="G1" s="1094"/>
      <c r="H1" s="1094"/>
      <c r="J1" s="829"/>
      <c r="K1" s="1092"/>
      <c r="L1" s="1092"/>
      <c r="M1" s="1092"/>
      <c r="N1" s="1092"/>
      <c r="O1" s="1092"/>
      <c r="P1" s="1092"/>
      <c r="Q1" s="1092"/>
      <c r="R1" s="1092"/>
      <c r="S1" s="130"/>
      <c r="T1" s="130"/>
      <c r="U1" s="130"/>
      <c r="V1" s="130"/>
      <c r="W1" s="130"/>
      <c r="X1" s="130"/>
      <c r="Y1" s="130"/>
      <c r="Z1" s="130"/>
    </row>
    <row r="2" spans="1:26" ht="15" customHeight="1">
      <c r="A2" s="1097" t="s">
        <v>14</v>
      </c>
      <c r="B2" s="1097" t="s">
        <v>15</v>
      </c>
      <c r="C2" s="1095" t="s">
        <v>645</v>
      </c>
      <c r="D2" s="1095"/>
      <c r="E2" s="1095"/>
      <c r="F2" s="1095"/>
      <c r="G2" s="1095"/>
      <c r="H2" s="1095"/>
      <c r="I2" s="4"/>
      <c r="J2" s="4"/>
      <c r="K2" s="4"/>
      <c r="L2" s="4"/>
      <c r="M2" s="4"/>
      <c r="N2" s="4"/>
      <c r="O2" s="4"/>
      <c r="P2" s="4"/>
      <c r="Q2" s="4"/>
      <c r="R2" s="4"/>
    </row>
    <row r="3" spans="1:26" ht="34.9" customHeight="1">
      <c r="A3" s="1098"/>
      <c r="B3" s="1098"/>
      <c r="C3" s="466" t="s">
        <v>51</v>
      </c>
      <c r="D3" s="466" t="s">
        <v>290</v>
      </c>
      <c r="E3" s="466" t="s">
        <v>291</v>
      </c>
      <c r="F3" s="466" t="s">
        <v>292</v>
      </c>
      <c r="G3" s="466" t="s">
        <v>293</v>
      </c>
      <c r="H3" s="467" t="s">
        <v>101</v>
      </c>
      <c r="I3" s="23"/>
      <c r="K3" s="4"/>
      <c r="L3" s="4"/>
      <c r="M3" s="4"/>
      <c r="N3" s="4"/>
      <c r="O3" s="4"/>
      <c r="P3" s="4"/>
      <c r="Q3" s="4"/>
      <c r="R3" s="4"/>
    </row>
    <row r="4" spans="1:26" ht="15" customHeight="1">
      <c r="A4" s="397" t="s">
        <v>282</v>
      </c>
      <c r="B4" s="391"/>
      <c r="C4" s="25"/>
      <c r="D4" s="25"/>
      <c r="E4" s="25"/>
      <c r="F4" s="25"/>
      <c r="G4" s="25"/>
      <c r="H4" s="25"/>
      <c r="I4" s="4"/>
      <c r="J4" s="4"/>
      <c r="K4" s="4"/>
      <c r="L4" s="4"/>
      <c r="M4" s="4"/>
      <c r="N4" s="4"/>
      <c r="O4" s="4"/>
      <c r="P4" s="4"/>
      <c r="Q4" s="4"/>
      <c r="R4" s="4"/>
    </row>
    <row r="5" spans="1:26" ht="15" customHeight="1">
      <c r="A5" s="394" t="s">
        <v>98</v>
      </c>
      <c r="B5" s="462" t="s">
        <v>16</v>
      </c>
      <c r="C5" s="949">
        <v>389</v>
      </c>
      <c r="D5" s="949">
        <v>2704.2500000000005</v>
      </c>
      <c r="E5" s="950">
        <v>0.34759999999999996</v>
      </c>
      <c r="F5" s="949">
        <v>5820.62</v>
      </c>
      <c r="G5" s="1068">
        <v>276219.67</v>
      </c>
      <c r="H5" s="1054">
        <f>G5/$G$48</f>
        <v>1.8569714922776509E-2</v>
      </c>
      <c r="I5" s="27"/>
      <c r="J5" s="27"/>
      <c r="K5" s="27"/>
      <c r="L5" s="27"/>
      <c r="M5" s="27"/>
      <c r="N5" s="27"/>
      <c r="O5" s="27"/>
      <c r="P5" s="27"/>
      <c r="Q5" s="27"/>
      <c r="R5" s="27"/>
      <c r="S5" s="27"/>
      <c r="T5" s="27"/>
      <c r="U5" s="27"/>
    </row>
    <row r="6" spans="1:26" ht="15" customHeight="1">
      <c r="A6" s="394" t="s">
        <v>18</v>
      </c>
      <c r="B6" s="410" t="s">
        <v>16</v>
      </c>
      <c r="C6" s="949">
        <v>1072</v>
      </c>
      <c r="D6" s="949">
        <v>661210.4800000001</v>
      </c>
      <c r="E6" s="950">
        <v>78.040199999999956</v>
      </c>
      <c r="F6" s="949">
        <v>0</v>
      </c>
      <c r="G6" s="1068">
        <v>885818.60000000033</v>
      </c>
      <c r="H6" s="1054">
        <f t="shared" ref="H6:H21" si="0">G6/$G$48</f>
        <v>5.9551873605862331E-2</v>
      </c>
      <c r="I6" s="27"/>
      <c r="J6" s="27"/>
      <c r="K6" s="27"/>
      <c r="L6" s="27"/>
      <c r="M6" s="27"/>
      <c r="N6" s="27"/>
      <c r="O6" s="27"/>
      <c r="P6" s="27"/>
      <c r="Q6" s="27"/>
      <c r="R6" s="27"/>
      <c r="S6" s="27"/>
      <c r="T6" s="27"/>
      <c r="U6" s="27"/>
    </row>
    <row r="7" spans="1:26" ht="15" customHeight="1">
      <c r="A7" s="394" t="s">
        <v>644</v>
      </c>
      <c r="B7" s="410" t="s">
        <v>16</v>
      </c>
      <c r="C7" s="949">
        <v>6284</v>
      </c>
      <c r="D7" s="949">
        <v>0</v>
      </c>
      <c r="E7" s="950">
        <v>0</v>
      </c>
      <c r="F7" s="949">
        <v>147996.03000000026</v>
      </c>
      <c r="G7" s="1068">
        <v>635493</v>
      </c>
      <c r="H7" s="1054">
        <f t="shared" si="0"/>
        <v>4.2722966997317799E-2</v>
      </c>
      <c r="I7" s="27"/>
      <c r="J7" s="27"/>
      <c r="K7" s="27"/>
      <c r="L7" s="27"/>
      <c r="M7" s="27"/>
      <c r="N7" s="27"/>
      <c r="O7" s="27"/>
      <c r="P7" s="27"/>
      <c r="Q7" s="27"/>
      <c r="R7" s="27"/>
      <c r="S7" s="27"/>
      <c r="T7" s="27"/>
      <c r="U7" s="27"/>
    </row>
    <row r="8" spans="1:26" ht="15" customHeight="1">
      <c r="A8" s="397" t="s">
        <v>340</v>
      </c>
      <c r="B8" s="391"/>
      <c r="C8" s="391"/>
      <c r="D8" s="391"/>
      <c r="E8" s="391"/>
      <c r="F8" s="391"/>
      <c r="G8" s="694"/>
      <c r="H8" s="468"/>
      <c r="I8" s="27"/>
      <c r="J8" s="27"/>
      <c r="K8" s="27"/>
      <c r="L8" s="27"/>
      <c r="M8" s="27"/>
      <c r="N8" s="27"/>
      <c r="O8" s="27"/>
      <c r="P8" s="27"/>
      <c r="Q8" s="27"/>
      <c r="R8" s="27"/>
      <c r="S8" s="27"/>
      <c r="T8" s="27"/>
      <c r="U8" s="27"/>
    </row>
    <row r="9" spans="1:26" ht="15" customHeight="1">
      <c r="A9" s="404" t="s">
        <v>339</v>
      </c>
      <c r="B9" s="410" t="s">
        <v>17</v>
      </c>
      <c r="C9" s="949">
        <v>286</v>
      </c>
      <c r="D9" s="949">
        <v>23.4</v>
      </c>
      <c r="E9" s="950">
        <v>3.0000000000000001E-3</v>
      </c>
      <c r="F9" s="949">
        <v>134.85999999999999</v>
      </c>
      <c r="G9" s="1068">
        <v>15552.68</v>
      </c>
      <c r="H9" s="1054">
        <f t="shared" si="0"/>
        <v>1.045576637917089E-3</v>
      </c>
      <c r="I9" s="27"/>
      <c r="J9" s="27"/>
      <c r="K9" s="27"/>
      <c r="L9" s="27"/>
      <c r="M9" s="27"/>
      <c r="N9" s="27"/>
      <c r="O9" s="27"/>
      <c r="P9" s="27"/>
      <c r="Q9" s="27"/>
      <c r="R9" s="27"/>
      <c r="S9" s="27"/>
      <c r="T9" s="27"/>
      <c r="U9" s="27"/>
    </row>
    <row r="10" spans="1:26" ht="15" customHeight="1">
      <c r="A10" s="394" t="s">
        <v>338</v>
      </c>
      <c r="B10" s="410" t="s">
        <v>17</v>
      </c>
      <c r="C10" s="949">
        <v>4891</v>
      </c>
      <c r="D10" s="949">
        <v>894.41000000000031</v>
      </c>
      <c r="E10" s="950">
        <v>0.11290000000000001</v>
      </c>
      <c r="F10" s="949">
        <v>2957.3</v>
      </c>
      <c r="G10" s="1068">
        <v>352697.64999999997</v>
      </c>
      <c r="H10" s="1054">
        <f t="shared" si="0"/>
        <v>2.3711181808425179E-2</v>
      </c>
      <c r="I10" s="27"/>
      <c r="J10" s="27"/>
      <c r="K10" s="27"/>
      <c r="L10" s="27"/>
      <c r="M10" s="27"/>
      <c r="N10" s="27"/>
      <c r="O10" s="27"/>
      <c r="P10" s="27"/>
      <c r="Q10" s="27"/>
      <c r="R10" s="27"/>
      <c r="S10" s="27"/>
      <c r="T10" s="27"/>
      <c r="U10" s="27"/>
    </row>
    <row r="11" spans="1:26" ht="15" customHeight="1">
      <c r="A11" s="394" t="s">
        <v>337</v>
      </c>
      <c r="B11" s="410" t="s">
        <v>17</v>
      </c>
      <c r="C11" s="949">
        <v>208</v>
      </c>
      <c r="D11" s="949">
        <v>4.29</v>
      </c>
      <c r="E11" s="950">
        <v>0</v>
      </c>
      <c r="F11" s="949">
        <v>6.02</v>
      </c>
      <c r="G11" s="1068">
        <v>3811.9900000000011</v>
      </c>
      <c r="H11" s="1054">
        <f t="shared" si="0"/>
        <v>2.5627272521350436E-4</v>
      </c>
      <c r="I11" s="27"/>
      <c r="J11" s="27"/>
      <c r="K11" s="27"/>
      <c r="L11" s="27"/>
      <c r="M11" s="27"/>
      <c r="N11" s="27"/>
      <c r="O11" s="27"/>
      <c r="P11" s="27"/>
      <c r="Q11" s="27"/>
      <c r="R11" s="27"/>
      <c r="S11" s="27"/>
      <c r="T11" s="27"/>
      <c r="U11" s="27"/>
    </row>
    <row r="12" spans="1:26" ht="15" customHeight="1">
      <c r="A12" s="394" t="s">
        <v>336</v>
      </c>
      <c r="B12" s="410" t="s">
        <v>17</v>
      </c>
      <c r="C12" s="949">
        <v>10683</v>
      </c>
      <c r="D12" s="949">
        <v>654.63000000000034</v>
      </c>
      <c r="E12" s="950">
        <v>8.9299999999999977E-2</v>
      </c>
      <c r="F12" s="949">
        <v>2977.9100000000003</v>
      </c>
      <c r="G12" s="1068">
        <v>87617.919999999998</v>
      </c>
      <c r="H12" s="1054">
        <f t="shared" si="0"/>
        <v>5.8903835361422251E-3</v>
      </c>
      <c r="I12" s="27"/>
      <c r="J12" s="27"/>
      <c r="K12" s="27"/>
      <c r="L12" s="27"/>
      <c r="M12" s="27"/>
      <c r="N12" s="27"/>
      <c r="O12" s="27"/>
      <c r="P12" s="27"/>
      <c r="Q12" s="27"/>
      <c r="R12" s="27"/>
      <c r="S12" s="27"/>
      <c r="T12" s="27"/>
      <c r="U12" s="27"/>
    </row>
    <row r="13" spans="1:26" ht="15" customHeight="1">
      <c r="A13" s="394" t="s">
        <v>335</v>
      </c>
      <c r="B13" s="410" t="s">
        <v>17</v>
      </c>
      <c r="C13" s="949">
        <v>897</v>
      </c>
      <c r="D13" s="949">
        <v>0</v>
      </c>
      <c r="E13" s="950">
        <v>0</v>
      </c>
      <c r="F13" s="949">
        <v>6079.2000000000007</v>
      </c>
      <c r="G13" s="1068">
        <v>431098.77</v>
      </c>
      <c r="H13" s="1054">
        <f t="shared" si="0"/>
        <v>2.8981937681916713E-2</v>
      </c>
      <c r="I13" s="27"/>
      <c r="J13" s="27"/>
      <c r="K13" s="27"/>
      <c r="L13" s="27"/>
      <c r="M13" s="27"/>
      <c r="N13" s="27"/>
      <c r="O13" s="27"/>
      <c r="P13" s="27"/>
      <c r="Q13" s="27"/>
      <c r="R13" s="27"/>
      <c r="S13" s="27"/>
      <c r="T13" s="27"/>
      <c r="U13" s="27"/>
    </row>
    <row r="14" spans="1:26" ht="15" customHeight="1">
      <c r="A14" s="394" t="s">
        <v>99</v>
      </c>
      <c r="B14" s="410" t="s">
        <v>16</v>
      </c>
      <c r="C14" s="949">
        <v>3465</v>
      </c>
      <c r="D14" s="949">
        <v>9451.9299999999985</v>
      </c>
      <c r="E14" s="950">
        <v>1.1191000000000002</v>
      </c>
      <c r="F14" s="949">
        <v>7977.9000000000005</v>
      </c>
      <c r="G14" s="1068">
        <v>208428.43</v>
      </c>
      <c r="H14" s="1054">
        <f t="shared" si="0"/>
        <v>1.4012240789737673E-2</v>
      </c>
      <c r="I14" s="27"/>
      <c r="J14" s="27"/>
      <c r="K14" s="27"/>
      <c r="L14" s="27"/>
      <c r="M14" s="27"/>
      <c r="N14" s="27"/>
      <c r="O14" s="27"/>
      <c r="P14" s="27"/>
      <c r="Q14" s="27"/>
      <c r="R14" s="27"/>
      <c r="S14" s="27"/>
      <c r="T14" s="27"/>
      <c r="U14" s="27"/>
    </row>
    <row r="15" spans="1:26" ht="15" customHeight="1">
      <c r="A15" s="397" t="s">
        <v>334</v>
      </c>
      <c r="B15" s="403"/>
      <c r="C15" s="403"/>
      <c r="D15" s="403"/>
      <c r="E15" s="403"/>
      <c r="F15" s="403"/>
      <c r="G15" s="1069"/>
      <c r="H15" s="468"/>
      <c r="I15" s="27"/>
      <c r="J15" s="27"/>
      <c r="K15" s="27"/>
      <c r="L15" s="27"/>
      <c r="M15" s="27"/>
      <c r="N15" s="27"/>
      <c r="O15" s="27"/>
      <c r="P15" s="27"/>
      <c r="Q15" s="27"/>
      <c r="R15" s="27"/>
      <c r="S15" s="27"/>
      <c r="T15" s="27"/>
      <c r="U15" s="27"/>
    </row>
    <row r="16" spans="1:26" ht="15" customHeight="1">
      <c r="A16" s="396" t="s">
        <v>333</v>
      </c>
      <c r="B16" s="410" t="s">
        <v>17</v>
      </c>
      <c r="C16" s="949">
        <v>6786</v>
      </c>
      <c r="D16" s="949">
        <v>337997.08999999997</v>
      </c>
      <c r="E16" s="950">
        <v>71.037100000000009</v>
      </c>
      <c r="F16" s="949">
        <v>17858.400000000005</v>
      </c>
      <c r="G16" s="1068">
        <v>2697271.5800000005</v>
      </c>
      <c r="H16" s="1054">
        <f t="shared" si="0"/>
        <v>0.18133235880669538</v>
      </c>
      <c r="I16" s="27"/>
      <c r="J16" s="27"/>
      <c r="K16" s="27"/>
      <c r="L16" s="27"/>
      <c r="M16" s="27"/>
      <c r="N16" s="27"/>
      <c r="O16" s="27"/>
      <c r="P16" s="27"/>
      <c r="Q16" s="27"/>
      <c r="R16" s="27"/>
      <c r="S16" s="27"/>
      <c r="T16" s="27"/>
      <c r="U16" s="27"/>
    </row>
    <row r="17" spans="1:21" ht="15" customHeight="1">
      <c r="A17" s="396" t="s">
        <v>88</v>
      </c>
      <c r="B17" s="410" t="s">
        <v>17</v>
      </c>
      <c r="C17" s="949">
        <v>753</v>
      </c>
      <c r="D17" s="949">
        <v>73138.820000000007</v>
      </c>
      <c r="E17" s="950">
        <v>14.183499999999995</v>
      </c>
      <c r="F17" s="949">
        <v>18043.699999999993</v>
      </c>
      <c r="G17" s="1068">
        <v>802341.66</v>
      </c>
      <c r="H17" s="1054">
        <f t="shared" si="0"/>
        <v>5.393988015722153E-2</v>
      </c>
      <c r="I17" s="27"/>
      <c r="J17" s="27"/>
      <c r="K17" s="27"/>
      <c r="L17" s="27"/>
      <c r="M17" s="27"/>
      <c r="N17" s="27"/>
      <c r="O17" s="27"/>
      <c r="P17" s="27"/>
      <c r="Q17" s="27"/>
      <c r="R17" s="27"/>
      <c r="S17" s="27"/>
      <c r="T17" s="27"/>
      <c r="U17" s="27"/>
    </row>
    <row r="18" spans="1:21" ht="15" customHeight="1">
      <c r="A18" s="397" t="s">
        <v>332</v>
      </c>
      <c r="B18" s="391"/>
      <c r="C18" s="391"/>
      <c r="D18" s="391"/>
      <c r="E18" s="391"/>
      <c r="F18" s="391"/>
      <c r="G18" s="694"/>
      <c r="H18" s="468"/>
      <c r="I18" s="27"/>
      <c r="J18" s="27"/>
      <c r="K18" s="27"/>
      <c r="L18" s="27"/>
      <c r="M18" s="27"/>
      <c r="N18" s="27"/>
      <c r="O18" s="27"/>
      <c r="P18" s="27"/>
      <c r="Q18" s="27"/>
      <c r="R18" s="27"/>
      <c r="S18" s="27"/>
      <c r="T18" s="27"/>
      <c r="U18" s="27"/>
    </row>
    <row r="19" spans="1:21" ht="15" customHeight="1">
      <c r="A19" s="396" t="s">
        <v>331</v>
      </c>
      <c r="B19" s="410" t="s">
        <v>16</v>
      </c>
      <c r="C19" s="949">
        <v>47</v>
      </c>
      <c r="D19" s="949">
        <v>0</v>
      </c>
      <c r="E19" s="950">
        <v>0</v>
      </c>
      <c r="F19" s="949">
        <v>709.7</v>
      </c>
      <c r="G19" s="1068">
        <v>14805</v>
      </c>
      <c r="H19" s="1054">
        <f t="shared" si="0"/>
        <v>9.9531155558800813E-4</v>
      </c>
      <c r="I19" s="27"/>
      <c r="J19" s="27"/>
      <c r="K19" s="27"/>
      <c r="L19" s="27"/>
      <c r="M19" s="27"/>
      <c r="N19" s="27"/>
      <c r="O19" s="27"/>
      <c r="P19" s="27"/>
      <c r="Q19" s="27"/>
      <c r="R19" s="27"/>
      <c r="S19" s="27"/>
      <c r="T19" s="27"/>
      <c r="U19" s="27"/>
    </row>
    <row r="20" spans="1:21" ht="15" customHeight="1">
      <c r="A20" s="396" t="s">
        <v>330</v>
      </c>
      <c r="B20" s="410" t="s">
        <v>17</v>
      </c>
      <c r="C20" s="949">
        <v>3670</v>
      </c>
      <c r="D20" s="949">
        <v>0</v>
      </c>
      <c r="E20" s="950">
        <v>0</v>
      </c>
      <c r="F20" s="949">
        <v>0</v>
      </c>
      <c r="G20" s="1068">
        <v>2302393.7899999996</v>
      </c>
      <c r="H20" s="1054">
        <f t="shared" si="0"/>
        <v>0.15478548765289221</v>
      </c>
      <c r="I20" s="27"/>
      <c r="J20" s="27"/>
      <c r="K20" s="27"/>
      <c r="L20" s="27"/>
      <c r="M20" s="27"/>
      <c r="N20" s="27"/>
      <c r="O20" s="27"/>
      <c r="P20" s="27"/>
      <c r="Q20" s="27"/>
      <c r="R20" s="27"/>
      <c r="S20" s="27"/>
      <c r="T20" s="27"/>
      <c r="U20" s="27"/>
    </row>
    <row r="21" spans="1:21" ht="15" customHeight="1">
      <c r="A21" s="394" t="s">
        <v>329</v>
      </c>
      <c r="B21" s="410" t="s">
        <v>16</v>
      </c>
      <c r="C21" s="949">
        <v>133</v>
      </c>
      <c r="D21" s="949">
        <v>3380.66</v>
      </c>
      <c r="E21" s="950">
        <v>0.65759999999999996</v>
      </c>
      <c r="F21" s="949">
        <v>0</v>
      </c>
      <c r="G21" s="1068">
        <v>120532.98000000001</v>
      </c>
      <c r="H21" s="1054">
        <f t="shared" si="0"/>
        <v>8.1031994477175472E-3</v>
      </c>
      <c r="I21" s="27"/>
      <c r="J21" s="27"/>
      <c r="K21" s="27"/>
      <c r="L21" s="27"/>
      <c r="M21" s="27"/>
      <c r="N21" s="27"/>
      <c r="O21" s="27"/>
      <c r="P21" s="27"/>
      <c r="Q21" s="27"/>
      <c r="R21" s="27"/>
      <c r="S21" s="27"/>
      <c r="T21" s="27"/>
      <c r="U21" s="27"/>
    </row>
    <row r="22" spans="1:21" ht="15" customHeight="1">
      <c r="A22" s="394" t="s">
        <v>328</v>
      </c>
      <c r="B22" s="410" t="s">
        <v>16</v>
      </c>
      <c r="C22" s="949"/>
      <c r="D22" s="949"/>
      <c r="E22" s="950"/>
      <c r="F22" s="949"/>
      <c r="G22" s="1068"/>
      <c r="H22" s="1053"/>
      <c r="I22" s="27"/>
      <c r="J22" s="27"/>
      <c r="K22" s="27"/>
      <c r="L22" s="27"/>
      <c r="M22" s="27"/>
      <c r="N22" s="27"/>
      <c r="O22" s="27"/>
      <c r="P22" s="27"/>
      <c r="Q22" s="27"/>
      <c r="R22" s="27"/>
      <c r="S22" s="27"/>
      <c r="T22" s="27"/>
      <c r="U22" s="27"/>
    </row>
    <row r="23" spans="1:21" ht="15" customHeight="1">
      <c r="A23" s="394" t="s">
        <v>327</v>
      </c>
      <c r="B23" s="410" t="s">
        <v>16</v>
      </c>
      <c r="C23" s="949"/>
      <c r="D23" s="949"/>
      <c r="E23" s="950"/>
      <c r="F23" s="949"/>
      <c r="G23" s="1068"/>
      <c r="H23" s="1053"/>
      <c r="I23" s="27"/>
      <c r="J23" s="27"/>
      <c r="K23" s="27"/>
      <c r="L23" s="27"/>
      <c r="M23" s="27"/>
      <c r="N23" s="27"/>
      <c r="O23" s="27"/>
      <c r="P23" s="27"/>
      <c r="Q23" s="27"/>
      <c r="R23" s="27"/>
      <c r="S23" s="27"/>
      <c r="T23" s="27"/>
      <c r="U23" s="27"/>
    </row>
    <row r="24" spans="1:21" ht="15" customHeight="1">
      <c r="A24" s="399" t="s">
        <v>326</v>
      </c>
      <c r="B24" s="410" t="s">
        <v>16</v>
      </c>
      <c r="C24" s="949"/>
      <c r="D24" s="949"/>
      <c r="E24" s="950"/>
      <c r="F24" s="949"/>
      <c r="G24" s="1068"/>
      <c r="H24" s="1053"/>
      <c r="I24" s="27"/>
      <c r="J24" s="27"/>
      <c r="K24" s="27"/>
      <c r="L24" s="27"/>
      <c r="M24" s="27"/>
      <c r="N24" s="27"/>
      <c r="O24" s="27"/>
      <c r="P24" s="27"/>
      <c r="Q24" s="27"/>
      <c r="R24" s="27"/>
      <c r="S24" s="27"/>
      <c r="T24" s="27"/>
      <c r="U24" s="27"/>
    </row>
    <row r="25" spans="1:21" ht="15" customHeight="1">
      <c r="A25" s="402" t="s">
        <v>325</v>
      </c>
      <c r="B25" s="410" t="s">
        <v>16</v>
      </c>
      <c r="C25" s="949"/>
      <c r="D25" s="949"/>
      <c r="E25" s="950"/>
      <c r="F25" s="949"/>
      <c r="G25" s="1068"/>
      <c r="H25" s="1053"/>
      <c r="I25" s="27"/>
      <c r="J25" s="27"/>
      <c r="K25" s="27"/>
      <c r="L25" s="27"/>
      <c r="M25" s="27"/>
      <c r="N25" s="27"/>
      <c r="O25" s="27"/>
      <c r="P25" s="27"/>
      <c r="Q25" s="27"/>
      <c r="R25" s="27"/>
      <c r="S25" s="27"/>
      <c r="T25" s="27"/>
      <c r="U25" s="27"/>
    </row>
    <row r="26" spans="1:21" ht="15" customHeight="1">
      <c r="A26" s="402" t="s">
        <v>324</v>
      </c>
      <c r="B26" s="410" t="s">
        <v>17</v>
      </c>
      <c r="C26" s="949">
        <v>461</v>
      </c>
      <c r="D26" s="949">
        <v>25686.919999999995</v>
      </c>
      <c r="E26" s="950">
        <v>5.3936999999999991</v>
      </c>
      <c r="F26" s="949">
        <v>6550.06</v>
      </c>
      <c r="G26" s="1068">
        <v>81954.789999999994</v>
      </c>
      <c r="H26" s="1054">
        <f t="shared" ref="H26:H29" si="1">G26/$G$48</f>
        <v>5.5096622440248917E-3</v>
      </c>
      <c r="I26" s="27"/>
      <c r="J26" s="27"/>
      <c r="K26" s="27"/>
      <c r="L26" s="27"/>
      <c r="M26" s="27"/>
      <c r="N26" s="27"/>
      <c r="O26" s="27"/>
      <c r="P26" s="27"/>
      <c r="Q26" s="27"/>
      <c r="R26" s="27"/>
      <c r="S26" s="27"/>
      <c r="T26" s="27"/>
      <c r="U26" s="27"/>
    </row>
    <row r="27" spans="1:21" ht="15" customHeight="1">
      <c r="A27" s="397" t="s">
        <v>284</v>
      </c>
      <c r="B27" s="397"/>
      <c r="C27" s="468"/>
      <c r="D27" s="468"/>
      <c r="E27" s="468"/>
      <c r="F27" s="468"/>
      <c r="G27" s="533"/>
      <c r="H27" s="468"/>
      <c r="I27" s="27"/>
      <c r="J27" s="27"/>
      <c r="K27" s="27"/>
      <c r="L27" s="27"/>
      <c r="M27" s="27"/>
      <c r="N27" s="27"/>
      <c r="O27" s="27"/>
      <c r="P27" s="27"/>
      <c r="Q27" s="27"/>
      <c r="R27" s="27"/>
      <c r="S27" s="27"/>
      <c r="T27" s="27"/>
      <c r="U27" s="27"/>
    </row>
    <row r="28" spans="1:21" ht="15" customHeight="1">
      <c r="A28" s="394" t="s">
        <v>93</v>
      </c>
      <c r="B28" s="410" t="s">
        <v>17</v>
      </c>
      <c r="C28" s="949">
        <v>3390</v>
      </c>
      <c r="D28" s="949">
        <v>0</v>
      </c>
      <c r="E28" s="950">
        <v>0</v>
      </c>
      <c r="F28" s="949">
        <v>32470.18</v>
      </c>
      <c r="G28" s="1068">
        <v>260376.24000000002</v>
      </c>
      <c r="H28" s="1054">
        <f t="shared" si="1"/>
        <v>1.7504591723914661E-2</v>
      </c>
      <c r="I28" s="27"/>
      <c r="J28" s="27"/>
      <c r="K28" s="27"/>
      <c r="L28" s="27"/>
      <c r="M28" s="27"/>
      <c r="N28" s="27"/>
      <c r="O28" s="27"/>
      <c r="P28" s="27"/>
      <c r="Q28" s="27"/>
      <c r="R28" s="27"/>
      <c r="S28" s="27"/>
      <c r="T28" s="27"/>
      <c r="U28" s="27"/>
    </row>
    <row r="29" spans="1:21" ht="15" customHeight="1">
      <c r="A29" s="394" t="s">
        <v>323</v>
      </c>
      <c r="B29" s="410" t="s">
        <v>17</v>
      </c>
      <c r="C29" s="949">
        <v>3</v>
      </c>
      <c r="D29" s="949">
        <v>766.62</v>
      </c>
      <c r="E29" s="950">
        <v>0.14879999999999999</v>
      </c>
      <c r="F29" s="949">
        <v>0</v>
      </c>
      <c r="G29" s="1068">
        <v>393.75</v>
      </c>
      <c r="H29" s="1054">
        <f t="shared" si="1"/>
        <v>2.6471052010319365E-5</v>
      </c>
      <c r="I29" s="27"/>
      <c r="J29" s="27"/>
      <c r="K29" s="27"/>
      <c r="L29" s="27"/>
      <c r="M29" s="27"/>
      <c r="N29" s="27"/>
      <c r="O29" s="27"/>
      <c r="P29" s="27"/>
      <c r="Q29" s="27"/>
      <c r="R29" s="27"/>
      <c r="S29" s="27"/>
      <c r="T29" s="27"/>
      <c r="U29" s="27"/>
    </row>
    <row r="30" spans="1:21" ht="15" customHeight="1">
      <c r="A30" s="394" t="s">
        <v>87</v>
      </c>
      <c r="B30" s="410" t="s">
        <v>17</v>
      </c>
      <c r="C30" s="949"/>
      <c r="D30" s="949"/>
      <c r="E30" s="950"/>
      <c r="F30" s="949"/>
      <c r="G30" s="1068"/>
      <c r="H30" s="1053"/>
      <c r="I30" s="27"/>
      <c r="J30" s="27"/>
      <c r="K30" s="27"/>
      <c r="L30" s="27"/>
      <c r="M30" s="27"/>
      <c r="N30" s="27"/>
      <c r="O30" s="27"/>
      <c r="P30" s="27"/>
      <c r="Q30" s="27"/>
      <c r="R30" s="27"/>
      <c r="S30" s="27"/>
      <c r="T30" s="27"/>
      <c r="U30" s="27"/>
    </row>
    <row r="31" spans="1:21" ht="15" customHeight="1">
      <c r="A31" s="397" t="s">
        <v>86</v>
      </c>
      <c r="B31" s="391"/>
      <c r="C31" s="391"/>
      <c r="D31" s="391"/>
      <c r="E31" s="391"/>
      <c r="F31" s="391"/>
      <c r="G31" s="694"/>
      <c r="H31" s="468"/>
      <c r="I31" s="27"/>
      <c r="J31" s="27"/>
      <c r="K31" s="27"/>
      <c r="L31" s="27"/>
      <c r="M31" s="27"/>
      <c r="N31" s="27"/>
      <c r="O31" s="27"/>
      <c r="P31" s="27"/>
      <c r="Q31" s="27"/>
      <c r="R31" s="27"/>
      <c r="S31" s="27"/>
      <c r="T31" s="27"/>
      <c r="U31" s="27"/>
    </row>
    <row r="32" spans="1:21" ht="15" customHeight="1">
      <c r="A32" s="394" t="s">
        <v>322</v>
      </c>
      <c r="B32" s="410" t="s">
        <v>16</v>
      </c>
      <c r="C32" s="949">
        <v>93048</v>
      </c>
      <c r="D32" s="949">
        <v>1626671.8400000003</v>
      </c>
      <c r="E32" s="950">
        <v>197.29280000000017</v>
      </c>
      <c r="F32" s="949">
        <v>0</v>
      </c>
      <c r="G32" s="1068">
        <v>689699.66000000015</v>
      </c>
      <c r="H32" s="1054">
        <f t="shared" ref="H32:H37" si="2">G32/$G$48</f>
        <v>4.6367176054246569E-2</v>
      </c>
      <c r="I32" s="27"/>
      <c r="J32" s="27"/>
      <c r="K32" s="27"/>
      <c r="L32" s="27"/>
      <c r="M32" s="27"/>
      <c r="N32" s="27"/>
      <c r="O32" s="27"/>
      <c r="P32" s="27"/>
      <c r="Q32" s="27"/>
      <c r="R32" s="27"/>
      <c r="S32" s="27"/>
      <c r="T32" s="27"/>
      <c r="U32" s="27"/>
    </row>
    <row r="33" spans="1:21" ht="15" customHeight="1">
      <c r="A33" s="394" t="s">
        <v>89</v>
      </c>
      <c r="B33" s="410" t="s">
        <v>16</v>
      </c>
      <c r="C33" s="949">
        <v>2674</v>
      </c>
      <c r="D33" s="949">
        <v>112281.26000000002</v>
      </c>
      <c r="E33" s="950">
        <v>7.7545999999999999</v>
      </c>
      <c r="F33" s="949">
        <v>0</v>
      </c>
      <c r="G33" s="1068">
        <v>202108.52000000002</v>
      </c>
      <c r="H33" s="1054">
        <f t="shared" si="2"/>
        <v>1.3587365446726786E-2</v>
      </c>
      <c r="I33" s="27"/>
      <c r="J33" s="27"/>
      <c r="K33" s="27"/>
      <c r="L33" s="27"/>
      <c r="M33" s="27"/>
      <c r="N33" s="27"/>
      <c r="O33" s="27"/>
      <c r="P33" s="27"/>
      <c r="Q33" s="27"/>
      <c r="R33" s="27"/>
      <c r="S33" s="27"/>
      <c r="T33" s="27"/>
      <c r="U33" s="27"/>
    </row>
    <row r="34" spans="1:21" ht="15" customHeight="1">
      <c r="A34" s="394" t="s">
        <v>90</v>
      </c>
      <c r="B34" s="410" t="s">
        <v>16</v>
      </c>
      <c r="C34" s="949">
        <v>1422</v>
      </c>
      <c r="D34" s="949">
        <v>59709.780000000013</v>
      </c>
      <c r="E34" s="950">
        <v>4.123800000000001</v>
      </c>
      <c r="F34" s="949">
        <v>0</v>
      </c>
      <c r="G34" s="1068">
        <v>79557</v>
      </c>
      <c r="H34" s="1054">
        <f t="shared" si="2"/>
        <v>5.3484634534221656E-3</v>
      </c>
      <c r="I34" s="27"/>
      <c r="J34" s="27"/>
      <c r="K34" s="27"/>
      <c r="L34" s="27"/>
      <c r="M34" s="27"/>
      <c r="N34" s="27"/>
      <c r="O34" s="27"/>
      <c r="P34" s="27"/>
      <c r="Q34" s="27"/>
      <c r="R34" s="27"/>
      <c r="S34" s="27"/>
      <c r="T34" s="27"/>
      <c r="U34" s="27"/>
    </row>
    <row r="35" spans="1:21" ht="15" customHeight="1">
      <c r="A35" s="394" t="s">
        <v>91</v>
      </c>
      <c r="B35" s="410" t="s">
        <v>16</v>
      </c>
      <c r="C35" s="949">
        <v>6731</v>
      </c>
      <c r="D35" s="949">
        <v>150126.98999999993</v>
      </c>
      <c r="E35" s="950">
        <v>18.83260000000001</v>
      </c>
      <c r="F35" s="949">
        <v>0</v>
      </c>
      <c r="G35" s="1068">
        <v>634564</v>
      </c>
      <c r="H35" s="1054">
        <f t="shared" si="2"/>
        <v>4.2660512121590596E-2</v>
      </c>
      <c r="I35" s="27"/>
      <c r="J35" s="27"/>
      <c r="K35" s="27"/>
      <c r="L35" s="27"/>
      <c r="M35" s="27"/>
      <c r="N35" s="27"/>
      <c r="O35" s="27"/>
      <c r="P35" s="27"/>
      <c r="Q35" s="27"/>
      <c r="R35" s="27"/>
      <c r="S35" s="27"/>
      <c r="T35" s="27"/>
      <c r="U35" s="27"/>
    </row>
    <row r="36" spans="1:21" ht="15" customHeight="1">
      <c r="A36" s="394" t="s">
        <v>100</v>
      </c>
      <c r="B36" s="410" t="s">
        <v>16</v>
      </c>
      <c r="C36" s="949"/>
      <c r="D36" s="949"/>
      <c r="E36" s="950"/>
      <c r="F36" s="949"/>
      <c r="G36" s="1068"/>
      <c r="H36" s="1053"/>
      <c r="I36" s="27"/>
      <c r="J36" s="27"/>
      <c r="K36" s="27"/>
      <c r="L36" s="27"/>
      <c r="M36" s="27"/>
      <c r="N36" s="27"/>
      <c r="O36" s="27"/>
      <c r="P36" s="27"/>
      <c r="Q36" s="27"/>
      <c r="R36" s="27"/>
      <c r="S36" s="27"/>
      <c r="T36" s="27"/>
      <c r="U36" s="27"/>
    </row>
    <row r="37" spans="1:21" ht="15" customHeight="1">
      <c r="A37" s="394" t="s">
        <v>94</v>
      </c>
      <c r="B37" s="410" t="s">
        <v>16</v>
      </c>
      <c r="C37" s="949">
        <v>53805</v>
      </c>
      <c r="D37" s="949">
        <v>60839.899999999987</v>
      </c>
      <c r="E37" s="950">
        <v>5.5568000000000071</v>
      </c>
      <c r="F37" s="949">
        <v>0</v>
      </c>
      <c r="G37" s="1068">
        <v>178367.18999999986</v>
      </c>
      <c r="H37" s="1054">
        <f t="shared" si="2"/>
        <v>1.199128168488765E-2</v>
      </c>
      <c r="I37" s="27"/>
      <c r="J37" s="27"/>
      <c r="K37" s="27"/>
      <c r="L37" s="27"/>
      <c r="M37" s="27"/>
      <c r="N37" s="27"/>
      <c r="O37" s="27"/>
      <c r="P37" s="27"/>
      <c r="Q37" s="27"/>
      <c r="R37" s="27"/>
      <c r="S37" s="27"/>
      <c r="T37" s="27"/>
      <c r="U37" s="27"/>
    </row>
    <row r="38" spans="1:21" ht="15" customHeight="1">
      <c r="A38" s="397" t="s">
        <v>321</v>
      </c>
      <c r="B38" s="391"/>
      <c r="C38" s="391"/>
      <c r="D38" s="391"/>
      <c r="E38" s="391"/>
      <c r="F38" s="391"/>
      <c r="G38" s="694"/>
      <c r="H38" s="468"/>
      <c r="I38" s="27"/>
      <c r="J38" s="27"/>
      <c r="K38" s="27"/>
      <c r="L38" s="27"/>
      <c r="M38" s="27"/>
      <c r="N38" s="27"/>
      <c r="O38" s="27"/>
      <c r="P38" s="27"/>
      <c r="Q38" s="27"/>
      <c r="R38" s="27"/>
      <c r="S38" s="27"/>
      <c r="T38" s="27"/>
      <c r="U38" s="27"/>
    </row>
    <row r="39" spans="1:21" ht="15" customHeight="1">
      <c r="A39" s="401" t="s">
        <v>92</v>
      </c>
      <c r="B39" s="410" t="s">
        <v>16</v>
      </c>
      <c r="C39" s="949"/>
      <c r="D39" s="949"/>
      <c r="E39" s="950"/>
      <c r="F39" s="949"/>
      <c r="G39" s="1068"/>
      <c r="H39" s="1053"/>
      <c r="I39" s="27"/>
      <c r="J39" s="27"/>
      <c r="K39" s="27"/>
      <c r="L39" s="27"/>
      <c r="M39" s="27"/>
      <c r="N39" s="27"/>
      <c r="O39" s="27"/>
      <c r="P39" s="27"/>
      <c r="Q39" s="27"/>
      <c r="R39" s="27"/>
      <c r="S39" s="27"/>
      <c r="T39" s="27"/>
      <c r="U39" s="27"/>
    </row>
    <row r="40" spans="1:21" ht="15" customHeight="1">
      <c r="A40" s="401" t="s">
        <v>320</v>
      </c>
      <c r="B40" s="410" t="s">
        <v>16</v>
      </c>
      <c r="C40" s="949">
        <v>13115</v>
      </c>
      <c r="D40" s="949">
        <v>321317.5</v>
      </c>
      <c r="E40" s="950">
        <v>0</v>
      </c>
      <c r="F40" s="949">
        <v>0</v>
      </c>
      <c r="G40" s="1068">
        <v>481351.5</v>
      </c>
      <c r="H40" s="1054">
        <f t="shared" ref="H40" si="3">G40/$G$48</f>
        <v>3.2360331661575217E-2</v>
      </c>
      <c r="I40" s="27"/>
      <c r="J40" s="27"/>
      <c r="K40" s="27"/>
      <c r="L40" s="27"/>
      <c r="M40" s="27"/>
      <c r="N40" s="27"/>
      <c r="O40" s="27"/>
      <c r="P40" s="27"/>
      <c r="Q40" s="27"/>
      <c r="R40" s="27"/>
      <c r="S40" s="27"/>
      <c r="T40" s="27"/>
      <c r="U40" s="27"/>
    </row>
    <row r="41" spans="1:21" ht="15" customHeight="1">
      <c r="A41" s="397" t="s">
        <v>36</v>
      </c>
      <c r="B41" s="400"/>
      <c r="C41" s="468"/>
      <c r="D41" s="468"/>
      <c r="E41" s="703"/>
      <c r="F41" s="468"/>
      <c r="G41" s="533"/>
      <c r="H41" s="468"/>
      <c r="I41" s="27"/>
      <c r="J41" s="27"/>
      <c r="K41" s="27"/>
      <c r="L41" s="27"/>
      <c r="M41" s="27"/>
      <c r="N41" s="27"/>
      <c r="O41" s="27"/>
      <c r="P41" s="27"/>
      <c r="Q41" s="27"/>
      <c r="R41" s="27"/>
      <c r="S41" s="27"/>
      <c r="T41" s="27"/>
      <c r="U41" s="27"/>
    </row>
    <row r="42" spans="1:21" ht="15" customHeight="1">
      <c r="A42" s="399"/>
      <c r="B42" s="462" t="s">
        <v>16</v>
      </c>
      <c r="C42" s="1055"/>
      <c r="D42" s="1055"/>
      <c r="E42" s="1055"/>
      <c r="F42" s="1055"/>
      <c r="G42" s="1070"/>
      <c r="H42" s="1053"/>
      <c r="I42" s="27"/>
      <c r="J42" s="27"/>
      <c r="K42" s="27"/>
      <c r="L42" s="27"/>
      <c r="M42" s="27"/>
      <c r="N42" s="27"/>
      <c r="O42" s="27"/>
      <c r="P42" s="27"/>
      <c r="Q42" s="27"/>
      <c r="R42" s="27"/>
      <c r="S42" s="27"/>
      <c r="T42" s="27"/>
      <c r="U42" s="27"/>
    </row>
    <row r="43" spans="1:21" ht="15" customHeight="1">
      <c r="A43" s="399"/>
      <c r="B43" s="462" t="s">
        <v>16</v>
      </c>
      <c r="C43" s="1055"/>
      <c r="D43" s="1055"/>
      <c r="E43" s="1055"/>
      <c r="F43" s="1055"/>
      <c r="G43" s="1070"/>
      <c r="H43" s="1053"/>
      <c r="I43" s="27"/>
      <c r="J43" s="27"/>
      <c r="K43" s="27"/>
      <c r="L43" s="27"/>
      <c r="M43" s="27"/>
      <c r="N43" s="27"/>
      <c r="O43" s="27"/>
      <c r="P43" s="27"/>
      <c r="Q43" s="27"/>
      <c r="R43" s="27"/>
      <c r="S43" s="27"/>
      <c r="T43" s="27"/>
      <c r="U43" s="27"/>
    </row>
    <row r="44" spans="1:21" ht="15" customHeight="1">
      <c r="A44" s="397" t="s">
        <v>95</v>
      </c>
      <c r="B44" s="391"/>
      <c r="C44" s="468"/>
      <c r="D44" s="468"/>
      <c r="E44" s="703"/>
      <c r="F44" s="468"/>
      <c r="G44" s="533"/>
      <c r="H44" s="468"/>
      <c r="I44" s="27"/>
      <c r="J44" s="27"/>
      <c r="K44" s="27"/>
      <c r="L44" s="27"/>
      <c r="M44" s="27"/>
      <c r="N44" s="27"/>
      <c r="O44" s="27"/>
      <c r="P44" s="27"/>
      <c r="Q44" s="27"/>
      <c r="R44" s="27"/>
      <c r="S44" s="27"/>
      <c r="T44" s="27"/>
      <c r="U44" s="27"/>
    </row>
    <row r="45" spans="1:21" ht="15" customHeight="1">
      <c r="A45" s="395" t="s">
        <v>96</v>
      </c>
      <c r="B45" s="410" t="s">
        <v>17</v>
      </c>
      <c r="C45" s="1055">
        <v>19996</v>
      </c>
      <c r="D45" s="1055"/>
      <c r="E45" s="1055"/>
      <c r="F45" s="1055"/>
      <c r="G45" s="1070">
        <v>2956189.5987671022</v>
      </c>
      <c r="H45" s="1054">
        <f t="shared" ref="H45:H46" si="4">G45/$G$48</f>
        <v>0.19873891713353423</v>
      </c>
      <c r="I45" s="27"/>
      <c r="J45" s="27"/>
      <c r="K45" s="27"/>
      <c r="L45" s="27"/>
      <c r="M45" s="27"/>
      <c r="N45" s="27"/>
      <c r="O45" s="27"/>
      <c r="P45" s="27"/>
      <c r="Q45" s="27"/>
      <c r="R45" s="27"/>
      <c r="S45" s="27"/>
      <c r="T45" s="27"/>
      <c r="U45" s="27"/>
    </row>
    <row r="46" spans="1:21" ht="15" customHeight="1">
      <c r="A46" s="394" t="s">
        <v>97</v>
      </c>
      <c r="B46" s="410" t="s">
        <v>17</v>
      </c>
      <c r="C46" s="1055">
        <v>19695</v>
      </c>
      <c r="D46" s="1055"/>
      <c r="E46" s="1055"/>
      <c r="F46" s="1055"/>
      <c r="G46" s="1070">
        <f>464987.42+11106</f>
        <v>476093.42</v>
      </c>
      <c r="H46" s="1054">
        <f t="shared" si="4"/>
        <v>3.2006841098643359E-2</v>
      </c>
      <c r="I46" s="27"/>
      <c r="J46" s="27"/>
      <c r="K46" s="27"/>
      <c r="L46" s="27"/>
      <c r="M46" s="27"/>
      <c r="N46" s="27"/>
      <c r="O46" s="27"/>
      <c r="P46" s="27"/>
      <c r="Q46" s="27"/>
      <c r="R46" s="27"/>
      <c r="S46" s="27"/>
      <c r="T46" s="27"/>
      <c r="U46" s="27"/>
    </row>
    <row r="47" spans="1:21" ht="15" customHeight="1">
      <c r="A47" s="31"/>
      <c r="B47" s="31"/>
      <c r="C47" s="468"/>
      <c r="D47" s="468"/>
      <c r="E47" s="703"/>
      <c r="F47" s="468"/>
      <c r="G47" s="533"/>
      <c r="H47" s="468"/>
      <c r="I47" s="27"/>
      <c r="J47" s="27"/>
      <c r="K47" s="27"/>
      <c r="L47" s="27"/>
      <c r="M47" s="27"/>
      <c r="N47" s="27"/>
      <c r="O47" s="27"/>
      <c r="P47" s="27"/>
      <c r="Q47" s="27"/>
      <c r="R47" s="27"/>
      <c r="S47" s="27"/>
      <c r="T47" s="27"/>
      <c r="U47" s="27"/>
    </row>
    <row r="48" spans="1:21" ht="15" customHeight="1">
      <c r="A48" s="392" t="s">
        <v>679</v>
      </c>
      <c r="B48" s="463"/>
      <c r="C48" s="1055">
        <f>SUM(C5:C40)</f>
        <v>214213</v>
      </c>
      <c r="D48" s="1055">
        <f t="shared" ref="D48:F48" si="5">SUM(D5:D40)</f>
        <v>3446860.7700000005</v>
      </c>
      <c r="E48" s="1055">
        <f t="shared" si="5"/>
        <v>404.69340000000017</v>
      </c>
      <c r="F48" s="1055">
        <f t="shared" si="5"/>
        <v>249581.88000000021</v>
      </c>
      <c r="G48" s="1070">
        <f>SUM(G5:G46)</f>
        <v>14874739.388767101</v>
      </c>
      <c r="H48" s="1056">
        <f>SUM(H5:H46)</f>
        <v>1.0000000000000002</v>
      </c>
      <c r="I48" s="27"/>
      <c r="J48" s="27"/>
      <c r="K48" s="27"/>
      <c r="L48" s="27"/>
      <c r="M48" s="27"/>
      <c r="N48" s="27"/>
      <c r="O48" s="27"/>
      <c r="P48" s="27"/>
      <c r="Q48" s="27"/>
      <c r="R48" s="27"/>
      <c r="S48" s="27"/>
      <c r="T48" s="27"/>
      <c r="U48" s="27"/>
    </row>
    <row r="49" spans="1:21" ht="15" customHeight="1">
      <c r="A49" s="31"/>
      <c r="B49" s="464"/>
      <c r="C49" s="1057"/>
      <c r="D49" s="468"/>
      <c r="E49" s="468"/>
      <c r="F49" s="468"/>
      <c r="G49" s="468"/>
      <c r="H49" s="468"/>
      <c r="I49" s="27"/>
      <c r="J49" s="27"/>
      <c r="K49" s="27"/>
      <c r="L49" s="27"/>
      <c r="M49" s="27"/>
      <c r="N49" s="27"/>
      <c r="O49" s="27"/>
      <c r="P49" s="27"/>
      <c r="Q49" s="27"/>
      <c r="R49" s="27"/>
      <c r="S49" s="27"/>
      <c r="T49" s="27"/>
      <c r="U49" s="27"/>
    </row>
    <row r="50" spans="1:21" ht="15" customHeight="1" thickBot="1">
      <c r="A50" s="33" t="s">
        <v>343</v>
      </c>
      <c r="B50" s="465" t="s">
        <v>17</v>
      </c>
      <c r="C50" s="1058">
        <v>6256</v>
      </c>
      <c r="D50" s="1058"/>
      <c r="E50" s="1058"/>
      <c r="F50" s="1058"/>
      <c r="G50" s="1058"/>
      <c r="H50" s="1058"/>
      <c r="I50" s="27"/>
      <c r="J50" s="27"/>
      <c r="K50" s="27"/>
      <c r="L50" s="27"/>
      <c r="M50" s="27"/>
      <c r="N50" s="27"/>
      <c r="O50" s="27"/>
      <c r="P50" s="27"/>
      <c r="Q50" s="27"/>
      <c r="R50" s="27"/>
      <c r="S50" s="27"/>
      <c r="T50" s="27"/>
      <c r="U50" s="27"/>
    </row>
    <row r="51" spans="1:21" ht="15" customHeight="1">
      <c r="A51" s="407"/>
      <c r="B51" s="406"/>
      <c r="C51" s="1060"/>
      <c r="D51" s="1061"/>
      <c r="E51" s="1061"/>
      <c r="F51" s="1061"/>
      <c r="G51" s="1061"/>
      <c r="H51" s="1061"/>
      <c r="I51" s="27"/>
      <c r="J51" s="27"/>
      <c r="K51" s="27"/>
      <c r="L51" s="27"/>
      <c r="M51" s="27"/>
      <c r="N51" s="27"/>
      <c r="O51" s="27"/>
      <c r="P51" s="27"/>
      <c r="Q51" s="27"/>
      <c r="R51" s="27"/>
      <c r="S51" s="27"/>
      <c r="T51" s="27"/>
      <c r="U51" s="27"/>
    </row>
    <row r="52" spans="1:21" ht="15" customHeight="1">
      <c r="A52" s="32" t="s">
        <v>29</v>
      </c>
      <c r="B52" s="32"/>
      <c r="C52" s="1062"/>
      <c r="D52" s="1063"/>
      <c r="E52" s="1063"/>
      <c r="F52" s="1063"/>
      <c r="G52" s="1063"/>
      <c r="H52" s="1063"/>
      <c r="I52" s="27"/>
      <c r="J52" s="27"/>
      <c r="K52" s="27"/>
      <c r="L52" s="27"/>
      <c r="M52" s="27"/>
      <c r="N52" s="27"/>
      <c r="O52" s="27"/>
      <c r="P52" s="27"/>
      <c r="Q52" s="4"/>
      <c r="R52" s="4"/>
    </row>
    <row r="53" spans="1:21" ht="15" customHeight="1">
      <c r="A53" s="26" t="s">
        <v>37</v>
      </c>
      <c r="B53" s="28" t="s">
        <v>17</v>
      </c>
      <c r="C53" s="965">
        <v>9005</v>
      </c>
      <c r="D53" s="1063"/>
      <c r="E53" s="1063"/>
      <c r="F53" s="1063"/>
      <c r="G53" s="1064"/>
      <c r="H53" s="1063"/>
      <c r="I53" s="27"/>
      <c r="J53" s="27"/>
      <c r="K53" s="27"/>
      <c r="L53" s="27"/>
      <c r="M53" s="27"/>
      <c r="N53" s="27"/>
      <c r="O53" s="27"/>
      <c r="P53" s="27"/>
      <c r="Q53" s="4"/>
      <c r="R53" s="4"/>
    </row>
    <row r="54" spans="1:21" ht="15" customHeight="1">
      <c r="A54" s="26" t="s">
        <v>38</v>
      </c>
      <c r="B54" s="28" t="s">
        <v>17</v>
      </c>
      <c r="C54" s="965">
        <v>9757</v>
      </c>
      <c r="D54" s="1063"/>
      <c r="E54" s="1063"/>
      <c r="F54" s="1063"/>
      <c r="G54" s="1063"/>
      <c r="H54" s="1063"/>
      <c r="I54" s="27"/>
      <c r="J54" s="27"/>
      <c r="K54" s="27"/>
      <c r="L54" s="27"/>
      <c r="M54" s="27"/>
      <c r="N54" s="27"/>
      <c r="O54" s="27"/>
      <c r="P54" s="27"/>
      <c r="Q54" s="4"/>
      <c r="R54" s="4"/>
    </row>
    <row r="55" spans="1:21" ht="15" customHeight="1">
      <c r="A55" s="26" t="s">
        <v>53</v>
      </c>
      <c r="B55" s="28" t="s">
        <v>17</v>
      </c>
      <c r="C55" s="965">
        <v>1030</v>
      </c>
      <c r="D55" s="1063"/>
      <c r="E55" s="1063"/>
      <c r="F55" s="1063"/>
      <c r="G55" s="1063"/>
      <c r="H55" s="1063"/>
      <c r="I55" s="27"/>
      <c r="J55" s="27"/>
      <c r="K55" s="27"/>
      <c r="L55" s="27"/>
      <c r="M55" s="27"/>
      <c r="N55" s="27"/>
      <c r="O55" s="27"/>
      <c r="P55" s="27"/>
      <c r="Q55" s="4"/>
      <c r="R55" s="4"/>
    </row>
    <row r="56" spans="1:21" ht="15" customHeight="1">
      <c r="A56" s="29" t="s">
        <v>19</v>
      </c>
      <c r="B56" s="37" t="s">
        <v>17</v>
      </c>
      <c r="C56" s="965">
        <f>SUM(C53:C55)</f>
        <v>19792</v>
      </c>
      <c r="D56" s="1063"/>
      <c r="E56" s="1063"/>
      <c r="F56" s="1063"/>
      <c r="G56" s="1063"/>
      <c r="H56" s="1063"/>
      <c r="I56" s="27"/>
      <c r="J56" s="27"/>
      <c r="K56" s="27"/>
      <c r="L56" s="27"/>
      <c r="M56" s="27"/>
      <c r="N56" s="27"/>
      <c r="O56" s="27"/>
      <c r="P56" s="27"/>
      <c r="Q56" s="4"/>
      <c r="R56" s="4"/>
    </row>
    <row r="57" spans="1:21" s="3" customFormat="1" ht="15" customHeight="1">
      <c r="A57" s="29" t="s">
        <v>478</v>
      </c>
      <c r="B57" s="37" t="s">
        <v>17</v>
      </c>
      <c r="C57" s="965">
        <v>20316</v>
      </c>
      <c r="D57" s="127"/>
      <c r="E57" s="127"/>
      <c r="F57" s="127"/>
      <c r="G57" s="127"/>
      <c r="H57" s="127"/>
      <c r="I57" s="7"/>
      <c r="J57" s="7"/>
    </row>
    <row r="58" spans="1:21" ht="15" customHeight="1">
      <c r="A58" s="29" t="s">
        <v>102</v>
      </c>
      <c r="B58" s="37" t="s">
        <v>48</v>
      </c>
      <c r="C58" s="1059">
        <f>C56/C57</f>
        <v>0.97420752116558373</v>
      </c>
      <c r="D58" s="1065"/>
      <c r="E58" s="1065"/>
      <c r="F58" s="1065"/>
      <c r="G58" s="1065"/>
      <c r="H58" s="1066"/>
      <c r="I58" s="27"/>
      <c r="J58" s="27"/>
      <c r="K58" s="27"/>
      <c r="L58" s="27"/>
      <c r="M58" s="27"/>
      <c r="N58" s="27"/>
      <c r="O58" s="27"/>
      <c r="P58" s="27"/>
      <c r="Q58" s="27"/>
      <c r="R58" s="27"/>
      <c r="S58" s="27"/>
      <c r="T58" s="27"/>
      <c r="U58" s="27"/>
    </row>
    <row r="59" spans="1:21" ht="15" customHeight="1">
      <c r="A59" s="26" t="s">
        <v>54</v>
      </c>
      <c r="B59" s="28" t="s">
        <v>17</v>
      </c>
      <c r="C59" s="965">
        <v>1391</v>
      </c>
      <c r="D59" s="140"/>
      <c r="E59" s="140"/>
      <c r="F59" s="140"/>
      <c r="G59" s="140"/>
      <c r="H59" s="1067"/>
      <c r="I59" s="27"/>
      <c r="J59" s="27"/>
      <c r="K59" s="27"/>
      <c r="L59" s="27"/>
      <c r="M59" s="27"/>
      <c r="N59" s="27"/>
      <c r="O59" s="27"/>
      <c r="P59" s="27"/>
      <c r="Q59" s="27"/>
      <c r="R59" s="27"/>
      <c r="S59" s="27"/>
      <c r="T59" s="27"/>
      <c r="U59" s="27"/>
    </row>
    <row r="60" spans="1:21" ht="15" customHeight="1">
      <c r="A60" s="797"/>
      <c r="B60" s="798"/>
      <c r="C60" s="799"/>
      <c r="D60" s="4"/>
      <c r="E60" s="4"/>
      <c r="F60" s="4"/>
      <c r="G60" s="4"/>
      <c r="H60" s="87"/>
      <c r="I60" s="27"/>
      <c r="J60" s="27"/>
      <c r="K60" s="27"/>
      <c r="L60" s="27"/>
      <c r="M60" s="27"/>
      <c r="N60" s="27"/>
      <c r="O60" s="27"/>
      <c r="P60" s="27"/>
      <c r="Q60" s="27"/>
      <c r="R60" s="27"/>
      <c r="S60" s="27"/>
      <c r="T60" s="27"/>
      <c r="U60" s="27"/>
    </row>
    <row r="61" spans="1:21" ht="15" customHeight="1">
      <c r="A61" s="797" t="s">
        <v>496</v>
      </c>
      <c r="B61" s="798"/>
      <c r="C61" s="799"/>
      <c r="D61" s="4"/>
      <c r="E61" s="4"/>
      <c r="F61" s="4"/>
      <c r="G61" s="4"/>
      <c r="H61" s="87"/>
      <c r="I61" s="27"/>
      <c r="J61" s="27"/>
      <c r="K61" s="27"/>
      <c r="L61" s="27"/>
      <c r="M61" s="27"/>
      <c r="N61" s="27"/>
      <c r="O61" s="27"/>
      <c r="P61" s="27"/>
      <c r="Q61" s="27"/>
      <c r="R61" s="27"/>
      <c r="S61" s="27"/>
      <c r="T61" s="27"/>
      <c r="U61" s="27"/>
    </row>
    <row r="62" spans="1:21" ht="14.25">
      <c r="A62" s="1088" t="s">
        <v>643</v>
      </c>
      <c r="B62" s="1088"/>
      <c r="C62" s="1088"/>
      <c r="D62" s="1088"/>
      <c r="E62" s="1088"/>
      <c r="F62" s="1088"/>
      <c r="G62" s="1088"/>
      <c r="H62" s="1088"/>
      <c r="I62" s="611"/>
      <c r="J62" s="611"/>
      <c r="K62" s="611"/>
      <c r="L62" s="611"/>
      <c r="M62" s="611"/>
      <c r="N62" s="611"/>
      <c r="O62" s="611"/>
      <c r="P62" s="611"/>
      <c r="Q62" s="611"/>
      <c r="R62" s="611"/>
    </row>
    <row r="63" spans="1:21" ht="25.15" customHeight="1">
      <c r="A63" s="1099" t="s">
        <v>706</v>
      </c>
      <c r="B63" s="1099"/>
      <c r="C63" s="1099"/>
      <c r="D63" s="1099"/>
      <c r="E63" s="1099"/>
      <c r="F63" s="1099"/>
      <c r="G63" s="1099"/>
      <c r="H63" s="1099"/>
      <c r="I63" s="611"/>
      <c r="J63" s="611"/>
      <c r="K63" s="611"/>
      <c r="L63" s="611"/>
      <c r="M63" s="611"/>
      <c r="N63" s="611"/>
      <c r="O63" s="611"/>
      <c r="P63" s="611"/>
      <c r="Q63" s="611"/>
      <c r="R63" s="611"/>
    </row>
    <row r="64" spans="1:21" ht="15" customHeight="1">
      <c r="A64" s="140" t="s">
        <v>707</v>
      </c>
      <c r="B64" s="140"/>
      <c r="C64" s="140"/>
      <c r="D64" s="140"/>
      <c r="E64" s="140"/>
      <c r="F64" s="140"/>
      <c r="G64" s="140"/>
      <c r="H64" s="140"/>
    </row>
    <row r="65" spans="1:9" ht="15" customHeight="1">
      <c r="A65" s="693"/>
      <c r="B65" s="140"/>
      <c r="C65" s="140"/>
      <c r="D65" s="140"/>
      <c r="E65" s="140"/>
      <c r="F65" s="140"/>
      <c r="G65" s="140"/>
      <c r="H65" s="245"/>
    </row>
    <row r="66" spans="1:9" ht="15" customHeight="1">
      <c r="A66" s="666"/>
      <c r="B66" s="140"/>
      <c r="C66" s="140"/>
      <c r="D66" s="140"/>
      <c r="E66" s="140"/>
      <c r="F66" s="140"/>
      <c r="G66" s="140"/>
      <c r="H66" s="245"/>
    </row>
    <row r="67" spans="1:9" ht="15" customHeight="1">
      <c r="B67" s="246"/>
      <c r="C67" s="247"/>
      <c r="D67" s="140"/>
      <c r="E67" s="140"/>
      <c r="F67" s="140"/>
      <c r="G67" s="140"/>
      <c r="H67" s="140"/>
    </row>
    <row r="68" spans="1:9" ht="15" customHeight="1">
      <c r="A68" s="1096"/>
      <c r="B68" s="1096"/>
      <c r="C68" s="1096"/>
      <c r="D68" s="1096"/>
      <c r="E68" s="1096"/>
      <c r="F68" s="1096"/>
      <c r="G68" s="1096"/>
      <c r="H68" s="1096"/>
      <c r="I68" s="1096"/>
    </row>
    <row r="69" spans="1:9" ht="15" customHeight="1">
      <c r="A69" s="1096"/>
      <c r="B69" s="1096"/>
      <c r="C69" s="1096"/>
      <c r="D69" s="1096"/>
      <c r="E69" s="1096"/>
      <c r="F69" s="1096"/>
      <c r="G69" s="1096"/>
      <c r="H69" s="1096"/>
      <c r="I69" s="1096"/>
    </row>
    <row r="70" spans="1:9" ht="15" customHeight="1">
      <c r="A70" s="4"/>
      <c r="B70" s="4"/>
    </row>
    <row r="71" spans="1:9" ht="15" customHeight="1">
      <c r="A71" s="4"/>
      <c r="B71" s="4"/>
    </row>
    <row r="72" spans="1:9" ht="15" customHeight="1">
      <c r="B72" s="4"/>
    </row>
    <row r="73" spans="1:9" ht="15" customHeight="1">
      <c r="B73" s="4"/>
    </row>
    <row r="74" spans="1:9" ht="15" customHeight="1">
      <c r="B74" s="4"/>
    </row>
    <row r="75" spans="1:9" ht="15" customHeight="1">
      <c r="B75" s="4"/>
      <c r="C75" s="4"/>
    </row>
    <row r="76" spans="1:9" ht="15" customHeight="1">
      <c r="B76" s="4"/>
    </row>
    <row r="77" spans="1:9" ht="15" customHeight="1">
      <c r="B77" s="4"/>
    </row>
    <row r="78" spans="1:9" ht="15" customHeight="1">
      <c r="B78" s="4"/>
    </row>
  </sheetData>
  <mergeCells count="9">
    <mergeCell ref="O1:R1"/>
    <mergeCell ref="K1:N1"/>
    <mergeCell ref="A1:H1"/>
    <mergeCell ref="C2:H2"/>
    <mergeCell ref="A68:I69"/>
    <mergeCell ref="A62:H62"/>
    <mergeCell ref="A2:A3"/>
    <mergeCell ref="B2:B3"/>
    <mergeCell ref="A63:H63"/>
  </mergeCells>
  <phoneticPr fontId="12" type="noConversion"/>
  <printOptions horizontalCentered="1" headings="1"/>
  <pageMargins left="0" right="0" top="1" bottom="1" header="0.5" footer="0.5"/>
  <pageSetup scale="54" firstPageNumber="64" orientation="portrait" useFirstPageNumber="1" r:id="rId1"/>
  <headerFooter scaleWithDoc="0" alignWithMargins="0">
    <oddHeader>&amp;C&amp;"Century Schoolbook,Bold"&amp;14San Diego Gas &amp; Electric Company</oddHeader>
  </headerFooter>
  <colBreaks count="2" manualBreakCount="2">
    <brk id="10" max="69" man="1"/>
    <brk id="14" max="69"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L19"/>
  <sheetViews>
    <sheetView zoomScaleNormal="100" workbookViewId="0">
      <selection activeCell="C18" sqref="C18"/>
    </sheetView>
  </sheetViews>
  <sheetFormatPr defaultColWidth="9.28515625" defaultRowHeight="14.25"/>
  <cols>
    <col min="1" max="1" width="15.7109375" style="2" customWidth="1"/>
    <col min="2" max="7" width="15.7109375" style="10" customWidth="1"/>
    <col min="8" max="8" width="25.7109375" style="2" bestFit="1" customWidth="1"/>
    <col min="9" max="16384" width="9.28515625" style="2"/>
  </cols>
  <sheetData>
    <row r="1" spans="1:12" s="611" customFormat="1" ht="14.25" customHeight="1">
      <c r="A1" s="1084" t="s">
        <v>556</v>
      </c>
      <c r="B1" s="1084"/>
      <c r="C1" s="1084"/>
      <c r="D1" s="1084"/>
      <c r="E1" s="1084"/>
      <c r="F1" s="1084"/>
      <c r="G1" s="1084"/>
      <c r="H1" s="829"/>
    </row>
    <row r="2" spans="1:12" s="611" customFormat="1" ht="14.25" customHeight="1">
      <c r="A2" s="1084"/>
      <c r="B2" s="1084"/>
      <c r="C2" s="1084"/>
      <c r="D2" s="1084"/>
      <c r="E2" s="1084"/>
      <c r="F2" s="1084"/>
      <c r="G2" s="1084"/>
    </row>
    <row r="3" spans="1:12" ht="14.25" customHeight="1">
      <c r="A3" s="1084"/>
      <c r="B3" s="1084"/>
      <c r="C3" s="1084"/>
      <c r="D3" s="1084"/>
      <c r="E3" s="1084"/>
      <c r="F3" s="1084"/>
      <c r="G3" s="1084"/>
      <c r="H3" s="4"/>
      <c r="I3" s="4"/>
      <c r="J3" s="4"/>
      <c r="K3" s="4"/>
      <c r="L3" s="4"/>
    </row>
    <row r="4" spans="1:12">
      <c r="A4" s="4"/>
      <c r="B4" s="414"/>
      <c r="C4" s="414"/>
      <c r="D4" s="414"/>
      <c r="E4" s="414"/>
      <c r="F4" s="414"/>
      <c r="G4" s="414"/>
      <c r="H4" s="4"/>
      <c r="I4" s="4"/>
      <c r="J4" s="4"/>
      <c r="K4" s="4"/>
      <c r="L4" s="4"/>
    </row>
    <row r="5" spans="1:12">
      <c r="A5" s="767"/>
      <c r="B5" s="767" t="s">
        <v>24</v>
      </c>
      <c r="C5" s="767"/>
      <c r="D5" s="1101" t="s">
        <v>492</v>
      </c>
      <c r="E5" s="1102"/>
      <c r="H5" s="611"/>
      <c r="I5" s="611"/>
      <c r="J5" s="611"/>
      <c r="K5" s="611"/>
      <c r="L5" s="611"/>
    </row>
    <row r="6" spans="1:12">
      <c r="A6" s="767" t="s">
        <v>493</v>
      </c>
      <c r="B6" s="767" t="s">
        <v>494</v>
      </c>
      <c r="C6" s="767" t="s">
        <v>495</v>
      </c>
      <c r="D6" s="767" t="s">
        <v>494</v>
      </c>
      <c r="E6" s="767" t="s">
        <v>495</v>
      </c>
      <c r="H6" s="611"/>
      <c r="I6" s="611"/>
      <c r="J6" s="611"/>
      <c r="K6" s="611"/>
      <c r="L6" s="611"/>
    </row>
    <row r="7" spans="1:12">
      <c r="A7" s="768">
        <v>2016</v>
      </c>
      <c r="B7" s="769">
        <v>0.81110374801637974</v>
      </c>
      <c r="C7" s="769">
        <v>0.63880826679088354</v>
      </c>
      <c r="D7" s="951">
        <v>-3169569.8740583397</v>
      </c>
      <c r="E7" s="952">
        <v>-3095044.582721808</v>
      </c>
      <c r="H7" s="611"/>
      <c r="I7" s="611"/>
      <c r="J7" s="611"/>
      <c r="K7" s="611"/>
      <c r="L7" s="611"/>
    </row>
    <row r="8" spans="1:12">
      <c r="A8" s="770"/>
      <c r="B8" s="771"/>
      <c r="C8" s="771"/>
      <c r="D8" s="772"/>
      <c r="E8" s="772"/>
      <c r="H8" s="611"/>
      <c r="I8" s="611"/>
      <c r="J8" s="611"/>
      <c r="K8" s="611"/>
      <c r="L8" s="611"/>
    </row>
    <row r="9" spans="1:12">
      <c r="A9" s="773" t="s">
        <v>496</v>
      </c>
      <c r="B9" s="771"/>
      <c r="C9" s="771"/>
      <c r="D9" s="772"/>
      <c r="E9" s="772"/>
      <c r="H9" s="611"/>
      <c r="I9" s="611"/>
      <c r="J9" s="611"/>
      <c r="K9" s="611"/>
      <c r="L9" s="611"/>
    </row>
    <row r="10" spans="1:12" ht="35.450000000000003" customHeight="1">
      <c r="A10" s="1103" t="s">
        <v>497</v>
      </c>
      <c r="B10" s="1103"/>
      <c r="C10" s="1103"/>
      <c r="D10" s="1103"/>
      <c r="E10" s="1103"/>
      <c r="F10" s="813"/>
      <c r="G10" s="813"/>
      <c r="H10" s="611"/>
      <c r="I10" s="611"/>
      <c r="J10" s="611"/>
      <c r="K10" s="611"/>
      <c r="L10" s="611"/>
    </row>
    <row r="11" spans="1:12" ht="28.15" customHeight="1">
      <c r="A11" s="1100" t="s">
        <v>498</v>
      </c>
      <c r="B11" s="1100"/>
      <c r="C11" s="1100"/>
      <c r="D11" s="1100"/>
      <c r="E11" s="1100"/>
      <c r="H11" s="611"/>
      <c r="I11" s="611"/>
      <c r="J11" s="611"/>
      <c r="K11" s="611"/>
      <c r="L11" s="611"/>
    </row>
    <row r="12" spans="1:12" ht="16.899999999999999" customHeight="1">
      <c r="A12" s="814" t="s">
        <v>499</v>
      </c>
      <c r="B12" s="815"/>
      <c r="C12" s="815"/>
      <c r="D12" s="815"/>
      <c r="E12" s="815"/>
      <c r="H12" s="611"/>
      <c r="I12" s="611"/>
      <c r="J12" s="611"/>
      <c r="K12" s="611"/>
      <c r="L12" s="611"/>
    </row>
    <row r="13" spans="1:12" ht="36.6" customHeight="1">
      <c r="A13" s="1100" t="s">
        <v>500</v>
      </c>
      <c r="B13" s="1100"/>
      <c r="C13" s="1100"/>
      <c r="D13" s="1100"/>
      <c r="E13" s="1100"/>
      <c r="F13" s="814"/>
      <c r="G13" s="814"/>
      <c r="H13" s="611"/>
      <c r="I13" s="611"/>
      <c r="J13" s="611"/>
      <c r="K13" s="611"/>
      <c r="L13" s="611"/>
    </row>
    <row r="14" spans="1:12" ht="34.15" customHeight="1">
      <c r="A14" s="1100" t="s">
        <v>674</v>
      </c>
      <c r="B14" s="1100"/>
      <c r="C14" s="1100"/>
      <c r="D14" s="1100"/>
      <c r="E14" s="1100"/>
      <c r="F14" s="814"/>
      <c r="G14" s="814"/>
      <c r="H14" s="611"/>
      <c r="I14" s="611"/>
      <c r="J14" s="611"/>
      <c r="K14" s="611"/>
      <c r="L14" s="611"/>
    </row>
    <row r="15" spans="1:12">
      <c r="A15" s="611"/>
      <c r="H15" s="611"/>
      <c r="I15" s="611"/>
      <c r="J15" s="611"/>
      <c r="K15" s="611"/>
      <c r="L15" s="611"/>
    </row>
    <row r="16" spans="1:12">
      <c r="A16" s="611"/>
      <c r="H16" s="611"/>
      <c r="I16" s="611"/>
      <c r="J16" s="611"/>
      <c r="K16" s="611"/>
      <c r="L16" s="611"/>
    </row>
    <row r="17" spans="1:12">
      <c r="A17" s="611"/>
      <c r="H17" s="611"/>
      <c r="I17" s="611"/>
      <c r="J17" s="611"/>
      <c r="K17" s="611"/>
      <c r="L17" s="611"/>
    </row>
    <row r="18" spans="1:12">
      <c r="A18" s="611"/>
      <c r="H18" s="611"/>
      <c r="I18" s="611"/>
      <c r="J18" s="611"/>
      <c r="K18" s="611"/>
      <c r="L18" s="611"/>
    </row>
    <row r="19" spans="1:12">
      <c r="A19" s="611"/>
      <c r="H19" s="611"/>
      <c r="I19" s="611"/>
      <c r="J19" s="611"/>
      <c r="K19" s="611"/>
      <c r="L19" s="611"/>
    </row>
  </sheetData>
  <mergeCells count="6">
    <mergeCell ref="A14:E14"/>
    <mergeCell ref="A1:G3"/>
    <mergeCell ref="D5:E5"/>
    <mergeCell ref="A10:E10"/>
    <mergeCell ref="A11:E11"/>
    <mergeCell ref="A13:E13"/>
  </mergeCells>
  <phoneticPr fontId="0" type="noConversion"/>
  <printOptions horizontalCentered="1" headings="1"/>
  <pageMargins left="0" right="0" top="1" bottom="1" header="0.5" footer="0.5"/>
  <pageSetup scale="88" firstPageNumber="65" orientation="landscape" useFirstPageNumber="1" r:id="rId1"/>
  <headerFooter scaleWithDoc="0" alignWithMargins="0">
    <oddHeader>&amp;C&amp;"Century Schoolbook,Bold"&amp;14San Diego Gas &amp; Electric Company</oddHeader>
    <oddFooter xml:space="preserve">&amp;R&amp;12 </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J71"/>
  <sheetViews>
    <sheetView zoomScale="90" zoomScaleNormal="90" workbookViewId="0">
      <selection sqref="A1:G1"/>
    </sheetView>
  </sheetViews>
  <sheetFormatPr defaultColWidth="9.28515625" defaultRowHeight="14.25"/>
  <cols>
    <col min="1" max="1" width="32.42578125" style="4" customWidth="1"/>
    <col min="2" max="7" width="18.7109375" style="4" customWidth="1"/>
    <col min="8" max="8" width="26.28515625" style="233" bestFit="1" customWidth="1"/>
    <col min="9" max="9" width="29" style="4" bestFit="1" customWidth="1"/>
    <col min="10" max="10" width="15.7109375" style="4" bestFit="1" customWidth="1"/>
    <col min="11" max="16384" width="9.28515625" style="4"/>
  </cols>
  <sheetData>
    <row r="1" spans="1:10" s="22" customFormat="1" ht="45.75" customHeight="1">
      <c r="A1" s="1084" t="s">
        <v>557</v>
      </c>
      <c r="B1" s="1084"/>
      <c r="C1" s="1084"/>
      <c r="D1" s="1084"/>
      <c r="E1" s="1084"/>
      <c r="F1" s="1084"/>
      <c r="G1" s="1084"/>
      <c r="H1" s="829"/>
    </row>
    <row r="2" spans="1:10" s="22" customFormat="1" ht="30" customHeight="1" thickBot="1">
      <c r="A2" s="1104"/>
      <c r="B2" s="1105"/>
      <c r="C2" s="1105"/>
      <c r="D2" s="1105"/>
      <c r="E2" s="1106"/>
      <c r="H2" s="233"/>
    </row>
    <row r="3" spans="1:10" s="42" customFormat="1" ht="15">
      <c r="A3" s="92"/>
      <c r="B3" s="776"/>
      <c r="C3" s="1107" t="s">
        <v>558</v>
      </c>
      <c r="D3" s="1108"/>
      <c r="E3" s="1108"/>
      <c r="F3" s="1109"/>
      <c r="G3" s="777"/>
      <c r="H3" s="233"/>
    </row>
    <row r="4" spans="1:10" ht="30.75" thickBot="1">
      <c r="A4" s="97" t="s">
        <v>71</v>
      </c>
      <c r="B4" s="778" t="s">
        <v>61</v>
      </c>
      <c r="C4" s="778" t="s">
        <v>63</v>
      </c>
      <c r="D4" s="779" t="s">
        <v>237</v>
      </c>
      <c r="E4" s="780" t="s">
        <v>85</v>
      </c>
      <c r="F4" s="781" t="s">
        <v>503</v>
      </c>
      <c r="G4" s="781" t="s">
        <v>559</v>
      </c>
      <c r="I4" s="42"/>
      <c r="J4" s="42"/>
    </row>
    <row r="5" spans="1:10" ht="15.75" thickBot="1">
      <c r="A5" s="273" t="s">
        <v>64</v>
      </c>
      <c r="B5" s="274"/>
      <c r="C5" s="274"/>
      <c r="D5" s="274"/>
      <c r="E5" s="274"/>
      <c r="F5" s="274"/>
      <c r="G5" s="274"/>
    </row>
    <row r="6" spans="1:10" ht="15.75" thickBot="1">
      <c r="A6" s="275" t="s">
        <v>65</v>
      </c>
      <c r="B6" s="276"/>
      <c r="C6" s="473">
        <f>SUM(C7:C9)</f>
        <v>4881</v>
      </c>
      <c r="D6" s="473">
        <f t="shared" ref="D6:G6" si="0">SUM(D7:D9)</f>
        <v>1359.1052399999996</v>
      </c>
      <c r="E6" s="786">
        <f t="shared" si="0"/>
        <v>0.17736789999999997</v>
      </c>
      <c r="F6" s="473">
        <f t="shared" si="0"/>
        <v>106.06611000000002</v>
      </c>
      <c r="G6" s="987">
        <f t="shared" si="0"/>
        <v>8562232.4888476264</v>
      </c>
      <c r="I6" s="985"/>
    </row>
    <row r="7" spans="1:10" ht="15">
      <c r="A7" s="277"/>
      <c r="B7" s="278" t="s">
        <v>66</v>
      </c>
      <c r="C7" s="279">
        <v>3470</v>
      </c>
      <c r="D7" s="280">
        <v>1078.8241699999996</v>
      </c>
      <c r="E7" s="787">
        <v>0.14204119999999998</v>
      </c>
      <c r="F7" s="281">
        <v>92.921940000000021</v>
      </c>
      <c r="G7" s="35">
        <v>6763055.190772363</v>
      </c>
      <c r="I7" s="985"/>
    </row>
    <row r="8" spans="1:10" ht="15">
      <c r="A8" s="62"/>
      <c r="B8" s="43" t="s">
        <v>52</v>
      </c>
      <c r="C8" s="44">
        <v>540</v>
      </c>
      <c r="D8" s="35">
        <v>132.50034000000002</v>
      </c>
      <c r="E8" s="788">
        <v>1.65995E-2</v>
      </c>
      <c r="F8" s="283">
        <v>5.3577700000000004</v>
      </c>
      <c r="G8" s="35">
        <v>431569.28733490128</v>
      </c>
      <c r="I8" s="985"/>
    </row>
    <row r="9" spans="1:10" ht="15.75" thickBot="1">
      <c r="A9" s="285"/>
      <c r="B9" s="286" t="s">
        <v>67</v>
      </c>
      <c r="C9" s="287">
        <v>871</v>
      </c>
      <c r="D9" s="34">
        <v>147.78073000000001</v>
      </c>
      <c r="E9" s="789">
        <v>1.8727199999999996E-2</v>
      </c>
      <c r="F9" s="288">
        <v>7.7864000000000004</v>
      </c>
      <c r="G9" s="35">
        <v>1367608.0107403614</v>
      </c>
      <c r="I9" s="985"/>
    </row>
    <row r="10" spans="1:10" ht="15.75" thickBot="1">
      <c r="A10" s="275" t="s">
        <v>68</v>
      </c>
      <c r="B10" s="290"/>
      <c r="C10" s="473">
        <f>SUM(C11:C13)</f>
        <v>11688</v>
      </c>
      <c r="D10" s="473">
        <f t="shared" ref="D10:G10" si="1">SUM(D11:D13)</f>
        <v>1344.98218</v>
      </c>
      <c r="E10" s="786">
        <f t="shared" si="1"/>
        <v>0.15234650000000005</v>
      </c>
      <c r="F10" s="473">
        <f t="shared" si="1"/>
        <v>130.85867999999999</v>
      </c>
      <c r="G10" s="987">
        <f t="shared" si="1"/>
        <v>4891306.2831391562</v>
      </c>
      <c r="I10" s="985"/>
      <c r="J10" s="103"/>
    </row>
    <row r="11" spans="1:10" ht="15">
      <c r="A11" s="277"/>
      <c r="B11" s="278" t="s">
        <v>39</v>
      </c>
      <c r="C11" s="279">
        <v>3743</v>
      </c>
      <c r="D11" s="280">
        <v>608.07057999999995</v>
      </c>
      <c r="E11" s="787">
        <v>7.1522600000000033E-2</v>
      </c>
      <c r="F11" s="281">
        <v>52.37442999999999</v>
      </c>
      <c r="G11" s="35">
        <v>2343546.2729911143</v>
      </c>
      <c r="I11" s="985"/>
      <c r="J11" s="103"/>
    </row>
    <row r="12" spans="1:10" ht="15">
      <c r="A12" s="62"/>
      <c r="B12" s="43" t="s">
        <v>52</v>
      </c>
      <c r="C12" s="44">
        <v>7866</v>
      </c>
      <c r="D12" s="35">
        <v>727.5930699999999</v>
      </c>
      <c r="E12" s="788">
        <v>7.9847500000000016E-2</v>
      </c>
      <c r="F12" s="283">
        <v>78.113620000000012</v>
      </c>
      <c r="G12" s="35">
        <v>2516562.6634897166</v>
      </c>
      <c r="I12" s="985"/>
      <c r="J12" s="103"/>
    </row>
    <row r="13" spans="1:10" ht="15">
      <c r="A13" s="62"/>
      <c r="B13" s="43" t="s">
        <v>59</v>
      </c>
      <c r="C13" s="44">
        <v>79</v>
      </c>
      <c r="D13" s="35">
        <v>9.3185300000000009</v>
      </c>
      <c r="E13" s="788">
        <v>9.7639999999999988E-4</v>
      </c>
      <c r="F13" s="283">
        <v>0.37063000000000001</v>
      </c>
      <c r="G13" s="35">
        <v>31197.346658325201</v>
      </c>
      <c r="I13" s="985"/>
      <c r="J13" s="103"/>
    </row>
    <row r="14" spans="1:10" ht="15.75" thickBot="1">
      <c r="A14" s="273" t="s">
        <v>69</v>
      </c>
      <c r="B14" s="274"/>
      <c r="C14" s="274"/>
      <c r="D14" s="274"/>
      <c r="E14" s="790"/>
      <c r="F14" s="274"/>
      <c r="G14" s="988"/>
      <c r="J14" s="103"/>
    </row>
    <row r="15" spans="1:10" ht="15.75" thickBot="1">
      <c r="A15" s="275" t="s">
        <v>65</v>
      </c>
      <c r="B15" s="290"/>
      <c r="C15" s="473">
        <f>SUM(C16:C18)</f>
        <v>856</v>
      </c>
      <c r="D15" s="473">
        <f t="shared" ref="D15:G15" si="2">SUM(D16:D18)</f>
        <v>284.90132999999992</v>
      </c>
      <c r="E15" s="786">
        <f t="shared" si="2"/>
        <v>3.0183500000000005E-2</v>
      </c>
      <c r="F15" s="473">
        <f t="shared" si="2"/>
        <v>1.9327400000000001</v>
      </c>
      <c r="G15" s="987">
        <f t="shared" si="2"/>
        <v>588972.34188082023</v>
      </c>
      <c r="H15" s="803"/>
      <c r="I15" s="985"/>
      <c r="J15" s="103"/>
    </row>
    <row r="16" spans="1:10" ht="15">
      <c r="A16" s="277"/>
      <c r="B16" s="278" t="s">
        <v>66</v>
      </c>
      <c r="C16" s="291">
        <v>653</v>
      </c>
      <c r="D16" s="280">
        <v>231.3152399999999</v>
      </c>
      <c r="E16" s="787">
        <v>2.4347700000000003E-2</v>
      </c>
      <c r="F16" s="281">
        <v>1.4613400000000001</v>
      </c>
      <c r="G16" s="986">
        <v>488297.29251103644</v>
      </c>
      <c r="H16" s="803"/>
      <c r="I16" s="985"/>
      <c r="J16" s="103"/>
    </row>
    <row r="17" spans="1:10" ht="15">
      <c r="A17" s="62"/>
      <c r="B17" s="43" t="s">
        <v>52</v>
      </c>
      <c r="C17" s="45">
        <v>145</v>
      </c>
      <c r="D17" s="35">
        <v>39.232920000000007</v>
      </c>
      <c r="E17" s="788">
        <v>4.2837000000000014E-3</v>
      </c>
      <c r="F17" s="283">
        <v>0.44783000000000001</v>
      </c>
      <c r="G17" s="986">
        <v>75329.074108554167</v>
      </c>
      <c r="H17" s="803"/>
      <c r="I17" s="985"/>
      <c r="J17" s="103"/>
    </row>
    <row r="18" spans="1:10" ht="15.75" thickBot="1">
      <c r="A18" s="285"/>
      <c r="B18" s="286" t="s">
        <v>67</v>
      </c>
      <c r="C18" s="292">
        <v>58</v>
      </c>
      <c r="D18" s="34">
        <v>14.353170000000002</v>
      </c>
      <c r="E18" s="789">
        <v>1.5521000000000001E-3</v>
      </c>
      <c r="F18" s="288">
        <v>2.3570000000000001E-2</v>
      </c>
      <c r="G18" s="986">
        <v>25345.97526122956</v>
      </c>
      <c r="H18" s="4"/>
      <c r="I18" s="985"/>
      <c r="J18" s="103"/>
    </row>
    <row r="19" spans="1:10" ht="15.75" thickBot="1">
      <c r="A19" s="275" t="s">
        <v>68</v>
      </c>
      <c r="B19" s="290"/>
      <c r="C19" s="473">
        <f>SUM(C20:C22)</f>
        <v>2367</v>
      </c>
      <c r="D19" s="473">
        <f t="shared" ref="D19:G19" si="3">SUM(D20:D22)</f>
        <v>457.82680000000005</v>
      </c>
      <c r="E19" s="786">
        <f t="shared" si="3"/>
        <v>4.4785999999999965E-2</v>
      </c>
      <c r="F19" s="473">
        <f t="shared" si="3"/>
        <v>10.724349999999998</v>
      </c>
      <c r="G19" s="987">
        <f t="shared" si="3"/>
        <v>821122.27489950357</v>
      </c>
      <c r="H19" s="4"/>
      <c r="I19" s="985"/>
      <c r="J19" s="103"/>
    </row>
    <row r="20" spans="1:10" ht="15">
      <c r="A20" s="277"/>
      <c r="B20" s="278" t="s">
        <v>39</v>
      </c>
      <c r="C20" s="291">
        <v>1139</v>
      </c>
      <c r="D20" s="280">
        <v>257.73948000000001</v>
      </c>
      <c r="E20" s="787">
        <v>2.5236699999999973E-2</v>
      </c>
      <c r="F20" s="281">
        <v>4.2425999999999995</v>
      </c>
      <c r="G20" s="986">
        <v>441648.04928347701</v>
      </c>
      <c r="H20" s="803"/>
      <c r="I20" s="985"/>
      <c r="J20" s="103"/>
    </row>
    <row r="21" spans="1:10" ht="15">
      <c r="A21" s="62"/>
      <c r="B21" s="43" t="s">
        <v>52</v>
      </c>
      <c r="C21" s="45">
        <v>1206</v>
      </c>
      <c r="D21" s="35">
        <v>197.00915000000001</v>
      </c>
      <c r="E21" s="788">
        <v>1.9260199999999995E-2</v>
      </c>
      <c r="F21" s="283">
        <v>6.4581799999999987</v>
      </c>
      <c r="G21" s="986">
        <v>374272.12291711912</v>
      </c>
      <c r="H21" s="803"/>
      <c r="I21" s="985"/>
      <c r="J21" s="103"/>
    </row>
    <row r="22" spans="1:10" ht="15">
      <c r="A22" s="62"/>
      <c r="B22" s="43" t="s">
        <v>59</v>
      </c>
      <c r="C22" s="45">
        <v>22</v>
      </c>
      <c r="D22" s="35">
        <v>3.0781699999999996</v>
      </c>
      <c r="E22" s="788">
        <v>2.8910000000000009E-4</v>
      </c>
      <c r="F22" s="283">
        <v>2.3570000000000001E-2</v>
      </c>
      <c r="G22" s="986">
        <v>5202.1026989073998</v>
      </c>
      <c r="H22" s="803"/>
      <c r="I22" s="985"/>
      <c r="J22" s="103"/>
    </row>
    <row r="23" spans="1:10" ht="15.75" thickBot="1">
      <c r="A23" s="273" t="s">
        <v>70</v>
      </c>
      <c r="B23" s="274"/>
      <c r="C23" s="274"/>
      <c r="D23" s="274"/>
      <c r="E23" s="953"/>
      <c r="F23" s="274"/>
      <c r="G23" s="274"/>
      <c r="H23" s="4"/>
      <c r="I23" s="985"/>
      <c r="J23" s="103"/>
    </row>
    <row r="24" spans="1:10" ht="15.75" thickBot="1">
      <c r="A24" s="275" t="s">
        <v>65</v>
      </c>
      <c r="B24" s="290"/>
      <c r="C24" s="473">
        <f>SUM(C25:C27)</f>
        <v>0</v>
      </c>
      <c r="D24" s="473"/>
      <c r="E24" s="786"/>
      <c r="F24" s="473"/>
      <c r="G24" s="473"/>
      <c r="H24" s="803"/>
      <c r="J24" s="103"/>
    </row>
    <row r="25" spans="1:10" ht="15">
      <c r="A25" s="277"/>
      <c r="B25" s="278" t="s">
        <v>66</v>
      </c>
      <c r="C25" s="279">
        <v>0</v>
      </c>
      <c r="D25" s="293"/>
      <c r="E25" s="954"/>
      <c r="F25" s="294"/>
      <c r="G25" s="282"/>
      <c r="H25" s="803"/>
      <c r="J25" s="103"/>
    </row>
    <row r="26" spans="1:10" ht="15">
      <c r="A26" s="62"/>
      <c r="B26" s="43" t="s">
        <v>52</v>
      </c>
      <c r="C26" s="44">
        <v>0</v>
      </c>
      <c r="D26" s="63"/>
      <c r="E26" s="955"/>
      <c r="F26" s="64"/>
      <c r="G26" s="284"/>
      <c r="H26" s="803"/>
      <c r="J26" s="103"/>
    </row>
    <row r="27" spans="1:10" ht="15.75" thickBot="1">
      <c r="A27" s="285"/>
      <c r="B27" s="286" t="s">
        <v>67</v>
      </c>
      <c r="C27" s="287">
        <v>0</v>
      </c>
      <c r="D27" s="295"/>
      <c r="E27" s="956"/>
      <c r="F27" s="296"/>
      <c r="G27" s="289"/>
      <c r="H27" s="4"/>
    </row>
    <row r="28" spans="1:10" ht="15.75" thickBot="1">
      <c r="A28" s="275" t="s">
        <v>68</v>
      </c>
      <c r="B28" s="290"/>
      <c r="C28" s="473">
        <f>SUM(C29:C31)</f>
        <v>0</v>
      </c>
      <c r="D28" s="473"/>
      <c r="E28" s="786"/>
      <c r="F28" s="473"/>
      <c r="G28" s="473"/>
      <c r="H28" s="4"/>
    </row>
    <row r="29" spans="1:10" ht="15">
      <c r="A29" s="277"/>
      <c r="B29" s="278" t="s">
        <v>39</v>
      </c>
      <c r="C29" s="279">
        <v>0</v>
      </c>
      <c r="D29" s="297"/>
      <c r="E29" s="957"/>
      <c r="F29" s="298"/>
      <c r="G29" s="299"/>
      <c r="H29" s="4"/>
    </row>
    <row r="30" spans="1:10" ht="15">
      <c r="A30" s="62"/>
      <c r="B30" s="43" t="s">
        <v>52</v>
      </c>
      <c r="C30" s="44">
        <v>0</v>
      </c>
      <c r="D30" s="35"/>
      <c r="E30" s="788"/>
      <c r="F30" s="65"/>
      <c r="G30" s="65"/>
      <c r="H30" s="4"/>
    </row>
    <row r="31" spans="1:10" ht="15">
      <c r="A31" s="62"/>
      <c r="B31" s="43" t="s">
        <v>59</v>
      </c>
      <c r="C31" s="44">
        <v>0</v>
      </c>
      <c r="D31" s="35"/>
      <c r="E31" s="788"/>
      <c r="F31" s="65"/>
      <c r="G31" s="65"/>
      <c r="H31" s="4"/>
    </row>
    <row r="32" spans="1:10" ht="15" thickBot="1">
      <c r="A32" s="300"/>
      <c r="B32" s="301"/>
      <c r="C32" s="302"/>
      <c r="D32" s="34"/>
      <c r="E32" s="789"/>
      <c r="F32" s="303"/>
      <c r="G32" s="303"/>
      <c r="H32" s="4"/>
      <c r="I32" s="1045"/>
    </row>
    <row r="33" spans="1:8" ht="15.75" thickBot="1">
      <c r="A33" s="304" t="s">
        <v>238</v>
      </c>
      <c r="B33" s="305"/>
      <c r="C33" s="306">
        <f>C28+C24+C19+C15+C10+C6</f>
        <v>19792</v>
      </c>
      <c r="D33" s="306">
        <f t="shared" ref="D33:G33" si="4">D28+D24+D19+D15+D10+D6</f>
        <v>3446.8155499999993</v>
      </c>
      <c r="E33" s="785">
        <f t="shared" si="4"/>
        <v>0.40468389999999999</v>
      </c>
      <c r="F33" s="306">
        <f t="shared" si="4"/>
        <v>249.58188000000001</v>
      </c>
      <c r="G33" s="306">
        <f t="shared" si="4"/>
        <v>14863633.388767106</v>
      </c>
      <c r="H33" s="4"/>
    </row>
    <row r="34" spans="1:8" ht="15" customHeight="1"/>
    <row r="35" spans="1:8" ht="15" thickBot="1">
      <c r="H35" s="4"/>
    </row>
    <row r="36" spans="1:8">
      <c r="A36" s="1110" t="s">
        <v>342</v>
      </c>
      <c r="B36" s="1111"/>
      <c r="C36" s="1111"/>
      <c r="D36" s="1111"/>
      <c r="E36" s="1112"/>
      <c r="H36" s="4"/>
    </row>
    <row r="37" spans="1:8" ht="43.5">
      <c r="A37" s="307" t="s">
        <v>22</v>
      </c>
      <c r="B37" s="308" t="s">
        <v>345</v>
      </c>
      <c r="C37" s="272" t="s">
        <v>239</v>
      </c>
      <c r="D37" s="272" t="s">
        <v>344</v>
      </c>
      <c r="E37" s="309" t="s">
        <v>240</v>
      </c>
      <c r="H37" s="4"/>
    </row>
    <row r="38" spans="1:8" ht="15">
      <c r="A38" s="49">
        <v>2002</v>
      </c>
      <c r="B38" s="47">
        <v>14089</v>
      </c>
      <c r="C38" s="50"/>
      <c r="D38" s="50"/>
      <c r="E38" s="310"/>
      <c r="H38" s="4"/>
    </row>
    <row r="39" spans="1:8" ht="15">
      <c r="A39" s="49">
        <v>2003</v>
      </c>
      <c r="B39" s="47">
        <v>15706</v>
      </c>
      <c r="C39" s="50"/>
      <c r="D39" s="51"/>
      <c r="E39" s="310"/>
      <c r="H39" s="4"/>
    </row>
    <row r="40" spans="1:8" ht="15">
      <c r="A40" s="49">
        <v>2004</v>
      </c>
      <c r="B40" s="47">
        <v>14897</v>
      </c>
      <c r="C40" s="50"/>
      <c r="D40" s="51"/>
      <c r="E40" s="310"/>
      <c r="H40" s="4"/>
    </row>
    <row r="41" spans="1:8" ht="15">
      <c r="A41" s="49">
        <v>2005</v>
      </c>
      <c r="B41" s="47">
        <v>11254</v>
      </c>
      <c r="C41" s="50"/>
      <c r="D41" s="51"/>
      <c r="E41" s="310"/>
      <c r="H41" s="4"/>
    </row>
    <row r="42" spans="1:8" ht="15">
      <c r="A42" s="49">
        <v>2006</v>
      </c>
      <c r="B42" s="47">
        <v>13771</v>
      </c>
      <c r="C42" s="50"/>
      <c r="D42" s="50"/>
      <c r="E42" s="310"/>
      <c r="H42" s="4"/>
    </row>
    <row r="43" spans="1:8" ht="15">
      <c r="A43" s="49">
        <v>2007</v>
      </c>
      <c r="B43" s="47">
        <v>13074</v>
      </c>
      <c r="C43" s="50"/>
      <c r="D43" s="50"/>
      <c r="E43" s="310"/>
      <c r="H43" s="4"/>
    </row>
    <row r="44" spans="1:8" ht="15">
      <c r="A44" s="49">
        <v>2008</v>
      </c>
      <c r="B44" s="47">
        <v>20804</v>
      </c>
      <c r="C44" s="50"/>
      <c r="D44" s="50"/>
      <c r="E44" s="310"/>
      <c r="H44" s="4"/>
    </row>
    <row r="45" spans="1:8" ht="15">
      <c r="A45" s="49">
        <v>2009</v>
      </c>
      <c r="B45" s="47">
        <v>20927</v>
      </c>
      <c r="C45" s="35">
        <v>6685</v>
      </c>
      <c r="D45" s="535">
        <v>20384</v>
      </c>
      <c r="E45" s="474">
        <f t="shared" ref="E45:E48" si="5">B45/D45</f>
        <v>1.0266385400313971</v>
      </c>
      <c r="H45" s="4"/>
    </row>
    <row r="46" spans="1:8" ht="15">
      <c r="A46" s="49">
        <v>2010</v>
      </c>
      <c r="B46" s="47">
        <v>21593</v>
      </c>
      <c r="C46" s="35">
        <v>8690</v>
      </c>
      <c r="D46" s="535">
        <v>20384</v>
      </c>
      <c r="E46" s="474">
        <f t="shared" si="5"/>
        <v>1.059311224489796</v>
      </c>
      <c r="H46" s="4"/>
    </row>
    <row r="47" spans="1:8" ht="15">
      <c r="A47" s="49">
        <v>2011</v>
      </c>
      <c r="B47" s="47">
        <v>22575</v>
      </c>
      <c r="C47" s="35">
        <v>8423</v>
      </c>
      <c r="D47" s="535">
        <v>20384</v>
      </c>
      <c r="E47" s="474">
        <f t="shared" si="5"/>
        <v>1.1074862637362637</v>
      </c>
      <c r="H47" s="4"/>
    </row>
    <row r="48" spans="1:8" ht="15">
      <c r="A48" s="49">
        <v>2012</v>
      </c>
      <c r="B48" s="47">
        <v>22415</v>
      </c>
      <c r="C48" s="35">
        <v>7871</v>
      </c>
      <c r="D48" s="64">
        <v>20316</v>
      </c>
      <c r="E48" s="475">
        <f t="shared" si="5"/>
        <v>1.1033175822012207</v>
      </c>
      <c r="H48" s="4"/>
    </row>
    <row r="49" spans="1:8" ht="15">
      <c r="A49" s="49">
        <v>2013</v>
      </c>
      <c r="B49" s="47">
        <v>17568</v>
      </c>
      <c r="C49" s="35">
        <v>13411</v>
      </c>
      <c r="D49" s="64">
        <v>20316</v>
      </c>
      <c r="E49" s="475">
        <f>B49/D49</f>
        <v>0.86473715298287068</v>
      </c>
      <c r="H49" s="4"/>
    </row>
    <row r="50" spans="1:8" ht="15">
      <c r="A50" s="49">
        <v>2014</v>
      </c>
      <c r="B50" s="47">
        <v>22039</v>
      </c>
      <c r="C50" s="35">
        <v>15738</v>
      </c>
      <c r="D50" s="64">
        <v>20316</v>
      </c>
      <c r="E50" s="475">
        <f>B50/D50</f>
        <v>1.0848100019688915</v>
      </c>
      <c r="H50" s="4"/>
    </row>
    <row r="51" spans="1:8" ht="15">
      <c r="A51" s="49">
        <v>2015</v>
      </c>
      <c r="B51" s="47">
        <v>20209</v>
      </c>
      <c r="C51" s="35">
        <v>17308</v>
      </c>
      <c r="D51" s="64">
        <v>20316</v>
      </c>
      <c r="E51" s="475">
        <f>B51/D51</f>
        <v>0.99473321519984248</v>
      </c>
      <c r="H51" s="4"/>
    </row>
    <row r="52" spans="1:8" ht="15">
      <c r="A52" s="49">
        <v>2016</v>
      </c>
      <c r="B52" s="47">
        <v>19792</v>
      </c>
      <c r="C52" s="35">
        <f>'ESA Table -8'!B6</f>
        <v>22570</v>
      </c>
      <c r="D52" s="64">
        <v>20316</v>
      </c>
      <c r="E52" s="475">
        <f>B52/D52</f>
        <v>0.97420752116558373</v>
      </c>
      <c r="H52" s="4"/>
    </row>
    <row r="53" spans="1:8" ht="15">
      <c r="A53" s="49">
        <v>2017</v>
      </c>
      <c r="B53" s="47"/>
      <c r="C53" s="52"/>
      <c r="D53" s="311"/>
      <c r="E53" s="475"/>
      <c r="F53" s="808" t="s">
        <v>3</v>
      </c>
      <c r="H53" s="4"/>
    </row>
    <row r="54" spans="1:8" ht="15">
      <c r="A54" s="49">
        <v>2018</v>
      </c>
      <c r="B54" s="47"/>
      <c r="C54" s="35"/>
      <c r="D54" s="311"/>
      <c r="E54" s="475"/>
      <c r="H54" s="4"/>
    </row>
    <row r="55" spans="1:8" ht="15">
      <c r="A55" s="49">
        <v>2019</v>
      </c>
      <c r="B55" s="47"/>
      <c r="C55" s="35"/>
      <c r="D55" s="311"/>
      <c r="E55" s="475"/>
      <c r="F55" s="807"/>
      <c r="H55" s="4"/>
    </row>
    <row r="56" spans="1:8" ht="15">
      <c r="A56" s="49">
        <v>2020</v>
      </c>
      <c r="B56" s="47"/>
      <c r="C56" s="44"/>
      <c r="D56" s="311"/>
      <c r="E56" s="475"/>
      <c r="H56" s="4"/>
    </row>
    <row r="57" spans="1:8" ht="15.75" thickBot="1">
      <c r="A57" s="53" t="s">
        <v>103</v>
      </c>
      <c r="B57" s="54">
        <f>SUM(B38:B56)</f>
        <v>270713</v>
      </c>
      <c r="C57" s="54">
        <f t="shared" ref="C57:D57" si="6">SUM(C38:C56)</f>
        <v>100696</v>
      </c>
      <c r="D57" s="54">
        <f t="shared" si="6"/>
        <v>162732</v>
      </c>
      <c r="E57" s="310"/>
      <c r="F57" s="808"/>
      <c r="H57" s="4"/>
    </row>
    <row r="58" spans="1:8" ht="15">
      <c r="A58" s="38"/>
      <c r="B58" s="48"/>
      <c r="C58" s="55"/>
      <c r="D58" s="420"/>
      <c r="E58" s="421"/>
      <c r="H58" s="4"/>
    </row>
    <row r="59" spans="1:8" ht="30" customHeight="1">
      <c r="A59" s="1116" t="s">
        <v>701</v>
      </c>
      <c r="B59" s="1116"/>
      <c r="C59" s="1116"/>
      <c r="D59" s="1116"/>
      <c r="E59" s="1116"/>
      <c r="F59" s="1116"/>
      <c r="G59" s="1116"/>
      <c r="H59" s="4"/>
    </row>
    <row r="60" spans="1:8">
      <c r="A60" s="4" t="s">
        <v>346</v>
      </c>
      <c r="C60" s="48"/>
      <c r="H60" s="4"/>
    </row>
    <row r="61" spans="1:8">
      <c r="A61" s="4" t="s">
        <v>704</v>
      </c>
      <c r="C61" s="48"/>
      <c r="H61" s="4"/>
    </row>
    <row r="62" spans="1:8" ht="16.5">
      <c r="A62" s="5" t="s">
        <v>543</v>
      </c>
      <c r="C62" s="48"/>
      <c r="H62" s="4"/>
    </row>
    <row r="63" spans="1:8">
      <c r="A63" s="1115" t="s">
        <v>512</v>
      </c>
      <c r="B63" s="1115"/>
      <c r="C63" s="1115"/>
      <c r="D63" s="1115"/>
      <c r="E63" s="1115"/>
      <c r="F63" s="1115"/>
      <c r="G63" s="1115"/>
      <c r="H63" s="1115"/>
    </row>
    <row r="64" spans="1:8">
      <c r="A64" s="948"/>
      <c r="B64" s="948"/>
      <c r="C64" s="948"/>
      <c r="D64" s="948"/>
      <c r="E64" s="948"/>
      <c r="F64" s="948"/>
      <c r="G64" s="948"/>
      <c r="H64" s="948"/>
    </row>
    <row r="65" spans="1:8" ht="11.25" customHeight="1">
      <c r="C65" s="5"/>
      <c r="H65" s="4"/>
    </row>
    <row r="66" spans="1:8">
      <c r="A66" s="1113" t="s">
        <v>22</v>
      </c>
      <c r="B66" s="1113" t="s">
        <v>0</v>
      </c>
      <c r="C66" s="1113" t="s">
        <v>1</v>
      </c>
      <c r="D66" s="1113" t="s">
        <v>2</v>
      </c>
      <c r="H66" s="4"/>
    </row>
    <row r="67" spans="1:8">
      <c r="A67" s="1113"/>
      <c r="B67" s="1113"/>
      <c r="C67" s="1114"/>
      <c r="D67" s="1114"/>
      <c r="H67" s="4"/>
    </row>
    <row r="68" spans="1:8" ht="29.25" customHeight="1">
      <c r="A68" s="1113"/>
      <c r="B68" s="1113"/>
      <c r="C68" s="1114"/>
      <c r="D68" s="1114"/>
      <c r="H68" s="4"/>
    </row>
    <row r="69" spans="1:8" ht="15">
      <c r="A69" s="83">
        <v>2016</v>
      </c>
      <c r="B69" s="46" t="s">
        <v>442</v>
      </c>
      <c r="C69" s="554">
        <v>17974</v>
      </c>
      <c r="D69" s="35">
        <v>252</v>
      </c>
      <c r="H69" s="4"/>
    </row>
    <row r="70" spans="1:8">
      <c r="H70" s="4"/>
    </row>
    <row r="71" spans="1:8">
      <c r="H71" s="4"/>
    </row>
  </sheetData>
  <sortState xmlns:xlrd2="http://schemas.microsoft.com/office/spreadsheetml/2017/richdata2" ref="H24:J26">
    <sortCondition ref="H24:H26"/>
  </sortState>
  <mergeCells count="10">
    <mergeCell ref="A1:G1"/>
    <mergeCell ref="A2:E2"/>
    <mergeCell ref="C3:F3"/>
    <mergeCell ref="A36:E36"/>
    <mergeCell ref="A66:A68"/>
    <mergeCell ref="B66:B68"/>
    <mergeCell ref="C66:C68"/>
    <mergeCell ref="D66:D68"/>
    <mergeCell ref="A63:H63"/>
    <mergeCell ref="A59:G59"/>
  </mergeCells>
  <pageMargins left="0.7" right="0.7" top="0.75" bottom="0.75" header="0.3" footer="0.3"/>
  <pageSetup scale="63" orientation="portrait" r:id="rId1"/>
  <headerFooter>
    <oddHeader>&amp;C&amp;"Century Schoolbook,Bold"&amp;14San Diego Gas &amp; Electric Company</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pageSetUpPr fitToPage="1"/>
  </sheetPr>
  <dimension ref="A1:I19"/>
  <sheetViews>
    <sheetView zoomScaleNormal="100" workbookViewId="0">
      <selection activeCell="A20" sqref="A20"/>
    </sheetView>
  </sheetViews>
  <sheetFormatPr defaultColWidth="40.5703125" defaultRowHeight="14.25"/>
  <cols>
    <col min="1" max="1" width="46.42578125" style="2" bestFit="1" customWidth="1"/>
    <col min="2" max="2" width="22" style="2" customWidth="1"/>
    <col min="3" max="3" width="9.7109375" style="2" customWidth="1"/>
    <col min="4" max="4" width="9.28515625" style="2" customWidth="1"/>
    <col min="5" max="5" width="11.7109375" style="2" customWidth="1"/>
    <col min="6" max="6" width="11.28515625" style="2" customWidth="1"/>
    <col min="7" max="7" width="27.5703125" style="2" customWidth="1"/>
    <col min="8" max="8" width="0.42578125" style="2" customWidth="1"/>
    <col min="9" max="16384" width="40.5703125" style="2"/>
  </cols>
  <sheetData>
    <row r="1" spans="1:9" s="40" customFormat="1" ht="57.75" customHeight="1">
      <c r="A1" s="1118" t="s">
        <v>560</v>
      </c>
      <c r="B1" s="1118"/>
      <c r="C1" s="1118"/>
      <c r="D1" s="1118"/>
      <c r="E1" s="1118"/>
      <c r="F1" s="1118"/>
      <c r="G1" s="1118"/>
      <c r="I1" s="829"/>
    </row>
    <row r="2" spans="1:9" ht="27.75" customHeight="1">
      <c r="A2" s="1095" t="s">
        <v>31</v>
      </c>
      <c r="B2" s="1113" t="s">
        <v>82</v>
      </c>
      <c r="C2" s="1095" t="s">
        <v>30</v>
      </c>
      <c r="D2" s="1120"/>
      <c r="E2" s="1120"/>
      <c r="F2" s="1120"/>
      <c r="G2" s="1119" t="s">
        <v>561</v>
      </c>
    </row>
    <row r="3" spans="1:9" ht="15.75" customHeight="1">
      <c r="A3" s="1095"/>
      <c r="B3" s="1113"/>
      <c r="C3" s="131" t="s">
        <v>32</v>
      </c>
      <c r="D3" s="131" t="s">
        <v>33</v>
      </c>
      <c r="E3" s="131" t="s">
        <v>34</v>
      </c>
      <c r="F3" s="131" t="s">
        <v>35</v>
      </c>
      <c r="G3" s="1119"/>
    </row>
    <row r="4" spans="1:9" ht="15.75" customHeight="1">
      <c r="A4" s="86" t="s">
        <v>410</v>
      </c>
      <c r="B4" s="84" t="s">
        <v>411</v>
      </c>
      <c r="C4" s="1" t="s">
        <v>625</v>
      </c>
      <c r="D4" s="1"/>
      <c r="E4" s="1" t="s">
        <v>625</v>
      </c>
      <c r="F4" s="85"/>
      <c r="G4" s="14">
        <v>1314912.6400000001</v>
      </c>
    </row>
    <row r="5" spans="1:9" ht="15.75" customHeight="1">
      <c r="A5" s="912" t="s">
        <v>623</v>
      </c>
      <c r="B5" s="84" t="s">
        <v>411</v>
      </c>
      <c r="C5" s="113" t="s">
        <v>625</v>
      </c>
      <c r="D5" s="113"/>
      <c r="E5" s="113" t="s">
        <v>625</v>
      </c>
      <c r="F5" s="84"/>
      <c r="G5" s="14">
        <v>216947.39999999997</v>
      </c>
    </row>
    <row r="6" spans="1:9" ht="15.75" customHeight="1">
      <c r="A6" s="86" t="s">
        <v>412</v>
      </c>
      <c r="B6" s="84" t="s">
        <v>411</v>
      </c>
      <c r="C6" s="113"/>
      <c r="D6" s="113" t="s">
        <v>625</v>
      </c>
      <c r="E6" s="113" t="s">
        <v>625</v>
      </c>
      <c r="F6" s="84" t="s">
        <v>625</v>
      </c>
      <c r="G6" s="14">
        <v>306002.2</v>
      </c>
    </row>
    <row r="7" spans="1:9">
      <c r="A7" s="86" t="s">
        <v>413</v>
      </c>
      <c r="B7" s="84" t="s">
        <v>411</v>
      </c>
      <c r="C7" s="113" t="s">
        <v>625</v>
      </c>
      <c r="D7" s="113"/>
      <c r="E7" s="113"/>
      <c r="F7" s="84"/>
      <c r="G7" s="14">
        <v>934591.19</v>
      </c>
    </row>
    <row r="8" spans="1:9" s="611" customFormat="1">
      <c r="A8" s="86" t="s">
        <v>414</v>
      </c>
      <c r="B8" s="84" t="s">
        <v>411</v>
      </c>
      <c r="C8" s="113"/>
      <c r="D8" s="113"/>
      <c r="E8" s="113"/>
      <c r="F8" s="84"/>
      <c r="G8" s="14">
        <v>762735.54000000074</v>
      </c>
    </row>
    <row r="9" spans="1:9" s="611" customFormat="1">
      <c r="A9" s="86" t="s">
        <v>415</v>
      </c>
      <c r="B9" s="84" t="s">
        <v>411</v>
      </c>
      <c r="C9" s="113" t="s">
        <v>625</v>
      </c>
      <c r="D9" s="113"/>
      <c r="E9" s="113"/>
      <c r="F9" s="84"/>
      <c r="G9" s="14">
        <v>1072451.9700000002</v>
      </c>
    </row>
    <row r="10" spans="1:9" ht="15.75" customHeight="1">
      <c r="A10" s="86" t="s">
        <v>416</v>
      </c>
      <c r="B10" s="84" t="s">
        <v>411</v>
      </c>
      <c r="C10" s="113"/>
      <c r="D10" s="113" t="s">
        <v>625</v>
      </c>
      <c r="E10" s="113" t="s">
        <v>625</v>
      </c>
      <c r="F10" s="84" t="s">
        <v>625</v>
      </c>
      <c r="G10" s="14">
        <v>429349.29000000004</v>
      </c>
    </row>
    <row r="11" spans="1:9" s="611" customFormat="1" ht="15.75" customHeight="1">
      <c r="A11" s="86" t="s">
        <v>624</v>
      </c>
      <c r="B11" s="84" t="s">
        <v>424</v>
      </c>
      <c r="C11" s="113"/>
      <c r="D11" s="113"/>
      <c r="E11" s="113"/>
      <c r="F11" s="84"/>
      <c r="G11" s="14">
        <v>37289.99</v>
      </c>
    </row>
    <row r="12" spans="1:9" ht="15.75" customHeight="1">
      <c r="A12" s="86" t="s">
        <v>417</v>
      </c>
      <c r="B12" s="84" t="s">
        <v>411</v>
      </c>
      <c r="C12" s="913" t="s">
        <v>625</v>
      </c>
      <c r="D12" s="113"/>
      <c r="E12" s="113"/>
      <c r="F12" s="84"/>
      <c r="G12" s="14">
        <v>1162943.0699999998</v>
      </c>
    </row>
    <row r="13" spans="1:9">
      <c r="A13" s="86" t="s">
        <v>418</v>
      </c>
      <c r="B13" s="84" t="s">
        <v>411</v>
      </c>
      <c r="C13" s="914" t="s">
        <v>625</v>
      </c>
      <c r="D13" s="914"/>
      <c r="E13" s="914" t="s">
        <v>625</v>
      </c>
      <c r="F13" s="915"/>
      <c r="G13" s="14">
        <v>1414628.61</v>
      </c>
    </row>
    <row r="14" spans="1:9" s="611" customFormat="1">
      <c r="A14" s="86" t="s">
        <v>419</v>
      </c>
      <c r="B14" s="84" t="s">
        <v>411</v>
      </c>
      <c r="C14" s="113"/>
      <c r="D14" s="113"/>
      <c r="E14" s="913" t="s">
        <v>625</v>
      </c>
      <c r="F14" s="84"/>
      <c r="G14" s="14">
        <v>646562.92000000016</v>
      </c>
    </row>
    <row r="15" spans="1:9" ht="14.25" customHeight="1">
      <c r="A15" s="86" t="s">
        <v>420</v>
      </c>
      <c r="B15" s="84" t="s">
        <v>421</v>
      </c>
      <c r="C15" s="916" t="s">
        <v>625</v>
      </c>
      <c r="D15" s="113"/>
      <c r="E15" s="113"/>
      <c r="F15" s="84"/>
      <c r="G15" s="14">
        <v>5278962.3700000066</v>
      </c>
    </row>
    <row r="16" spans="1:9" s="611" customFormat="1" ht="14.25" customHeight="1">
      <c r="A16" s="86" t="s">
        <v>422</v>
      </c>
      <c r="B16" s="84" t="s">
        <v>411</v>
      </c>
      <c r="C16" s="916" t="s">
        <v>625</v>
      </c>
      <c r="D16" s="113"/>
      <c r="E16" s="113"/>
      <c r="F16" s="84"/>
      <c r="G16" s="14">
        <v>1269466.3400000003</v>
      </c>
    </row>
    <row r="17" spans="1:9" ht="15">
      <c r="A17" s="472" t="s">
        <v>423</v>
      </c>
      <c r="B17" s="391"/>
      <c r="C17" s="391"/>
      <c r="D17" s="391"/>
      <c r="E17" s="391"/>
      <c r="F17" s="391"/>
      <c r="G17" s="471">
        <f>SUM(G4:G16)</f>
        <v>14846843.530000009</v>
      </c>
    </row>
    <row r="19" spans="1:9" ht="27.75" customHeight="1">
      <c r="A19" s="1117" t="s">
        <v>700</v>
      </c>
      <c r="B19" s="1115"/>
      <c r="C19" s="1115"/>
      <c r="D19" s="1115"/>
      <c r="E19" s="1115"/>
      <c r="F19" s="1115"/>
      <c r="G19" s="1115"/>
      <c r="H19" s="1115"/>
      <c r="I19" s="704"/>
    </row>
  </sheetData>
  <mergeCells count="6">
    <mergeCell ref="A19:H19"/>
    <mergeCell ref="A1:G1"/>
    <mergeCell ref="A2:A3"/>
    <mergeCell ref="B2:B3"/>
    <mergeCell ref="G2:G3"/>
    <mergeCell ref="C2:F2"/>
  </mergeCells>
  <phoneticPr fontId="18" type="noConversion"/>
  <printOptions horizontalCentered="1" headings="1"/>
  <pageMargins left="0.5" right="0.5" top="1" bottom="1" header="0.5" footer="0.5"/>
  <pageSetup scale="69" firstPageNumber="53" fitToHeight="0" orientation="portrait" useFirstPageNumber="1" r:id="rId1"/>
  <headerFooter scaleWithDoc="0" alignWithMargins="0">
    <oddHeader>&amp;C&amp;"Century Schoolbook,Bold"&amp;14San Diego Gas &amp; Electric Company</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pageSetUpPr fitToPage="1"/>
  </sheetPr>
  <dimension ref="A1:U56"/>
  <sheetViews>
    <sheetView zoomScaleNormal="100" zoomScalePageLayoutView="60" workbookViewId="0">
      <selection activeCell="A8" sqref="A8"/>
    </sheetView>
  </sheetViews>
  <sheetFormatPr defaultColWidth="9.28515625" defaultRowHeight="14.25"/>
  <cols>
    <col min="1" max="1" width="41.42578125" style="41" bestFit="1" customWidth="1"/>
    <col min="2" max="2" width="10.5703125" style="2" customWidth="1"/>
    <col min="3" max="3" width="13.7109375" style="59" bestFit="1" customWidth="1"/>
    <col min="4" max="4" width="8.7109375" style="59" bestFit="1" customWidth="1"/>
    <col min="5" max="5" width="10.42578125" style="59" bestFit="1" customWidth="1"/>
    <col min="6" max="6" width="8.42578125" style="59" bestFit="1" customWidth="1"/>
    <col min="7" max="7" width="16.28515625" style="59" bestFit="1" customWidth="1"/>
    <col min="8" max="8" width="7.7109375" style="36" bestFit="1" customWidth="1"/>
    <col min="9" max="9" width="10.42578125" style="59" bestFit="1" customWidth="1"/>
    <col min="10" max="10" width="8.42578125" style="59" customWidth="1"/>
    <col min="11" max="11" width="10.42578125" style="59" bestFit="1" customWidth="1"/>
    <col min="12" max="12" width="8.42578125" style="59" bestFit="1" customWidth="1"/>
    <col min="13" max="13" width="15.28515625" style="59" bestFit="1" customWidth="1"/>
    <col min="14" max="14" width="9.42578125" style="36" customWidth="1"/>
    <col min="15" max="15" width="14.5703125" style="59" bestFit="1" customWidth="1"/>
    <col min="16" max="16" width="12.7109375" style="59" bestFit="1" customWidth="1"/>
    <col min="17" max="17" width="14.28515625" style="36" customWidth="1"/>
    <col min="18" max="19" width="11.28515625" style="60" bestFit="1" customWidth="1"/>
    <col min="20" max="20" width="9.28515625" style="2" customWidth="1"/>
    <col min="21" max="21" width="14" style="2" bestFit="1" customWidth="1"/>
    <col min="22" max="16384" width="9.28515625" style="2"/>
  </cols>
  <sheetData>
    <row r="1" spans="1:21" s="40" customFormat="1" ht="60" customHeight="1">
      <c r="A1" s="1121" t="s">
        <v>562</v>
      </c>
      <c r="B1" s="1121"/>
      <c r="C1" s="1121"/>
      <c r="D1" s="1121"/>
      <c r="E1" s="1121"/>
      <c r="F1" s="1121"/>
      <c r="G1" s="1121"/>
      <c r="H1" s="1121"/>
      <c r="I1" s="1121"/>
      <c r="J1" s="1121"/>
      <c r="K1" s="1121"/>
      <c r="L1" s="1121"/>
      <c r="M1" s="1121"/>
      <c r="N1" s="1121"/>
      <c r="O1" s="1121"/>
      <c r="P1" s="1121"/>
      <c r="Q1" s="1121"/>
      <c r="R1" s="1121"/>
      <c r="S1" s="1121"/>
    </row>
    <row r="2" spans="1:21" ht="30" customHeight="1">
      <c r="A2" s="829"/>
      <c r="B2" s="131" t="s">
        <v>40</v>
      </c>
      <c r="C2" s="1128" t="s">
        <v>41</v>
      </c>
      <c r="D2" s="1129"/>
      <c r="E2" s="1129"/>
      <c r="F2" s="1129"/>
      <c r="G2" s="1129"/>
      <c r="H2" s="1130"/>
      <c r="I2" s="1125" t="s">
        <v>42</v>
      </c>
      <c r="J2" s="1126"/>
      <c r="K2" s="1126"/>
      <c r="L2" s="1126"/>
      <c r="M2" s="1126"/>
      <c r="N2" s="1127"/>
      <c r="O2" s="1131" t="s">
        <v>563</v>
      </c>
      <c r="P2" s="1132"/>
      <c r="Q2" s="1132"/>
      <c r="R2" s="1132"/>
      <c r="S2" s="1133"/>
    </row>
    <row r="3" spans="1:21" ht="15" customHeight="1">
      <c r="A3" s="111"/>
      <c r="B3" s="131"/>
      <c r="C3" s="1122" t="s">
        <v>47</v>
      </c>
      <c r="D3" s="1122"/>
      <c r="E3" s="1122" t="s">
        <v>44</v>
      </c>
      <c r="F3" s="1122"/>
      <c r="G3" s="1122" t="s">
        <v>45</v>
      </c>
      <c r="H3" s="1122"/>
      <c r="I3" s="1122" t="s">
        <v>47</v>
      </c>
      <c r="J3" s="1122"/>
      <c r="K3" s="1122" t="s">
        <v>44</v>
      </c>
      <c r="L3" s="1122"/>
      <c r="M3" s="1122" t="s">
        <v>45</v>
      </c>
      <c r="N3" s="1122"/>
      <c r="O3" s="1122" t="s">
        <v>43</v>
      </c>
      <c r="P3" s="1122" t="s">
        <v>445</v>
      </c>
      <c r="Q3" s="1124" t="s">
        <v>536</v>
      </c>
      <c r="R3" s="1123" t="s">
        <v>46</v>
      </c>
      <c r="S3" s="1123" t="s">
        <v>60</v>
      </c>
    </row>
    <row r="4" spans="1:21" ht="15">
      <c r="A4" s="56"/>
      <c r="B4" s="131"/>
      <c r="C4" s="135" t="s">
        <v>15</v>
      </c>
      <c r="D4" s="135" t="s">
        <v>48</v>
      </c>
      <c r="E4" s="135" t="s">
        <v>15</v>
      </c>
      <c r="F4" s="135" t="s">
        <v>48</v>
      </c>
      <c r="G4" s="135" t="s">
        <v>49</v>
      </c>
      <c r="H4" s="136" t="s">
        <v>48</v>
      </c>
      <c r="I4" s="135" t="s">
        <v>15</v>
      </c>
      <c r="J4" s="135" t="s">
        <v>48</v>
      </c>
      <c r="K4" s="135" t="s">
        <v>15</v>
      </c>
      <c r="L4" s="135" t="s">
        <v>48</v>
      </c>
      <c r="M4" s="135" t="s">
        <v>49</v>
      </c>
      <c r="N4" s="136" t="s">
        <v>48</v>
      </c>
      <c r="O4" s="1122"/>
      <c r="P4" s="1122"/>
      <c r="Q4" s="1124"/>
      <c r="R4" s="1123"/>
      <c r="S4" s="1123"/>
    </row>
    <row r="5" spans="1:21" s="116" customFormat="1">
      <c r="A5" s="117" t="s">
        <v>44</v>
      </c>
      <c r="B5" s="118" t="s">
        <v>16</v>
      </c>
      <c r="C5" s="477">
        <f>SUM(C7:C42)</f>
        <v>193764</v>
      </c>
      <c r="D5" s="478">
        <f>C5/O5</f>
        <v>0.90453894021371251</v>
      </c>
      <c r="E5" s="477">
        <f>E47</f>
        <v>18511</v>
      </c>
      <c r="F5" s="478">
        <f>E5/P5</f>
        <v>0.92978050128082779</v>
      </c>
      <c r="G5" s="695">
        <f>SUM(G7:G48)</f>
        <v>9624216.8465323281</v>
      </c>
      <c r="H5" s="478">
        <f>G5/Q5</f>
        <v>0.6470175103572039</v>
      </c>
      <c r="I5" s="477">
        <f>SUM(I7:I42)</f>
        <v>20449</v>
      </c>
      <c r="J5" s="478">
        <f>I5/O5</f>
        <v>9.546105978628748E-2</v>
      </c>
      <c r="K5" s="477">
        <f>K47</f>
        <v>1398</v>
      </c>
      <c r="L5" s="478">
        <f>K5/P5</f>
        <v>7.0219498719172227E-2</v>
      </c>
      <c r="M5" s="695">
        <f>SUM(M7:M48)</f>
        <v>5250522.5422347756</v>
      </c>
      <c r="N5" s="478">
        <f>M5/Q5</f>
        <v>0.3529824896427961</v>
      </c>
      <c r="O5" s="477">
        <f>I5+C5</f>
        <v>214213</v>
      </c>
      <c r="P5" s="477">
        <f>E5+K5</f>
        <v>19909</v>
      </c>
      <c r="Q5" s="119">
        <f>G5+M5</f>
        <v>14874739.388767105</v>
      </c>
      <c r="R5" s="120">
        <f>Q5/O5</f>
        <v>69.43901345281148</v>
      </c>
      <c r="S5" s="120">
        <f>Q5/P5</f>
        <v>747.1364402414539</v>
      </c>
      <c r="U5" s="1042"/>
    </row>
    <row r="6" spans="1:21" ht="13.15" customHeight="1">
      <c r="A6" s="397" t="s">
        <v>282</v>
      </c>
      <c r="B6" s="391"/>
      <c r="C6" s="57"/>
      <c r="D6" s="57"/>
      <c r="E6" s="57"/>
      <c r="F6" s="57"/>
      <c r="G6" s="696"/>
      <c r="H6" s="57"/>
      <c r="I6" s="57"/>
      <c r="J6" s="57"/>
      <c r="K6" s="57"/>
      <c r="L6" s="57"/>
      <c r="M6" s="696"/>
      <c r="N6" s="57"/>
      <c r="O6" s="57"/>
      <c r="P6" s="57"/>
      <c r="Q6" s="57"/>
      <c r="R6" s="57"/>
      <c r="S6" s="58"/>
    </row>
    <row r="7" spans="1:21" ht="13.15" customHeight="1">
      <c r="A7" s="394" t="s">
        <v>98</v>
      </c>
      <c r="B7" s="398" t="s">
        <v>16</v>
      </c>
      <c r="C7" s="89">
        <v>0</v>
      </c>
      <c r="D7" s="91">
        <f>IF(O7=0,0,C7/O7)</f>
        <v>0</v>
      </c>
      <c r="E7" s="89">
        <v>0</v>
      </c>
      <c r="F7" s="91">
        <f>IF(P7=0,0,E7/P7)</f>
        <v>0</v>
      </c>
      <c r="G7" s="532">
        <v>0</v>
      </c>
      <c r="H7" s="91">
        <f t="shared" ref="H7:H42" si="0">IF(Q7=0,0,G7/Q7)</f>
        <v>0</v>
      </c>
      <c r="I7" s="89">
        <v>389</v>
      </c>
      <c r="J7" s="91">
        <f>IF(O7=0,0,I7/O7)</f>
        <v>1</v>
      </c>
      <c r="K7" s="89">
        <v>389</v>
      </c>
      <c r="L7" s="91">
        <f>IF(P7=0,0,K7/P7)</f>
        <v>1</v>
      </c>
      <c r="M7" s="532">
        <v>276219.67000000004</v>
      </c>
      <c r="N7" s="91">
        <f>IF(Q7=0,0,M7/Q7)</f>
        <v>1</v>
      </c>
      <c r="O7" s="89">
        <f>C7+I7</f>
        <v>389</v>
      </c>
      <c r="P7" s="89">
        <f>E7+K7</f>
        <v>389</v>
      </c>
      <c r="Q7" s="532">
        <f>G7+M7</f>
        <v>276219.67000000004</v>
      </c>
      <c r="R7" s="532">
        <f>IF(O7=0,0,Q7/O7)</f>
        <v>710.07627249357336</v>
      </c>
      <c r="S7" s="532">
        <f>IF(O7=0,0,Q7/P7)</f>
        <v>710.07627249357336</v>
      </c>
    </row>
    <row r="8" spans="1:21" ht="13.15" customHeight="1">
      <c r="A8" s="394" t="s">
        <v>18</v>
      </c>
      <c r="B8" s="393" t="s">
        <v>16</v>
      </c>
      <c r="C8" s="89">
        <v>-1</v>
      </c>
      <c r="D8" s="91">
        <f t="shared" ref="D8:D48" si="1">IF(O8=0,0,C8/O8)</f>
        <v>-9.3283582089552237E-4</v>
      </c>
      <c r="E8" s="89">
        <v>0</v>
      </c>
      <c r="F8" s="91">
        <f t="shared" ref="F8:F42" si="2">IF(P8=0,0,E8/P8)</f>
        <v>0</v>
      </c>
      <c r="G8" s="532">
        <v>-904.8</v>
      </c>
      <c r="H8" s="91">
        <f t="shared" si="0"/>
        <v>-1.0214280892272974E-3</v>
      </c>
      <c r="I8" s="89">
        <v>1073</v>
      </c>
      <c r="J8" s="91">
        <f t="shared" ref="J8:J9" si="3">IF(O8=0,0,I8/O8)</f>
        <v>1.0009328358208955</v>
      </c>
      <c r="K8" s="89">
        <v>1044</v>
      </c>
      <c r="L8" s="91">
        <f t="shared" ref="L8:L9" si="4">IF(P8=0,0,K8/P8)</f>
        <v>1</v>
      </c>
      <c r="M8" s="532">
        <v>886723.40000000026</v>
      </c>
      <c r="N8" s="91">
        <f t="shared" ref="N8:N9" si="5">IF(Q8=0,0,M8/Q8)</f>
        <v>1.0010214280892273</v>
      </c>
      <c r="O8" s="89">
        <f t="shared" ref="O8:O9" si="6">C8+I8</f>
        <v>1072</v>
      </c>
      <c r="P8" s="89">
        <f t="shared" ref="P8:P9" si="7">E8+K8</f>
        <v>1044</v>
      </c>
      <c r="Q8" s="532">
        <f t="shared" ref="Q8:Q9" si="8">G8+M8</f>
        <v>885818.60000000021</v>
      </c>
      <c r="R8" s="532">
        <f t="shared" ref="R8:R9" si="9">IF(O8=0,0,Q8/O8)</f>
        <v>826.32332089552256</v>
      </c>
      <c r="S8" s="532">
        <f t="shared" ref="S8:S9" si="10">IF(O8=0,0,Q8/P8)</f>
        <v>848.48524904214582</v>
      </c>
    </row>
    <row r="9" spans="1:21" ht="13.15" customHeight="1">
      <c r="A9" s="394" t="s">
        <v>341</v>
      </c>
      <c r="B9" s="393" t="s">
        <v>16</v>
      </c>
      <c r="C9" s="89">
        <v>6112</v>
      </c>
      <c r="D9" s="91">
        <f t="shared" si="1"/>
        <v>0.97262889879057923</v>
      </c>
      <c r="E9" s="89">
        <v>6133</v>
      </c>
      <c r="F9" s="91">
        <f t="shared" si="2"/>
        <v>0.97225745085605575</v>
      </c>
      <c r="G9" s="532">
        <v>615068</v>
      </c>
      <c r="H9" s="91">
        <f t="shared" si="0"/>
        <v>0.96785959876820049</v>
      </c>
      <c r="I9" s="89">
        <v>172</v>
      </c>
      <c r="J9" s="91">
        <f t="shared" si="3"/>
        <v>2.737110120942075E-2</v>
      </c>
      <c r="K9" s="89">
        <v>175</v>
      </c>
      <c r="L9" s="91">
        <f t="shared" si="4"/>
        <v>2.7742549143944199E-2</v>
      </c>
      <c r="M9" s="532">
        <v>20425</v>
      </c>
      <c r="N9" s="91">
        <f t="shared" si="5"/>
        <v>3.2140401231799565E-2</v>
      </c>
      <c r="O9" s="89">
        <f t="shared" si="6"/>
        <v>6284</v>
      </c>
      <c r="P9" s="89">
        <f t="shared" si="7"/>
        <v>6308</v>
      </c>
      <c r="Q9" s="532">
        <f t="shared" si="8"/>
        <v>635493</v>
      </c>
      <c r="R9" s="532">
        <f t="shared" si="9"/>
        <v>101.12873965626989</v>
      </c>
      <c r="S9" s="532">
        <f t="shared" si="10"/>
        <v>100.74397590361446</v>
      </c>
    </row>
    <row r="10" spans="1:21" s="611" customFormat="1" ht="13.15" customHeight="1">
      <c r="A10" s="397" t="s">
        <v>340</v>
      </c>
      <c r="B10" s="391"/>
      <c r="C10" s="57"/>
      <c r="D10" s="57"/>
      <c r="E10" s="57"/>
      <c r="F10" s="57"/>
      <c r="G10" s="696"/>
      <c r="H10" s="57"/>
      <c r="I10" s="57"/>
      <c r="J10" s="57"/>
      <c r="K10" s="57"/>
      <c r="L10" s="57"/>
      <c r="M10" s="696"/>
      <c r="N10" s="57"/>
      <c r="O10" s="57"/>
      <c r="P10" s="57"/>
      <c r="Q10" s="696"/>
      <c r="R10" s="696"/>
      <c r="S10" s="698"/>
    </row>
    <row r="11" spans="1:21" ht="13.15" customHeight="1">
      <c r="A11" s="404" t="s">
        <v>339</v>
      </c>
      <c r="B11" s="393" t="s">
        <v>17</v>
      </c>
      <c r="C11" s="89">
        <v>262</v>
      </c>
      <c r="D11" s="91">
        <f t="shared" si="1"/>
        <v>0.91608391608391604</v>
      </c>
      <c r="E11" s="89">
        <v>262</v>
      </c>
      <c r="F11" s="91">
        <f t="shared" si="2"/>
        <v>0.91608391608391604</v>
      </c>
      <c r="G11" s="532">
        <v>14301.939999999995</v>
      </c>
      <c r="H11" s="91">
        <f t="shared" si="0"/>
        <v>0.91958041958041958</v>
      </c>
      <c r="I11" s="89">
        <v>24</v>
      </c>
      <c r="J11" s="91">
        <f t="shared" ref="J11:J16" si="11">IF(O11=0,0,I11/O11)</f>
        <v>8.3916083916083919E-2</v>
      </c>
      <c r="K11" s="89">
        <v>24</v>
      </c>
      <c r="L11" s="91">
        <f t="shared" ref="L11:L16" si="12">IF(P11=0,0,K11/P11)</f>
        <v>8.3916083916083919E-2</v>
      </c>
      <c r="M11" s="532">
        <v>1250.74</v>
      </c>
      <c r="N11" s="91">
        <f t="shared" ref="N11:N16" si="13">IF(Q11=0,0,M11/Q11)</f>
        <v>8.0419580419580444E-2</v>
      </c>
      <c r="O11" s="89">
        <f t="shared" ref="O11:O16" si="14">C11+I11</f>
        <v>286</v>
      </c>
      <c r="P11" s="89">
        <f t="shared" ref="P11:P16" si="15">E11+K11</f>
        <v>286</v>
      </c>
      <c r="Q11" s="532">
        <f t="shared" ref="Q11:Q16" si="16">G11+M11</f>
        <v>15552.679999999995</v>
      </c>
      <c r="R11" s="532">
        <f t="shared" ref="R11:R16" si="17">IF(O11=0,0,Q11/O11)</f>
        <v>54.379999999999981</v>
      </c>
      <c r="S11" s="532">
        <f t="shared" ref="S11:S16" si="18">IF(O11=0,0,Q11/P11)</f>
        <v>54.379999999999981</v>
      </c>
    </row>
    <row r="12" spans="1:21" ht="13.15" customHeight="1">
      <c r="A12" s="394" t="s">
        <v>338</v>
      </c>
      <c r="B12" s="393" t="s">
        <v>17</v>
      </c>
      <c r="C12" s="89">
        <v>3140</v>
      </c>
      <c r="D12" s="91">
        <f t="shared" si="1"/>
        <v>0.64199550194234312</v>
      </c>
      <c r="E12" s="89">
        <v>3140</v>
      </c>
      <c r="F12" s="91">
        <f t="shared" si="2"/>
        <v>0.64199550194234312</v>
      </c>
      <c r="G12" s="532">
        <v>231600.6100000001</v>
      </c>
      <c r="H12" s="91">
        <f t="shared" si="0"/>
        <v>0.65665481468334141</v>
      </c>
      <c r="I12" s="89">
        <v>1751</v>
      </c>
      <c r="J12" s="91">
        <f t="shared" si="11"/>
        <v>0.35800449805765694</v>
      </c>
      <c r="K12" s="89">
        <v>1751</v>
      </c>
      <c r="L12" s="91">
        <f t="shared" si="12"/>
        <v>0.35800449805765694</v>
      </c>
      <c r="M12" s="532">
        <v>121097.04000000001</v>
      </c>
      <c r="N12" s="91">
        <f t="shared" si="13"/>
        <v>0.34334518531665853</v>
      </c>
      <c r="O12" s="89">
        <f t="shared" si="14"/>
        <v>4891</v>
      </c>
      <c r="P12" s="89">
        <f t="shared" si="15"/>
        <v>4891</v>
      </c>
      <c r="Q12" s="532">
        <f t="shared" si="16"/>
        <v>352697.65000000014</v>
      </c>
      <c r="R12" s="532">
        <f t="shared" si="17"/>
        <v>72.111562052749974</v>
      </c>
      <c r="S12" s="532">
        <f t="shared" si="18"/>
        <v>72.111562052749974</v>
      </c>
    </row>
    <row r="13" spans="1:21" ht="13.15" customHeight="1">
      <c r="A13" s="394" t="s">
        <v>337</v>
      </c>
      <c r="B13" s="393" t="s">
        <v>17</v>
      </c>
      <c r="C13" s="89">
        <v>82</v>
      </c>
      <c r="D13" s="91">
        <f t="shared" si="1"/>
        <v>0.39423076923076922</v>
      </c>
      <c r="E13" s="89">
        <v>82</v>
      </c>
      <c r="F13" s="91">
        <f t="shared" si="2"/>
        <v>0.39423076923076922</v>
      </c>
      <c r="G13" s="532">
        <v>1313.34</v>
      </c>
      <c r="H13" s="91">
        <f t="shared" si="0"/>
        <v>0.34452871072589381</v>
      </c>
      <c r="I13" s="89">
        <v>126</v>
      </c>
      <c r="J13" s="91">
        <f t="shared" si="11"/>
        <v>0.60576923076923073</v>
      </c>
      <c r="K13" s="89">
        <v>126</v>
      </c>
      <c r="L13" s="91">
        <f t="shared" si="12"/>
        <v>0.60576923076923073</v>
      </c>
      <c r="M13" s="532">
        <v>2498.65</v>
      </c>
      <c r="N13" s="91">
        <f t="shared" si="13"/>
        <v>0.65547128927410625</v>
      </c>
      <c r="O13" s="89">
        <f t="shared" si="14"/>
        <v>208</v>
      </c>
      <c r="P13" s="89">
        <f t="shared" si="15"/>
        <v>208</v>
      </c>
      <c r="Q13" s="532">
        <f t="shared" si="16"/>
        <v>3811.99</v>
      </c>
      <c r="R13" s="532">
        <f t="shared" si="17"/>
        <v>18.326874999999998</v>
      </c>
      <c r="S13" s="532">
        <f t="shared" si="18"/>
        <v>18.326874999999998</v>
      </c>
    </row>
    <row r="14" spans="1:21" ht="13.15" customHeight="1">
      <c r="A14" s="394" t="s">
        <v>336</v>
      </c>
      <c r="B14" s="393" t="s">
        <v>17</v>
      </c>
      <c r="C14" s="89">
        <v>9911</v>
      </c>
      <c r="D14" s="91">
        <f t="shared" si="1"/>
        <v>0.92773565477862019</v>
      </c>
      <c r="E14" s="89">
        <v>9911</v>
      </c>
      <c r="F14" s="91">
        <f t="shared" si="2"/>
        <v>0.92773565477862019</v>
      </c>
      <c r="G14" s="532">
        <v>79531.919999999969</v>
      </c>
      <c r="H14" s="91">
        <f t="shared" si="0"/>
        <v>0.90771294274048042</v>
      </c>
      <c r="I14" s="89">
        <v>772</v>
      </c>
      <c r="J14" s="91">
        <f t="shared" si="11"/>
        <v>7.2264345221379755E-2</v>
      </c>
      <c r="K14" s="89">
        <v>772</v>
      </c>
      <c r="L14" s="91">
        <f t="shared" si="12"/>
        <v>7.2264345221379755E-2</v>
      </c>
      <c r="M14" s="532">
        <v>8086</v>
      </c>
      <c r="N14" s="91">
        <f t="shared" si="13"/>
        <v>9.228705725951955E-2</v>
      </c>
      <c r="O14" s="89">
        <f t="shared" si="14"/>
        <v>10683</v>
      </c>
      <c r="P14" s="89">
        <f t="shared" si="15"/>
        <v>10683</v>
      </c>
      <c r="Q14" s="532">
        <f t="shared" si="16"/>
        <v>87617.919999999969</v>
      </c>
      <c r="R14" s="532">
        <f t="shared" si="17"/>
        <v>8.2016212674342377</v>
      </c>
      <c r="S14" s="532">
        <f t="shared" si="18"/>
        <v>8.2016212674342377</v>
      </c>
    </row>
    <row r="15" spans="1:21" ht="13.15" customHeight="1">
      <c r="A15" s="394" t="s">
        <v>335</v>
      </c>
      <c r="B15" s="393" t="s">
        <v>16</v>
      </c>
      <c r="C15" s="89">
        <v>491</v>
      </c>
      <c r="D15" s="91">
        <f t="shared" si="1"/>
        <v>0.54738015607580826</v>
      </c>
      <c r="E15" s="89">
        <v>491</v>
      </c>
      <c r="F15" s="91">
        <f t="shared" si="2"/>
        <v>0.54738015607580826</v>
      </c>
      <c r="G15" s="532">
        <v>43013.930000000008</v>
      </c>
      <c r="H15" s="91">
        <f t="shared" si="0"/>
        <v>9.9777436154596333E-2</v>
      </c>
      <c r="I15" s="89">
        <v>406</v>
      </c>
      <c r="J15" s="91">
        <f t="shared" si="11"/>
        <v>0.45261984392419174</v>
      </c>
      <c r="K15" s="89">
        <v>406</v>
      </c>
      <c r="L15" s="91">
        <f t="shared" si="12"/>
        <v>0.45261984392419174</v>
      </c>
      <c r="M15" s="532">
        <v>388084.83999999997</v>
      </c>
      <c r="N15" s="91">
        <f t="shared" si="13"/>
        <v>0.90022256384540367</v>
      </c>
      <c r="O15" s="89">
        <f t="shared" si="14"/>
        <v>897</v>
      </c>
      <c r="P15" s="89">
        <f t="shared" si="15"/>
        <v>897</v>
      </c>
      <c r="Q15" s="532">
        <f t="shared" si="16"/>
        <v>431098.76999999996</v>
      </c>
      <c r="R15" s="532">
        <f t="shared" si="17"/>
        <v>480.60063545150496</v>
      </c>
      <c r="S15" s="532">
        <f t="shared" si="18"/>
        <v>480.60063545150496</v>
      </c>
    </row>
    <row r="16" spans="1:21" ht="13.15" customHeight="1">
      <c r="A16" s="394" t="s">
        <v>99</v>
      </c>
      <c r="B16" s="393" t="s">
        <v>16</v>
      </c>
      <c r="C16" s="89">
        <v>2022</v>
      </c>
      <c r="D16" s="91">
        <f t="shared" si="1"/>
        <v>0.5835497835497836</v>
      </c>
      <c r="E16" s="89">
        <v>1208</v>
      </c>
      <c r="F16" s="91">
        <f t="shared" si="2"/>
        <v>0.5566820276497696</v>
      </c>
      <c r="G16" s="532">
        <v>121694.64000000003</v>
      </c>
      <c r="H16" s="91">
        <f t="shared" si="0"/>
        <v>0.58386775738799168</v>
      </c>
      <c r="I16" s="89">
        <v>1443</v>
      </c>
      <c r="J16" s="91">
        <f t="shared" si="11"/>
        <v>0.41645021645021646</v>
      </c>
      <c r="K16" s="89">
        <v>962</v>
      </c>
      <c r="L16" s="91">
        <f t="shared" si="12"/>
        <v>0.4433179723502304</v>
      </c>
      <c r="M16" s="532">
        <v>86733.790000000008</v>
      </c>
      <c r="N16" s="91">
        <f t="shared" si="13"/>
        <v>0.41613224261200826</v>
      </c>
      <c r="O16" s="89">
        <f t="shared" si="14"/>
        <v>3465</v>
      </c>
      <c r="P16" s="89">
        <f t="shared" si="15"/>
        <v>2170</v>
      </c>
      <c r="Q16" s="532">
        <f t="shared" si="16"/>
        <v>208428.43000000005</v>
      </c>
      <c r="R16" s="532">
        <f t="shared" si="17"/>
        <v>60.152505050505063</v>
      </c>
      <c r="S16" s="532">
        <f t="shared" si="18"/>
        <v>96.049967741935504</v>
      </c>
    </row>
    <row r="17" spans="1:19" s="611" customFormat="1" ht="13.15" customHeight="1">
      <c r="A17" s="397" t="s">
        <v>334</v>
      </c>
      <c r="B17" s="391"/>
      <c r="C17" s="57"/>
      <c r="D17" s="57"/>
      <c r="E17" s="57"/>
      <c r="F17" s="57"/>
      <c r="G17" s="696"/>
      <c r="H17" s="57"/>
      <c r="I17" s="57"/>
      <c r="J17" s="57"/>
      <c r="K17" s="57"/>
      <c r="L17" s="57"/>
      <c r="M17" s="696"/>
      <c r="N17" s="57"/>
      <c r="O17" s="57"/>
      <c r="P17" s="57"/>
      <c r="Q17" s="696"/>
      <c r="R17" s="696"/>
      <c r="S17" s="698"/>
    </row>
    <row r="18" spans="1:19" ht="13.15" customHeight="1">
      <c r="A18" s="396" t="s">
        <v>333</v>
      </c>
      <c r="B18" s="393" t="s">
        <v>17</v>
      </c>
      <c r="C18" s="89">
        <v>4280</v>
      </c>
      <c r="D18" s="91">
        <f t="shared" si="1"/>
        <v>0.63071028588269973</v>
      </c>
      <c r="E18" s="89">
        <v>4280</v>
      </c>
      <c r="F18" s="91">
        <f t="shared" si="2"/>
        <v>0.63071028588269973</v>
      </c>
      <c r="G18" s="532">
        <v>1838764.46</v>
      </c>
      <c r="H18" s="91">
        <f t="shared" si="0"/>
        <v>0.68171276249460944</v>
      </c>
      <c r="I18" s="89">
        <v>2506</v>
      </c>
      <c r="J18" s="91">
        <f t="shared" ref="J18:J19" si="19">IF(O18=0,0,I18/O18)</f>
        <v>0.36928971411730033</v>
      </c>
      <c r="K18" s="89">
        <v>2506</v>
      </c>
      <c r="L18" s="91">
        <f t="shared" ref="L18:L19" si="20">IF(P18=0,0,K18/P18)</f>
        <v>0.36928971411730033</v>
      </c>
      <c r="M18" s="532">
        <v>858507.12000000034</v>
      </c>
      <c r="N18" s="91">
        <f t="shared" ref="N18:N19" si="21">IF(Q18=0,0,M18/Q18)</f>
        <v>0.31828723750539067</v>
      </c>
      <c r="O18" s="89">
        <f t="shared" ref="O18:O19" si="22">C18+I18</f>
        <v>6786</v>
      </c>
      <c r="P18" s="89">
        <f t="shared" ref="P18:P19" si="23">E18+K18</f>
        <v>6786</v>
      </c>
      <c r="Q18" s="532">
        <f t="shared" ref="Q18:Q19" si="24">G18+M18</f>
        <v>2697271.58</v>
      </c>
      <c r="R18" s="532">
        <f t="shared" ref="R18:R19" si="25">IF(O18=0,0,Q18/O18)</f>
        <v>397.47591806660773</v>
      </c>
      <c r="S18" s="532">
        <f t="shared" ref="S18:S19" si="26">IF(O18=0,0,Q18/P18)</f>
        <v>397.47591806660773</v>
      </c>
    </row>
    <row r="19" spans="1:19" ht="13.15" customHeight="1">
      <c r="A19" s="396" t="s">
        <v>88</v>
      </c>
      <c r="B19" s="393" t="s">
        <v>17</v>
      </c>
      <c r="C19" s="89">
        <v>545</v>
      </c>
      <c r="D19" s="91">
        <f t="shared" si="1"/>
        <v>0.72377158034528555</v>
      </c>
      <c r="E19" s="89">
        <v>545</v>
      </c>
      <c r="F19" s="91">
        <f t="shared" si="2"/>
        <v>0.72377158034528555</v>
      </c>
      <c r="G19" s="532">
        <v>541130.57000000007</v>
      </c>
      <c r="H19" s="91">
        <f t="shared" si="0"/>
        <v>0.67443907873361586</v>
      </c>
      <c r="I19" s="89">
        <v>208</v>
      </c>
      <c r="J19" s="91">
        <f t="shared" si="19"/>
        <v>0.27622841965471445</v>
      </c>
      <c r="K19" s="89">
        <v>208</v>
      </c>
      <c r="L19" s="91">
        <f t="shared" si="20"/>
        <v>0.27622841965471445</v>
      </c>
      <c r="M19" s="532">
        <v>261211.09</v>
      </c>
      <c r="N19" s="91">
        <f t="shared" si="21"/>
        <v>0.3255609212663842</v>
      </c>
      <c r="O19" s="89">
        <f t="shared" si="22"/>
        <v>753</v>
      </c>
      <c r="P19" s="89">
        <f t="shared" si="23"/>
        <v>753</v>
      </c>
      <c r="Q19" s="532">
        <f t="shared" si="24"/>
        <v>802341.66</v>
      </c>
      <c r="R19" s="532">
        <f t="shared" si="25"/>
        <v>1065.5267729083666</v>
      </c>
      <c r="S19" s="532">
        <f t="shared" si="26"/>
        <v>1065.5267729083666</v>
      </c>
    </row>
    <row r="20" spans="1:19" s="611" customFormat="1" ht="13.15" customHeight="1">
      <c r="A20" s="397" t="s">
        <v>332</v>
      </c>
      <c r="B20" s="391"/>
      <c r="C20" s="57"/>
      <c r="D20" s="57"/>
      <c r="E20" s="57"/>
      <c r="F20" s="57"/>
      <c r="G20" s="696"/>
      <c r="H20" s="57"/>
      <c r="I20" s="57"/>
      <c r="J20" s="57"/>
      <c r="K20" s="57"/>
      <c r="L20" s="57"/>
      <c r="M20" s="696"/>
      <c r="N20" s="57"/>
      <c r="O20" s="57"/>
      <c r="P20" s="57"/>
      <c r="Q20" s="696"/>
      <c r="R20" s="696"/>
      <c r="S20" s="698"/>
    </row>
    <row r="21" spans="1:19" ht="13.15" customHeight="1">
      <c r="A21" s="396" t="s">
        <v>331</v>
      </c>
      <c r="B21" s="393" t="s">
        <v>16</v>
      </c>
      <c r="C21" s="89">
        <v>27</v>
      </c>
      <c r="D21" s="91">
        <f t="shared" si="1"/>
        <v>0.57446808510638303</v>
      </c>
      <c r="E21" s="89">
        <v>27</v>
      </c>
      <c r="F21" s="91">
        <f t="shared" si="2"/>
        <v>0.57446808510638303</v>
      </c>
      <c r="G21" s="532">
        <v>8505</v>
      </c>
      <c r="H21" s="91">
        <f t="shared" si="0"/>
        <v>0.57446808510638303</v>
      </c>
      <c r="I21" s="89">
        <v>20</v>
      </c>
      <c r="J21" s="91">
        <f t="shared" ref="J21:J28" si="27">IF(O21=0,0,I21/O21)</f>
        <v>0.42553191489361702</v>
      </c>
      <c r="K21" s="89">
        <v>20</v>
      </c>
      <c r="L21" s="91">
        <f t="shared" ref="L21:L28" si="28">IF(P21=0,0,K21/P21)</f>
        <v>0.42553191489361702</v>
      </c>
      <c r="M21" s="532">
        <v>6300</v>
      </c>
      <c r="N21" s="91">
        <f t="shared" ref="N21:N28" si="29">IF(Q21=0,0,M21/Q21)</f>
        <v>0.42553191489361702</v>
      </c>
      <c r="O21" s="89">
        <f t="shared" ref="O21:O28" si="30">C21+I21</f>
        <v>47</v>
      </c>
      <c r="P21" s="89">
        <f t="shared" ref="P21:P28" si="31">E21+K21</f>
        <v>47</v>
      </c>
      <c r="Q21" s="532">
        <f t="shared" ref="Q21:Q28" si="32">G21+M21</f>
        <v>14805</v>
      </c>
      <c r="R21" s="532">
        <f t="shared" ref="R21:R28" si="33">IF(O21=0,0,Q21/O21)</f>
        <v>315</v>
      </c>
      <c r="S21" s="532">
        <f t="shared" ref="S21:S28" si="34">IF(O21=0,0,Q21/P21)</f>
        <v>315</v>
      </c>
    </row>
    <row r="22" spans="1:19" ht="13.15" customHeight="1">
      <c r="A22" s="396" t="s">
        <v>330</v>
      </c>
      <c r="B22" s="393" t="s">
        <v>16</v>
      </c>
      <c r="C22" s="89">
        <v>2518</v>
      </c>
      <c r="D22" s="91">
        <f t="shared" si="1"/>
        <v>0.68610354223433245</v>
      </c>
      <c r="E22" s="89">
        <v>2518</v>
      </c>
      <c r="F22" s="91">
        <f t="shared" si="2"/>
        <v>0.68610354223433245</v>
      </c>
      <c r="G22" s="532">
        <v>364180.5</v>
      </c>
      <c r="H22" s="91">
        <f t="shared" si="0"/>
        <v>0.15817472301295596</v>
      </c>
      <c r="I22" s="89">
        <v>1152</v>
      </c>
      <c r="J22" s="91">
        <f t="shared" si="27"/>
        <v>0.3138964577656676</v>
      </c>
      <c r="K22" s="89">
        <v>1152</v>
      </c>
      <c r="L22" s="91">
        <f t="shared" si="28"/>
        <v>0.3138964577656676</v>
      </c>
      <c r="M22" s="532">
        <v>1938213.2900000005</v>
      </c>
      <c r="N22" s="91">
        <f t="shared" si="29"/>
        <v>0.84182527698704401</v>
      </c>
      <c r="O22" s="89">
        <f t="shared" si="30"/>
        <v>3670</v>
      </c>
      <c r="P22" s="89">
        <f t="shared" si="31"/>
        <v>3670</v>
      </c>
      <c r="Q22" s="532">
        <f t="shared" si="32"/>
        <v>2302393.7900000005</v>
      </c>
      <c r="R22" s="532">
        <f t="shared" si="33"/>
        <v>627.35525613079028</v>
      </c>
      <c r="S22" s="532">
        <f t="shared" si="34"/>
        <v>627.35525613079028</v>
      </c>
    </row>
    <row r="23" spans="1:19" ht="13.15" customHeight="1">
      <c r="A23" s="394" t="s">
        <v>329</v>
      </c>
      <c r="B23" s="393" t="s">
        <v>16</v>
      </c>
      <c r="C23" s="89">
        <v>133</v>
      </c>
      <c r="D23" s="91">
        <f t="shared" si="1"/>
        <v>1</v>
      </c>
      <c r="E23" s="89">
        <v>116</v>
      </c>
      <c r="F23" s="91">
        <f t="shared" si="2"/>
        <v>1</v>
      </c>
      <c r="G23" s="532">
        <v>120532.97999999998</v>
      </c>
      <c r="H23" s="91">
        <f t="shared" si="0"/>
        <v>1</v>
      </c>
      <c r="I23" s="89">
        <v>0</v>
      </c>
      <c r="J23" s="91">
        <f t="shared" si="27"/>
        <v>0</v>
      </c>
      <c r="K23" s="89">
        <v>0</v>
      </c>
      <c r="L23" s="91">
        <f t="shared" si="28"/>
        <v>0</v>
      </c>
      <c r="M23" s="532">
        <v>0</v>
      </c>
      <c r="N23" s="91">
        <f t="shared" si="29"/>
        <v>0</v>
      </c>
      <c r="O23" s="89">
        <f t="shared" si="30"/>
        <v>133</v>
      </c>
      <c r="P23" s="89">
        <f t="shared" si="31"/>
        <v>116</v>
      </c>
      <c r="Q23" s="532">
        <f t="shared" si="32"/>
        <v>120532.97999999998</v>
      </c>
      <c r="R23" s="532">
        <f t="shared" si="33"/>
        <v>906.26300751879683</v>
      </c>
      <c r="S23" s="532">
        <f t="shared" si="34"/>
        <v>1039.0774137931032</v>
      </c>
    </row>
    <row r="24" spans="1:19" ht="13.15" customHeight="1">
      <c r="A24" s="394" t="s">
        <v>328</v>
      </c>
      <c r="B24" s="393" t="s">
        <v>16</v>
      </c>
      <c r="C24" s="89">
        <v>0</v>
      </c>
      <c r="D24" s="91">
        <f t="shared" si="1"/>
        <v>0</v>
      </c>
      <c r="E24" s="89">
        <v>0</v>
      </c>
      <c r="F24" s="91">
        <f t="shared" si="2"/>
        <v>0</v>
      </c>
      <c r="G24" s="532">
        <v>0</v>
      </c>
      <c r="H24" s="91">
        <f t="shared" si="0"/>
        <v>0</v>
      </c>
      <c r="I24" s="89">
        <v>0</v>
      </c>
      <c r="J24" s="91">
        <f t="shared" si="27"/>
        <v>0</v>
      </c>
      <c r="K24" s="89">
        <v>0</v>
      </c>
      <c r="L24" s="91">
        <f t="shared" si="28"/>
        <v>0</v>
      </c>
      <c r="M24" s="532">
        <v>0</v>
      </c>
      <c r="N24" s="91">
        <f t="shared" si="29"/>
        <v>0</v>
      </c>
      <c r="O24" s="89">
        <f t="shared" si="30"/>
        <v>0</v>
      </c>
      <c r="P24" s="89">
        <f t="shared" si="31"/>
        <v>0</v>
      </c>
      <c r="Q24" s="532">
        <f t="shared" si="32"/>
        <v>0</v>
      </c>
      <c r="R24" s="532">
        <f t="shared" si="33"/>
        <v>0</v>
      </c>
      <c r="S24" s="532">
        <f t="shared" si="34"/>
        <v>0</v>
      </c>
    </row>
    <row r="25" spans="1:19" ht="13.15" customHeight="1">
      <c r="A25" s="394" t="s">
        <v>327</v>
      </c>
      <c r="B25" s="393" t="s">
        <v>16</v>
      </c>
      <c r="C25" s="89">
        <v>0</v>
      </c>
      <c r="D25" s="91">
        <f t="shared" si="1"/>
        <v>0</v>
      </c>
      <c r="E25" s="89">
        <v>0</v>
      </c>
      <c r="F25" s="91">
        <f t="shared" si="2"/>
        <v>0</v>
      </c>
      <c r="G25" s="532">
        <v>0</v>
      </c>
      <c r="H25" s="91">
        <f t="shared" si="0"/>
        <v>0</v>
      </c>
      <c r="I25" s="89">
        <v>0</v>
      </c>
      <c r="J25" s="91">
        <f t="shared" si="27"/>
        <v>0</v>
      </c>
      <c r="K25" s="89">
        <v>0</v>
      </c>
      <c r="L25" s="91">
        <f t="shared" si="28"/>
        <v>0</v>
      </c>
      <c r="M25" s="532">
        <v>0</v>
      </c>
      <c r="N25" s="91">
        <f t="shared" si="29"/>
        <v>0</v>
      </c>
      <c r="O25" s="89">
        <f t="shared" si="30"/>
        <v>0</v>
      </c>
      <c r="P25" s="89">
        <f t="shared" si="31"/>
        <v>0</v>
      </c>
      <c r="Q25" s="532">
        <f t="shared" si="32"/>
        <v>0</v>
      </c>
      <c r="R25" s="532">
        <f t="shared" si="33"/>
        <v>0</v>
      </c>
      <c r="S25" s="532">
        <f t="shared" si="34"/>
        <v>0</v>
      </c>
    </row>
    <row r="26" spans="1:19" ht="13.15" customHeight="1">
      <c r="A26" s="399" t="s">
        <v>326</v>
      </c>
      <c r="B26" s="393" t="s">
        <v>16</v>
      </c>
      <c r="C26" s="89">
        <v>0</v>
      </c>
      <c r="D26" s="91">
        <f t="shared" si="1"/>
        <v>0</v>
      </c>
      <c r="E26" s="89">
        <v>0</v>
      </c>
      <c r="F26" s="91">
        <f t="shared" si="2"/>
        <v>0</v>
      </c>
      <c r="G26" s="532">
        <v>0</v>
      </c>
      <c r="H26" s="91">
        <f t="shared" si="0"/>
        <v>0</v>
      </c>
      <c r="I26" s="89">
        <v>0</v>
      </c>
      <c r="J26" s="91">
        <f t="shared" si="27"/>
        <v>0</v>
      </c>
      <c r="K26" s="89">
        <v>0</v>
      </c>
      <c r="L26" s="91">
        <f t="shared" si="28"/>
        <v>0</v>
      </c>
      <c r="M26" s="532">
        <v>0</v>
      </c>
      <c r="N26" s="91">
        <f t="shared" si="29"/>
        <v>0</v>
      </c>
      <c r="O26" s="89">
        <f t="shared" si="30"/>
        <v>0</v>
      </c>
      <c r="P26" s="89">
        <f t="shared" si="31"/>
        <v>0</v>
      </c>
      <c r="Q26" s="532">
        <f t="shared" si="32"/>
        <v>0</v>
      </c>
      <c r="R26" s="532">
        <f t="shared" si="33"/>
        <v>0</v>
      </c>
      <c r="S26" s="532">
        <f t="shared" si="34"/>
        <v>0</v>
      </c>
    </row>
    <row r="27" spans="1:19" ht="13.15" customHeight="1">
      <c r="A27" s="402" t="s">
        <v>325</v>
      </c>
      <c r="B27" s="393" t="s">
        <v>16</v>
      </c>
      <c r="C27" s="89">
        <v>0</v>
      </c>
      <c r="D27" s="91">
        <f t="shared" si="1"/>
        <v>0</v>
      </c>
      <c r="E27" s="89">
        <v>0</v>
      </c>
      <c r="F27" s="91">
        <f t="shared" si="2"/>
        <v>0</v>
      </c>
      <c r="G27" s="532">
        <v>0</v>
      </c>
      <c r="H27" s="91">
        <f t="shared" si="0"/>
        <v>0</v>
      </c>
      <c r="I27" s="89">
        <v>0</v>
      </c>
      <c r="J27" s="91">
        <f t="shared" si="27"/>
        <v>0</v>
      </c>
      <c r="K27" s="89">
        <v>0</v>
      </c>
      <c r="L27" s="91">
        <f t="shared" si="28"/>
        <v>0</v>
      </c>
      <c r="M27" s="532">
        <v>0</v>
      </c>
      <c r="N27" s="91">
        <f t="shared" si="29"/>
        <v>0</v>
      </c>
      <c r="O27" s="89">
        <f t="shared" si="30"/>
        <v>0</v>
      </c>
      <c r="P27" s="89">
        <f t="shared" si="31"/>
        <v>0</v>
      </c>
      <c r="Q27" s="532">
        <f t="shared" si="32"/>
        <v>0</v>
      </c>
      <c r="R27" s="532">
        <f t="shared" si="33"/>
        <v>0</v>
      </c>
      <c r="S27" s="532">
        <f t="shared" si="34"/>
        <v>0</v>
      </c>
    </row>
    <row r="28" spans="1:19" ht="13.15" customHeight="1">
      <c r="A28" s="402" t="s">
        <v>448</v>
      </c>
      <c r="B28" s="393" t="s">
        <v>17</v>
      </c>
      <c r="C28" s="89">
        <v>335</v>
      </c>
      <c r="D28" s="91">
        <f t="shared" si="1"/>
        <v>0.72668112798264639</v>
      </c>
      <c r="E28" s="89">
        <v>335</v>
      </c>
      <c r="F28" s="91">
        <f t="shared" si="2"/>
        <v>0.72668112798264639</v>
      </c>
      <c r="G28" s="532">
        <v>30796.550000000003</v>
      </c>
      <c r="H28" s="91">
        <f t="shared" si="0"/>
        <v>0.37577486318981485</v>
      </c>
      <c r="I28" s="89">
        <v>126</v>
      </c>
      <c r="J28" s="91">
        <f t="shared" si="27"/>
        <v>0.27331887201735355</v>
      </c>
      <c r="K28" s="89">
        <v>126</v>
      </c>
      <c r="L28" s="91">
        <f t="shared" si="28"/>
        <v>0.27331887201735355</v>
      </c>
      <c r="M28" s="532">
        <v>51158.239999999991</v>
      </c>
      <c r="N28" s="91">
        <f t="shared" si="29"/>
        <v>0.62422513681018521</v>
      </c>
      <c r="O28" s="89">
        <f t="shared" si="30"/>
        <v>461</v>
      </c>
      <c r="P28" s="89">
        <f t="shared" si="31"/>
        <v>461</v>
      </c>
      <c r="Q28" s="532">
        <f t="shared" si="32"/>
        <v>81954.789999999994</v>
      </c>
      <c r="R28" s="532">
        <f t="shared" si="33"/>
        <v>177.77611713665942</v>
      </c>
      <c r="S28" s="532">
        <f t="shared" si="34"/>
        <v>177.77611713665942</v>
      </c>
    </row>
    <row r="29" spans="1:19" s="611" customFormat="1" ht="13.15" customHeight="1">
      <c r="A29" s="397" t="s">
        <v>284</v>
      </c>
      <c r="B29" s="391"/>
      <c r="C29" s="57"/>
      <c r="D29" s="57"/>
      <c r="E29" s="57"/>
      <c r="F29" s="57"/>
      <c r="G29" s="696"/>
      <c r="H29" s="57"/>
      <c r="I29" s="57"/>
      <c r="J29" s="57"/>
      <c r="K29" s="57"/>
      <c r="L29" s="57"/>
      <c r="M29" s="696"/>
      <c r="N29" s="57"/>
      <c r="O29" s="57"/>
      <c r="P29" s="57"/>
      <c r="Q29" s="696"/>
      <c r="R29" s="696"/>
      <c r="S29" s="698"/>
    </row>
    <row r="30" spans="1:19" ht="13.15" customHeight="1">
      <c r="A30" s="394" t="s">
        <v>93</v>
      </c>
      <c r="B30" s="393" t="s">
        <v>17</v>
      </c>
      <c r="C30" s="89">
        <v>3162</v>
      </c>
      <c r="D30" s="91">
        <f t="shared" si="1"/>
        <v>0.93274336283185844</v>
      </c>
      <c r="E30" s="89">
        <v>3162</v>
      </c>
      <c r="F30" s="91">
        <f t="shared" si="2"/>
        <v>0.93274336283185844</v>
      </c>
      <c r="G30" s="532">
        <v>246609.59999999998</v>
      </c>
      <c r="H30" s="91">
        <f t="shared" si="0"/>
        <v>0.94712789461895597</v>
      </c>
      <c r="I30" s="89">
        <v>228</v>
      </c>
      <c r="J30" s="91">
        <f t="shared" ref="J30:J32" si="35">IF(O30=0,0,I30/O30)</f>
        <v>6.7256637168141592E-2</v>
      </c>
      <c r="K30" s="89">
        <v>228</v>
      </c>
      <c r="L30" s="91">
        <f t="shared" ref="L30:L32" si="36">IF(P30=0,0,K30/P30)</f>
        <v>6.7256637168141592E-2</v>
      </c>
      <c r="M30" s="532">
        <v>13766.640000000001</v>
      </c>
      <c r="N30" s="91">
        <f t="shared" ref="N30:N32" si="37">IF(Q30=0,0,M30/Q30)</f>
        <v>5.2872105381043991E-2</v>
      </c>
      <c r="O30" s="89">
        <f t="shared" ref="O30:O32" si="38">C30+I30</f>
        <v>3390</v>
      </c>
      <c r="P30" s="89">
        <f t="shared" ref="P30:P32" si="39">E30+K30</f>
        <v>3390</v>
      </c>
      <c r="Q30" s="532">
        <f t="shared" ref="Q30:Q32" si="40">G30+M30</f>
        <v>260376.24</v>
      </c>
      <c r="R30" s="532">
        <f t="shared" ref="R30:R32" si="41">IF(O30=0,0,Q30/O30)</f>
        <v>76.807150442477877</v>
      </c>
      <c r="S30" s="532">
        <f t="shared" ref="S30:S32" si="42">IF(O30=0,0,Q30/P30)</f>
        <v>76.807150442477877</v>
      </c>
    </row>
    <row r="31" spans="1:19" ht="13.15" customHeight="1">
      <c r="A31" s="394" t="s">
        <v>323</v>
      </c>
      <c r="B31" s="393" t="s">
        <v>17</v>
      </c>
      <c r="C31" s="89">
        <v>0</v>
      </c>
      <c r="D31" s="91">
        <f t="shared" si="1"/>
        <v>0</v>
      </c>
      <c r="E31" s="89">
        <v>0</v>
      </c>
      <c r="F31" s="91">
        <f t="shared" si="2"/>
        <v>0</v>
      </c>
      <c r="G31" s="532">
        <v>0</v>
      </c>
      <c r="H31" s="91">
        <f t="shared" si="0"/>
        <v>0</v>
      </c>
      <c r="I31" s="89">
        <v>3</v>
      </c>
      <c r="J31" s="91">
        <f t="shared" si="35"/>
        <v>1</v>
      </c>
      <c r="K31" s="89">
        <v>3</v>
      </c>
      <c r="L31" s="91">
        <f t="shared" si="36"/>
        <v>1</v>
      </c>
      <c r="M31" s="532">
        <v>393.75</v>
      </c>
      <c r="N31" s="91">
        <f t="shared" si="37"/>
        <v>1</v>
      </c>
      <c r="O31" s="89">
        <f t="shared" si="38"/>
        <v>3</v>
      </c>
      <c r="P31" s="89">
        <f t="shared" si="39"/>
        <v>3</v>
      </c>
      <c r="Q31" s="532">
        <f t="shared" si="40"/>
        <v>393.75</v>
      </c>
      <c r="R31" s="532">
        <f t="shared" si="41"/>
        <v>131.25</v>
      </c>
      <c r="S31" s="532">
        <f t="shared" si="42"/>
        <v>131.25</v>
      </c>
    </row>
    <row r="32" spans="1:19" ht="13.15" customHeight="1">
      <c r="A32" s="394" t="s">
        <v>87</v>
      </c>
      <c r="B32" s="393" t="s">
        <v>17</v>
      </c>
      <c r="C32" s="89">
        <v>0</v>
      </c>
      <c r="D32" s="91">
        <f t="shared" si="1"/>
        <v>0</v>
      </c>
      <c r="E32" s="89">
        <v>0</v>
      </c>
      <c r="F32" s="91">
        <f t="shared" si="2"/>
        <v>0</v>
      </c>
      <c r="G32" s="532">
        <v>0</v>
      </c>
      <c r="H32" s="91">
        <f t="shared" si="0"/>
        <v>0</v>
      </c>
      <c r="I32" s="89">
        <v>0</v>
      </c>
      <c r="J32" s="91">
        <f t="shared" si="35"/>
        <v>0</v>
      </c>
      <c r="K32" s="89">
        <v>0</v>
      </c>
      <c r="L32" s="91">
        <f t="shared" si="36"/>
        <v>0</v>
      </c>
      <c r="M32" s="532">
        <v>0</v>
      </c>
      <c r="N32" s="91">
        <f t="shared" si="37"/>
        <v>0</v>
      </c>
      <c r="O32" s="89">
        <f t="shared" si="38"/>
        <v>0</v>
      </c>
      <c r="P32" s="89">
        <f t="shared" si="39"/>
        <v>0</v>
      </c>
      <c r="Q32" s="532">
        <f t="shared" si="40"/>
        <v>0</v>
      </c>
      <c r="R32" s="532">
        <f t="shared" si="41"/>
        <v>0</v>
      </c>
      <c r="S32" s="532">
        <f t="shared" si="42"/>
        <v>0</v>
      </c>
    </row>
    <row r="33" spans="1:19" s="611" customFormat="1" ht="13.15" customHeight="1">
      <c r="A33" s="397" t="s">
        <v>86</v>
      </c>
      <c r="B33" s="391"/>
      <c r="C33" s="57"/>
      <c r="D33" s="57"/>
      <c r="E33" s="57"/>
      <c r="F33" s="57"/>
      <c r="G33" s="696"/>
      <c r="H33" s="57"/>
      <c r="I33" s="57"/>
      <c r="J33" s="57"/>
      <c r="K33" s="57"/>
      <c r="L33" s="57"/>
      <c r="M33" s="696"/>
      <c r="N33" s="57"/>
      <c r="O33" s="57"/>
      <c r="P33" s="57"/>
      <c r="Q33" s="696"/>
      <c r="R33" s="696"/>
      <c r="S33" s="698"/>
    </row>
    <row r="34" spans="1:19" ht="13.15" customHeight="1">
      <c r="A34" s="394" t="s">
        <v>322</v>
      </c>
      <c r="B34" s="393" t="s">
        <v>16</v>
      </c>
      <c r="C34" s="89">
        <v>87785</v>
      </c>
      <c r="D34" s="91">
        <f t="shared" si="1"/>
        <v>0.94343779554638463</v>
      </c>
      <c r="E34" s="89">
        <v>18032</v>
      </c>
      <c r="F34" s="91">
        <f t="shared" si="2"/>
        <v>0.96914973664409332</v>
      </c>
      <c r="G34" s="532">
        <v>644279.9700000002</v>
      </c>
      <c r="H34" s="91">
        <f t="shared" si="0"/>
        <v>0.93414569756348742</v>
      </c>
      <c r="I34" s="89">
        <v>5263</v>
      </c>
      <c r="J34" s="91">
        <f t="shared" ref="J34:J39" si="43">IF(O34=0,0,I34/O34)</f>
        <v>5.6562204453615338E-2</v>
      </c>
      <c r="K34" s="89">
        <v>574</v>
      </c>
      <c r="L34" s="91">
        <f t="shared" ref="L34:L39" si="44">IF(P34=0,0,K34/P34)</f>
        <v>3.0850263355906696E-2</v>
      </c>
      <c r="M34" s="532">
        <v>45419.689999999988</v>
      </c>
      <c r="N34" s="91">
        <f t="shared" ref="N34:N39" si="45">IF(Q34=0,0,M34/Q34)</f>
        <v>6.5854302436512691E-2</v>
      </c>
      <c r="O34" s="89">
        <f t="shared" ref="O34:O39" si="46">C34+I34</f>
        <v>93048</v>
      </c>
      <c r="P34" s="89">
        <f t="shared" ref="P34:P39" si="47">E34+K34</f>
        <v>18606</v>
      </c>
      <c r="Q34" s="532">
        <f t="shared" ref="Q34:Q39" si="48">G34+M34</f>
        <v>689699.66000000015</v>
      </c>
      <c r="R34" s="532">
        <f t="shared" ref="R34:R39" si="49">IF(O34=0,0,Q34/O34)</f>
        <v>7.4122996732869071</v>
      </c>
      <c r="S34" s="532">
        <f t="shared" ref="S34:S39" si="50">IF(O34=0,0,Q34/P34)</f>
        <v>37.068669246479637</v>
      </c>
    </row>
    <row r="35" spans="1:19" ht="13.15" customHeight="1">
      <c r="A35" s="394" t="s">
        <v>89</v>
      </c>
      <c r="B35" s="393" t="s">
        <v>16</v>
      </c>
      <c r="C35" s="89">
        <v>2275</v>
      </c>
      <c r="D35" s="91">
        <f t="shared" si="1"/>
        <v>0.85078534031413611</v>
      </c>
      <c r="E35" s="89">
        <v>1030</v>
      </c>
      <c r="F35" s="91">
        <f t="shared" si="2"/>
        <v>0.83671811535337126</v>
      </c>
      <c r="G35" s="532">
        <v>171433.40000000002</v>
      </c>
      <c r="H35" s="91">
        <f t="shared" si="0"/>
        <v>0.84822450829880902</v>
      </c>
      <c r="I35" s="89">
        <v>399</v>
      </c>
      <c r="J35" s="91">
        <f t="shared" si="43"/>
        <v>0.14921465968586387</v>
      </c>
      <c r="K35" s="89">
        <v>201</v>
      </c>
      <c r="L35" s="91">
        <f t="shared" si="44"/>
        <v>0.16328188464662877</v>
      </c>
      <c r="M35" s="532">
        <v>30675.119999999999</v>
      </c>
      <c r="N35" s="91">
        <f t="shared" si="45"/>
        <v>0.15177549170119101</v>
      </c>
      <c r="O35" s="89">
        <f t="shared" si="46"/>
        <v>2674</v>
      </c>
      <c r="P35" s="89">
        <f t="shared" si="47"/>
        <v>1231</v>
      </c>
      <c r="Q35" s="532">
        <f t="shared" si="48"/>
        <v>202108.52000000002</v>
      </c>
      <c r="R35" s="532">
        <f t="shared" si="49"/>
        <v>75.582842183994018</v>
      </c>
      <c r="S35" s="532">
        <f t="shared" si="50"/>
        <v>164.18238830219335</v>
      </c>
    </row>
    <row r="36" spans="1:19" ht="13.15" customHeight="1">
      <c r="A36" s="394" t="s">
        <v>90</v>
      </c>
      <c r="B36" s="393" t="s">
        <v>16</v>
      </c>
      <c r="C36" s="89">
        <v>1121</v>
      </c>
      <c r="D36" s="91">
        <f t="shared" si="1"/>
        <v>0.78832630098452883</v>
      </c>
      <c r="E36" s="89">
        <v>711</v>
      </c>
      <c r="F36" s="91">
        <f t="shared" si="2"/>
        <v>0.77114967462039041</v>
      </c>
      <c r="G36" s="532">
        <v>62249.500000000007</v>
      </c>
      <c r="H36" s="91">
        <f t="shared" si="0"/>
        <v>0.78245157559988443</v>
      </c>
      <c r="I36" s="89">
        <v>301</v>
      </c>
      <c r="J36" s="91">
        <f t="shared" si="43"/>
        <v>0.21167369901547117</v>
      </c>
      <c r="K36" s="89">
        <v>211</v>
      </c>
      <c r="L36" s="91">
        <f t="shared" si="44"/>
        <v>0.22885032537960953</v>
      </c>
      <c r="M36" s="532">
        <v>17307.5</v>
      </c>
      <c r="N36" s="91">
        <f t="shared" si="45"/>
        <v>0.21754842440011565</v>
      </c>
      <c r="O36" s="89">
        <f t="shared" si="46"/>
        <v>1422</v>
      </c>
      <c r="P36" s="89">
        <f t="shared" si="47"/>
        <v>922</v>
      </c>
      <c r="Q36" s="532">
        <f t="shared" si="48"/>
        <v>79557</v>
      </c>
      <c r="R36" s="532">
        <f t="shared" si="49"/>
        <v>55.947257383966246</v>
      </c>
      <c r="S36" s="532">
        <f t="shared" si="50"/>
        <v>86.287418655097611</v>
      </c>
    </row>
    <row r="37" spans="1:19" ht="13.15" customHeight="1">
      <c r="A37" s="394" t="s">
        <v>91</v>
      </c>
      <c r="B37" s="393" t="s">
        <v>16</v>
      </c>
      <c r="C37" s="89">
        <v>6512</v>
      </c>
      <c r="D37" s="91">
        <f t="shared" si="1"/>
        <v>0.96746397266379436</v>
      </c>
      <c r="E37" s="89">
        <v>4095</v>
      </c>
      <c r="F37" s="91">
        <f t="shared" si="2"/>
        <v>0.95521343596920927</v>
      </c>
      <c r="G37" s="532">
        <v>612664</v>
      </c>
      <c r="H37" s="91">
        <f t="shared" si="0"/>
        <v>0.96548811467401241</v>
      </c>
      <c r="I37" s="89">
        <v>219</v>
      </c>
      <c r="J37" s="91">
        <f t="shared" si="43"/>
        <v>3.2536027336205614E-2</v>
      </c>
      <c r="K37" s="89">
        <v>192</v>
      </c>
      <c r="L37" s="91">
        <f t="shared" si="44"/>
        <v>4.478656403079076E-2</v>
      </c>
      <c r="M37" s="532">
        <v>21900</v>
      </c>
      <c r="N37" s="91">
        <f t="shared" si="45"/>
        <v>3.4511885325987604E-2</v>
      </c>
      <c r="O37" s="89">
        <f t="shared" si="46"/>
        <v>6731</v>
      </c>
      <c r="P37" s="89">
        <f t="shared" si="47"/>
        <v>4287</v>
      </c>
      <c r="Q37" s="532">
        <f t="shared" si="48"/>
        <v>634564</v>
      </c>
      <c r="R37" s="532">
        <f t="shared" si="49"/>
        <v>94.274847719506766</v>
      </c>
      <c r="S37" s="532">
        <f t="shared" si="50"/>
        <v>148.02052717518077</v>
      </c>
    </row>
    <row r="38" spans="1:19" ht="13.15" customHeight="1">
      <c r="A38" s="394" t="s">
        <v>100</v>
      </c>
      <c r="B38" s="393" t="s">
        <v>16</v>
      </c>
      <c r="C38" s="89">
        <v>0</v>
      </c>
      <c r="D38" s="91">
        <f t="shared" si="1"/>
        <v>0</v>
      </c>
      <c r="E38" s="89">
        <v>0</v>
      </c>
      <c r="F38" s="91">
        <f t="shared" si="2"/>
        <v>0</v>
      </c>
      <c r="G38" s="532">
        <v>0</v>
      </c>
      <c r="H38" s="91">
        <f t="shared" si="0"/>
        <v>0</v>
      </c>
      <c r="I38" s="89">
        <v>0</v>
      </c>
      <c r="J38" s="91">
        <f t="shared" si="43"/>
        <v>0</v>
      </c>
      <c r="K38" s="89">
        <v>0</v>
      </c>
      <c r="L38" s="91">
        <f t="shared" si="44"/>
        <v>0</v>
      </c>
      <c r="M38" s="532">
        <v>0</v>
      </c>
      <c r="N38" s="91">
        <f t="shared" si="45"/>
        <v>0</v>
      </c>
      <c r="O38" s="89">
        <f t="shared" si="46"/>
        <v>0</v>
      </c>
      <c r="P38" s="89">
        <f t="shared" si="47"/>
        <v>0</v>
      </c>
      <c r="Q38" s="532">
        <f t="shared" si="48"/>
        <v>0</v>
      </c>
      <c r="R38" s="532">
        <f t="shared" si="49"/>
        <v>0</v>
      </c>
      <c r="S38" s="532">
        <f t="shared" si="50"/>
        <v>0</v>
      </c>
    </row>
    <row r="39" spans="1:19" ht="13.15" customHeight="1">
      <c r="A39" s="394" t="s">
        <v>94</v>
      </c>
      <c r="B39" s="393" t="s">
        <v>16</v>
      </c>
      <c r="C39" s="89">
        <v>51409</v>
      </c>
      <c r="D39" s="91">
        <f t="shared" si="1"/>
        <v>0.95546882260013011</v>
      </c>
      <c r="E39" s="89">
        <v>18289</v>
      </c>
      <c r="F39" s="91">
        <f t="shared" si="2"/>
        <v>0.93708049392837012</v>
      </c>
      <c r="G39" s="532">
        <v>170316.62999999986</v>
      </c>
      <c r="H39" s="91">
        <f t="shared" si="0"/>
        <v>0.9548652417521406</v>
      </c>
      <c r="I39" s="89">
        <v>2396</v>
      </c>
      <c r="J39" s="91">
        <f t="shared" si="43"/>
        <v>4.4531177399869899E-2</v>
      </c>
      <c r="K39" s="89">
        <v>1228</v>
      </c>
      <c r="L39" s="91">
        <f t="shared" si="44"/>
        <v>6.2919506071629855E-2</v>
      </c>
      <c r="M39" s="532">
        <v>8050.5599999999995</v>
      </c>
      <c r="N39" s="91">
        <f t="shared" si="45"/>
        <v>4.5134758247859404E-2</v>
      </c>
      <c r="O39" s="89">
        <f t="shared" si="46"/>
        <v>53805</v>
      </c>
      <c r="P39" s="89">
        <f t="shared" si="47"/>
        <v>19517</v>
      </c>
      <c r="Q39" s="532">
        <f t="shared" si="48"/>
        <v>178367.18999999986</v>
      </c>
      <c r="R39" s="532">
        <f t="shared" si="49"/>
        <v>3.3150671870643964</v>
      </c>
      <c r="S39" s="532">
        <f t="shared" si="50"/>
        <v>9.1390679920069608</v>
      </c>
    </row>
    <row r="40" spans="1:19" ht="13.15" customHeight="1">
      <c r="A40" s="397" t="s">
        <v>321</v>
      </c>
      <c r="B40" s="391"/>
      <c r="C40" s="476"/>
      <c r="D40" s="391"/>
      <c r="E40" s="476"/>
      <c r="F40" s="391"/>
      <c r="G40" s="697"/>
      <c r="H40" s="391"/>
      <c r="I40" s="476"/>
      <c r="J40" s="391"/>
      <c r="K40" s="476"/>
      <c r="L40" s="391"/>
      <c r="M40" s="697"/>
      <c r="N40" s="391"/>
      <c r="O40" s="476"/>
      <c r="P40" s="476"/>
      <c r="Q40" s="694"/>
      <c r="R40" s="694"/>
      <c r="S40" s="694"/>
    </row>
    <row r="41" spans="1:19" ht="13.15" customHeight="1">
      <c r="A41" s="401" t="s">
        <v>92</v>
      </c>
      <c r="B41" s="393" t="s">
        <v>16</v>
      </c>
      <c r="C41" s="89">
        <v>0</v>
      </c>
      <c r="D41" s="91">
        <f t="shared" si="1"/>
        <v>0</v>
      </c>
      <c r="E41" s="89">
        <v>0</v>
      </c>
      <c r="F41" s="91">
        <f t="shared" si="2"/>
        <v>0</v>
      </c>
      <c r="G41" s="532">
        <v>0</v>
      </c>
      <c r="H41" s="91">
        <f t="shared" si="0"/>
        <v>0</v>
      </c>
      <c r="I41" s="89">
        <v>0</v>
      </c>
      <c r="J41" s="91">
        <f t="shared" ref="J41:J42" si="51">IF(O41=0,0,I41/O41)</f>
        <v>0</v>
      </c>
      <c r="K41" s="89">
        <v>0</v>
      </c>
      <c r="L41" s="91">
        <f t="shared" ref="L41:L42" si="52">IF(P41=0,0,K41/P41)</f>
        <v>0</v>
      </c>
      <c r="M41" s="532">
        <v>0</v>
      </c>
      <c r="N41" s="91">
        <f t="shared" ref="N41:N42" si="53">IF(Q41=0,0,M41/Q41)</f>
        <v>0</v>
      </c>
      <c r="O41" s="89">
        <f t="shared" ref="O41:O42" si="54">C41+I41</f>
        <v>0</v>
      </c>
      <c r="P41" s="89">
        <f t="shared" ref="P41:P42" si="55">E41+K41</f>
        <v>0</v>
      </c>
      <c r="Q41" s="532">
        <f t="shared" ref="Q41:Q42" si="56">G41+M41</f>
        <v>0</v>
      </c>
      <c r="R41" s="532">
        <f t="shared" ref="R41:R42" si="57">IF(O41=0,0,Q41/O41)</f>
        <v>0</v>
      </c>
      <c r="S41" s="532">
        <f t="shared" ref="S41:S42" si="58">IF(O41=0,0,Q41/P41)</f>
        <v>0</v>
      </c>
    </row>
    <row r="42" spans="1:19" ht="13.15" customHeight="1">
      <c r="A42" s="401" t="s">
        <v>320</v>
      </c>
      <c r="B42" s="393" t="s">
        <v>16</v>
      </c>
      <c r="C42" s="89">
        <v>11643</v>
      </c>
      <c r="D42" s="91">
        <f t="shared" si="1"/>
        <v>0.88776210446054138</v>
      </c>
      <c r="E42" s="89">
        <v>8534</v>
      </c>
      <c r="F42" s="91">
        <f t="shared" si="2"/>
        <v>0.9255965292841648</v>
      </c>
      <c r="G42" s="532">
        <v>427255.5</v>
      </c>
      <c r="H42" s="91">
        <f t="shared" si="0"/>
        <v>0.88761642998931134</v>
      </c>
      <c r="I42" s="89">
        <v>1472</v>
      </c>
      <c r="J42" s="91">
        <f t="shared" si="51"/>
        <v>0.11223789553945863</v>
      </c>
      <c r="K42" s="89">
        <v>686</v>
      </c>
      <c r="L42" s="91">
        <f t="shared" si="52"/>
        <v>7.440347071583514E-2</v>
      </c>
      <c r="M42" s="532">
        <v>54096</v>
      </c>
      <c r="N42" s="91">
        <f t="shared" si="53"/>
        <v>0.11238357001068866</v>
      </c>
      <c r="O42" s="89">
        <f t="shared" si="54"/>
        <v>13115</v>
      </c>
      <c r="P42" s="89">
        <f t="shared" si="55"/>
        <v>9220</v>
      </c>
      <c r="Q42" s="532">
        <f t="shared" si="56"/>
        <v>481351.5</v>
      </c>
      <c r="R42" s="532">
        <f t="shared" si="57"/>
        <v>36.702363705680519</v>
      </c>
      <c r="S42" s="532">
        <f t="shared" si="58"/>
        <v>52.207321041214747</v>
      </c>
    </row>
    <row r="43" spans="1:19" ht="13.15" customHeight="1">
      <c r="A43" s="397" t="s">
        <v>36</v>
      </c>
      <c r="B43" s="400"/>
      <c r="C43" s="476"/>
      <c r="D43" s="391"/>
      <c r="E43" s="476"/>
      <c r="F43" s="391"/>
      <c r="G43" s="697"/>
      <c r="H43" s="391"/>
      <c r="I43" s="476"/>
      <c r="J43" s="391"/>
      <c r="K43" s="476"/>
      <c r="L43" s="391"/>
      <c r="M43" s="697"/>
      <c r="N43" s="391"/>
      <c r="O43" s="476"/>
      <c r="P43" s="476"/>
      <c r="Q43" s="694"/>
      <c r="R43" s="694"/>
      <c r="S43" s="694"/>
    </row>
    <row r="44" spans="1:19" ht="13.15" customHeight="1">
      <c r="A44" s="399"/>
      <c r="B44" s="398" t="s">
        <v>16</v>
      </c>
      <c r="C44" s="89"/>
      <c r="D44" s="91">
        <f t="shared" si="1"/>
        <v>0</v>
      </c>
      <c r="E44" s="89"/>
      <c r="F44" s="90"/>
      <c r="G44" s="532"/>
      <c r="H44" s="90"/>
      <c r="I44" s="89"/>
      <c r="J44" s="91">
        <f t="shared" ref="J44:J45" si="59">IF(O44=0,0,I44/O44)</f>
        <v>0</v>
      </c>
      <c r="K44" s="89"/>
      <c r="L44" s="90"/>
      <c r="M44" s="532"/>
      <c r="N44" s="90"/>
      <c r="O44" s="89">
        <f t="shared" ref="O44:O45" si="60">C44+I44</f>
        <v>0</v>
      </c>
      <c r="P44" s="89">
        <f t="shared" ref="P44:P45" si="61">E44+K44</f>
        <v>0</v>
      </c>
      <c r="Q44" s="532">
        <f t="shared" ref="Q44:Q45" si="62">G44+M44</f>
        <v>0</v>
      </c>
      <c r="R44" s="532">
        <f t="shared" ref="R44:R45" si="63">IF(O44=0,0,Q44/O44)</f>
        <v>0</v>
      </c>
      <c r="S44" s="532">
        <f t="shared" ref="S44:S45" si="64">IF(O44=0,0,Q44/P44)</f>
        <v>0</v>
      </c>
    </row>
    <row r="45" spans="1:19" ht="13.15" customHeight="1">
      <c r="A45" s="399"/>
      <c r="B45" s="398" t="s">
        <v>16</v>
      </c>
      <c r="C45" s="89"/>
      <c r="D45" s="91">
        <f t="shared" si="1"/>
        <v>0</v>
      </c>
      <c r="E45" s="89"/>
      <c r="F45" s="90"/>
      <c r="G45" s="532"/>
      <c r="H45" s="90"/>
      <c r="I45" s="89"/>
      <c r="J45" s="91">
        <f t="shared" si="59"/>
        <v>0</v>
      </c>
      <c r="K45" s="89"/>
      <c r="L45" s="90"/>
      <c r="M45" s="532"/>
      <c r="N45" s="90"/>
      <c r="O45" s="89">
        <f t="shared" si="60"/>
        <v>0</v>
      </c>
      <c r="P45" s="89">
        <f t="shared" si="61"/>
        <v>0</v>
      </c>
      <c r="Q45" s="532">
        <f t="shared" si="62"/>
        <v>0</v>
      </c>
      <c r="R45" s="532">
        <f t="shared" si="63"/>
        <v>0</v>
      </c>
      <c r="S45" s="532">
        <f t="shared" si="64"/>
        <v>0</v>
      </c>
    </row>
    <row r="46" spans="1:19" s="611" customFormat="1" ht="13.15" customHeight="1">
      <c r="A46" s="397" t="s">
        <v>95</v>
      </c>
      <c r="B46" s="391"/>
      <c r="C46" s="57"/>
      <c r="D46" s="57"/>
      <c r="E46" s="57"/>
      <c r="F46" s="57"/>
      <c r="G46" s="696"/>
      <c r="H46" s="57"/>
      <c r="I46" s="57"/>
      <c r="J46" s="57"/>
      <c r="K46" s="57"/>
      <c r="L46" s="57"/>
      <c r="M46" s="696"/>
      <c r="N46" s="57"/>
      <c r="O46" s="57"/>
      <c r="P46" s="57"/>
      <c r="Q46" s="696"/>
      <c r="R46" s="696"/>
      <c r="S46" s="698"/>
    </row>
    <row r="47" spans="1:19" ht="13.15" customHeight="1">
      <c r="A47" s="395" t="s">
        <v>96</v>
      </c>
      <c r="B47" s="393" t="s">
        <v>17</v>
      </c>
      <c r="C47" s="89">
        <v>18394</v>
      </c>
      <c r="D47" s="91">
        <f t="shared" si="1"/>
        <v>0.92936540016168145</v>
      </c>
      <c r="E47" s="89">
        <v>18511</v>
      </c>
      <c r="F47" s="91">
        <f t="shared" ref="F47:F48" si="65">IF(P47=0,0,E47/P47)</f>
        <v>0.92978050128082779</v>
      </c>
      <c r="G47" s="532">
        <v>2833023.4865323273</v>
      </c>
      <c r="H47" s="91">
        <f t="shared" ref="H47" si="66">IF(Q47=0,0,G47/Q47)</f>
        <v>0.95833619322450014</v>
      </c>
      <c r="I47" s="89">
        <v>1398</v>
      </c>
      <c r="J47" s="91">
        <f t="shared" ref="J47:J48" si="67">IF(O47=0,0,I47/O47)</f>
        <v>7.0634599838318518E-2</v>
      </c>
      <c r="K47" s="89">
        <v>1398</v>
      </c>
      <c r="L47" s="91">
        <f t="shared" ref="L47:L48" si="68">IF(P47=0,0,K47/P47)</f>
        <v>7.0219498719172227E-2</v>
      </c>
      <c r="M47" s="532">
        <v>123166.1122347752</v>
      </c>
      <c r="N47" s="91">
        <f t="shared" ref="N47:N48" si="69">IF(Q47=0,0,M47/Q47)</f>
        <v>4.1663806775499926E-2</v>
      </c>
      <c r="O47" s="89">
        <f t="shared" ref="O47:O48" si="70">C47+I47</f>
        <v>19792</v>
      </c>
      <c r="P47" s="89">
        <f t="shared" ref="P47:P48" si="71">E47+K47</f>
        <v>19909</v>
      </c>
      <c r="Q47" s="532">
        <f t="shared" ref="Q47" si="72">G47+M47</f>
        <v>2956189.5987671022</v>
      </c>
      <c r="R47" s="532">
        <f t="shared" ref="R47:R48" si="73">IF(O47=0,0,Q47/O47)</f>
        <v>149.36285361596111</v>
      </c>
      <c r="S47" s="532">
        <f t="shared" ref="S47:S48" si="74">IF(O47=0,0,Q47/P47)</f>
        <v>148.48508708458999</v>
      </c>
    </row>
    <row r="48" spans="1:19" ht="13.15" customHeight="1">
      <c r="A48" s="394" t="s">
        <v>97</v>
      </c>
      <c r="B48" s="393" t="s">
        <v>17</v>
      </c>
      <c r="C48" s="89">
        <v>24334</v>
      </c>
      <c r="D48" s="91">
        <f t="shared" si="1"/>
        <v>0.9475487714652856</v>
      </c>
      <c r="E48" s="89">
        <v>24334</v>
      </c>
      <c r="F48" s="91">
        <f t="shared" si="65"/>
        <v>0.9475487714652856</v>
      </c>
      <c r="G48" s="532">
        <f>435749.12+11106</f>
        <v>446855.12</v>
      </c>
      <c r="H48" s="91">
        <f>IF(Q48=0,0,G48/Q48)</f>
        <v>0.93858705293595535</v>
      </c>
      <c r="I48" s="89">
        <v>1347</v>
      </c>
      <c r="J48" s="91">
        <f t="shared" si="67"/>
        <v>5.2451228534714379E-2</v>
      </c>
      <c r="K48" s="89">
        <v>1347</v>
      </c>
      <c r="L48" s="91">
        <f t="shared" si="68"/>
        <v>5.2451228534714379E-2</v>
      </c>
      <c r="M48" s="532">
        <v>29238.299999999977</v>
      </c>
      <c r="N48" s="91">
        <f t="shared" si="69"/>
        <v>6.1412947064044654E-2</v>
      </c>
      <c r="O48" s="89">
        <f t="shared" si="70"/>
        <v>25681</v>
      </c>
      <c r="P48" s="89">
        <f t="shared" si="71"/>
        <v>25681</v>
      </c>
      <c r="Q48" s="532">
        <f>G48+M48</f>
        <v>476093.42</v>
      </c>
      <c r="R48" s="532">
        <f t="shared" si="73"/>
        <v>18.538741482029515</v>
      </c>
      <c r="S48" s="532">
        <f t="shared" si="74"/>
        <v>18.538741482029515</v>
      </c>
    </row>
    <row r="49" spans="1:17">
      <c r="C49" s="103"/>
      <c r="D49" s="103"/>
      <c r="E49" s="103"/>
      <c r="F49" s="103"/>
      <c r="G49" s="1041"/>
    </row>
    <row r="50" spans="1:17">
      <c r="A50" s="185" t="s">
        <v>446</v>
      </c>
      <c r="B50" s="4"/>
      <c r="C50" s="103"/>
      <c r="D50" s="103"/>
      <c r="E50" s="103"/>
      <c r="F50" s="103"/>
      <c r="G50" s="103"/>
      <c r="H50" s="114"/>
    </row>
    <row r="51" spans="1:17" s="4" customFormat="1">
      <c r="A51" s="140" t="s">
        <v>627</v>
      </c>
      <c r="I51" s="87"/>
      <c r="J51" s="87"/>
      <c r="O51" s="115"/>
      <c r="P51" s="115"/>
      <c r="Q51" s="115"/>
    </row>
    <row r="52" spans="1:17">
      <c r="A52" s="185" t="s">
        <v>628</v>
      </c>
      <c r="B52" s="4"/>
      <c r="C52" s="103"/>
      <c r="D52" s="103"/>
      <c r="E52" s="103"/>
      <c r="F52" s="103"/>
      <c r="G52" s="103"/>
      <c r="H52" s="114"/>
      <c r="I52" s="103"/>
      <c r="J52" s="103"/>
      <c r="K52" s="103"/>
      <c r="L52" s="103"/>
      <c r="M52" s="103"/>
      <c r="N52" s="114"/>
      <c r="O52" s="103"/>
      <c r="P52" s="103"/>
      <c r="Q52" s="114"/>
    </row>
    <row r="53" spans="1:17">
      <c r="A53" s="140" t="s">
        <v>474</v>
      </c>
      <c r="B53" s="4"/>
      <c r="C53" s="103"/>
      <c r="D53" s="103"/>
      <c r="E53" s="103"/>
      <c r="F53" s="103"/>
      <c r="G53" s="103"/>
      <c r="H53" s="114"/>
      <c r="I53" s="103"/>
      <c r="J53" s="103"/>
      <c r="K53" s="103"/>
      <c r="L53" s="103"/>
      <c r="M53" s="103"/>
      <c r="N53" s="114"/>
      <c r="O53" s="103"/>
      <c r="P53" s="103"/>
      <c r="Q53" s="114"/>
    </row>
    <row r="54" spans="1:17" ht="28.5" customHeight="1">
      <c r="A54" s="1115" t="s">
        <v>698</v>
      </c>
      <c r="B54" s="1115"/>
      <c r="C54" s="1115"/>
      <c r="D54" s="1115"/>
      <c r="E54" s="1115"/>
      <c r="F54" s="1115"/>
      <c r="G54" s="1115"/>
      <c r="H54" s="1115"/>
      <c r="I54" s="103"/>
      <c r="J54" s="103"/>
      <c r="K54" s="103"/>
      <c r="L54" s="103"/>
      <c r="M54" s="103"/>
      <c r="N54" s="114"/>
      <c r="O54" s="103"/>
      <c r="P54" s="103"/>
      <c r="Q54" s="114"/>
    </row>
    <row r="55" spans="1:17">
      <c r="A55" s="429"/>
      <c r="B55" s="430"/>
      <c r="C55" s="430"/>
      <c r="D55" s="430"/>
      <c r="E55" s="430"/>
      <c r="F55" s="430"/>
      <c r="G55" s="430"/>
      <c r="H55" s="114"/>
    </row>
    <row r="56" spans="1:17" ht="14.25" customHeight="1">
      <c r="A56" s="429"/>
      <c r="B56" s="430"/>
      <c r="C56" s="430"/>
      <c r="D56" s="430"/>
      <c r="E56" s="430"/>
      <c r="F56" s="430"/>
      <c r="G56" s="430"/>
      <c r="H56" s="114"/>
    </row>
  </sheetData>
  <mergeCells count="16">
    <mergeCell ref="A54:H54"/>
    <mergeCell ref="A1:S1"/>
    <mergeCell ref="C3:D3"/>
    <mergeCell ref="E3:F3"/>
    <mergeCell ref="G3:H3"/>
    <mergeCell ref="I3:J3"/>
    <mergeCell ref="K3:L3"/>
    <mergeCell ref="R3:R4"/>
    <mergeCell ref="S3:S4"/>
    <mergeCell ref="M3:N3"/>
    <mergeCell ref="O3:O4"/>
    <mergeCell ref="P3:P4"/>
    <mergeCell ref="Q3:Q4"/>
    <mergeCell ref="I2:N2"/>
    <mergeCell ref="C2:H2"/>
    <mergeCell ref="O2:S2"/>
  </mergeCells>
  <phoneticPr fontId="12" type="noConversion"/>
  <printOptions horizontalCentered="1" headings="1"/>
  <pageMargins left="0.6" right="0.6" top="0.75" bottom="0.75" header="0.5" footer="0.5"/>
  <pageSetup scale="51" firstPageNumber="71" orientation="landscape" useFirstPageNumber="1" r:id="rId1"/>
  <headerFooter scaleWithDoc="0" alignWithMargins="0">
    <oddHeader>&amp;C&amp;"Century Schoolbook,Bold"&amp;14San Diego Gas &amp; Electric Company</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pageSetUpPr fitToPage="1"/>
  </sheetPr>
  <dimension ref="A1:W31"/>
  <sheetViews>
    <sheetView topLeftCell="B1" zoomScale="80" zoomScaleNormal="80" zoomScaleSheetLayoutView="75" zoomScalePageLayoutView="75" workbookViewId="0">
      <selection sqref="A1:G1"/>
    </sheetView>
  </sheetViews>
  <sheetFormatPr defaultColWidth="34.5703125" defaultRowHeight="14.25"/>
  <cols>
    <col min="1" max="1" width="34.5703125" style="5"/>
    <col min="2" max="2" width="30.28515625" style="4" customWidth="1"/>
    <col min="3" max="3" width="32.42578125" style="4" customWidth="1"/>
    <col min="4" max="4" width="29.5703125" style="4" customWidth="1"/>
    <col min="5" max="5" width="31.28515625" style="5" customWidth="1"/>
    <col min="6" max="6" width="12.5703125" style="4" hidden="1" customWidth="1"/>
    <col min="7" max="7" width="14.7109375" style="4" hidden="1" customWidth="1"/>
    <col min="8" max="8" width="26.7109375" style="4" bestFit="1" customWidth="1"/>
    <col min="9" max="9" width="12" style="4" customWidth="1"/>
    <col min="10" max="10" width="14.5703125" style="8" customWidth="1"/>
    <col min="11" max="11" width="12.5703125" style="4" customWidth="1"/>
    <col min="12" max="12" width="11" style="4" customWidth="1"/>
    <col min="13" max="13" width="14.7109375" style="4" customWidth="1"/>
    <col min="14" max="14" width="16.5703125" style="4" customWidth="1"/>
    <col min="15" max="15" width="16.42578125" style="4" customWidth="1"/>
    <col min="16" max="16" width="15.42578125" style="4" customWidth="1"/>
    <col min="17" max="18" width="14" style="4" customWidth="1"/>
    <col min="19" max="19" width="15.42578125" style="4" customWidth="1"/>
    <col min="20" max="20" width="19.5703125" style="4" customWidth="1"/>
    <col min="21" max="21" width="12.28515625" style="4" customWidth="1"/>
    <col min="22" max="22" width="12.5703125" style="4" customWidth="1"/>
    <col min="23" max="23" width="14.5703125" style="4" customWidth="1"/>
    <col min="24" max="16384" width="34.5703125" style="5"/>
  </cols>
  <sheetData>
    <row r="1" spans="1:23" ht="50.1" customHeight="1">
      <c r="A1" s="1118" t="s">
        <v>564</v>
      </c>
      <c r="B1" s="1118"/>
      <c r="C1" s="1118"/>
      <c r="D1" s="1118"/>
      <c r="E1" s="1118"/>
      <c r="F1" s="1118"/>
      <c r="G1" s="1118"/>
      <c r="H1" s="829"/>
      <c r="I1" s="5"/>
      <c r="J1" s="5"/>
      <c r="K1" s="5"/>
      <c r="L1" s="5"/>
      <c r="M1" s="5"/>
      <c r="N1" s="5"/>
      <c r="O1" s="5"/>
      <c r="P1" s="5"/>
      <c r="Q1" s="5"/>
      <c r="R1" s="5"/>
      <c r="S1" s="5"/>
      <c r="T1" s="5"/>
      <c r="U1" s="5"/>
      <c r="V1" s="5"/>
      <c r="W1" s="5"/>
    </row>
    <row r="2" spans="1:23" ht="31.5" customHeight="1">
      <c r="A2" s="61" t="s">
        <v>110</v>
      </c>
      <c r="B2" s="812" t="s">
        <v>542</v>
      </c>
      <c r="C2" s="131" t="s">
        <v>680</v>
      </c>
      <c r="D2" s="131" t="s">
        <v>31</v>
      </c>
      <c r="E2" s="131" t="s">
        <v>681</v>
      </c>
      <c r="F2" s="5"/>
      <c r="G2" s="5"/>
      <c r="H2" s="5"/>
      <c r="I2" s="5"/>
      <c r="J2" s="5"/>
      <c r="K2" s="5"/>
      <c r="L2" s="5"/>
      <c r="M2" s="5"/>
      <c r="N2" s="5"/>
      <c r="O2" s="5"/>
      <c r="P2" s="5"/>
      <c r="Q2" s="5"/>
      <c r="R2" s="5"/>
      <c r="S2" s="5"/>
      <c r="T2" s="5"/>
      <c r="U2" s="5"/>
      <c r="V2" s="5"/>
      <c r="W2" s="5"/>
    </row>
    <row r="3" spans="1:23" ht="17.100000000000001" customHeight="1">
      <c r="A3" s="405" t="s">
        <v>6</v>
      </c>
      <c r="B3" s="333"/>
      <c r="C3" s="333"/>
      <c r="D3" s="333"/>
      <c r="E3" s="333"/>
      <c r="F3" s="5"/>
      <c r="G3" s="5"/>
      <c r="H3" s="5"/>
      <c r="I3" s="5"/>
      <c r="J3" s="5"/>
      <c r="K3" s="5"/>
      <c r="L3" s="5"/>
      <c r="M3" s="5"/>
      <c r="N3" s="5"/>
      <c r="O3" s="5"/>
      <c r="P3" s="5"/>
      <c r="Q3" s="5"/>
      <c r="R3" s="5"/>
      <c r="S3" s="5"/>
      <c r="T3" s="5"/>
      <c r="U3" s="5"/>
      <c r="V3" s="5"/>
      <c r="W3" s="5"/>
    </row>
    <row r="4" spans="1:23" ht="17.100000000000001" customHeight="1">
      <c r="A4" s="248" t="s">
        <v>282</v>
      </c>
      <c r="B4" s="14"/>
      <c r="C4" s="121">
        <v>-1225.1249999999998</v>
      </c>
      <c r="D4" s="646">
        <v>1836325.0444959593</v>
      </c>
      <c r="E4" s="121">
        <f>B4+C4+D4</f>
        <v>1835099.9194959593</v>
      </c>
      <c r="F4" s="15"/>
      <c r="G4" s="15"/>
      <c r="H4" s="15"/>
      <c r="I4" s="15"/>
      <c r="J4" s="15"/>
      <c r="K4" s="15"/>
      <c r="L4" s="15"/>
      <c r="M4" s="15"/>
      <c r="N4" s="15"/>
      <c r="O4" s="15"/>
      <c r="P4" s="15"/>
      <c r="Q4" s="15"/>
      <c r="R4" s="15"/>
      <c r="S4" s="15"/>
      <c r="T4" s="15"/>
      <c r="U4" s="15"/>
      <c r="V4" s="5"/>
      <c r="W4" s="5"/>
    </row>
    <row r="5" spans="1:23" ht="17.100000000000001" customHeight="1">
      <c r="A5" s="248" t="s">
        <v>283</v>
      </c>
      <c r="B5" s="14"/>
      <c r="C5" s="121">
        <v>-2493.8306000000002</v>
      </c>
      <c r="D5" s="646">
        <v>1117070.8287930307</v>
      </c>
      <c r="E5" s="121">
        <f t="shared" ref="E5:E26" si="0">B5+C5+D5</f>
        <v>1114576.9981930307</v>
      </c>
      <c r="F5" s="15"/>
      <c r="G5" s="15"/>
      <c r="H5" s="15"/>
      <c r="I5" s="15"/>
      <c r="J5" s="15"/>
      <c r="K5" s="15"/>
      <c r="L5" s="15"/>
      <c r="M5" s="15"/>
      <c r="N5" s="15"/>
      <c r="O5" s="15"/>
      <c r="P5" s="15"/>
      <c r="Q5" s="15"/>
      <c r="R5" s="15"/>
      <c r="S5" s="15"/>
      <c r="T5" s="15"/>
      <c r="U5" s="15"/>
      <c r="V5" s="5"/>
      <c r="W5" s="5"/>
    </row>
    <row r="6" spans="1:23" ht="17.100000000000001" customHeight="1">
      <c r="A6" s="248" t="s">
        <v>287</v>
      </c>
      <c r="B6" s="14"/>
      <c r="C6" s="121">
        <v>-2526.1628000000001</v>
      </c>
      <c r="D6" s="646">
        <v>3584166.3297370439</v>
      </c>
      <c r="E6" s="121">
        <f t="shared" si="0"/>
        <v>3581640.1669370439</v>
      </c>
      <c r="F6" s="15"/>
      <c r="G6" s="15"/>
      <c r="H6" s="15"/>
      <c r="I6" s="15"/>
      <c r="J6" s="15"/>
      <c r="K6" s="15"/>
      <c r="L6" s="15"/>
      <c r="M6" s="15"/>
      <c r="N6" s="15"/>
      <c r="O6" s="15"/>
      <c r="P6" s="15"/>
      <c r="Q6" s="15"/>
      <c r="R6" s="15"/>
      <c r="S6" s="15"/>
      <c r="T6" s="15"/>
      <c r="U6" s="15"/>
      <c r="V6" s="5"/>
      <c r="W6" s="5"/>
    </row>
    <row r="7" spans="1:23" ht="17.100000000000001" customHeight="1">
      <c r="A7" s="330" t="s">
        <v>288</v>
      </c>
      <c r="B7" s="14"/>
      <c r="C7" s="121">
        <v>-9642.1513999999988</v>
      </c>
      <c r="D7" s="646">
        <v>2590589.2949268981</v>
      </c>
      <c r="E7" s="121">
        <f t="shared" si="0"/>
        <v>2580947.1435268982</v>
      </c>
      <c r="F7" s="15"/>
      <c r="G7" s="15"/>
      <c r="H7" s="15"/>
      <c r="I7" s="15"/>
      <c r="J7" s="15"/>
      <c r="K7" s="15"/>
      <c r="L7" s="15"/>
      <c r="M7" s="15"/>
      <c r="N7" s="15"/>
      <c r="O7" s="15"/>
      <c r="P7" s="15"/>
      <c r="Q7" s="15"/>
      <c r="R7" s="15"/>
      <c r="S7" s="15"/>
      <c r="T7" s="15"/>
      <c r="U7" s="15"/>
      <c r="V7" s="5"/>
      <c r="W7" s="5"/>
    </row>
    <row r="8" spans="1:23" ht="17.100000000000001" customHeight="1">
      <c r="A8" s="248" t="s">
        <v>284</v>
      </c>
      <c r="B8" s="14"/>
      <c r="C8" s="121">
        <v>-828.9</v>
      </c>
      <c r="D8" s="646">
        <v>260328.65683413579</v>
      </c>
      <c r="E8" s="121">
        <f t="shared" si="0"/>
        <v>259499.7568341358</v>
      </c>
      <c r="F8" s="15"/>
      <c r="G8" s="15"/>
      <c r="H8" s="15"/>
      <c r="I8" s="15"/>
      <c r="J8" s="15"/>
      <c r="K8" s="15"/>
      <c r="L8" s="15"/>
      <c r="M8" s="15"/>
      <c r="N8" s="15"/>
      <c r="O8" s="15"/>
      <c r="P8" s="15"/>
      <c r="Q8" s="15"/>
      <c r="R8" s="15"/>
      <c r="S8" s="15"/>
      <c r="T8" s="15"/>
      <c r="U8" s="15"/>
      <c r="V8" s="5"/>
      <c r="W8" s="5"/>
    </row>
    <row r="9" spans="1:23" ht="17.100000000000001" customHeight="1">
      <c r="A9" s="248" t="s">
        <v>86</v>
      </c>
      <c r="B9" s="14"/>
      <c r="C9" s="121">
        <v>-3436.6759999999995</v>
      </c>
      <c r="D9" s="646">
        <v>1761648.207285872</v>
      </c>
      <c r="E9" s="121">
        <f t="shared" si="0"/>
        <v>1758211.531285872</v>
      </c>
      <c r="F9" s="15"/>
      <c r="G9" s="15"/>
      <c r="H9" s="15"/>
      <c r="I9" s="15"/>
      <c r="J9" s="15"/>
      <c r="K9" s="15"/>
      <c r="L9" s="15"/>
      <c r="M9" s="15"/>
      <c r="N9" s="15"/>
      <c r="O9" s="15"/>
      <c r="P9" s="15"/>
      <c r="Q9" s="15"/>
      <c r="R9" s="15"/>
      <c r="S9" s="15"/>
      <c r="T9" s="15"/>
      <c r="U9" s="15"/>
      <c r="V9" s="5"/>
      <c r="W9" s="5"/>
    </row>
    <row r="10" spans="1:23" ht="17.100000000000001" customHeight="1">
      <c r="A10" s="248" t="s">
        <v>289</v>
      </c>
      <c r="B10" s="14"/>
      <c r="C10" s="121">
        <v>-973.16500000000008</v>
      </c>
      <c r="D10" s="646">
        <v>465108.46512683789</v>
      </c>
      <c r="E10" s="121">
        <f t="shared" si="0"/>
        <v>464135.30012683792</v>
      </c>
      <c r="F10" s="15"/>
      <c r="G10" s="15"/>
      <c r="H10" s="15"/>
      <c r="I10" s="15"/>
      <c r="J10" s="15"/>
      <c r="K10" s="15"/>
      <c r="L10" s="15"/>
      <c r="M10" s="15"/>
      <c r="N10" s="15"/>
      <c r="O10" s="15"/>
      <c r="P10" s="15"/>
      <c r="Q10" s="15"/>
      <c r="R10" s="15"/>
      <c r="S10" s="15"/>
      <c r="T10" s="15"/>
      <c r="U10" s="15"/>
      <c r="V10" s="5"/>
      <c r="W10" s="5"/>
    </row>
    <row r="11" spans="1:23" ht="17.100000000000001" customHeight="1">
      <c r="A11" s="248" t="s">
        <v>95</v>
      </c>
      <c r="B11" s="14"/>
      <c r="C11" s="121">
        <v>-5903.7259999999987</v>
      </c>
      <c r="D11" s="646">
        <v>2805010.8587538083</v>
      </c>
      <c r="E11" s="121">
        <f t="shared" si="0"/>
        <v>2799107.1327538085</v>
      </c>
      <c r="F11" s="15"/>
      <c r="G11" s="15"/>
      <c r="H11" s="15"/>
      <c r="I11" s="15"/>
      <c r="J11" s="15"/>
      <c r="K11" s="15"/>
      <c r="L11" s="15"/>
      <c r="M11" s="15"/>
      <c r="N11" s="15"/>
      <c r="O11" s="15"/>
      <c r="P11" s="15"/>
      <c r="Q11" s="15"/>
      <c r="R11" s="15"/>
      <c r="S11" s="15"/>
      <c r="T11" s="15"/>
      <c r="U11" s="15"/>
      <c r="V11" s="5"/>
      <c r="W11" s="5"/>
    </row>
    <row r="12" spans="1:23" ht="17.100000000000001" customHeight="1">
      <c r="A12" s="248" t="s">
        <v>274</v>
      </c>
      <c r="B12" s="14"/>
      <c r="C12" s="121">
        <v>-866.1</v>
      </c>
      <c r="D12" s="646">
        <v>454492.31303219253</v>
      </c>
      <c r="E12" s="121">
        <f t="shared" si="0"/>
        <v>453626.21303219255</v>
      </c>
      <c r="F12" s="15"/>
      <c r="G12" s="15"/>
      <c r="H12" s="15"/>
      <c r="I12" s="15"/>
      <c r="J12" s="15"/>
      <c r="K12" s="15"/>
      <c r="L12" s="15"/>
      <c r="M12" s="15"/>
      <c r="N12" s="15"/>
      <c r="O12" s="15"/>
      <c r="P12" s="15"/>
      <c r="Q12" s="15"/>
      <c r="R12" s="15"/>
      <c r="S12" s="15"/>
      <c r="T12" s="15"/>
      <c r="U12" s="15"/>
      <c r="V12" s="5"/>
      <c r="W12" s="5"/>
    </row>
    <row r="13" spans="1:23" ht="17.100000000000001" customHeight="1">
      <c r="A13" s="248" t="s">
        <v>275</v>
      </c>
      <c r="B13" s="121"/>
      <c r="C13" s="121"/>
      <c r="D13" s="121"/>
      <c r="E13" s="121">
        <f t="shared" si="0"/>
        <v>0</v>
      </c>
      <c r="F13" s="15"/>
      <c r="G13" s="15"/>
      <c r="H13" s="15"/>
      <c r="I13" s="15"/>
      <c r="J13" s="15"/>
      <c r="K13" s="15"/>
      <c r="L13" s="15"/>
      <c r="M13" s="15"/>
      <c r="N13" s="15"/>
      <c r="O13" s="15"/>
      <c r="P13" s="15"/>
      <c r="Q13" s="15"/>
      <c r="R13" s="15"/>
      <c r="S13" s="15"/>
      <c r="T13" s="15"/>
      <c r="U13" s="15"/>
      <c r="V13" s="5"/>
      <c r="W13" s="5"/>
    </row>
    <row r="14" spans="1:23" ht="17.100000000000001" customHeight="1">
      <c r="A14" s="763" t="s">
        <v>480</v>
      </c>
      <c r="B14" s="121"/>
      <c r="C14" s="121"/>
      <c r="D14" s="121"/>
      <c r="E14" s="121">
        <f t="shared" si="0"/>
        <v>0</v>
      </c>
      <c r="F14" s="15"/>
      <c r="G14" s="15"/>
      <c r="H14" s="15"/>
      <c r="I14" s="15"/>
      <c r="J14" s="15"/>
      <c r="K14" s="15"/>
      <c r="L14" s="15"/>
      <c r="M14" s="15"/>
      <c r="N14" s="15"/>
      <c r="O14" s="15"/>
      <c r="P14" s="15"/>
      <c r="Q14" s="15"/>
      <c r="R14" s="15"/>
      <c r="S14" s="15"/>
      <c r="T14" s="15"/>
      <c r="U14" s="15"/>
      <c r="V14" s="5"/>
      <c r="W14" s="5"/>
    </row>
    <row r="15" spans="1:23" s="38" customFormat="1" ht="17.100000000000001" customHeight="1">
      <c r="A15" s="332" t="s">
        <v>7</v>
      </c>
      <c r="B15" s="469">
        <f>SUM(B4:B14)</f>
        <v>0</v>
      </c>
      <c r="C15" s="469">
        <f t="shared" ref="C15:D15" si="1">SUM(C4:C14)</f>
        <v>-27895.836799999997</v>
      </c>
      <c r="D15" s="469">
        <f t="shared" si="1"/>
        <v>14874739.99898578</v>
      </c>
      <c r="E15" s="469">
        <f t="shared" si="0"/>
        <v>14846844.162185781</v>
      </c>
      <c r="F15" s="470"/>
      <c r="G15" s="470"/>
      <c r="H15" s="470"/>
      <c r="I15" s="470"/>
      <c r="J15" s="470"/>
      <c r="K15" s="470"/>
      <c r="L15" s="470"/>
      <c r="M15" s="470"/>
      <c r="N15" s="470"/>
      <c r="O15" s="470"/>
      <c r="P15" s="470"/>
      <c r="Q15" s="470"/>
      <c r="R15" s="470"/>
      <c r="S15" s="470"/>
      <c r="T15" s="470"/>
      <c r="U15" s="470"/>
    </row>
    <row r="16" spans="1:23" ht="17.100000000000001" customHeight="1">
      <c r="A16" s="333"/>
      <c r="B16" s="333"/>
      <c r="C16" s="333"/>
      <c r="D16" s="333"/>
      <c r="E16" s="333"/>
      <c r="F16" s="15"/>
      <c r="G16" s="15"/>
      <c r="H16" s="15"/>
      <c r="I16" s="15"/>
      <c r="J16" s="15"/>
      <c r="K16" s="15"/>
      <c r="L16" s="15"/>
      <c r="M16" s="15"/>
      <c r="N16" s="15"/>
      <c r="O16" s="15"/>
      <c r="P16" s="15"/>
      <c r="Q16" s="15"/>
      <c r="R16" s="15"/>
      <c r="S16" s="15"/>
      <c r="T16" s="15"/>
      <c r="U16" s="15"/>
      <c r="V16" s="5"/>
      <c r="W16" s="5"/>
    </row>
    <row r="17" spans="1:23" ht="17.100000000000001" customHeight="1">
      <c r="A17" s="334" t="s">
        <v>8</v>
      </c>
      <c r="B17" s="121">
        <v>0</v>
      </c>
      <c r="C17" s="121">
        <v>0</v>
      </c>
      <c r="D17" s="121"/>
      <c r="E17" s="121">
        <f t="shared" si="0"/>
        <v>0</v>
      </c>
      <c r="F17" s="15"/>
      <c r="G17" s="15"/>
      <c r="H17" s="15"/>
      <c r="I17" s="15"/>
      <c r="J17" s="15"/>
      <c r="K17" s="15"/>
      <c r="L17" s="15"/>
      <c r="M17" s="15"/>
      <c r="N17" s="15"/>
      <c r="O17" s="15"/>
      <c r="P17" s="15"/>
      <c r="Q17" s="15"/>
      <c r="R17" s="15"/>
      <c r="S17" s="15"/>
      <c r="T17" s="15"/>
      <c r="U17" s="15"/>
      <c r="V17" s="5"/>
      <c r="W17" s="5"/>
    </row>
    <row r="18" spans="1:23" ht="17.100000000000001" customHeight="1">
      <c r="A18" s="248" t="s">
        <v>9</v>
      </c>
      <c r="B18" s="647">
        <v>97335.03</v>
      </c>
      <c r="C18" s="647">
        <v>1510.21</v>
      </c>
      <c r="D18" s="121"/>
      <c r="E18" s="121">
        <f t="shared" si="0"/>
        <v>98845.24</v>
      </c>
      <c r="F18" s="15"/>
      <c r="G18" s="15"/>
      <c r="H18" s="15"/>
      <c r="I18" s="15"/>
      <c r="J18" s="15"/>
      <c r="K18" s="15"/>
      <c r="L18" s="15"/>
      <c r="M18" s="15"/>
      <c r="N18" s="15"/>
      <c r="O18" s="15"/>
      <c r="P18" s="15"/>
      <c r="Q18" s="15"/>
      <c r="R18" s="15"/>
      <c r="S18" s="15"/>
      <c r="T18" s="15"/>
      <c r="U18" s="15"/>
      <c r="V18" s="5"/>
      <c r="W18" s="5"/>
    </row>
    <row r="19" spans="1:23" ht="17.100000000000001" customHeight="1">
      <c r="A19" s="248" t="s">
        <v>276</v>
      </c>
      <c r="B19" s="647">
        <v>1225.1300000000001</v>
      </c>
      <c r="C19" s="647">
        <v>932764</v>
      </c>
      <c r="D19" s="121"/>
      <c r="E19" s="121">
        <f t="shared" si="0"/>
        <v>933989.13</v>
      </c>
      <c r="F19" s="15"/>
      <c r="G19" s="15"/>
      <c r="H19" s="15"/>
      <c r="I19" s="15"/>
      <c r="J19" s="15"/>
      <c r="K19" s="15"/>
      <c r="L19" s="15"/>
      <c r="M19" s="15"/>
      <c r="N19" s="15"/>
      <c r="O19" s="15"/>
      <c r="P19" s="15"/>
      <c r="Q19" s="15"/>
      <c r="R19" s="15"/>
      <c r="S19" s="15"/>
      <c r="T19" s="15"/>
      <c r="U19" s="15"/>
      <c r="V19" s="5"/>
      <c r="W19" s="5"/>
    </row>
    <row r="20" spans="1:23" ht="28.5" customHeight="1">
      <c r="A20" s="335" t="s">
        <v>285</v>
      </c>
      <c r="B20" s="647">
        <v>0</v>
      </c>
      <c r="C20" s="647">
        <v>0</v>
      </c>
      <c r="D20" s="121"/>
      <c r="E20" s="121">
        <f t="shared" si="0"/>
        <v>0</v>
      </c>
      <c r="F20" s="15"/>
      <c r="G20" s="15"/>
      <c r="H20" s="15"/>
      <c r="I20" s="15"/>
      <c r="J20" s="15"/>
      <c r="K20" s="15"/>
      <c r="L20" s="15"/>
      <c r="M20" s="15"/>
      <c r="N20" s="15"/>
      <c r="O20" s="15"/>
      <c r="P20" s="15"/>
      <c r="Q20" s="15"/>
      <c r="R20" s="15"/>
      <c r="S20" s="15"/>
      <c r="T20" s="15"/>
      <c r="U20" s="15"/>
      <c r="V20" s="5"/>
      <c r="W20" s="5"/>
    </row>
    <row r="21" spans="1:23" ht="17.100000000000001" customHeight="1">
      <c r="A21" s="335" t="s">
        <v>286</v>
      </c>
      <c r="B21" s="647">
        <v>0</v>
      </c>
      <c r="C21" s="647">
        <v>25270.79</v>
      </c>
      <c r="D21" s="121"/>
      <c r="E21" s="121">
        <f t="shared" si="0"/>
        <v>25270.79</v>
      </c>
      <c r="F21" s="15"/>
      <c r="G21" s="15"/>
      <c r="H21" s="15"/>
      <c r="I21" s="15"/>
      <c r="J21" s="15"/>
      <c r="K21" s="15"/>
      <c r="L21" s="15"/>
      <c r="M21" s="15"/>
      <c r="N21" s="15"/>
      <c r="O21" s="15"/>
      <c r="P21" s="15"/>
      <c r="Q21" s="15"/>
      <c r="R21" s="15"/>
      <c r="S21" s="15"/>
      <c r="T21" s="15"/>
      <c r="U21" s="15"/>
      <c r="V21" s="5"/>
      <c r="W21" s="5"/>
    </row>
    <row r="22" spans="1:23" ht="17.100000000000001" customHeight="1">
      <c r="A22" s="248" t="s">
        <v>10</v>
      </c>
      <c r="B22" s="647">
        <v>181846.56</v>
      </c>
      <c r="C22" s="647">
        <v>6167.5500000000011</v>
      </c>
      <c r="D22" s="121"/>
      <c r="E22" s="121">
        <f t="shared" si="0"/>
        <v>188014.11</v>
      </c>
      <c r="F22" s="15"/>
      <c r="G22" s="15"/>
      <c r="H22" s="15"/>
      <c r="I22" s="15"/>
      <c r="J22" s="15"/>
      <c r="K22" s="15"/>
      <c r="L22" s="15"/>
      <c r="M22" s="15"/>
      <c r="N22" s="15"/>
      <c r="O22" s="15"/>
      <c r="P22" s="15"/>
      <c r="Q22" s="15"/>
      <c r="R22" s="15"/>
      <c r="S22" s="15"/>
      <c r="T22" s="15"/>
      <c r="U22" s="15"/>
      <c r="V22" s="5"/>
      <c r="W22" s="5"/>
    </row>
    <row r="23" spans="1:23" ht="12.75" customHeight="1">
      <c r="A23" s="248" t="s">
        <v>50</v>
      </c>
      <c r="B23" s="647">
        <v>1023417.9300000002</v>
      </c>
      <c r="C23" s="647">
        <v>379037.62</v>
      </c>
      <c r="D23" s="121"/>
      <c r="E23" s="121">
        <f t="shared" si="0"/>
        <v>1402455.5500000003</v>
      </c>
    </row>
    <row r="24" spans="1:23">
      <c r="A24" s="408" t="s">
        <v>11</v>
      </c>
      <c r="B24" s="647"/>
      <c r="C24" s="647">
        <v>15723.270000000002</v>
      </c>
      <c r="D24" s="121"/>
      <c r="E24" s="121">
        <f t="shared" si="0"/>
        <v>15723.270000000002</v>
      </c>
    </row>
    <row r="25" spans="1:23" ht="27" customHeight="1">
      <c r="A25" s="333"/>
      <c r="B25" s="333"/>
      <c r="C25" s="333"/>
      <c r="D25" s="333"/>
      <c r="E25" s="333"/>
      <c r="F25" s="17"/>
    </row>
    <row r="26" spans="1:23" ht="15">
      <c r="A26" s="409" t="s">
        <v>12</v>
      </c>
      <c r="B26" s="469">
        <f>B15+SUM(B17:B24)</f>
        <v>1303824.6500000001</v>
      </c>
      <c r="C26" s="469">
        <f t="shared" ref="C26:D26" si="2">C15+SUM(C17:C24)</f>
        <v>1332577.6032</v>
      </c>
      <c r="D26" s="469">
        <f t="shared" si="2"/>
        <v>14874739.99898578</v>
      </c>
      <c r="E26" s="469">
        <f t="shared" si="0"/>
        <v>17511142.252185781</v>
      </c>
    </row>
    <row r="27" spans="1:23" ht="27" customHeight="1">
      <c r="B27" s="1134"/>
      <c r="C27" s="1134"/>
      <c r="D27" s="1134"/>
      <c r="E27" s="1134"/>
    </row>
    <row r="28" spans="1:23">
      <c r="A28" s="1135" t="s">
        <v>702</v>
      </c>
      <c r="B28" s="1088"/>
      <c r="C28" s="1088"/>
      <c r="D28" s="1088"/>
      <c r="E28" s="1088"/>
      <c r="F28" s="1088"/>
      <c r="G28" s="1088"/>
      <c r="H28" s="1088"/>
    </row>
    <row r="31" spans="1:23">
      <c r="E31" s="811"/>
    </row>
  </sheetData>
  <mergeCells count="3">
    <mergeCell ref="B27:E27"/>
    <mergeCell ref="A1:G1"/>
    <mergeCell ref="A28:H28"/>
  </mergeCells>
  <phoneticPr fontId="12" type="noConversion"/>
  <printOptions horizontalCentered="1" headings="1"/>
  <pageMargins left="0.5" right="0.495" top="1" bottom="1" header="0.5" footer="0.5"/>
  <pageSetup scale="80" firstPageNumber="72" orientation="landscape" useFirstPageNumber="1" r:id="rId1"/>
  <headerFooter scaleWithDoc="0" alignWithMargins="0">
    <oddHeader>&amp;C&amp;"Century Schoolbook,Bold"&amp;14San Diego Gas &amp; Electric Company</oddHeader>
    <oddFooter xml:space="preserve">&amp;R&amp;12 </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9"/>
  <sheetViews>
    <sheetView topLeftCell="D1" workbookViewId="0">
      <selection activeCell="L1" sqref="L1"/>
    </sheetView>
  </sheetViews>
  <sheetFormatPr defaultRowHeight="12.75"/>
  <cols>
    <col min="1" max="3" width="14.5703125" customWidth="1"/>
    <col min="4" max="4" width="17.42578125" customWidth="1"/>
    <col min="5" max="9" width="14.5703125" customWidth="1"/>
    <col min="11" max="11" width="25.7109375" bestFit="1" customWidth="1"/>
  </cols>
  <sheetData>
    <row r="1" spans="1:11" ht="57.6" customHeight="1">
      <c r="A1" s="1084" t="s">
        <v>565</v>
      </c>
      <c r="B1" s="1084"/>
      <c r="C1" s="1084"/>
      <c r="D1" s="1084"/>
      <c r="E1" s="1084"/>
      <c r="F1" s="1084"/>
      <c r="G1" s="1084"/>
      <c r="H1" s="1084"/>
      <c r="I1" s="1084"/>
      <c r="J1" s="1084"/>
      <c r="K1" s="829"/>
    </row>
    <row r="2" spans="1:11" ht="27.6" customHeight="1">
      <c r="A2" s="1136" t="s">
        <v>230</v>
      </c>
      <c r="B2" s="1137"/>
      <c r="C2" s="1137"/>
      <c r="D2" s="1137"/>
      <c r="E2" s="1137"/>
      <c r="F2" s="1137"/>
      <c r="G2" s="1137"/>
      <c r="H2" s="1137"/>
      <c r="I2" s="1138"/>
      <c r="J2" s="803"/>
    </row>
    <row r="3" spans="1:11" ht="89.25">
      <c r="A3" s="269" t="s">
        <v>82</v>
      </c>
      <c r="B3" s="270" t="s">
        <v>376</v>
      </c>
      <c r="C3" s="270" t="s">
        <v>231</v>
      </c>
      <c r="D3" s="270" t="s">
        <v>232</v>
      </c>
      <c r="E3" s="270" t="s">
        <v>233</v>
      </c>
      <c r="F3" s="270" t="s">
        <v>377</v>
      </c>
      <c r="G3" s="270" t="s">
        <v>234</v>
      </c>
      <c r="H3" s="270" t="s">
        <v>235</v>
      </c>
      <c r="I3" s="270" t="s">
        <v>236</v>
      </c>
      <c r="J3" s="803"/>
    </row>
    <row r="4" spans="1:11">
      <c r="A4" s="479" t="s">
        <v>424</v>
      </c>
      <c r="B4" s="480">
        <v>17819</v>
      </c>
      <c r="C4" s="480">
        <v>384</v>
      </c>
      <c r="D4" s="480">
        <v>0</v>
      </c>
      <c r="E4" s="480">
        <v>85</v>
      </c>
      <c r="F4" s="480">
        <v>13</v>
      </c>
      <c r="G4" s="480">
        <v>10626</v>
      </c>
      <c r="H4" s="480">
        <v>1344</v>
      </c>
      <c r="I4" s="480">
        <v>329</v>
      </c>
      <c r="J4" s="803"/>
    </row>
    <row r="5" spans="1:11">
      <c r="A5" s="479" t="s">
        <v>425</v>
      </c>
      <c r="B5" s="480">
        <v>4751</v>
      </c>
      <c r="C5" s="480">
        <v>31</v>
      </c>
      <c r="D5" s="480">
        <v>0</v>
      </c>
      <c r="E5" s="480">
        <v>4</v>
      </c>
      <c r="F5" s="480">
        <v>2</v>
      </c>
      <c r="G5" s="480">
        <v>492</v>
      </c>
      <c r="H5" s="480">
        <v>35</v>
      </c>
      <c r="I5" s="480">
        <v>28</v>
      </c>
      <c r="J5" s="803"/>
    </row>
    <row r="6" spans="1:11">
      <c r="A6" s="271" t="s">
        <v>55</v>
      </c>
      <c r="B6" s="481">
        <f>SUM(B4:B5)</f>
        <v>22570</v>
      </c>
      <c r="C6" s="481">
        <f t="shared" ref="C6:I6" si="0">SUM(C4:C5)</f>
        <v>415</v>
      </c>
      <c r="D6" s="481">
        <f t="shared" si="0"/>
        <v>0</v>
      </c>
      <c r="E6" s="481">
        <f t="shared" si="0"/>
        <v>89</v>
      </c>
      <c r="F6" s="481">
        <f t="shared" si="0"/>
        <v>15</v>
      </c>
      <c r="G6" s="481">
        <f t="shared" si="0"/>
        <v>11118</v>
      </c>
      <c r="H6" s="481">
        <f t="shared" si="0"/>
        <v>1379</v>
      </c>
      <c r="I6" s="481">
        <f t="shared" si="0"/>
        <v>357</v>
      </c>
      <c r="J6" s="803"/>
    </row>
    <row r="7" spans="1:11">
      <c r="A7" s="803"/>
      <c r="B7" s="803"/>
      <c r="C7" s="803"/>
      <c r="D7" s="803"/>
      <c r="E7" s="803"/>
      <c r="F7" s="803"/>
      <c r="G7" s="803"/>
      <c r="H7" s="803"/>
      <c r="I7" s="803"/>
      <c r="J7" s="803"/>
    </row>
    <row r="8" spans="1:11">
      <c r="A8" s="233"/>
      <c r="B8" s="233"/>
      <c r="C8" s="233"/>
      <c r="D8" s="233"/>
      <c r="E8" s="233"/>
      <c r="F8" s="233"/>
      <c r="G8" s="233"/>
      <c r="H8" s="233"/>
      <c r="I8" s="233"/>
    </row>
    <row r="9" spans="1:11">
      <c r="A9" s="233"/>
      <c r="B9" s="233"/>
      <c r="C9" s="233"/>
      <c r="D9" s="233"/>
      <c r="E9" s="233"/>
      <c r="F9" s="233"/>
      <c r="G9" s="233"/>
      <c r="H9" s="233"/>
      <c r="I9" s="233"/>
    </row>
  </sheetData>
  <mergeCells count="2">
    <mergeCell ref="A2:I2"/>
    <mergeCell ref="A1:J1"/>
  </mergeCells>
  <printOptions headings="1"/>
  <pageMargins left="0.7" right="0.7" top="0.75" bottom="0.75" header="0.3" footer="0.3"/>
  <pageSetup scale="67" orientation="portrait" r:id="rId1"/>
  <headerFooter>
    <oddHeader>&amp;C&amp;"Century Schoolbook,Bold"&amp;14San Diego Gas &amp; Electric Company</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J51"/>
  <sheetViews>
    <sheetView topLeftCell="A26" zoomScaleNormal="100" zoomScalePageLayoutView="90" workbookViewId="0">
      <selection activeCell="A45" sqref="A45"/>
    </sheetView>
  </sheetViews>
  <sheetFormatPr defaultColWidth="20.5703125" defaultRowHeight="14.25"/>
  <cols>
    <col min="1" max="1" width="38.5703125" style="2" customWidth="1"/>
    <col min="2" max="2" width="20.5703125" style="2"/>
    <col min="3" max="3" width="18.42578125" style="2" customWidth="1"/>
    <col min="4" max="4" width="13.5703125" style="2" customWidth="1"/>
    <col min="5" max="5" width="14.7109375" style="2" customWidth="1"/>
    <col min="6" max="6" width="16.5703125" style="2" customWidth="1"/>
    <col min="7" max="7" width="25.7109375" style="10" bestFit="1" customWidth="1"/>
    <col min="8" max="8" width="21.42578125" style="60" customWidth="1"/>
    <col min="9" max="9" width="30.42578125" style="2" customWidth="1"/>
    <col min="10" max="10" width="14.42578125" style="2" customWidth="1"/>
    <col min="11" max="11" width="13.7109375" style="2" customWidth="1"/>
    <col min="12" max="12" width="9.7109375" style="2" customWidth="1"/>
    <col min="13" max="13" width="5.5703125" style="2" customWidth="1"/>
    <col min="14" max="14" width="19.28515625" style="2" bestFit="1" customWidth="1"/>
    <col min="15" max="15" width="11.7109375" style="2" bestFit="1" customWidth="1"/>
    <col min="16" max="16" width="17.5703125" style="2" bestFit="1" customWidth="1"/>
    <col min="17" max="17" width="18.5703125" style="2" bestFit="1" customWidth="1"/>
    <col min="18" max="18" width="16.28515625" style="2" bestFit="1" customWidth="1"/>
    <col min="19" max="19" width="13.7109375" style="2" bestFit="1" customWidth="1"/>
    <col min="20" max="20" width="9.28515625" style="2" customWidth="1"/>
    <col min="21" max="21" width="8" style="2" bestFit="1" customWidth="1"/>
    <col min="22" max="22" width="16.5703125" style="2" bestFit="1" customWidth="1"/>
    <col min="23" max="23" width="14.5703125" style="2" bestFit="1" customWidth="1"/>
    <col min="24" max="24" width="10.5703125" style="2" bestFit="1" customWidth="1"/>
    <col min="25" max="25" width="19.42578125" style="2" bestFit="1" customWidth="1"/>
    <col min="26" max="26" width="16.7109375" style="2" bestFit="1" customWidth="1"/>
    <col min="27" max="27" width="17" style="2" bestFit="1" customWidth="1"/>
    <col min="28" max="29" width="19.42578125" style="2" bestFit="1" customWidth="1"/>
    <col min="30" max="31" width="18.42578125" style="2" bestFit="1" customWidth="1"/>
    <col min="32" max="16384" width="20.5703125" style="2"/>
  </cols>
  <sheetData>
    <row r="1" spans="1:9" s="40" customFormat="1" ht="69" customHeight="1" thickBot="1">
      <c r="A1" s="1118" t="s">
        <v>566</v>
      </c>
      <c r="B1" s="1118"/>
      <c r="C1" s="1118"/>
      <c r="D1" s="1118"/>
      <c r="E1" s="1118"/>
      <c r="F1" s="1118"/>
      <c r="G1" s="829"/>
      <c r="H1" s="138"/>
      <c r="I1" s="22"/>
    </row>
    <row r="2" spans="1:9" ht="78" customHeight="1">
      <c r="A2" s="132" t="s">
        <v>20</v>
      </c>
      <c r="B2" s="93"/>
      <c r="C2" s="93" t="s">
        <v>567</v>
      </c>
      <c r="D2" s="94" t="s">
        <v>646</v>
      </c>
      <c r="E2" s="94" t="s">
        <v>56</v>
      </c>
      <c r="F2" s="94" t="s">
        <v>57</v>
      </c>
      <c r="G2" s="95" t="s">
        <v>568</v>
      </c>
      <c r="H2" s="6"/>
    </row>
    <row r="3" spans="1:9" ht="14.25" customHeight="1">
      <c r="A3" s="397" t="s">
        <v>282</v>
      </c>
      <c r="B3" s="391"/>
      <c r="C3" s="391"/>
      <c r="D3" s="24"/>
      <c r="E3" s="24"/>
      <c r="F3" s="30"/>
      <c r="G3" s="96"/>
      <c r="H3" s="2"/>
      <c r="I3" s="66"/>
    </row>
    <row r="4" spans="1:9" ht="14.25" customHeight="1">
      <c r="A4" s="394" t="s">
        <v>98</v>
      </c>
      <c r="B4" s="398" t="s">
        <v>16</v>
      </c>
      <c r="C4" s="949">
        <v>389</v>
      </c>
      <c r="D4" s="958">
        <v>123</v>
      </c>
      <c r="E4" s="958">
        <v>15.86</v>
      </c>
      <c r="F4" s="959">
        <v>11</v>
      </c>
      <c r="G4" s="960">
        <v>33713.549115930335</v>
      </c>
      <c r="H4" s="611"/>
      <c r="I4" s="66"/>
    </row>
    <row r="5" spans="1:9" ht="14.25" customHeight="1">
      <c r="A5" s="394" t="s">
        <v>18</v>
      </c>
      <c r="B5" s="393" t="s">
        <v>16</v>
      </c>
      <c r="C5" s="949">
        <v>1072</v>
      </c>
      <c r="D5" s="958">
        <v>622.05666666666673</v>
      </c>
      <c r="E5" s="958"/>
      <c r="F5" s="959">
        <v>14</v>
      </c>
      <c r="G5" s="960">
        <v>1094988.1617661912</v>
      </c>
      <c r="H5" s="611"/>
      <c r="I5" s="66"/>
    </row>
    <row r="6" spans="1:9" ht="14.25" customHeight="1">
      <c r="A6" s="394" t="s">
        <v>476</v>
      </c>
      <c r="B6" s="393" t="s">
        <v>16</v>
      </c>
      <c r="C6" s="949">
        <v>6284</v>
      </c>
      <c r="D6" s="958">
        <v>66.52</v>
      </c>
      <c r="E6" s="958">
        <v>23.570000000000004</v>
      </c>
      <c r="F6" s="959">
        <v>10</v>
      </c>
      <c r="G6" s="960">
        <v>708043.08835350699</v>
      </c>
      <c r="H6" s="611"/>
      <c r="I6" s="66"/>
    </row>
    <row r="7" spans="1:9" ht="14.25" customHeight="1">
      <c r="A7" s="397" t="s">
        <v>340</v>
      </c>
      <c r="B7" s="391"/>
      <c r="C7" s="391"/>
      <c r="D7" s="961"/>
      <c r="E7" s="961"/>
      <c r="F7" s="961"/>
      <c r="G7" s="961"/>
      <c r="H7" s="611"/>
      <c r="I7" s="66"/>
    </row>
    <row r="8" spans="1:9" ht="14.25" customHeight="1">
      <c r="A8" s="404" t="s">
        <v>339</v>
      </c>
      <c r="B8" s="393" t="s">
        <v>17</v>
      </c>
      <c r="C8" s="949">
        <v>286</v>
      </c>
      <c r="D8" s="958">
        <v>3.8999999999999995</v>
      </c>
      <c r="E8" s="958">
        <v>0.31666666666666671</v>
      </c>
      <c r="F8" s="959">
        <v>5</v>
      </c>
      <c r="G8" s="960">
        <v>378.70300950583618</v>
      </c>
      <c r="H8" s="611"/>
      <c r="I8" s="66"/>
    </row>
    <row r="9" spans="1:9" ht="14.25" customHeight="1">
      <c r="A9" s="394" t="s">
        <v>338</v>
      </c>
      <c r="B9" s="393" t="s">
        <v>17</v>
      </c>
      <c r="C9" s="949">
        <v>4891</v>
      </c>
      <c r="D9" s="958">
        <v>2.5790909090909087</v>
      </c>
      <c r="E9" s="958">
        <v>0.44142857142857139</v>
      </c>
      <c r="F9" s="959">
        <v>10</v>
      </c>
      <c r="G9" s="960">
        <v>15303.75965887848</v>
      </c>
      <c r="H9" s="611"/>
      <c r="I9" s="66"/>
    </row>
    <row r="10" spans="1:9" ht="14.25" customHeight="1">
      <c r="A10" s="394" t="s">
        <v>337</v>
      </c>
      <c r="B10" s="393" t="s">
        <v>17</v>
      </c>
      <c r="C10" s="949">
        <v>208</v>
      </c>
      <c r="D10" s="958">
        <v>0.39000000000000007</v>
      </c>
      <c r="E10" s="958">
        <v>2.8571428571428574E-2</v>
      </c>
      <c r="F10" s="959">
        <v>11</v>
      </c>
      <c r="G10" s="960">
        <v>36.943298680690539</v>
      </c>
      <c r="H10" s="611"/>
      <c r="I10" s="66"/>
    </row>
    <row r="11" spans="1:9" ht="14.25" customHeight="1">
      <c r="A11" s="394" t="s">
        <v>336</v>
      </c>
      <c r="B11" s="393" t="s">
        <v>17</v>
      </c>
      <c r="C11" s="949">
        <v>10683</v>
      </c>
      <c r="D11" s="958">
        <v>1.613</v>
      </c>
      <c r="E11" s="958">
        <v>0.24857142857142853</v>
      </c>
      <c r="F11" s="959">
        <v>10</v>
      </c>
      <c r="G11" s="960">
        <v>15092.604488881363</v>
      </c>
      <c r="H11" s="611"/>
      <c r="I11" s="66"/>
    </row>
    <row r="12" spans="1:9" ht="14.25" customHeight="1">
      <c r="A12" s="394" t="s">
        <v>335</v>
      </c>
      <c r="B12" s="393" t="s">
        <v>17</v>
      </c>
      <c r="C12" s="949">
        <v>897</v>
      </c>
      <c r="D12" s="958"/>
      <c r="E12" s="958">
        <v>6.7999999999999989</v>
      </c>
      <c r="F12" s="962">
        <v>11</v>
      </c>
      <c r="G12" s="960">
        <v>31286.339155675007</v>
      </c>
      <c r="H12" s="611"/>
      <c r="I12" s="66"/>
    </row>
    <row r="13" spans="1:9" ht="14.25" customHeight="1">
      <c r="A13" s="394" t="s">
        <v>99</v>
      </c>
      <c r="B13" s="393" t="s">
        <v>16</v>
      </c>
      <c r="C13" s="949">
        <v>3465</v>
      </c>
      <c r="D13" s="958">
        <v>52.915000000000006</v>
      </c>
      <c r="E13" s="958">
        <v>1.6857142857142857</v>
      </c>
      <c r="F13" s="959">
        <v>10</v>
      </c>
      <c r="G13" s="960">
        <v>50378.284430236992</v>
      </c>
      <c r="H13" s="611"/>
      <c r="I13" s="66"/>
    </row>
    <row r="14" spans="1:9" ht="14.25" customHeight="1">
      <c r="A14" s="397" t="s">
        <v>334</v>
      </c>
      <c r="B14" s="403"/>
      <c r="C14" s="403"/>
      <c r="D14" s="468"/>
      <c r="E14" s="468"/>
      <c r="F14" s="468"/>
      <c r="G14" s="961"/>
      <c r="H14" s="611"/>
      <c r="I14" s="66"/>
    </row>
    <row r="15" spans="1:9" ht="14.25" customHeight="1">
      <c r="A15" s="396" t="s">
        <v>333</v>
      </c>
      <c r="B15" s="393" t="s">
        <v>17</v>
      </c>
      <c r="C15" s="949">
        <v>6786</v>
      </c>
      <c r="D15" s="958">
        <v>49.100000000000009</v>
      </c>
      <c r="E15" s="958">
        <v>2.8785714285714286</v>
      </c>
      <c r="F15" s="959">
        <v>11</v>
      </c>
      <c r="G15" s="963">
        <v>561607.59993071272</v>
      </c>
      <c r="H15" s="611"/>
      <c r="I15" s="66"/>
    </row>
    <row r="16" spans="1:9" ht="14.25" customHeight="1">
      <c r="A16" s="396" t="s">
        <v>88</v>
      </c>
      <c r="B16" s="393" t="s">
        <v>17</v>
      </c>
      <c r="C16" s="949">
        <v>753</v>
      </c>
      <c r="D16" s="958">
        <v>92.412222222222212</v>
      </c>
      <c r="E16" s="958">
        <v>26.769999999999996</v>
      </c>
      <c r="F16" s="959">
        <v>20</v>
      </c>
      <c r="G16" s="960">
        <v>291809.14359741751</v>
      </c>
      <c r="H16" s="611"/>
      <c r="I16" s="66"/>
    </row>
    <row r="17" spans="1:9" ht="14.25" customHeight="1">
      <c r="A17" s="397" t="s">
        <v>332</v>
      </c>
      <c r="B17" s="391"/>
      <c r="C17" s="391"/>
      <c r="D17" s="468"/>
      <c r="E17" s="468"/>
      <c r="F17" s="468"/>
      <c r="G17" s="961"/>
      <c r="H17" s="611"/>
      <c r="I17" s="66"/>
    </row>
    <row r="18" spans="1:9" ht="14.25" customHeight="1">
      <c r="A18" s="396" t="s">
        <v>331</v>
      </c>
      <c r="B18" s="393" t="s">
        <v>16</v>
      </c>
      <c r="C18" s="949">
        <v>47</v>
      </c>
      <c r="D18" s="958"/>
      <c r="E18" s="958">
        <v>15.1</v>
      </c>
      <c r="F18" s="959">
        <v>13</v>
      </c>
      <c r="G18" s="960">
        <v>4130.4783713169909</v>
      </c>
      <c r="H18" s="611"/>
      <c r="I18" s="66"/>
    </row>
    <row r="19" spans="1:9" ht="14.25" customHeight="1">
      <c r="A19" s="396" t="s">
        <v>330</v>
      </c>
      <c r="B19" s="393" t="s">
        <v>17</v>
      </c>
      <c r="C19" s="949">
        <v>3670</v>
      </c>
      <c r="D19" s="958"/>
      <c r="E19" s="958">
        <v>0</v>
      </c>
      <c r="F19" s="959">
        <v>20</v>
      </c>
      <c r="G19" s="960">
        <v>0</v>
      </c>
      <c r="H19" s="611"/>
      <c r="I19" s="66"/>
    </row>
    <row r="20" spans="1:9" ht="14.25" customHeight="1">
      <c r="A20" s="394" t="s">
        <v>329</v>
      </c>
      <c r="B20" s="393" t="s">
        <v>16</v>
      </c>
      <c r="C20" s="949">
        <v>133</v>
      </c>
      <c r="D20" s="958">
        <v>25.053333333333331</v>
      </c>
      <c r="E20" s="958"/>
      <c r="F20" s="959">
        <v>8</v>
      </c>
      <c r="G20" s="960">
        <v>4020.0563708613954</v>
      </c>
      <c r="H20" s="611"/>
      <c r="I20" s="66"/>
    </row>
    <row r="21" spans="1:9" ht="14.25" customHeight="1">
      <c r="A21" s="394" t="s">
        <v>328</v>
      </c>
      <c r="B21" s="393" t="s">
        <v>16</v>
      </c>
      <c r="C21" s="949"/>
      <c r="D21" s="248"/>
      <c r="E21" s="248"/>
      <c r="F21" s="962"/>
      <c r="G21" s="963"/>
      <c r="H21" s="611"/>
      <c r="I21" s="66"/>
    </row>
    <row r="22" spans="1:9" ht="14.25" customHeight="1">
      <c r="A22" s="394" t="s">
        <v>327</v>
      </c>
      <c r="B22" s="393" t="s">
        <v>16</v>
      </c>
      <c r="C22" s="949"/>
      <c r="D22" s="248"/>
      <c r="E22" s="248"/>
      <c r="F22" s="962"/>
      <c r="G22" s="963"/>
      <c r="H22" s="611"/>
      <c r="I22" s="66"/>
    </row>
    <row r="23" spans="1:9" ht="14.25" customHeight="1">
      <c r="A23" s="399" t="s">
        <v>326</v>
      </c>
      <c r="B23" s="393" t="s">
        <v>16</v>
      </c>
      <c r="C23" s="949"/>
      <c r="D23" s="248"/>
      <c r="E23" s="248"/>
      <c r="F23" s="962"/>
      <c r="G23" s="963"/>
      <c r="H23" s="611"/>
      <c r="I23" s="66"/>
    </row>
    <row r="24" spans="1:9" ht="14.25" customHeight="1">
      <c r="A24" s="402" t="s">
        <v>325</v>
      </c>
      <c r="B24" s="393" t="s">
        <v>16</v>
      </c>
      <c r="C24" s="949"/>
      <c r="D24" s="248"/>
      <c r="E24" s="248"/>
      <c r="F24" s="962"/>
      <c r="G24" s="963"/>
      <c r="H24" s="611"/>
      <c r="I24" s="66"/>
    </row>
    <row r="25" spans="1:9" ht="14.25" customHeight="1">
      <c r="A25" s="402" t="s">
        <v>324</v>
      </c>
      <c r="B25" s="393" t="s">
        <v>17</v>
      </c>
      <c r="C25" s="949">
        <v>461</v>
      </c>
      <c r="D25" s="958">
        <v>55.720000000000006</v>
      </c>
      <c r="E25" s="958">
        <v>14.8</v>
      </c>
      <c r="F25" s="962">
        <v>18</v>
      </c>
      <c r="G25" s="960">
        <v>97674.273136435979</v>
      </c>
      <c r="H25" s="611"/>
      <c r="I25" s="66"/>
    </row>
    <row r="26" spans="1:9" ht="14.25" customHeight="1">
      <c r="A26" s="397" t="s">
        <v>284</v>
      </c>
      <c r="B26" s="391"/>
      <c r="C26" s="468"/>
      <c r="D26" s="468"/>
      <c r="E26" s="468"/>
      <c r="F26" s="468"/>
      <c r="G26" s="961"/>
      <c r="H26" s="611"/>
      <c r="I26" s="66"/>
    </row>
    <row r="27" spans="1:9" ht="14.25" customHeight="1">
      <c r="A27" s="394" t="s">
        <v>93</v>
      </c>
      <c r="B27" s="393" t="s">
        <v>17</v>
      </c>
      <c r="C27" s="949">
        <v>3390</v>
      </c>
      <c r="D27" s="958"/>
      <c r="E27" s="958">
        <v>10.508571428571429</v>
      </c>
      <c r="F27" s="959">
        <v>5</v>
      </c>
      <c r="G27" s="960">
        <v>87099.333749717349</v>
      </c>
      <c r="H27" s="611"/>
      <c r="I27" s="66"/>
    </row>
    <row r="28" spans="1:9" ht="14.25" customHeight="1">
      <c r="A28" s="394" t="s">
        <v>323</v>
      </c>
      <c r="B28" s="393" t="s">
        <v>17</v>
      </c>
      <c r="C28" s="949">
        <v>3</v>
      </c>
      <c r="D28" s="958">
        <v>255.54</v>
      </c>
      <c r="E28" s="958"/>
      <c r="F28" s="959">
        <v>10</v>
      </c>
      <c r="G28" s="960">
        <v>990.35103260539199</v>
      </c>
      <c r="H28" s="611"/>
      <c r="I28" s="66"/>
    </row>
    <row r="29" spans="1:9" ht="14.25" customHeight="1">
      <c r="A29" s="394" t="s">
        <v>87</v>
      </c>
      <c r="B29" s="393" t="s">
        <v>17</v>
      </c>
      <c r="C29" s="949"/>
      <c r="D29" s="248"/>
      <c r="E29" s="248"/>
      <c r="F29" s="962"/>
      <c r="G29" s="963"/>
      <c r="H29" s="611"/>
      <c r="I29" s="66"/>
    </row>
    <row r="30" spans="1:9" ht="14.25" customHeight="1">
      <c r="A30" s="397" t="s">
        <v>86</v>
      </c>
      <c r="B30" s="391"/>
      <c r="C30" s="391"/>
      <c r="D30" s="468"/>
      <c r="E30" s="468"/>
      <c r="F30" s="468"/>
      <c r="G30" s="961"/>
      <c r="H30" s="611"/>
      <c r="I30" s="66"/>
    </row>
    <row r="31" spans="1:9" ht="14.25" customHeight="1">
      <c r="A31" s="394" t="s">
        <v>322</v>
      </c>
      <c r="B31" s="393" t="s">
        <v>16</v>
      </c>
      <c r="C31" s="949">
        <v>93048</v>
      </c>
      <c r="D31" s="958">
        <v>16.753333333333334</v>
      </c>
      <c r="E31" s="958"/>
      <c r="F31" s="959">
        <v>6.6</v>
      </c>
      <c r="G31" s="960">
        <v>1381304.2221593612</v>
      </c>
      <c r="H31" s="611"/>
      <c r="I31" s="66"/>
    </row>
    <row r="32" spans="1:9" ht="14.25" customHeight="1">
      <c r="A32" s="394" t="s">
        <v>89</v>
      </c>
      <c r="B32" s="393" t="s">
        <v>16</v>
      </c>
      <c r="C32" s="949">
        <v>2674</v>
      </c>
      <c r="D32" s="958">
        <v>41.99</v>
      </c>
      <c r="E32" s="958"/>
      <c r="F32" s="959">
        <v>16</v>
      </c>
      <c r="G32" s="960">
        <v>203582.9084360103</v>
      </c>
      <c r="H32" s="611"/>
      <c r="I32" s="66"/>
    </row>
    <row r="33" spans="1:10" ht="14.25" customHeight="1">
      <c r="A33" s="394" t="s">
        <v>90</v>
      </c>
      <c r="B33" s="393" t="s">
        <v>16</v>
      </c>
      <c r="C33" s="949">
        <v>1422</v>
      </c>
      <c r="D33" s="958">
        <v>41.99</v>
      </c>
      <c r="E33" s="958"/>
      <c r="F33" s="959">
        <v>20</v>
      </c>
      <c r="G33" s="960">
        <v>124490.05896695945</v>
      </c>
      <c r="H33" s="611"/>
      <c r="I33" s="66"/>
    </row>
    <row r="34" spans="1:10" ht="14.25" customHeight="1">
      <c r="A34" s="394" t="s">
        <v>91</v>
      </c>
      <c r="B34" s="393" t="s">
        <v>16</v>
      </c>
      <c r="C34" s="949">
        <v>6731</v>
      </c>
      <c r="D34" s="958">
        <v>24.126666666666665</v>
      </c>
      <c r="E34" s="958"/>
      <c r="F34" s="959">
        <v>16</v>
      </c>
      <c r="G34" s="960">
        <v>272202.94160346827</v>
      </c>
      <c r="H34" s="611"/>
      <c r="I34" s="66"/>
    </row>
    <row r="35" spans="1:10" ht="14.25" customHeight="1">
      <c r="A35" s="394" t="s">
        <v>100</v>
      </c>
      <c r="B35" s="393" t="s">
        <v>16</v>
      </c>
      <c r="C35" s="949"/>
      <c r="D35" s="248"/>
      <c r="E35" s="248"/>
      <c r="F35" s="962"/>
      <c r="G35" s="963"/>
      <c r="H35" s="611"/>
      <c r="I35" s="66"/>
    </row>
    <row r="36" spans="1:10" ht="14.25" customHeight="1">
      <c r="A36" s="394" t="s">
        <v>94</v>
      </c>
      <c r="B36" s="393" t="s">
        <v>16</v>
      </c>
      <c r="C36" s="949">
        <v>53805</v>
      </c>
      <c r="D36" s="958">
        <v>1.3633333333333333</v>
      </c>
      <c r="E36" s="958"/>
      <c r="F36" s="959">
        <v>16</v>
      </c>
      <c r="G36" s="960">
        <v>110311.94155601776</v>
      </c>
      <c r="H36" s="611"/>
      <c r="I36" s="66"/>
    </row>
    <row r="37" spans="1:10" ht="14.25" customHeight="1">
      <c r="A37" s="397" t="s">
        <v>321</v>
      </c>
      <c r="B37" s="391"/>
      <c r="C37" s="391"/>
      <c r="D37" s="468"/>
      <c r="E37" s="468"/>
      <c r="F37" s="468"/>
      <c r="G37" s="961"/>
      <c r="H37" s="611"/>
      <c r="I37" s="66"/>
    </row>
    <row r="38" spans="1:10" ht="14.25" customHeight="1">
      <c r="A38" s="401" t="s">
        <v>92</v>
      </c>
      <c r="B38" s="393" t="s">
        <v>16</v>
      </c>
      <c r="C38" s="949"/>
      <c r="D38" s="248"/>
      <c r="E38" s="248"/>
      <c r="F38" s="962"/>
      <c r="G38" s="963"/>
      <c r="H38" s="611"/>
      <c r="I38" s="66"/>
    </row>
    <row r="39" spans="1:10" ht="14.25" customHeight="1">
      <c r="A39" s="401" t="s">
        <v>320</v>
      </c>
      <c r="B39" s="393" t="s">
        <v>16</v>
      </c>
      <c r="C39" s="949">
        <v>13115</v>
      </c>
      <c r="D39" s="958">
        <v>24.5</v>
      </c>
      <c r="E39" s="958"/>
      <c r="F39" s="959">
        <v>8</v>
      </c>
      <c r="G39" s="960">
        <v>347437.71186512709</v>
      </c>
      <c r="H39" s="112"/>
      <c r="I39" s="66"/>
    </row>
    <row r="40" spans="1:10" ht="14.25" customHeight="1">
      <c r="A40" s="397" t="s">
        <v>36</v>
      </c>
      <c r="B40" s="400"/>
      <c r="C40" s="687"/>
      <c r="D40" s="964"/>
      <c r="E40" s="964"/>
      <c r="F40" s="964"/>
      <c r="G40" s="961"/>
      <c r="H40" s="611"/>
      <c r="I40" s="66"/>
    </row>
    <row r="41" spans="1:10" ht="14.25" customHeight="1">
      <c r="A41" s="399" t="s">
        <v>55</v>
      </c>
      <c r="B41" s="398"/>
      <c r="C41" s="393"/>
      <c r="D41" s="965"/>
      <c r="E41" s="965"/>
      <c r="F41" s="965"/>
      <c r="G41" s="963">
        <v>5435882.4540534988</v>
      </c>
      <c r="H41" s="611"/>
      <c r="I41" s="66"/>
    </row>
    <row r="42" spans="1:10" ht="14.25" customHeight="1">
      <c r="A42" s="397"/>
      <c r="B42" s="391"/>
      <c r="C42" s="391"/>
      <c r="D42" s="391"/>
      <c r="E42" s="391"/>
      <c r="F42" s="391"/>
      <c r="G42" s="694"/>
      <c r="H42" s="704"/>
      <c r="I42" s="66"/>
    </row>
    <row r="43" spans="1:10" ht="14.25" customHeight="1">
      <c r="A43" s="98" t="s">
        <v>58</v>
      </c>
      <c r="B43" s="965">
        <v>19792</v>
      </c>
      <c r="C43" s="393"/>
      <c r="D43" s="965"/>
      <c r="E43" s="965"/>
      <c r="F43" s="965"/>
      <c r="G43" s="963"/>
      <c r="H43" s="704"/>
      <c r="I43" s="66"/>
    </row>
    <row r="44" spans="1:10" ht="14.25" customHeight="1" thickBot="1">
      <c r="A44" s="99" t="s">
        <v>21</v>
      </c>
      <c r="B44" s="1024">
        <v>274.65048777554102</v>
      </c>
      <c r="C44" s="393"/>
      <c r="D44" s="965"/>
      <c r="E44" s="965"/>
      <c r="F44" s="965"/>
      <c r="G44" s="963"/>
      <c r="H44" s="611"/>
      <c r="I44" s="66"/>
    </row>
    <row r="45" spans="1:10" ht="15">
      <c r="C45" s="39"/>
      <c r="D45" s="39"/>
      <c r="E45" s="39"/>
      <c r="F45" s="39"/>
      <c r="G45" s="139"/>
      <c r="H45" s="100"/>
      <c r="I45" s="39"/>
      <c r="J45" s="39"/>
    </row>
    <row r="46" spans="1:10">
      <c r="A46" s="1139" t="s">
        <v>671</v>
      </c>
      <c r="B46" s="1139"/>
      <c r="C46" s="1139"/>
      <c r="D46" s="1139"/>
      <c r="E46" s="1139"/>
      <c r="F46" s="1139"/>
      <c r="G46" s="1139"/>
      <c r="H46" s="1139"/>
      <c r="I46" s="708"/>
    </row>
    <row r="47" spans="1:10" ht="25.15" customHeight="1">
      <c r="A47" s="1140" t="s">
        <v>531</v>
      </c>
      <c r="B47" s="1140"/>
      <c r="C47" s="1140"/>
      <c r="D47" s="1140"/>
      <c r="E47" s="1140"/>
      <c r="F47" s="1140"/>
      <c r="G47" s="1140"/>
      <c r="H47" s="775"/>
      <c r="I47" s="708"/>
    </row>
    <row r="48" spans="1:10" ht="15" customHeight="1">
      <c r="A48" s="775"/>
      <c r="B48" s="775"/>
      <c r="C48" s="775"/>
      <c r="D48" s="775"/>
      <c r="E48" s="775"/>
      <c r="F48" s="775"/>
      <c r="G48" s="775"/>
      <c r="H48" s="775"/>
    </row>
    <row r="51" spans="3:3">
      <c r="C51" s="112"/>
    </row>
  </sheetData>
  <mergeCells count="3">
    <mergeCell ref="A1:F1"/>
    <mergeCell ref="A46:H46"/>
    <mergeCell ref="A47:G47"/>
  </mergeCells>
  <phoneticPr fontId="0" type="noConversion"/>
  <printOptions horizontalCentered="1" headings="1"/>
  <pageMargins left="0.5" right="0.5" top="0.5" bottom="0.5" header="0.25" footer="0.25"/>
  <pageSetup scale="64" firstPageNumber="74" orientation="portrait" useFirstPageNumber="1" r:id="rId1"/>
  <headerFooter scaleWithDoc="0" alignWithMargins="0">
    <oddHeader xml:space="preserve">&amp;C&amp;"Century Schoolbook,Bold"&amp;14San Diego Gas &amp; Electric Company </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pageSetUpPr fitToPage="1"/>
  </sheetPr>
  <dimension ref="A1:F49"/>
  <sheetViews>
    <sheetView zoomScaleNormal="100" workbookViewId="0">
      <selection sqref="A1:C1"/>
    </sheetView>
  </sheetViews>
  <sheetFormatPr defaultColWidth="9.28515625" defaultRowHeight="14.25"/>
  <cols>
    <col min="1" max="1" width="26.5703125" style="10" customWidth="1"/>
    <col min="2" max="2" width="17.28515625" style="67" customWidth="1"/>
    <col min="3" max="3" width="16" style="2" customWidth="1"/>
    <col min="4" max="4" width="25.7109375" style="2" bestFit="1" customWidth="1"/>
    <col min="5" max="5" width="11.5703125" style="2" bestFit="1" customWidth="1"/>
    <col min="6" max="6" width="25.42578125" style="2" bestFit="1" customWidth="1"/>
    <col min="7" max="7" width="20.28515625" style="2" bestFit="1" customWidth="1"/>
    <col min="8" max="8" width="12" style="2" bestFit="1" customWidth="1"/>
    <col min="9" max="16384" width="9.28515625" style="2"/>
  </cols>
  <sheetData>
    <row r="1" spans="1:6" s="40" customFormat="1" ht="70.5" customHeight="1">
      <c r="A1" s="1141" t="s">
        <v>569</v>
      </c>
      <c r="B1" s="1141"/>
      <c r="C1" s="1141"/>
      <c r="D1" s="829"/>
    </row>
    <row r="2" spans="1:6">
      <c r="A2" s="1" t="s">
        <v>22</v>
      </c>
      <c r="B2" s="101" t="s">
        <v>296</v>
      </c>
      <c r="C2" s="1" t="s">
        <v>23</v>
      </c>
    </row>
    <row r="3" spans="1:6">
      <c r="A3" s="113">
        <v>2016</v>
      </c>
      <c r="B3" s="482">
        <v>0.15933266688800002</v>
      </c>
      <c r="C3" s="482">
        <v>0.59007258000000007</v>
      </c>
    </row>
    <row r="4" spans="1:6">
      <c r="A4" s="113">
        <v>2017</v>
      </c>
      <c r="B4" s="482">
        <f t="shared" ref="B4:C19" si="0">B3*1.03</f>
        <v>0.16411264689464003</v>
      </c>
      <c r="C4" s="482">
        <f t="shared" si="0"/>
        <v>0.60777475740000009</v>
      </c>
    </row>
    <row r="5" spans="1:6">
      <c r="A5" s="113">
        <v>2018</v>
      </c>
      <c r="B5" s="482">
        <f t="shared" si="0"/>
        <v>0.16903602630147924</v>
      </c>
      <c r="C5" s="482">
        <f t="shared" si="0"/>
        <v>0.62600800012200009</v>
      </c>
    </row>
    <row r="6" spans="1:6">
      <c r="A6" s="113">
        <v>2019</v>
      </c>
      <c r="B6" s="482">
        <f t="shared" si="0"/>
        <v>0.17410710709052363</v>
      </c>
      <c r="C6" s="482">
        <f t="shared" si="0"/>
        <v>0.64478824012566005</v>
      </c>
    </row>
    <row r="7" spans="1:6">
      <c r="A7" s="113">
        <v>2020</v>
      </c>
      <c r="B7" s="482">
        <f t="shared" si="0"/>
        <v>0.17933032030323934</v>
      </c>
      <c r="C7" s="482">
        <f t="shared" si="0"/>
        <v>0.66413188732942985</v>
      </c>
    </row>
    <row r="8" spans="1:6">
      <c r="A8" s="113">
        <v>2021</v>
      </c>
      <c r="B8" s="482">
        <f t="shared" si="0"/>
        <v>0.18471022991233652</v>
      </c>
      <c r="C8" s="482">
        <f t="shared" si="0"/>
        <v>0.68405584394931274</v>
      </c>
    </row>
    <row r="9" spans="1:6">
      <c r="A9" s="113">
        <v>2022</v>
      </c>
      <c r="B9" s="482">
        <f t="shared" si="0"/>
        <v>0.19025153680970661</v>
      </c>
      <c r="C9" s="482">
        <f t="shared" si="0"/>
        <v>0.70457751926779211</v>
      </c>
    </row>
    <row r="10" spans="1:6">
      <c r="A10" s="113">
        <v>2023</v>
      </c>
      <c r="B10" s="482">
        <f t="shared" si="0"/>
        <v>0.1959590829139978</v>
      </c>
      <c r="C10" s="482">
        <f t="shared" si="0"/>
        <v>0.72571484484582593</v>
      </c>
    </row>
    <row r="11" spans="1:6">
      <c r="A11" s="113">
        <v>2024</v>
      </c>
      <c r="B11" s="482">
        <f t="shared" si="0"/>
        <v>0.20183785540141774</v>
      </c>
      <c r="C11" s="482">
        <f t="shared" si="0"/>
        <v>0.74748629019120072</v>
      </c>
    </row>
    <row r="12" spans="1:6">
      <c r="A12" s="113">
        <v>2025</v>
      </c>
      <c r="B12" s="482">
        <f t="shared" si="0"/>
        <v>0.20789299106346029</v>
      </c>
      <c r="C12" s="482">
        <f t="shared" si="0"/>
        <v>0.76991087889693677</v>
      </c>
    </row>
    <row r="13" spans="1:6">
      <c r="A13" s="113">
        <v>2026</v>
      </c>
      <c r="B13" s="482">
        <f t="shared" si="0"/>
        <v>0.2141297807953641</v>
      </c>
      <c r="C13" s="482">
        <f t="shared" si="0"/>
        <v>0.79300820526384486</v>
      </c>
    </row>
    <row r="14" spans="1:6">
      <c r="A14" s="113">
        <v>2027</v>
      </c>
      <c r="B14" s="482">
        <f t="shared" si="0"/>
        <v>0.22055367421922503</v>
      </c>
      <c r="C14" s="482">
        <f t="shared" si="0"/>
        <v>0.81679845142176022</v>
      </c>
      <c r="E14" s="4"/>
      <c r="F14" s="4"/>
    </row>
    <row r="15" spans="1:6">
      <c r="A15" s="113">
        <v>2028</v>
      </c>
      <c r="B15" s="482">
        <f t="shared" si="0"/>
        <v>0.22717028444580178</v>
      </c>
      <c r="C15" s="482">
        <f t="shared" si="0"/>
        <v>0.841302404964413</v>
      </c>
      <c r="E15" s="4"/>
      <c r="F15" s="4"/>
    </row>
    <row r="16" spans="1:6">
      <c r="A16" s="113">
        <v>2029</v>
      </c>
      <c r="B16" s="482">
        <f t="shared" si="0"/>
        <v>0.23398539297917584</v>
      </c>
      <c r="C16" s="482">
        <f t="shared" si="0"/>
        <v>0.86654147711334539</v>
      </c>
      <c r="E16" s="4"/>
      <c r="F16" s="4"/>
    </row>
    <row r="17" spans="1:6">
      <c r="A17" s="113">
        <v>2030</v>
      </c>
      <c r="B17" s="482">
        <f t="shared" si="0"/>
        <v>0.24100495476855113</v>
      </c>
      <c r="C17" s="482">
        <f t="shared" si="0"/>
        <v>0.89253772142674581</v>
      </c>
      <c r="E17" s="4"/>
      <c r="F17" s="4"/>
    </row>
    <row r="18" spans="1:6">
      <c r="A18" s="113">
        <v>2031</v>
      </c>
      <c r="B18" s="482">
        <f t="shared" si="0"/>
        <v>0.24823510341160768</v>
      </c>
      <c r="C18" s="482">
        <f t="shared" si="0"/>
        <v>0.91931385306954816</v>
      </c>
      <c r="E18" s="4"/>
      <c r="F18" s="4"/>
    </row>
    <row r="19" spans="1:6">
      <c r="A19" s="113">
        <v>2032</v>
      </c>
      <c r="B19" s="482">
        <f t="shared" si="0"/>
        <v>0.25568215651395593</v>
      </c>
      <c r="C19" s="482">
        <f t="shared" si="0"/>
        <v>0.94689326866163459</v>
      </c>
      <c r="E19" s="4"/>
      <c r="F19" s="4"/>
    </row>
    <row r="20" spans="1:6">
      <c r="A20" s="113">
        <v>2033</v>
      </c>
      <c r="B20" s="482">
        <f t="shared" ref="B20:C22" si="1">B19*1.03</f>
        <v>0.26335262120937464</v>
      </c>
      <c r="C20" s="482">
        <f t="shared" si="1"/>
        <v>0.97530006672148362</v>
      </c>
      <c r="E20" s="4"/>
      <c r="F20" s="4"/>
    </row>
    <row r="21" spans="1:6">
      <c r="A21" s="113">
        <v>2034</v>
      </c>
      <c r="B21" s="482">
        <f t="shared" si="1"/>
        <v>0.27125319984565588</v>
      </c>
      <c r="C21" s="482">
        <f t="shared" si="1"/>
        <v>1.0045590687231281</v>
      </c>
      <c r="E21" s="4"/>
      <c r="F21" s="4"/>
    </row>
    <row r="22" spans="1:6">
      <c r="A22" s="113">
        <v>2035</v>
      </c>
      <c r="B22" s="482">
        <f t="shared" si="1"/>
        <v>0.27939079584102555</v>
      </c>
      <c r="C22" s="482">
        <f t="shared" si="1"/>
        <v>1.0346958407848219</v>
      </c>
      <c r="E22" s="4"/>
      <c r="F22" s="4"/>
    </row>
    <row r="23" spans="1:6">
      <c r="C23" s="611"/>
    </row>
    <row r="24" spans="1:6" ht="29.25" customHeight="1">
      <c r="A24" s="1144" t="s">
        <v>647</v>
      </c>
      <c r="B24" s="1144"/>
      <c r="C24" s="1144"/>
      <c r="D24" s="1144"/>
    </row>
    <row r="25" spans="1:6">
      <c r="A25" s="1142"/>
      <c r="B25" s="1143"/>
      <c r="C25" s="1143"/>
    </row>
    <row r="26" spans="1:6">
      <c r="C26" s="68"/>
    </row>
    <row r="27" spans="1:6">
      <c r="C27" s="68"/>
    </row>
    <row r="28" spans="1:6">
      <c r="C28" s="68"/>
    </row>
    <row r="29" spans="1:6">
      <c r="C29" s="68"/>
    </row>
    <row r="30" spans="1:6">
      <c r="C30" s="68"/>
    </row>
    <row r="31" spans="1:6">
      <c r="C31" s="68"/>
    </row>
    <row r="32" spans="1:6">
      <c r="C32" s="68"/>
    </row>
    <row r="33" spans="3:3">
      <c r="C33" s="68"/>
    </row>
    <row r="34" spans="3:3">
      <c r="C34" s="68"/>
    </row>
    <row r="35" spans="3:3">
      <c r="C35" s="68"/>
    </row>
    <row r="36" spans="3:3">
      <c r="C36" s="68"/>
    </row>
    <row r="37" spans="3:3">
      <c r="C37" s="68"/>
    </row>
    <row r="38" spans="3:3">
      <c r="C38" s="68"/>
    </row>
    <row r="39" spans="3:3">
      <c r="C39" s="68"/>
    </row>
    <row r="40" spans="3:3">
      <c r="C40" s="68"/>
    </row>
    <row r="41" spans="3:3">
      <c r="C41" s="68"/>
    </row>
    <row r="42" spans="3:3">
      <c r="C42" s="68"/>
    </row>
    <row r="43" spans="3:3">
      <c r="C43" s="68"/>
    </row>
    <row r="44" spans="3:3">
      <c r="C44" s="68"/>
    </row>
    <row r="45" spans="3:3">
      <c r="C45" s="68"/>
    </row>
    <row r="46" spans="3:3">
      <c r="C46" s="68"/>
    </row>
    <row r="47" spans="3:3">
      <c r="C47" s="68"/>
    </row>
    <row r="48" spans="3:3">
      <c r="C48" s="68"/>
    </row>
    <row r="49" spans="3:3">
      <c r="C49" s="68"/>
    </row>
  </sheetData>
  <mergeCells count="3">
    <mergeCell ref="A1:C1"/>
    <mergeCell ref="A25:C25"/>
    <mergeCell ref="A24:D24"/>
  </mergeCells>
  <phoneticPr fontId="0" type="noConversion"/>
  <printOptions horizontalCentered="1" headings="1"/>
  <pageMargins left="0" right="0" top="1" bottom="1" header="0.5" footer="0.5"/>
  <pageSetup firstPageNumber="75" orientation="portrait" useFirstPageNumber="1" r:id="rId1"/>
  <headerFooter scaleWithDoc="0" alignWithMargins="0">
    <oddHeader>&amp;C&amp;"Century Schoolbook,Bold"&amp;14San Diego Gas &amp; Electric Company</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pageSetUpPr fitToPage="1"/>
  </sheetPr>
  <dimension ref="A1:H9"/>
  <sheetViews>
    <sheetView zoomScaleNormal="100" workbookViewId="0">
      <selection activeCell="E8" sqref="E8"/>
    </sheetView>
  </sheetViews>
  <sheetFormatPr defaultColWidth="15.42578125" defaultRowHeight="14.25"/>
  <cols>
    <col min="1" max="2" width="15.42578125" style="2" customWidth="1"/>
    <col min="3" max="5" width="25.7109375" style="2" customWidth="1"/>
    <col min="6" max="6" width="25.7109375" style="2" bestFit="1" customWidth="1"/>
    <col min="7" max="7" width="30.42578125" style="2" customWidth="1"/>
    <col min="8" max="16384" width="15.42578125" style="2"/>
  </cols>
  <sheetData>
    <row r="1" spans="1:8" s="40" customFormat="1" ht="95.1" customHeight="1">
      <c r="A1" s="1145" t="s">
        <v>570</v>
      </c>
      <c r="B1" s="1145"/>
      <c r="C1" s="1145"/>
      <c r="D1" s="1145"/>
      <c r="E1" s="1145"/>
      <c r="F1" s="829"/>
    </row>
    <row r="2" spans="1:8" ht="63.75" customHeight="1">
      <c r="A2" s="122" t="s">
        <v>25</v>
      </c>
      <c r="B2" s="123" t="s">
        <v>26</v>
      </c>
      <c r="C2" s="782" t="s">
        <v>27</v>
      </c>
      <c r="D2" s="782" t="s">
        <v>504</v>
      </c>
      <c r="E2" s="782" t="s">
        <v>28</v>
      </c>
      <c r="F2" s="69"/>
    </row>
    <row r="3" spans="1:8">
      <c r="A3" s="415">
        <v>2011</v>
      </c>
      <c r="B3" s="124">
        <v>20950509</v>
      </c>
      <c r="C3" s="125">
        <v>11372235</v>
      </c>
      <c r="D3" s="783">
        <f>C3/B3</f>
        <v>0.54281425811659278</v>
      </c>
      <c r="E3" s="800">
        <v>504</v>
      </c>
    </row>
    <row r="4" spans="1:8">
      <c r="A4" s="415">
        <v>2012</v>
      </c>
      <c r="B4" s="124">
        <v>21046806</v>
      </c>
      <c r="C4" s="125">
        <v>10325509</v>
      </c>
      <c r="D4" s="783">
        <f t="shared" ref="D4:D5" si="0">C4/B4</f>
        <v>0.49059743316871929</v>
      </c>
      <c r="E4" s="800">
        <v>461</v>
      </c>
    </row>
    <row r="5" spans="1:8">
      <c r="A5" s="415">
        <v>2013</v>
      </c>
      <c r="B5" s="124">
        <v>17874648.669999998</v>
      </c>
      <c r="C5" s="125">
        <v>7897312.6954929316</v>
      </c>
      <c r="D5" s="783">
        <f t="shared" si="0"/>
        <v>0.44181638706820708</v>
      </c>
      <c r="E5" s="800">
        <v>449.52827273980711</v>
      </c>
    </row>
    <row r="6" spans="1:8">
      <c r="A6" s="415">
        <v>2014</v>
      </c>
      <c r="B6" s="124">
        <v>19143282.129999999</v>
      </c>
      <c r="C6" s="125">
        <v>9030922.0435848869</v>
      </c>
      <c r="D6" s="783">
        <v>0.46781183364707118</v>
      </c>
      <c r="E6" s="800">
        <v>409.77004599051168</v>
      </c>
    </row>
    <row r="7" spans="1:8">
      <c r="A7" s="709">
        <v>2015</v>
      </c>
      <c r="B7" s="774">
        <v>17355596.309999999</v>
      </c>
      <c r="C7" s="774">
        <v>5632584.410129346</v>
      </c>
      <c r="D7" s="784">
        <v>0.32453995296513938</v>
      </c>
      <c r="E7" s="534">
        <v>278.71663170514847</v>
      </c>
    </row>
    <row r="8" spans="1:8">
      <c r="A8" s="709">
        <v>2016</v>
      </c>
      <c r="B8" s="14">
        <f>'SUMMARY -TABLE'!C12</f>
        <v>17511142</v>
      </c>
      <c r="C8" s="774">
        <v>5435882.4540534988</v>
      </c>
      <c r="D8" s="784">
        <f>C8/B8</f>
        <v>0.31042421185628549</v>
      </c>
      <c r="E8" s="534">
        <v>274.65048777554057</v>
      </c>
    </row>
    <row r="9" spans="1:8">
      <c r="A9" s="1115"/>
      <c r="B9" s="1115"/>
      <c r="C9" s="1115"/>
      <c r="D9" s="1115"/>
      <c r="E9" s="1115"/>
      <c r="F9" s="1115"/>
      <c r="G9" s="1115"/>
      <c r="H9" s="1115"/>
    </row>
  </sheetData>
  <mergeCells count="2">
    <mergeCell ref="A1:E1"/>
    <mergeCell ref="A9:H9"/>
  </mergeCells>
  <phoneticPr fontId="0" type="noConversion"/>
  <printOptions horizontalCentered="1" headings="1"/>
  <pageMargins left="0.5" right="0.5" top="1" bottom="1" header="0.5" footer="0.5"/>
  <pageSetup scale="87" firstPageNumber="76" orientation="portrait" useFirstPageNumber="1" r:id="rId1"/>
  <headerFooter scaleWithDoc="0" alignWithMargins="0">
    <oddHeader>&amp;C&amp;"Century Schoolbook,Bold"&amp;14San Diego Gas &amp; Electric Company</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A50"/>
  <sheetViews>
    <sheetView topLeftCell="A30" zoomScale="110" zoomScaleNormal="110" workbookViewId="0">
      <selection activeCell="A51" sqref="A51"/>
    </sheetView>
  </sheetViews>
  <sheetFormatPr defaultColWidth="31.5703125" defaultRowHeight="12"/>
  <cols>
    <col min="1" max="1" width="12" style="315" customWidth="1"/>
    <col min="2" max="2" width="33.7109375" style="315" customWidth="1"/>
    <col min="3" max="3" width="14.42578125" style="315" customWidth="1"/>
    <col min="4" max="4" width="14.28515625" style="315" customWidth="1"/>
    <col min="5" max="5" width="14.5703125" style="315" customWidth="1"/>
    <col min="6" max="6" width="13.5703125" style="315" customWidth="1"/>
    <col min="7" max="7" width="12.7109375" style="315" customWidth="1"/>
    <col min="8" max="8" width="13" style="315" customWidth="1"/>
    <col min="9" max="9" width="11.7109375" style="315" customWidth="1"/>
    <col min="10" max="10" width="12.7109375" style="315" customWidth="1"/>
    <col min="11" max="11" width="13.28515625" style="315" customWidth="1"/>
    <col min="12" max="12" width="9.7109375" style="617" customWidth="1"/>
    <col min="13" max="13" width="8.7109375" style="617" customWidth="1"/>
    <col min="14" max="14" width="10" style="315" customWidth="1"/>
    <col min="15" max="15" width="12" style="617" customWidth="1"/>
    <col min="16" max="16" width="12" style="617" bestFit="1" customWidth="1"/>
    <col min="17" max="17" width="11.7109375" style="315" customWidth="1"/>
    <col min="18" max="18" width="8.28515625" style="617" customWidth="1"/>
    <col min="19" max="19" width="9.28515625" style="617" customWidth="1"/>
    <col min="20" max="20" width="9.5703125" style="315" customWidth="1"/>
    <col min="21" max="21" width="13.7109375" style="315" customWidth="1"/>
    <col min="22" max="22" width="11.7109375" style="617" customWidth="1"/>
    <col min="23" max="23" width="22" style="315" customWidth="1"/>
    <col min="24" max="24" width="11.5703125" style="315" customWidth="1"/>
    <col min="25" max="25" width="27.5703125" style="315" customWidth="1"/>
    <col min="26" max="26" width="30.7109375" style="315" customWidth="1"/>
    <col min="27" max="27" width="12" style="315" customWidth="1"/>
    <col min="28" max="16384" width="31.5703125" style="315"/>
  </cols>
  <sheetData>
    <row r="1" spans="1:27" s="617" customFormat="1" ht="57.75" customHeight="1">
      <c r="A1" s="1148" t="s">
        <v>572</v>
      </c>
      <c r="B1" s="1148"/>
      <c r="C1" s="1148"/>
      <c r="D1" s="1148"/>
      <c r="E1" s="1148"/>
      <c r="F1" s="1148"/>
      <c r="G1" s="1148"/>
      <c r="H1" s="1148"/>
      <c r="I1" s="1148"/>
      <c r="J1" s="1148"/>
      <c r="K1" s="1148"/>
      <c r="L1" s="1148"/>
      <c r="M1" s="1148"/>
      <c r="N1" s="1148"/>
      <c r="O1" s="1148"/>
      <c r="P1" s="1148"/>
      <c r="Q1" s="1148"/>
      <c r="R1" s="1148"/>
      <c r="S1" s="1148"/>
      <c r="T1" s="1148"/>
      <c r="U1" s="1148"/>
      <c r="V1" s="1148"/>
      <c r="W1" s="1148"/>
      <c r="X1" s="1148"/>
      <c r="Y1" s="1148"/>
      <c r="Z1" s="1148"/>
    </row>
    <row r="2" spans="1:27" s="617" customFormat="1" ht="16.899999999999999" customHeight="1" thickBot="1">
      <c r="B2" s="829"/>
    </row>
    <row r="3" spans="1:27" s="313" customFormat="1" ht="16.149999999999999" customHeight="1" thickBot="1">
      <c r="B3" s="488"/>
      <c r="C3" s="488"/>
      <c r="D3" s="488"/>
      <c r="E3" s="488"/>
      <c r="F3" s="488"/>
      <c r="G3" s="488"/>
      <c r="H3" s="488"/>
      <c r="I3" s="488"/>
      <c r="J3" s="488"/>
      <c r="K3" s="488"/>
      <c r="L3" s="1155" t="s">
        <v>278</v>
      </c>
      <c r="M3" s="1156"/>
      <c r="N3" s="1156"/>
      <c r="O3" s="1156"/>
      <c r="P3" s="1156"/>
      <c r="Q3" s="1156"/>
      <c r="R3" s="1156"/>
      <c r="S3" s="1156"/>
      <c r="T3" s="1157"/>
      <c r="U3" s="488"/>
      <c r="V3" s="615"/>
      <c r="W3" s="488"/>
      <c r="X3" s="488"/>
      <c r="Y3" s="488"/>
      <c r="Z3" s="488"/>
      <c r="AA3" s="312"/>
    </row>
    <row r="4" spans="1:27" s="313" customFormat="1" ht="30.6" customHeight="1" thickBot="1">
      <c r="B4" s="616"/>
      <c r="C4" s="1149" t="s">
        <v>509</v>
      </c>
      <c r="D4" s="1150"/>
      <c r="E4" s="1151"/>
      <c r="F4" s="1149" t="s">
        <v>253</v>
      </c>
      <c r="G4" s="1150"/>
      <c r="H4" s="1151"/>
      <c r="I4" s="1149" t="s">
        <v>254</v>
      </c>
      <c r="J4" s="1150"/>
      <c r="K4" s="1151"/>
      <c r="L4" s="1155" t="s">
        <v>279</v>
      </c>
      <c r="M4" s="1156"/>
      <c r="N4" s="1157"/>
      <c r="O4" s="1155" t="s">
        <v>636</v>
      </c>
      <c r="P4" s="1156"/>
      <c r="Q4" s="1157"/>
      <c r="R4" s="1158" t="s">
        <v>489</v>
      </c>
      <c r="S4" s="1159"/>
      <c r="T4" s="1159"/>
      <c r="U4" s="616"/>
      <c r="V4" s="616"/>
      <c r="W4" s="616"/>
      <c r="X4" s="616"/>
      <c r="Y4" s="616"/>
      <c r="Z4" s="616"/>
      <c r="AA4" s="314"/>
    </row>
    <row r="5" spans="1:27" s="313" customFormat="1" ht="54" customHeight="1" thickBot="1">
      <c r="A5" s="489" t="s">
        <v>508</v>
      </c>
      <c r="B5" s="489" t="s">
        <v>571</v>
      </c>
      <c r="C5" s="490" t="s">
        <v>5</v>
      </c>
      <c r="D5" s="378" t="s">
        <v>120</v>
      </c>
      <c r="E5" s="491" t="s">
        <v>194</v>
      </c>
      <c r="F5" s="492" t="s">
        <v>5</v>
      </c>
      <c r="G5" s="378" t="s">
        <v>120</v>
      </c>
      <c r="H5" s="491" t="s">
        <v>537</v>
      </c>
      <c r="I5" s="1160" t="s">
        <v>317</v>
      </c>
      <c r="J5" s="1161"/>
      <c r="K5" s="1162"/>
      <c r="L5" s="1149" t="s">
        <v>255</v>
      </c>
      <c r="M5" s="1150"/>
      <c r="N5" s="1151"/>
      <c r="O5" s="1149" t="s">
        <v>256</v>
      </c>
      <c r="P5" s="1150"/>
      <c r="Q5" s="1151"/>
      <c r="R5" s="1152" t="s">
        <v>257</v>
      </c>
      <c r="S5" s="1153"/>
      <c r="T5" s="1154"/>
      <c r="U5" s="586" t="s">
        <v>510</v>
      </c>
      <c r="V5" s="609" t="s">
        <v>447</v>
      </c>
      <c r="W5" s="622" t="s">
        <v>258</v>
      </c>
      <c r="X5" s="621" t="s">
        <v>80</v>
      </c>
      <c r="Y5" s="621" t="s">
        <v>259</v>
      </c>
      <c r="Z5" s="623" t="s">
        <v>260</v>
      </c>
      <c r="AA5" s="314"/>
    </row>
    <row r="6" spans="1:27" s="313" customFormat="1" ht="19.149999999999999" customHeight="1">
      <c r="A6" s="493"/>
      <c r="B6" s="493"/>
      <c r="C6" s="643"/>
      <c r="D6" s="619"/>
      <c r="E6" s="620"/>
      <c r="F6" s="375"/>
      <c r="G6" s="376"/>
      <c r="H6" s="620"/>
      <c r="I6" s="377" t="s">
        <v>5</v>
      </c>
      <c r="J6" s="378" t="s">
        <v>120</v>
      </c>
      <c r="K6" s="620" t="s">
        <v>197</v>
      </c>
      <c r="L6" s="643" t="s">
        <v>5</v>
      </c>
      <c r="M6" s="619" t="s">
        <v>120</v>
      </c>
      <c r="N6" s="620" t="s">
        <v>55</v>
      </c>
      <c r="O6" s="618" t="s">
        <v>5</v>
      </c>
      <c r="P6" s="619" t="s">
        <v>120</v>
      </c>
      <c r="Q6" s="642" t="s">
        <v>55</v>
      </c>
      <c r="R6" s="618" t="s">
        <v>5</v>
      </c>
      <c r="S6" s="619" t="s">
        <v>120</v>
      </c>
      <c r="T6" s="620" t="s">
        <v>55</v>
      </c>
      <c r="U6" s="585"/>
      <c r="V6" s="626"/>
      <c r="W6" s="626"/>
      <c r="X6" s="626"/>
      <c r="Y6" s="627"/>
      <c r="Z6" s="628"/>
      <c r="AA6" s="314"/>
    </row>
    <row r="7" spans="1:27" s="313" customFormat="1" ht="12.75" customHeight="1">
      <c r="A7" s="494"/>
      <c r="B7" s="495"/>
      <c r="C7" s="496"/>
      <c r="D7" s="316"/>
      <c r="E7" s="317"/>
      <c r="F7" s="497"/>
      <c r="G7" s="498"/>
      <c r="H7" s="317"/>
      <c r="I7" s="316"/>
      <c r="J7" s="316"/>
      <c r="K7" s="317"/>
      <c r="L7" s="605"/>
      <c r="M7" s="605"/>
      <c r="N7" s="624"/>
      <c r="O7" s="604"/>
      <c r="P7" s="605"/>
      <c r="Q7" s="624"/>
      <c r="R7" s="604"/>
      <c r="S7" s="605"/>
      <c r="T7" s="625"/>
      <c r="U7" s="585"/>
      <c r="V7" s="598"/>
      <c r="W7" s="626"/>
      <c r="X7" s="626"/>
      <c r="Y7" s="627"/>
      <c r="Z7" s="628"/>
      <c r="AA7" s="314"/>
    </row>
    <row r="8" spans="1:27" ht="12.75" customHeight="1">
      <c r="A8" s="499"/>
      <c r="B8" s="500" t="s">
        <v>110</v>
      </c>
      <c r="C8" s="501" t="s">
        <v>261</v>
      </c>
      <c r="D8" s="502" t="s">
        <v>261</v>
      </c>
      <c r="E8" s="503" t="s">
        <v>262</v>
      </c>
      <c r="F8" s="504" t="s">
        <v>261</v>
      </c>
      <c r="G8" s="502" t="s">
        <v>261</v>
      </c>
      <c r="H8" s="503" t="s">
        <v>262</v>
      </c>
      <c r="I8" s="502" t="s">
        <v>261</v>
      </c>
      <c r="J8" s="502" t="s">
        <v>261</v>
      </c>
      <c r="K8" s="503" t="s">
        <v>262</v>
      </c>
      <c r="L8" s="501" t="s">
        <v>261</v>
      </c>
      <c r="M8" s="502" t="s">
        <v>261</v>
      </c>
      <c r="N8" s="503" t="s">
        <v>262</v>
      </c>
      <c r="O8" s="504" t="s">
        <v>261</v>
      </c>
      <c r="P8" s="502" t="s">
        <v>261</v>
      </c>
      <c r="Q8" s="599" t="s">
        <v>262</v>
      </c>
      <c r="R8" s="504" t="s">
        <v>261</v>
      </c>
      <c r="S8" s="502" t="s">
        <v>261</v>
      </c>
      <c r="T8" s="503" t="s">
        <v>262</v>
      </c>
      <c r="U8" s="584" t="s">
        <v>263</v>
      </c>
      <c r="V8" s="608" t="s">
        <v>264</v>
      </c>
      <c r="W8" s="629" t="s">
        <v>265</v>
      </c>
      <c r="X8" s="629" t="s">
        <v>266</v>
      </c>
      <c r="Y8" s="630" t="s">
        <v>515</v>
      </c>
      <c r="Z8" s="631" t="s">
        <v>294</v>
      </c>
      <c r="AA8" s="314"/>
    </row>
    <row r="9" spans="1:27">
      <c r="A9" s="499"/>
      <c r="B9" s="505" t="s">
        <v>6</v>
      </c>
      <c r="C9" s="506"/>
      <c r="D9" s="318"/>
      <c r="E9" s="503"/>
      <c r="F9" s="507"/>
      <c r="G9" s="508"/>
      <c r="H9" s="503"/>
      <c r="I9" s="502"/>
      <c r="J9" s="502"/>
      <c r="K9" s="503"/>
      <c r="L9" s="508"/>
      <c r="M9" s="508"/>
      <c r="N9" s="508"/>
      <c r="O9" s="507"/>
      <c r="P9" s="508"/>
      <c r="Q9" s="508"/>
      <c r="R9" s="507"/>
      <c r="S9" s="508"/>
      <c r="T9" s="509"/>
      <c r="U9" s="583"/>
      <c r="V9" s="607"/>
      <c r="W9" s="632"/>
      <c r="X9" s="632"/>
      <c r="Y9" s="632"/>
      <c r="Z9" s="633"/>
    </row>
    <row r="10" spans="1:27" ht="36">
      <c r="A10" s="510"/>
      <c r="B10" s="511" t="s">
        <v>267</v>
      </c>
      <c r="C10" s="504">
        <v>3626318.91</v>
      </c>
      <c r="D10" s="502">
        <v>1306214.1499999999</v>
      </c>
      <c r="E10" s="512">
        <f>SUM(C10:D10)</f>
        <v>4932533.0600000005</v>
      </c>
      <c r="F10" s="504">
        <v>1536141.1994959593</v>
      </c>
      <c r="G10" s="502">
        <v>298958.71999999997</v>
      </c>
      <c r="H10" s="512">
        <f>SUM(F10:G10)</f>
        <v>1835099.9194959593</v>
      </c>
      <c r="I10" s="504">
        <f>C10-F10</f>
        <v>2090177.7105040408</v>
      </c>
      <c r="J10" s="502">
        <f>D10-G10</f>
        <v>1007255.4299999999</v>
      </c>
      <c r="K10" s="512">
        <f>SUM(I10:J10)</f>
        <v>3097433.1405040408</v>
      </c>
      <c r="L10" s="504">
        <v>0</v>
      </c>
      <c r="M10" s="502">
        <v>0</v>
      </c>
      <c r="N10" s="512">
        <f>SUM(L10:M10)</f>
        <v>0</v>
      </c>
      <c r="O10" s="504">
        <v>0</v>
      </c>
      <c r="P10" s="502">
        <v>0</v>
      </c>
      <c r="Q10" s="512">
        <f>SUM(O10:P10)</f>
        <v>0</v>
      </c>
      <c r="R10" s="504">
        <v>0</v>
      </c>
      <c r="S10" s="502">
        <v>0</v>
      </c>
      <c r="T10" s="512">
        <f>SUM(R10:S10)</f>
        <v>0</v>
      </c>
      <c r="U10" s="582">
        <f>N10+Q10+T10</f>
        <v>0</v>
      </c>
      <c r="V10" s="606">
        <v>0</v>
      </c>
      <c r="W10" s="634" t="s">
        <v>426</v>
      </c>
      <c r="X10" s="634" t="s">
        <v>426</v>
      </c>
      <c r="Y10" s="644" t="s">
        <v>271</v>
      </c>
      <c r="Z10" s="581" t="s">
        <v>271</v>
      </c>
    </row>
    <row r="11" spans="1:27" ht="36">
      <c r="A11" s="510"/>
      <c r="B11" s="511" t="s">
        <v>268</v>
      </c>
      <c r="C11" s="504">
        <v>58324.85</v>
      </c>
      <c r="D11" s="502">
        <v>1997193.33</v>
      </c>
      <c r="E11" s="512">
        <f t="shared" ref="E11:E20" si="0">SUM(C11:D11)</f>
        <v>2055518.1800000002</v>
      </c>
      <c r="F11" s="504">
        <v>33437.381045790928</v>
      </c>
      <c r="G11" s="502">
        <v>1081139.6171472399</v>
      </c>
      <c r="H11" s="512">
        <f t="shared" ref="H11:H20" si="1">SUM(F11:G11)</f>
        <v>1114576.9981930307</v>
      </c>
      <c r="I11" s="504">
        <f t="shared" ref="I11:J20" si="2">C11-F11</f>
        <v>24887.468954209071</v>
      </c>
      <c r="J11" s="502">
        <f t="shared" si="2"/>
        <v>916053.71285276022</v>
      </c>
      <c r="K11" s="512">
        <f t="shared" ref="K11:K20" si="3">SUM(I11:J11)</f>
        <v>940941.18180696934</v>
      </c>
      <c r="L11" s="504">
        <v>0</v>
      </c>
      <c r="M11" s="502">
        <v>0</v>
      </c>
      <c r="N11" s="512">
        <f t="shared" ref="N11:N20" si="4">SUM(L11:M11)</f>
        <v>0</v>
      </c>
      <c r="O11" s="504">
        <v>0</v>
      </c>
      <c r="P11" s="502">
        <v>0</v>
      </c>
      <c r="Q11" s="512">
        <f t="shared" ref="Q11:Q20" si="5">SUM(O11:P11)</f>
        <v>0</v>
      </c>
      <c r="R11" s="504">
        <v>0</v>
      </c>
      <c r="S11" s="502">
        <v>0</v>
      </c>
      <c r="T11" s="512">
        <f t="shared" ref="T11:T20" si="6">SUM(R11:S11)</f>
        <v>0</v>
      </c>
      <c r="U11" s="582">
        <f t="shared" ref="U11:U20" si="7">N11+Q11+T11</f>
        <v>0</v>
      </c>
      <c r="V11" s="606">
        <v>0</v>
      </c>
      <c r="W11" s="634" t="s">
        <v>426</v>
      </c>
      <c r="X11" s="634" t="s">
        <v>426</v>
      </c>
      <c r="Y11" s="644" t="s">
        <v>271</v>
      </c>
      <c r="Z11" s="581" t="s">
        <v>271</v>
      </c>
    </row>
    <row r="12" spans="1:27" ht="36">
      <c r="A12" s="600"/>
      <c r="B12" s="511" t="s">
        <v>269</v>
      </c>
      <c r="C12" s="504">
        <v>1850539.78</v>
      </c>
      <c r="D12" s="502">
        <v>2739306.74</v>
      </c>
      <c r="E12" s="512">
        <f t="shared" si="0"/>
        <v>4589846.5200000005</v>
      </c>
      <c r="F12" s="504">
        <v>1540105.2569729288</v>
      </c>
      <c r="G12" s="502">
        <v>2041534.9099641149</v>
      </c>
      <c r="H12" s="512">
        <f t="shared" si="1"/>
        <v>3581640.1669370439</v>
      </c>
      <c r="I12" s="504">
        <f t="shared" si="2"/>
        <v>310434.52302707126</v>
      </c>
      <c r="J12" s="502">
        <f t="shared" si="2"/>
        <v>697771.83003588533</v>
      </c>
      <c r="K12" s="512">
        <f t="shared" si="3"/>
        <v>1008206.3530629566</v>
      </c>
      <c r="L12" s="504">
        <v>0</v>
      </c>
      <c r="M12" s="502">
        <v>0</v>
      </c>
      <c r="N12" s="512">
        <f t="shared" si="4"/>
        <v>0</v>
      </c>
      <c r="O12" s="504">
        <v>0</v>
      </c>
      <c r="P12" s="502">
        <v>0</v>
      </c>
      <c r="Q12" s="512">
        <f t="shared" si="5"/>
        <v>0</v>
      </c>
      <c r="R12" s="504">
        <v>0</v>
      </c>
      <c r="S12" s="502">
        <v>0</v>
      </c>
      <c r="T12" s="512">
        <f t="shared" si="6"/>
        <v>0</v>
      </c>
      <c r="U12" s="582">
        <f>N12+Q12+T12</f>
        <v>0</v>
      </c>
      <c r="V12" s="606">
        <v>0</v>
      </c>
      <c r="W12" s="644" t="s">
        <v>426</v>
      </c>
      <c r="X12" s="644" t="s">
        <v>426</v>
      </c>
      <c r="Y12" s="644" t="s">
        <v>271</v>
      </c>
      <c r="Z12" s="581" t="s">
        <v>426</v>
      </c>
    </row>
    <row r="13" spans="1:27" ht="36">
      <c r="A13" s="600"/>
      <c r="B13" s="511" t="s">
        <v>270</v>
      </c>
      <c r="C13" s="504">
        <v>392198.65</v>
      </c>
      <c r="D13" s="502">
        <v>3535657.76</v>
      </c>
      <c r="E13" s="512">
        <f t="shared" si="0"/>
        <v>3927856.4099999997</v>
      </c>
      <c r="F13" s="504">
        <v>120462.56969422419</v>
      </c>
      <c r="G13" s="502">
        <v>2460484.573832674</v>
      </c>
      <c r="H13" s="512">
        <f t="shared" si="1"/>
        <v>2580947.1435268982</v>
      </c>
      <c r="I13" s="504">
        <f t="shared" si="2"/>
        <v>271736.08030577586</v>
      </c>
      <c r="J13" s="502">
        <f t="shared" si="2"/>
        <v>1075173.1861673258</v>
      </c>
      <c r="K13" s="512">
        <f t="shared" si="3"/>
        <v>1346909.2664731017</v>
      </c>
      <c r="L13" s="504">
        <v>0</v>
      </c>
      <c r="M13" s="502">
        <v>0</v>
      </c>
      <c r="N13" s="512">
        <f t="shared" si="4"/>
        <v>0</v>
      </c>
      <c r="O13" s="504">
        <v>0</v>
      </c>
      <c r="P13" s="502">
        <v>0</v>
      </c>
      <c r="Q13" s="512">
        <f t="shared" si="5"/>
        <v>0</v>
      </c>
      <c r="R13" s="504">
        <v>0</v>
      </c>
      <c r="S13" s="502">
        <v>0</v>
      </c>
      <c r="T13" s="512">
        <f t="shared" si="6"/>
        <v>0</v>
      </c>
      <c r="U13" s="582">
        <f t="shared" si="7"/>
        <v>0</v>
      </c>
      <c r="V13" s="606">
        <v>0</v>
      </c>
      <c r="W13" s="644" t="s">
        <v>426</v>
      </c>
      <c r="X13" s="644" t="s">
        <v>426</v>
      </c>
      <c r="Y13" s="644" t="s">
        <v>426</v>
      </c>
      <c r="Z13" s="581" t="s">
        <v>426</v>
      </c>
    </row>
    <row r="14" spans="1:27" s="416" customFormat="1" ht="36">
      <c r="A14" s="510"/>
      <c r="B14" s="511" t="s">
        <v>272</v>
      </c>
      <c r="C14" s="504">
        <v>4464.47</v>
      </c>
      <c r="D14" s="502">
        <v>566414.47</v>
      </c>
      <c r="E14" s="512">
        <f t="shared" si="0"/>
        <v>570878.93999999994</v>
      </c>
      <c r="F14" s="504">
        <v>391.13300000000004</v>
      </c>
      <c r="G14" s="502">
        <v>259108.6238341358</v>
      </c>
      <c r="H14" s="512">
        <f t="shared" si="1"/>
        <v>259499.7568341358</v>
      </c>
      <c r="I14" s="504">
        <f t="shared" si="2"/>
        <v>4073.3370000000004</v>
      </c>
      <c r="J14" s="502">
        <f t="shared" si="2"/>
        <v>307305.84616586415</v>
      </c>
      <c r="K14" s="512">
        <f t="shared" si="3"/>
        <v>311379.18316586415</v>
      </c>
      <c r="L14" s="504">
        <v>0</v>
      </c>
      <c r="M14" s="502">
        <v>0</v>
      </c>
      <c r="N14" s="512">
        <f t="shared" si="4"/>
        <v>0</v>
      </c>
      <c r="O14" s="504">
        <v>0</v>
      </c>
      <c r="P14" s="502">
        <v>0</v>
      </c>
      <c r="Q14" s="512">
        <f t="shared" si="5"/>
        <v>0</v>
      </c>
      <c r="R14" s="504">
        <v>0</v>
      </c>
      <c r="S14" s="502">
        <v>0</v>
      </c>
      <c r="T14" s="512">
        <f t="shared" si="6"/>
        <v>0</v>
      </c>
      <c r="U14" s="582">
        <f t="shared" si="7"/>
        <v>0</v>
      </c>
      <c r="V14" s="606">
        <v>0</v>
      </c>
      <c r="W14" s="634" t="s">
        <v>426</v>
      </c>
      <c r="X14" s="634" t="s">
        <v>426</v>
      </c>
      <c r="Y14" s="644" t="s">
        <v>271</v>
      </c>
      <c r="Z14" s="581" t="s">
        <v>271</v>
      </c>
    </row>
    <row r="15" spans="1:27" s="416" customFormat="1" ht="36">
      <c r="A15" s="510"/>
      <c r="B15" s="511" t="s">
        <v>273</v>
      </c>
      <c r="C15" s="504">
        <v>2775285.74</v>
      </c>
      <c r="D15" s="502">
        <v>0</v>
      </c>
      <c r="E15" s="512">
        <f t="shared" si="0"/>
        <v>2775285.74</v>
      </c>
      <c r="F15" s="504">
        <v>1758211.531285872</v>
      </c>
      <c r="G15" s="502">
        <v>0</v>
      </c>
      <c r="H15" s="512">
        <f t="shared" si="1"/>
        <v>1758211.531285872</v>
      </c>
      <c r="I15" s="504">
        <f t="shared" si="2"/>
        <v>1017074.2087141282</v>
      </c>
      <c r="J15" s="502">
        <f t="shared" si="2"/>
        <v>0</v>
      </c>
      <c r="K15" s="512">
        <f t="shared" si="3"/>
        <v>1017074.2087141282</v>
      </c>
      <c r="L15" s="504">
        <v>0</v>
      </c>
      <c r="M15" s="502">
        <v>0</v>
      </c>
      <c r="N15" s="512">
        <f t="shared" si="4"/>
        <v>0</v>
      </c>
      <c r="O15" s="504">
        <v>0</v>
      </c>
      <c r="P15" s="502">
        <v>0</v>
      </c>
      <c r="Q15" s="512">
        <f t="shared" si="5"/>
        <v>0</v>
      </c>
      <c r="R15" s="504">
        <v>0</v>
      </c>
      <c r="S15" s="502">
        <v>0</v>
      </c>
      <c r="T15" s="512">
        <f t="shared" si="6"/>
        <v>0</v>
      </c>
      <c r="U15" s="582">
        <f t="shared" si="7"/>
        <v>0</v>
      </c>
      <c r="V15" s="606">
        <v>0</v>
      </c>
      <c r="W15" s="634" t="s">
        <v>426</v>
      </c>
      <c r="X15" s="634" t="s">
        <v>426</v>
      </c>
      <c r="Y15" s="644" t="s">
        <v>271</v>
      </c>
      <c r="Z15" s="581" t="s">
        <v>271</v>
      </c>
    </row>
    <row r="16" spans="1:27" s="416" customFormat="1" ht="36">
      <c r="A16" s="753"/>
      <c r="B16" s="511" t="s">
        <v>289</v>
      </c>
      <c r="C16" s="504">
        <v>484540</v>
      </c>
      <c r="D16" s="502">
        <v>0</v>
      </c>
      <c r="E16" s="512">
        <f t="shared" si="0"/>
        <v>484540</v>
      </c>
      <c r="F16" s="504">
        <v>464135.30012683792</v>
      </c>
      <c r="G16" s="502">
        <v>0</v>
      </c>
      <c r="H16" s="512">
        <f t="shared" si="1"/>
        <v>464135.30012683792</v>
      </c>
      <c r="I16" s="504">
        <f t="shared" si="2"/>
        <v>20404.699873162084</v>
      </c>
      <c r="J16" s="502">
        <f t="shared" si="2"/>
        <v>0</v>
      </c>
      <c r="K16" s="512">
        <f t="shared" si="3"/>
        <v>20404.699873162084</v>
      </c>
      <c r="L16" s="504">
        <v>0</v>
      </c>
      <c r="M16" s="502">
        <v>0</v>
      </c>
      <c r="N16" s="512">
        <f t="shared" si="4"/>
        <v>0</v>
      </c>
      <c r="O16" s="504">
        <v>0</v>
      </c>
      <c r="P16" s="502">
        <v>0</v>
      </c>
      <c r="Q16" s="512">
        <f t="shared" si="5"/>
        <v>0</v>
      </c>
      <c r="R16" s="504">
        <v>0</v>
      </c>
      <c r="S16" s="502">
        <v>0</v>
      </c>
      <c r="T16" s="512">
        <f t="shared" si="6"/>
        <v>0</v>
      </c>
      <c r="U16" s="582">
        <f t="shared" si="7"/>
        <v>0</v>
      </c>
      <c r="V16" s="764">
        <f>-U16/$E$32</f>
        <v>0</v>
      </c>
      <c r="W16" s="634" t="s">
        <v>426</v>
      </c>
      <c r="X16" s="634" t="s">
        <v>426</v>
      </c>
      <c r="Y16" s="644" t="s">
        <v>271</v>
      </c>
      <c r="Z16" s="581" t="s">
        <v>271</v>
      </c>
    </row>
    <row r="17" spans="1:26" s="416" customFormat="1" ht="36">
      <c r="A17" s="668"/>
      <c r="B17" s="511" t="s">
        <v>95</v>
      </c>
      <c r="C17" s="504">
        <v>1692820.33</v>
      </c>
      <c r="D17" s="502">
        <v>1692820.33</v>
      </c>
      <c r="E17" s="512">
        <f t="shared" si="0"/>
        <v>3385640.66</v>
      </c>
      <c r="F17" s="504">
        <v>1399553.3463769043</v>
      </c>
      <c r="G17" s="502">
        <v>1399553.7863769042</v>
      </c>
      <c r="H17" s="512">
        <f t="shared" si="1"/>
        <v>2799107.1327538085</v>
      </c>
      <c r="I17" s="504">
        <f t="shared" si="2"/>
        <v>293266.98362309579</v>
      </c>
      <c r="J17" s="502">
        <f t="shared" si="2"/>
        <v>293266.54362309584</v>
      </c>
      <c r="K17" s="512">
        <f t="shared" si="3"/>
        <v>586533.52724619163</v>
      </c>
      <c r="L17" s="504">
        <v>0</v>
      </c>
      <c r="M17" s="502">
        <v>0</v>
      </c>
      <c r="N17" s="512">
        <f t="shared" si="4"/>
        <v>0</v>
      </c>
      <c r="O17" s="504">
        <v>0</v>
      </c>
      <c r="P17" s="502">
        <v>0</v>
      </c>
      <c r="Q17" s="512">
        <f t="shared" si="5"/>
        <v>0</v>
      </c>
      <c r="R17" s="504">
        <v>0</v>
      </c>
      <c r="S17" s="502">
        <v>0</v>
      </c>
      <c r="T17" s="512">
        <f t="shared" si="6"/>
        <v>0</v>
      </c>
      <c r="U17" s="582">
        <f t="shared" si="7"/>
        <v>0</v>
      </c>
      <c r="V17" s="606">
        <f>U17/$E$37</f>
        <v>0</v>
      </c>
      <c r="W17" s="634" t="s">
        <v>426</v>
      </c>
      <c r="X17" s="634" t="s">
        <v>426</v>
      </c>
      <c r="Y17" s="644" t="s">
        <v>271</v>
      </c>
      <c r="Z17" s="581" t="s">
        <v>271</v>
      </c>
    </row>
    <row r="18" spans="1:26" s="416" customFormat="1" ht="72">
      <c r="A18" s="668">
        <v>42705</v>
      </c>
      <c r="B18" s="511" t="s">
        <v>514</v>
      </c>
      <c r="C18" s="504">
        <v>215167</v>
      </c>
      <c r="D18" s="502">
        <v>215167</v>
      </c>
      <c r="E18" s="512">
        <f t="shared" si="0"/>
        <v>430334</v>
      </c>
      <c r="F18" s="504">
        <v>226813.13651609627</v>
      </c>
      <c r="G18" s="502">
        <v>226813.07651609628</v>
      </c>
      <c r="H18" s="512">
        <f t="shared" si="1"/>
        <v>453626.21303219255</v>
      </c>
      <c r="I18" s="504">
        <f t="shared" si="2"/>
        <v>-11646.136516096274</v>
      </c>
      <c r="J18" s="502">
        <f t="shared" si="2"/>
        <v>-11646.076516096276</v>
      </c>
      <c r="K18" s="512">
        <f t="shared" si="3"/>
        <v>-23292.213032192551</v>
      </c>
      <c r="L18" s="504">
        <v>0</v>
      </c>
      <c r="M18" s="502">
        <v>0</v>
      </c>
      <c r="N18" s="512">
        <f t="shared" si="4"/>
        <v>0</v>
      </c>
      <c r="O18" s="504">
        <f>-I18</f>
        <v>11646.136516096274</v>
      </c>
      <c r="P18" s="502">
        <f>-J18</f>
        <v>11646.076516096276</v>
      </c>
      <c r="Q18" s="512">
        <f t="shared" si="5"/>
        <v>23292.213032192551</v>
      </c>
      <c r="R18" s="504">
        <v>0</v>
      </c>
      <c r="S18" s="502">
        <v>0</v>
      </c>
      <c r="T18" s="512">
        <f t="shared" si="6"/>
        <v>0</v>
      </c>
      <c r="U18" s="582">
        <f>K18</f>
        <v>-23292.213032192551</v>
      </c>
      <c r="V18" s="764">
        <f>-U18/$E$32</f>
        <v>9.7980681393183529E-4</v>
      </c>
      <c r="W18" s="634" t="s">
        <v>490</v>
      </c>
      <c r="X18" s="634" t="s">
        <v>637</v>
      </c>
      <c r="Y18" s="644" t="s">
        <v>638</v>
      </c>
      <c r="Z18" s="581" t="s">
        <v>639</v>
      </c>
    </row>
    <row r="19" spans="1:26" s="416" customFormat="1" ht="36">
      <c r="A19" s="499"/>
      <c r="B19" s="511" t="s">
        <v>507</v>
      </c>
      <c r="C19" s="501">
        <v>0</v>
      </c>
      <c r="D19" s="502">
        <v>0</v>
      </c>
      <c r="E19" s="512">
        <f t="shared" si="0"/>
        <v>0</v>
      </c>
      <c r="F19" s="504">
        <v>0</v>
      </c>
      <c r="G19" s="502">
        <v>0</v>
      </c>
      <c r="H19" s="512">
        <f t="shared" si="1"/>
        <v>0</v>
      </c>
      <c r="I19" s="504">
        <f t="shared" si="2"/>
        <v>0</v>
      </c>
      <c r="J19" s="502">
        <f t="shared" si="2"/>
        <v>0</v>
      </c>
      <c r="K19" s="512">
        <f t="shared" si="3"/>
        <v>0</v>
      </c>
      <c r="L19" s="504">
        <v>0</v>
      </c>
      <c r="M19" s="502">
        <v>0</v>
      </c>
      <c r="N19" s="512">
        <f t="shared" si="4"/>
        <v>0</v>
      </c>
      <c r="O19" s="504">
        <v>0</v>
      </c>
      <c r="P19" s="502">
        <v>0</v>
      </c>
      <c r="Q19" s="512">
        <f t="shared" si="5"/>
        <v>0</v>
      </c>
      <c r="R19" s="504">
        <v>0</v>
      </c>
      <c r="S19" s="502">
        <v>0</v>
      </c>
      <c r="T19" s="512">
        <f t="shared" si="6"/>
        <v>0</v>
      </c>
      <c r="U19" s="582">
        <f t="shared" si="7"/>
        <v>0</v>
      </c>
      <c r="V19" s="513">
        <v>0</v>
      </c>
      <c r="W19" s="634" t="s">
        <v>271</v>
      </c>
      <c r="X19" s="634" t="s">
        <v>271</v>
      </c>
      <c r="Y19" s="634" t="s">
        <v>271</v>
      </c>
      <c r="Z19" s="580" t="s">
        <v>271</v>
      </c>
    </row>
    <row r="20" spans="1:26" s="416" customFormat="1" ht="36">
      <c r="A20" s="499"/>
      <c r="B20" s="511" t="s">
        <v>535</v>
      </c>
      <c r="C20" s="501">
        <v>-499405</v>
      </c>
      <c r="D20" s="502">
        <v>-2633333</v>
      </c>
      <c r="E20" s="512">
        <f t="shared" si="0"/>
        <v>-3132738</v>
      </c>
      <c r="F20" s="504">
        <v>0</v>
      </c>
      <c r="G20" s="502">
        <v>0</v>
      </c>
      <c r="H20" s="512">
        <f t="shared" si="1"/>
        <v>0</v>
      </c>
      <c r="I20" s="504">
        <f t="shared" si="2"/>
        <v>-499405</v>
      </c>
      <c r="J20" s="502">
        <f t="shared" si="2"/>
        <v>-2633333</v>
      </c>
      <c r="K20" s="512">
        <f t="shared" si="3"/>
        <v>-3132738</v>
      </c>
      <c r="L20" s="504">
        <v>0</v>
      </c>
      <c r="M20" s="502">
        <v>0</v>
      </c>
      <c r="N20" s="512">
        <f t="shared" si="4"/>
        <v>0</v>
      </c>
      <c r="O20" s="504">
        <v>0</v>
      </c>
      <c r="P20" s="502">
        <v>0</v>
      </c>
      <c r="Q20" s="512">
        <f t="shared" si="5"/>
        <v>0</v>
      </c>
      <c r="R20" s="504">
        <v>0</v>
      </c>
      <c r="S20" s="502">
        <v>0</v>
      </c>
      <c r="T20" s="512">
        <f t="shared" si="6"/>
        <v>0</v>
      </c>
      <c r="U20" s="582">
        <f t="shared" si="7"/>
        <v>0</v>
      </c>
      <c r="V20" s="513">
        <v>0</v>
      </c>
      <c r="W20" s="634" t="s">
        <v>271</v>
      </c>
      <c r="X20" s="634" t="s">
        <v>271</v>
      </c>
      <c r="Y20" s="634" t="s">
        <v>271</v>
      </c>
      <c r="Z20" s="580" t="s">
        <v>271</v>
      </c>
    </row>
    <row r="21" spans="1:26" ht="36">
      <c r="A21" s="499"/>
      <c r="B21" s="514" t="s">
        <v>7</v>
      </c>
      <c r="C21" s="515">
        <f t="shared" ref="C21:H21" si="8">SUM(C10:C20)</f>
        <v>10600254.73</v>
      </c>
      <c r="D21" s="516">
        <f t="shared" si="8"/>
        <v>9419440.7800000012</v>
      </c>
      <c r="E21" s="512">
        <f t="shared" si="8"/>
        <v>20019695.510000002</v>
      </c>
      <c r="F21" s="517">
        <f t="shared" si="8"/>
        <v>7079250.8545146128</v>
      </c>
      <c r="G21" s="516">
        <f t="shared" si="8"/>
        <v>7767593.307671166</v>
      </c>
      <c r="H21" s="512">
        <f t="shared" si="8"/>
        <v>14846844.162185781</v>
      </c>
      <c r="I21" s="517">
        <f t="shared" ref="I21:U21" si="9">SUM(I10:I20)</f>
        <v>3521003.8754853862</v>
      </c>
      <c r="J21" s="516">
        <f t="shared" si="9"/>
        <v>1651847.4723288352</v>
      </c>
      <c r="K21" s="512">
        <f t="shared" si="9"/>
        <v>5172851.3478142219</v>
      </c>
      <c r="L21" s="517">
        <f t="shared" si="9"/>
        <v>0</v>
      </c>
      <c r="M21" s="516">
        <f t="shared" si="9"/>
        <v>0</v>
      </c>
      <c r="N21" s="512">
        <f t="shared" si="9"/>
        <v>0</v>
      </c>
      <c r="O21" s="517">
        <f t="shared" si="9"/>
        <v>11646.136516096274</v>
      </c>
      <c r="P21" s="516">
        <f t="shared" si="9"/>
        <v>11646.076516096276</v>
      </c>
      <c r="Q21" s="512">
        <f t="shared" si="9"/>
        <v>23292.213032192551</v>
      </c>
      <c r="R21" s="517">
        <f t="shared" si="9"/>
        <v>0</v>
      </c>
      <c r="S21" s="516">
        <f t="shared" si="9"/>
        <v>0</v>
      </c>
      <c r="T21" s="512">
        <f t="shared" si="9"/>
        <v>0</v>
      </c>
      <c r="U21" s="517">
        <f t="shared" si="9"/>
        <v>-23292.213032192551</v>
      </c>
      <c r="V21" s="764">
        <f>-U21/$E$32</f>
        <v>9.7980681393183529E-4</v>
      </c>
      <c r="W21" s="634" t="s">
        <v>271</v>
      </c>
      <c r="X21" s="634" t="s">
        <v>271</v>
      </c>
      <c r="Y21" s="634" t="s">
        <v>271</v>
      </c>
      <c r="Z21" s="580" t="s">
        <v>271</v>
      </c>
    </row>
    <row r="22" spans="1:26">
      <c r="A22" s="499"/>
      <c r="B22" s="518"/>
      <c r="C22" s="519"/>
      <c r="D22" s="636"/>
      <c r="E22" s="637"/>
      <c r="F22" s="635"/>
      <c r="G22" s="638"/>
      <c r="H22" s="639"/>
      <c r="I22" s="635"/>
      <c r="J22" s="638"/>
      <c r="K22" s="639"/>
      <c r="L22" s="635"/>
      <c r="M22" s="638"/>
      <c r="N22" s="639"/>
      <c r="O22" s="635"/>
      <c r="P22" s="638"/>
      <c r="Q22" s="639"/>
      <c r="R22" s="635"/>
      <c r="S22" s="638"/>
      <c r="T22" s="639"/>
      <c r="U22" s="579"/>
      <c r="V22" s="636"/>
      <c r="W22" s="636"/>
      <c r="X22" s="636"/>
      <c r="Y22" s="636"/>
      <c r="Z22" s="637"/>
    </row>
    <row r="23" spans="1:26" ht="36">
      <c r="A23" s="499"/>
      <c r="B23" s="511" t="s">
        <v>8</v>
      </c>
      <c r="C23" s="501">
        <v>0</v>
      </c>
      <c r="D23" s="502">
        <v>0</v>
      </c>
      <c r="E23" s="503">
        <v>0</v>
      </c>
      <c r="F23" s="504">
        <v>0</v>
      </c>
      <c r="G23" s="502">
        <v>0</v>
      </c>
      <c r="H23" s="503">
        <f>SUM(F23:G23)</f>
        <v>0</v>
      </c>
      <c r="I23" s="504">
        <f t="shared" ref="I23:J30" si="10">C23-F23</f>
        <v>0</v>
      </c>
      <c r="J23" s="502">
        <f t="shared" si="10"/>
        <v>0</v>
      </c>
      <c r="K23" s="512">
        <f t="shared" ref="K23:K30" si="11">SUM(I23:J23)</f>
        <v>0</v>
      </c>
      <c r="L23" s="504">
        <v>0</v>
      </c>
      <c r="M23" s="502">
        <v>0</v>
      </c>
      <c r="N23" s="512">
        <f>SUM(L23:M23)</f>
        <v>0</v>
      </c>
      <c r="O23" s="504">
        <v>0</v>
      </c>
      <c r="P23" s="502">
        <v>0</v>
      </c>
      <c r="Q23" s="512">
        <f t="shared" ref="Q23:Q30" si="12">SUM(O23:P23)</f>
        <v>0</v>
      </c>
      <c r="R23" s="504">
        <v>0</v>
      </c>
      <c r="S23" s="502">
        <v>0</v>
      </c>
      <c r="T23" s="512">
        <f>SUM(R23:S23)</f>
        <v>0</v>
      </c>
      <c r="U23" s="582">
        <f t="shared" ref="U23:U30" si="13">N23+Q23+T23</f>
        <v>0</v>
      </c>
      <c r="V23" s="513">
        <v>0</v>
      </c>
      <c r="W23" s="634" t="s">
        <v>271</v>
      </c>
      <c r="X23" s="634" t="s">
        <v>271</v>
      </c>
      <c r="Y23" s="634" t="s">
        <v>271</v>
      </c>
      <c r="Z23" s="580" t="s">
        <v>271</v>
      </c>
    </row>
    <row r="24" spans="1:26" ht="36">
      <c r="A24" s="600"/>
      <c r="B24" s="511" t="s">
        <v>9</v>
      </c>
      <c r="C24" s="501">
        <v>49603</v>
      </c>
      <c r="D24" s="502">
        <v>49603</v>
      </c>
      <c r="E24" s="503">
        <f t="shared" ref="E24:E30" si="14">SUM(C24:D24)</f>
        <v>99206</v>
      </c>
      <c r="F24" s="504">
        <v>49422.78</v>
      </c>
      <c r="G24" s="502">
        <v>49422.48</v>
      </c>
      <c r="H24" s="503">
        <f t="shared" ref="H24:H30" si="15">SUM(F24:G24)</f>
        <v>98845.260000000009</v>
      </c>
      <c r="I24" s="504">
        <f t="shared" si="10"/>
        <v>180.22000000000116</v>
      </c>
      <c r="J24" s="502">
        <f t="shared" si="10"/>
        <v>180.5199999999968</v>
      </c>
      <c r="K24" s="512">
        <f t="shared" si="11"/>
        <v>360.73999999999796</v>
      </c>
      <c r="L24" s="504">
        <v>0</v>
      </c>
      <c r="M24" s="502">
        <v>0</v>
      </c>
      <c r="N24" s="512">
        <f t="shared" ref="N24:N30" si="16">SUM(L24:M24)</f>
        <v>0</v>
      </c>
      <c r="O24" s="504">
        <v>0</v>
      </c>
      <c r="P24" s="502">
        <v>0</v>
      </c>
      <c r="Q24" s="512">
        <f t="shared" si="12"/>
        <v>0</v>
      </c>
      <c r="R24" s="504">
        <v>0</v>
      </c>
      <c r="S24" s="502">
        <v>0</v>
      </c>
      <c r="T24" s="512">
        <f t="shared" ref="T24:T30" si="17">SUM(R24:S24)</f>
        <v>0</v>
      </c>
      <c r="U24" s="582">
        <f t="shared" si="13"/>
        <v>0</v>
      </c>
      <c r="V24" s="606">
        <f>U24/$E$37</f>
        <v>0</v>
      </c>
      <c r="W24" s="634" t="s">
        <v>426</v>
      </c>
      <c r="X24" s="634" t="s">
        <v>426</v>
      </c>
      <c r="Y24" s="634" t="s">
        <v>451</v>
      </c>
      <c r="Z24" s="581" t="s">
        <v>426</v>
      </c>
    </row>
    <row r="25" spans="1:26" ht="36">
      <c r="A25" s="499"/>
      <c r="B25" s="511" t="s">
        <v>276</v>
      </c>
      <c r="C25" s="501">
        <v>582359</v>
      </c>
      <c r="D25" s="502">
        <v>582359</v>
      </c>
      <c r="E25" s="503">
        <f t="shared" si="14"/>
        <v>1164718</v>
      </c>
      <c r="F25" s="504">
        <v>466994.37</v>
      </c>
      <c r="G25" s="502">
        <v>466994.46</v>
      </c>
      <c r="H25" s="503">
        <f t="shared" si="15"/>
        <v>933988.83000000007</v>
      </c>
      <c r="I25" s="504">
        <f t="shared" si="10"/>
        <v>115364.63</v>
      </c>
      <c r="J25" s="502">
        <f t="shared" si="10"/>
        <v>115364.53999999998</v>
      </c>
      <c r="K25" s="512">
        <f t="shared" si="11"/>
        <v>230729.16999999998</v>
      </c>
      <c r="L25" s="504">
        <v>0</v>
      </c>
      <c r="M25" s="502">
        <v>0</v>
      </c>
      <c r="N25" s="512">
        <f t="shared" si="16"/>
        <v>0</v>
      </c>
      <c r="O25" s="504">
        <v>0</v>
      </c>
      <c r="P25" s="502">
        <v>0</v>
      </c>
      <c r="Q25" s="512">
        <f t="shared" si="12"/>
        <v>0</v>
      </c>
      <c r="R25" s="504">
        <v>0</v>
      </c>
      <c r="S25" s="502">
        <v>0</v>
      </c>
      <c r="T25" s="512">
        <f t="shared" si="17"/>
        <v>0</v>
      </c>
      <c r="U25" s="582">
        <f t="shared" si="13"/>
        <v>0</v>
      </c>
      <c r="V25" s="606">
        <f>U25/$E$37</f>
        <v>0</v>
      </c>
      <c r="W25" s="634" t="s">
        <v>271</v>
      </c>
      <c r="X25" s="634" t="s">
        <v>271</v>
      </c>
      <c r="Y25" s="634" t="s">
        <v>271</v>
      </c>
      <c r="Z25" s="580" t="s">
        <v>271</v>
      </c>
    </row>
    <row r="26" spans="1:26" ht="36">
      <c r="A26" s="499"/>
      <c r="B26" s="511" t="s">
        <v>455</v>
      </c>
      <c r="C26" s="501">
        <v>0</v>
      </c>
      <c r="D26" s="502">
        <v>0</v>
      </c>
      <c r="E26" s="503">
        <f t="shared" si="14"/>
        <v>0</v>
      </c>
      <c r="F26" s="504">
        <v>0</v>
      </c>
      <c r="G26" s="502">
        <v>0</v>
      </c>
      <c r="H26" s="503">
        <f t="shared" si="15"/>
        <v>0</v>
      </c>
      <c r="I26" s="504">
        <f t="shared" si="10"/>
        <v>0</v>
      </c>
      <c r="J26" s="502">
        <f t="shared" si="10"/>
        <v>0</v>
      </c>
      <c r="K26" s="512">
        <f t="shared" si="11"/>
        <v>0</v>
      </c>
      <c r="L26" s="504">
        <v>0</v>
      </c>
      <c r="M26" s="502">
        <v>0</v>
      </c>
      <c r="N26" s="512">
        <f t="shared" si="16"/>
        <v>0</v>
      </c>
      <c r="O26" s="504">
        <v>0</v>
      </c>
      <c r="P26" s="502">
        <v>0</v>
      </c>
      <c r="Q26" s="512">
        <f t="shared" si="12"/>
        <v>0</v>
      </c>
      <c r="R26" s="504">
        <v>0</v>
      </c>
      <c r="S26" s="502">
        <v>0</v>
      </c>
      <c r="T26" s="512">
        <f t="shared" si="17"/>
        <v>0</v>
      </c>
      <c r="U26" s="582">
        <f t="shared" si="13"/>
        <v>0</v>
      </c>
      <c r="V26" s="606">
        <f>U26/$E$37</f>
        <v>0</v>
      </c>
      <c r="W26" s="634" t="s">
        <v>271</v>
      </c>
      <c r="X26" s="634" t="s">
        <v>271</v>
      </c>
      <c r="Y26" s="634" t="s">
        <v>271</v>
      </c>
      <c r="Z26" s="580" t="s">
        <v>271</v>
      </c>
    </row>
    <row r="27" spans="1:26" ht="36">
      <c r="A27" s="669"/>
      <c r="B27" s="511" t="s">
        <v>491</v>
      </c>
      <c r="C27" s="501">
        <v>57500</v>
      </c>
      <c r="D27" s="502">
        <v>57500</v>
      </c>
      <c r="E27" s="503">
        <f t="shared" si="14"/>
        <v>115000</v>
      </c>
      <c r="F27" s="504">
        <v>12635.4</v>
      </c>
      <c r="G27" s="502">
        <v>12635.39</v>
      </c>
      <c r="H27" s="503">
        <f t="shared" si="15"/>
        <v>25270.79</v>
      </c>
      <c r="I27" s="504">
        <f t="shared" si="10"/>
        <v>44864.6</v>
      </c>
      <c r="J27" s="502">
        <f t="shared" si="10"/>
        <v>44864.61</v>
      </c>
      <c r="K27" s="512">
        <f t="shared" si="11"/>
        <v>89729.209999999992</v>
      </c>
      <c r="L27" s="504">
        <v>0</v>
      </c>
      <c r="M27" s="502">
        <v>0</v>
      </c>
      <c r="N27" s="512">
        <f t="shared" si="16"/>
        <v>0</v>
      </c>
      <c r="O27" s="504">
        <v>0</v>
      </c>
      <c r="P27" s="502">
        <v>0</v>
      </c>
      <c r="Q27" s="512">
        <f t="shared" si="12"/>
        <v>0</v>
      </c>
      <c r="R27" s="504">
        <v>0</v>
      </c>
      <c r="S27" s="502">
        <v>0</v>
      </c>
      <c r="T27" s="512">
        <f t="shared" si="17"/>
        <v>0</v>
      </c>
      <c r="U27" s="582">
        <f t="shared" si="13"/>
        <v>0</v>
      </c>
      <c r="V27" s="606">
        <f>U27/$E$37</f>
        <v>0</v>
      </c>
      <c r="W27" s="634" t="s">
        <v>271</v>
      </c>
      <c r="X27" s="634" t="s">
        <v>271</v>
      </c>
      <c r="Y27" s="634" t="s">
        <v>271</v>
      </c>
      <c r="Z27" s="580" t="s">
        <v>271</v>
      </c>
    </row>
    <row r="28" spans="1:26" ht="36">
      <c r="A28" s="499"/>
      <c r="B28" s="511" t="s">
        <v>456</v>
      </c>
      <c r="C28" s="501">
        <v>161107</v>
      </c>
      <c r="D28" s="502">
        <v>161107</v>
      </c>
      <c r="E28" s="503">
        <f t="shared" si="14"/>
        <v>322214</v>
      </c>
      <c r="F28" s="504">
        <v>94007.25</v>
      </c>
      <c r="G28" s="502">
        <v>94006.93</v>
      </c>
      <c r="H28" s="503">
        <f t="shared" si="15"/>
        <v>188014.18</v>
      </c>
      <c r="I28" s="504">
        <f t="shared" si="10"/>
        <v>67099.75</v>
      </c>
      <c r="J28" s="502">
        <f t="shared" si="10"/>
        <v>67100.070000000007</v>
      </c>
      <c r="K28" s="512">
        <f t="shared" si="11"/>
        <v>134199.82</v>
      </c>
      <c r="L28" s="504">
        <v>0</v>
      </c>
      <c r="M28" s="502">
        <v>0</v>
      </c>
      <c r="N28" s="512">
        <f t="shared" si="16"/>
        <v>0</v>
      </c>
      <c r="O28" s="504">
        <v>0</v>
      </c>
      <c r="P28" s="502">
        <v>0</v>
      </c>
      <c r="Q28" s="512">
        <f t="shared" si="12"/>
        <v>0</v>
      </c>
      <c r="R28" s="504">
        <v>0</v>
      </c>
      <c r="S28" s="502">
        <v>0</v>
      </c>
      <c r="T28" s="512">
        <f t="shared" si="17"/>
        <v>0</v>
      </c>
      <c r="U28" s="582">
        <f t="shared" si="13"/>
        <v>0</v>
      </c>
      <c r="V28" s="513">
        <v>0</v>
      </c>
      <c r="W28" s="634" t="s">
        <v>271</v>
      </c>
      <c r="X28" s="634" t="s">
        <v>271</v>
      </c>
      <c r="Y28" s="634" t="s">
        <v>271</v>
      </c>
      <c r="Z28" s="580" t="s">
        <v>271</v>
      </c>
    </row>
    <row r="29" spans="1:26" ht="36">
      <c r="A29" s="499"/>
      <c r="B29" s="511" t="s">
        <v>457</v>
      </c>
      <c r="C29" s="501">
        <v>1003208.5</v>
      </c>
      <c r="D29" s="502">
        <v>1003208.5</v>
      </c>
      <c r="E29" s="503">
        <f t="shared" si="14"/>
        <v>2006417</v>
      </c>
      <c r="F29" s="504">
        <v>701228.29</v>
      </c>
      <c r="G29" s="502">
        <v>701227.2699999999</v>
      </c>
      <c r="H29" s="503">
        <f t="shared" si="15"/>
        <v>1402455.56</v>
      </c>
      <c r="I29" s="504">
        <f t="shared" si="10"/>
        <v>301980.20999999996</v>
      </c>
      <c r="J29" s="502">
        <f t="shared" si="10"/>
        <v>301981.2300000001</v>
      </c>
      <c r="K29" s="512">
        <f t="shared" si="11"/>
        <v>603961.44000000006</v>
      </c>
      <c r="L29" s="504">
        <v>0</v>
      </c>
      <c r="M29" s="502">
        <v>0</v>
      </c>
      <c r="N29" s="512">
        <f t="shared" si="16"/>
        <v>0</v>
      </c>
      <c r="O29" s="504">
        <v>0</v>
      </c>
      <c r="P29" s="502">
        <v>0</v>
      </c>
      <c r="Q29" s="512">
        <f t="shared" si="12"/>
        <v>0</v>
      </c>
      <c r="R29" s="504">
        <v>0</v>
      </c>
      <c r="S29" s="502">
        <v>0</v>
      </c>
      <c r="T29" s="512">
        <f t="shared" si="17"/>
        <v>0</v>
      </c>
      <c r="U29" s="582">
        <f t="shared" si="13"/>
        <v>0</v>
      </c>
      <c r="V29" s="513">
        <v>0</v>
      </c>
      <c r="W29" s="634" t="s">
        <v>271</v>
      </c>
      <c r="X29" s="634" t="s">
        <v>271</v>
      </c>
      <c r="Y29" s="634" t="s">
        <v>271</v>
      </c>
      <c r="Z29" s="580" t="s">
        <v>271</v>
      </c>
    </row>
    <row r="30" spans="1:26" ht="36">
      <c r="A30" s="499"/>
      <c r="B30" s="511" t="s">
        <v>506</v>
      </c>
      <c r="C30" s="501">
        <v>22500</v>
      </c>
      <c r="D30" s="502">
        <v>22500</v>
      </c>
      <c r="E30" s="503">
        <f t="shared" si="14"/>
        <v>45000</v>
      </c>
      <c r="F30" s="504">
        <v>7861.6600000000017</v>
      </c>
      <c r="G30" s="502">
        <v>7861.6100000000006</v>
      </c>
      <c r="H30" s="503">
        <f t="shared" si="15"/>
        <v>15723.270000000002</v>
      </c>
      <c r="I30" s="504">
        <f>C30-F30</f>
        <v>14638.339999999998</v>
      </c>
      <c r="J30" s="502">
        <f t="shared" si="10"/>
        <v>14638.39</v>
      </c>
      <c r="K30" s="512">
        <f t="shared" si="11"/>
        <v>29276.729999999996</v>
      </c>
      <c r="L30" s="504">
        <v>0</v>
      </c>
      <c r="M30" s="502">
        <v>0</v>
      </c>
      <c r="N30" s="512">
        <f t="shared" si="16"/>
        <v>0</v>
      </c>
      <c r="O30" s="504">
        <v>0</v>
      </c>
      <c r="P30" s="502">
        <v>0</v>
      </c>
      <c r="Q30" s="512">
        <f t="shared" si="12"/>
        <v>0</v>
      </c>
      <c r="R30" s="504">
        <v>0</v>
      </c>
      <c r="S30" s="502">
        <v>0</v>
      </c>
      <c r="T30" s="512">
        <f t="shared" si="17"/>
        <v>0</v>
      </c>
      <c r="U30" s="582">
        <f t="shared" si="13"/>
        <v>0</v>
      </c>
      <c r="V30" s="513">
        <v>0</v>
      </c>
      <c r="W30" s="634" t="s">
        <v>271</v>
      </c>
      <c r="X30" s="634" t="s">
        <v>271</v>
      </c>
      <c r="Y30" s="634" t="s">
        <v>271</v>
      </c>
      <c r="Z30" s="580" t="s">
        <v>271</v>
      </c>
    </row>
    <row r="31" spans="1:26">
      <c r="A31" s="499"/>
      <c r="B31" s="518"/>
      <c r="C31" s="519"/>
      <c r="D31" s="636"/>
      <c r="E31" s="637"/>
      <c r="F31" s="635"/>
      <c r="G31" s="638"/>
      <c r="H31" s="639"/>
      <c r="I31" s="635"/>
      <c r="J31" s="638"/>
      <c r="K31" s="639"/>
      <c r="L31" s="638"/>
      <c r="M31" s="638"/>
      <c r="N31" s="638"/>
      <c r="O31" s="635"/>
      <c r="P31" s="638"/>
      <c r="Q31" s="639"/>
      <c r="R31" s="635"/>
      <c r="S31" s="638"/>
      <c r="T31" s="639"/>
      <c r="U31" s="579"/>
      <c r="V31" s="636"/>
      <c r="W31" s="636"/>
      <c r="X31" s="636"/>
      <c r="Y31" s="636"/>
      <c r="Z31" s="637"/>
    </row>
    <row r="32" spans="1:26" ht="12.75" thickBot="1">
      <c r="A32" s="520"/>
      <c r="B32" s="754" t="s">
        <v>12</v>
      </c>
      <c r="C32" s="755">
        <f>C21+SUM(C24:C30)</f>
        <v>12476532.23</v>
      </c>
      <c r="D32" s="596">
        <f>D21+SUM(D24:D30)</f>
        <v>11295718.280000001</v>
      </c>
      <c r="E32" s="595">
        <f>SUM(C32:D32)</f>
        <v>23772250.510000002</v>
      </c>
      <c r="F32" s="597">
        <f>F21+SUM(F23:F30)</f>
        <v>8411400.6045146137</v>
      </c>
      <c r="G32" s="596">
        <f>G21+SUM(G23:G30)</f>
        <v>9099741.4476711657</v>
      </c>
      <c r="H32" s="595">
        <f>SUM(F32:G32)</f>
        <v>17511142.052185781</v>
      </c>
      <c r="I32" s="597">
        <f>I21+SUM(I23:I30)</f>
        <v>4065131.6254853862</v>
      </c>
      <c r="J32" s="596">
        <f>J21+SUM(J23:J30)</f>
        <v>2195976.8323288355</v>
      </c>
      <c r="K32" s="595">
        <f>SUM(I32:J32)</f>
        <v>6261108.4578142222</v>
      </c>
      <c r="L32" s="597">
        <f>L21+SUM(L23:L30)</f>
        <v>0</v>
      </c>
      <c r="M32" s="596">
        <f>M21+SUM(M23:M30)</f>
        <v>0</v>
      </c>
      <c r="N32" s="595">
        <f>SUM(L32:M32)</f>
        <v>0</v>
      </c>
      <c r="O32" s="597">
        <f>O21+SUM(O23:O30)</f>
        <v>11646.136516096274</v>
      </c>
      <c r="P32" s="596">
        <f>P21+SUM(P23:P30)</f>
        <v>11646.076516096276</v>
      </c>
      <c r="Q32" s="595">
        <f>SUM(O32:P32)</f>
        <v>23292.213032192551</v>
      </c>
      <c r="R32" s="597">
        <f>R21+SUM(R23:R30)</f>
        <v>0</v>
      </c>
      <c r="S32" s="596">
        <f>S21+SUM(S23:S30)</f>
        <v>0</v>
      </c>
      <c r="T32" s="595">
        <f>SUM(R32:S32)</f>
        <v>0</v>
      </c>
      <c r="U32" s="597">
        <f>U21+SUM(U23:U31)</f>
        <v>-23292.213032192551</v>
      </c>
      <c r="V32" s="765">
        <f>-U32/$E$32</f>
        <v>9.7980681393183529E-4</v>
      </c>
      <c r="W32" s="756"/>
      <c r="X32" s="756"/>
      <c r="Y32" s="596"/>
      <c r="Z32" s="595"/>
    </row>
    <row r="33" spans="1:26" s="617" customFormat="1" ht="15.75" customHeight="1">
      <c r="A33" s="976"/>
      <c r="B33" s="977" t="s">
        <v>660</v>
      </c>
      <c r="C33" s="978">
        <v>902296.24435199925</v>
      </c>
      <c r="D33" s="979">
        <v>817018.24564799923</v>
      </c>
      <c r="E33" s="980">
        <v>1719314.4899999984</v>
      </c>
      <c r="F33" s="978">
        <v>0</v>
      </c>
      <c r="G33" s="979">
        <v>0</v>
      </c>
      <c r="H33" s="980">
        <v>0</v>
      </c>
      <c r="I33" s="981">
        <f>+C33-F33</f>
        <v>902296.24435199925</v>
      </c>
      <c r="J33" s="981">
        <f t="shared" ref="J33:K34" si="18">+D33-G33</f>
        <v>817018.24564799923</v>
      </c>
      <c r="K33" s="981">
        <f t="shared" si="18"/>
        <v>1719314.4899999984</v>
      </c>
      <c r="L33" s="981"/>
      <c r="M33" s="979"/>
      <c r="N33" s="982"/>
      <c r="O33" s="981"/>
      <c r="P33" s="979"/>
      <c r="Q33" s="982"/>
      <c r="R33" s="981"/>
      <c r="S33" s="979"/>
      <c r="T33" s="982"/>
      <c r="U33" s="981"/>
      <c r="V33" s="983"/>
      <c r="W33" s="984"/>
      <c r="X33" s="984"/>
      <c r="Y33" s="979"/>
      <c r="Z33" s="982"/>
    </row>
    <row r="34" spans="1:26" s="617" customFormat="1" ht="15" customHeight="1" thickBot="1">
      <c r="A34" s="976"/>
      <c r="B34" s="977" t="s">
        <v>661</v>
      </c>
      <c r="C34" s="597">
        <v>13378828.474352</v>
      </c>
      <c r="D34" s="596">
        <v>12112736.525648</v>
      </c>
      <c r="E34" s="595">
        <v>25491565</v>
      </c>
      <c r="F34" s="597">
        <f>+F32+F33</f>
        <v>8411400.6045146137</v>
      </c>
      <c r="G34" s="596">
        <f t="shared" ref="G34:H34" si="19">+G32+G33</f>
        <v>9099741.4476711657</v>
      </c>
      <c r="H34" s="595">
        <f t="shared" si="19"/>
        <v>17511142.052185781</v>
      </c>
      <c r="I34" s="597">
        <f>+C34-F34</f>
        <v>4967427.8698373865</v>
      </c>
      <c r="J34" s="596">
        <f t="shared" si="18"/>
        <v>3012995.077976834</v>
      </c>
      <c r="K34" s="595">
        <f t="shared" si="18"/>
        <v>7980422.9478142187</v>
      </c>
      <c r="L34" s="981"/>
      <c r="M34" s="979"/>
      <c r="N34" s="982"/>
      <c r="O34" s="981"/>
      <c r="P34" s="979"/>
      <c r="Q34" s="982"/>
      <c r="R34" s="981"/>
      <c r="S34" s="979"/>
      <c r="T34" s="982"/>
      <c r="U34" s="981"/>
      <c r="V34" s="983"/>
      <c r="W34" s="984"/>
      <c r="X34" s="984"/>
      <c r="Y34" s="979"/>
      <c r="Z34" s="982"/>
    </row>
    <row r="35" spans="1:26" ht="13.5">
      <c r="A35" s="617"/>
      <c r="B35" s="757" t="s">
        <v>662</v>
      </c>
      <c r="C35" s="504">
        <v>13676479.5</v>
      </c>
      <c r="D35" s="502">
        <v>12818407.5</v>
      </c>
      <c r="E35" s="503">
        <f>SUM(C35:D35)</f>
        <v>26494887</v>
      </c>
      <c r="F35" s="504">
        <v>0</v>
      </c>
      <c r="G35" s="502">
        <v>0</v>
      </c>
      <c r="H35" s="503">
        <v>0</v>
      </c>
      <c r="I35" s="504">
        <v>13676479.5</v>
      </c>
      <c r="J35" s="502">
        <v>12818407.5</v>
      </c>
      <c r="K35" s="503">
        <f>SUM(I35:J35)</f>
        <v>26494887</v>
      </c>
      <c r="L35" s="522"/>
      <c r="M35" s="523"/>
      <c r="N35" s="524"/>
      <c r="O35" s="504">
        <f>I35</f>
        <v>13676479.5</v>
      </c>
      <c r="P35" s="502">
        <f>J35</f>
        <v>12818407.5</v>
      </c>
      <c r="Q35" s="503">
        <f>SUM(O35:P35)</f>
        <v>26494887</v>
      </c>
      <c r="R35" s="522"/>
      <c r="S35" s="523"/>
      <c r="T35" s="524"/>
      <c r="U35" s="578"/>
      <c r="V35" s="525"/>
      <c r="W35" s="525"/>
      <c r="X35" s="525"/>
      <c r="Y35" s="525"/>
      <c r="Z35" s="577"/>
    </row>
    <row r="36" spans="1:26">
      <c r="A36" s="617"/>
      <c r="B36" s="521" t="s">
        <v>709</v>
      </c>
      <c r="C36" s="501">
        <v>0</v>
      </c>
      <c r="D36" s="502">
        <v>0</v>
      </c>
      <c r="E36" s="502">
        <f>SUM(C36:D36)</f>
        <v>0</v>
      </c>
      <c r="F36" s="504">
        <v>0</v>
      </c>
      <c r="G36" s="502">
        <v>0</v>
      </c>
      <c r="H36" s="503">
        <v>0</v>
      </c>
      <c r="I36" s="504">
        <f>C36-F36</f>
        <v>0</v>
      </c>
      <c r="J36" s="502">
        <f>D36-G36</f>
        <v>0</v>
      </c>
      <c r="K36" s="503">
        <f>SUM(I36:J36)</f>
        <v>0</v>
      </c>
      <c r="L36" s="522"/>
      <c r="M36" s="523"/>
      <c r="N36" s="524"/>
      <c r="O36" s="504"/>
      <c r="P36" s="502"/>
      <c r="Q36" s="503"/>
      <c r="R36" s="522"/>
      <c r="S36" s="523"/>
      <c r="T36" s="524"/>
      <c r="U36" s="578"/>
      <c r="V36" s="525"/>
      <c r="W36" s="525"/>
      <c r="X36" s="525"/>
      <c r="Y36" s="525"/>
      <c r="Z36" s="577"/>
    </row>
    <row r="37" spans="1:26" ht="27" customHeight="1" thickBot="1">
      <c r="A37" s="617"/>
      <c r="B37" s="526" t="s">
        <v>277</v>
      </c>
      <c r="C37" s="597">
        <f t="shared" ref="C37:K37" si="20">SUM(C34:C36)</f>
        <v>27055307.974352002</v>
      </c>
      <c r="D37" s="597">
        <f t="shared" si="20"/>
        <v>24931144.025647998</v>
      </c>
      <c r="E37" s="597">
        <f t="shared" si="20"/>
        <v>51986452</v>
      </c>
      <c r="F37" s="597">
        <f t="shared" si="20"/>
        <v>8411400.6045146137</v>
      </c>
      <c r="G37" s="597">
        <f t="shared" si="20"/>
        <v>9099741.4476711657</v>
      </c>
      <c r="H37" s="597">
        <f t="shared" si="20"/>
        <v>17511142.052185781</v>
      </c>
      <c r="I37" s="597">
        <f t="shared" si="20"/>
        <v>18643907.369837388</v>
      </c>
      <c r="J37" s="597">
        <f t="shared" si="20"/>
        <v>15831402.577976834</v>
      </c>
      <c r="K37" s="597">
        <f t="shared" si="20"/>
        <v>34475309.947814219</v>
      </c>
      <c r="L37" s="597">
        <f t="shared" ref="L37:N37" si="21">SUM(L32:L36)</f>
        <v>0</v>
      </c>
      <c r="M37" s="596">
        <f t="shared" si="21"/>
        <v>0</v>
      </c>
      <c r="N37" s="595">
        <f t="shared" si="21"/>
        <v>0</v>
      </c>
      <c r="O37" s="597">
        <f>O35-O32</f>
        <v>13664833.363483904</v>
      </c>
      <c r="P37" s="596">
        <f>P35-P32</f>
        <v>12806761.423483904</v>
      </c>
      <c r="Q37" s="595">
        <f>SUM(O37:P37)</f>
        <v>26471594.786967807</v>
      </c>
      <c r="R37" s="597">
        <f>SUM(R32:R36)</f>
        <v>0</v>
      </c>
      <c r="S37" s="596">
        <f>SUM(S32:S36)</f>
        <v>0</v>
      </c>
      <c r="T37" s="595">
        <f>SUM(T32:T36)</f>
        <v>0</v>
      </c>
      <c r="U37" s="576"/>
      <c r="V37" s="594"/>
      <c r="W37" s="594"/>
      <c r="X37" s="594"/>
      <c r="Y37" s="594"/>
      <c r="Z37" s="575"/>
    </row>
    <row r="38" spans="1:26" ht="13.5" thickBot="1">
      <c r="A38" s="752"/>
      <c r="B38" s="751"/>
      <c r="C38" s="751"/>
      <c r="D38" s="751"/>
      <c r="E38" s="751"/>
      <c r="F38" s="751"/>
      <c r="G38" s="751"/>
      <c r="H38" s="751"/>
      <c r="I38" s="751"/>
      <c r="J38" s="751"/>
      <c r="K38" s="751"/>
      <c r="L38" s="752"/>
      <c r="M38" s="752"/>
      <c r="N38" s="751"/>
      <c r="O38" s="752"/>
      <c r="P38" s="752"/>
      <c r="Q38" s="751"/>
      <c r="R38" s="752"/>
      <c r="S38" s="752"/>
      <c r="T38" s="751"/>
      <c r="U38" s="751"/>
      <c r="V38" s="752"/>
      <c r="W38" s="751"/>
      <c r="X38" s="751"/>
      <c r="Y38" s="751"/>
      <c r="Z38" s="751"/>
    </row>
    <row r="39" spans="1:26" ht="15">
      <c r="A39" s="640" t="s">
        <v>667</v>
      </c>
      <c r="B39" s="617"/>
      <c r="C39" s="751"/>
      <c r="D39" s="751"/>
      <c r="E39" s="751"/>
      <c r="F39" s="751"/>
      <c r="G39" s="751"/>
      <c r="H39" s="751"/>
      <c r="I39" s="758" t="s">
        <v>477</v>
      </c>
      <c r="J39" s="593"/>
      <c r="K39" s="593"/>
      <c r="L39" s="592"/>
      <c r="M39" s="592"/>
      <c r="N39" s="592"/>
      <c r="O39" s="591">
        <v>13676479.5</v>
      </c>
      <c r="P39" s="591">
        <v>12818407.9</v>
      </c>
      <c r="Q39" s="590">
        <f>+O39+P39</f>
        <v>26494887.399999999</v>
      </c>
      <c r="R39" s="752"/>
      <c r="S39" s="752"/>
      <c r="T39" s="751"/>
      <c r="U39" s="603"/>
      <c r="V39" s="752"/>
      <c r="W39" s="751"/>
      <c r="X39" s="751"/>
      <c r="Y39" s="751"/>
      <c r="Z39" s="751"/>
    </row>
    <row r="40" spans="1:26" ht="15">
      <c r="A40" s="617" t="s">
        <v>663</v>
      </c>
      <c r="B40" s="941"/>
      <c r="C40" s="805"/>
      <c r="D40" s="805"/>
      <c r="E40" s="805"/>
      <c r="F40" s="805"/>
      <c r="G40" s="805"/>
      <c r="H40" s="805"/>
      <c r="I40" s="759" t="s">
        <v>640</v>
      </c>
      <c r="J40" s="640"/>
      <c r="K40" s="640"/>
      <c r="L40" s="612"/>
      <c r="M40" s="612"/>
      <c r="N40" s="612"/>
      <c r="O40" s="502">
        <f>SUM(L32+O32-R32)*-1</f>
        <v>-11646.136516096274</v>
      </c>
      <c r="P40" s="502">
        <f>SUM(M32+P32-S32)*-1</f>
        <v>-11646.076516096276</v>
      </c>
      <c r="Q40" s="503">
        <f>SUM(O40:P40)</f>
        <v>-23292.213032192551</v>
      </c>
      <c r="R40" s="752"/>
      <c r="S40" s="752"/>
      <c r="T40" s="752"/>
      <c r="U40" s="760"/>
      <c r="V40" s="760"/>
      <c r="W40" s="751"/>
      <c r="X40" s="751"/>
      <c r="Y40" s="751"/>
      <c r="Z40" s="751"/>
    </row>
    <row r="41" spans="1:26" ht="15">
      <c r="A41" s="617" t="s">
        <v>664</v>
      </c>
      <c r="B41" s="942"/>
      <c r="C41" s="943"/>
      <c r="D41" s="943"/>
      <c r="E41" s="943"/>
      <c r="F41" s="943"/>
      <c r="G41" s="943"/>
      <c r="H41" s="805"/>
      <c r="I41" s="761" t="s">
        <v>642</v>
      </c>
      <c r="J41" s="640"/>
      <c r="K41" s="640"/>
      <c r="L41" s="589"/>
      <c r="M41" s="589"/>
      <c r="N41" s="589"/>
      <c r="O41" s="516">
        <f>SUM(O39:O40)</f>
        <v>13664833.363483904</v>
      </c>
      <c r="P41" s="516">
        <f t="shared" ref="P41:Q41" si="22">SUM(P39:P40)</f>
        <v>12806761.823483905</v>
      </c>
      <c r="Q41" s="512">
        <f t="shared" si="22"/>
        <v>26471595.186967805</v>
      </c>
      <c r="R41" s="752"/>
      <c r="S41" s="752"/>
      <c r="T41" s="752"/>
      <c r="U41" s="760"/>
      <c r="V41" s="760"/>
      <c r="W41" s="751"/>
      <c r="X41" s="751"/>
      <c r="Y41" s="751"/>
      <c r="Z41" s="751"/>
    </row>
    <row r="42" spans="1:26" ht="15">
      <c r="A42" s="617" t="s">
        <v>665</v>
      </c>
      <c r="B42" s="942"/>
      <c r="C42" s="943"/>
      <c r="D42" s="943"/>
      <c r="E42" s="943"/>
      <c r="F42" s="943"/>
      <c r="G42" s="943"/>
      <c r="H42" s="805"/>
      <c r="I42" s="1076" t="s">
        <v>711</v>
      </c>
      <c r="J42" s="640"/>
      <c r="K42" s="640"/>
      <c r="L42" s="612"/>
      <c r="M42" s="612"/>
      <c r="N42" s="612"/>
      <c r="O42" s="502">
        <f>I26+I27+I28+I29+I30</f>
        <v>428582.89999999997</v>
      </c>
      <c r="P42" s="502">
        <f>+J26+J27+J28+J29+J30</f>
        <v>428584.3000000001</v>
      </c>
      <c r="Q42" s="503">
        <f>SUM(O42:P42)</f>
        <v>857167.20000000007</v>
      </c>
      <c r="R42" s="752"/>
      <c r="S42" s="752"/>
      <c r="T42" s="751"/>
      <c r="U42" s="760"/>
      <c r="V42" s="760"/>
      <c r="W42" s="751"/>
      <c r="X42" s="751"/>
      <c r="Y42" s="751"/>
      <c r="Z42" s="751"/>
    </row>
    <row r="43" spans="1:26" ht="15">
      <c r="A43" s="640" t="s">
        <v>666</v>
      </c>
      <c r="B43" s="942"/>
      <c r="C43" s="943"/>
      <c r="D43" s="943"/>
      <c r="E43" s="943"/>
      <c r="F43" s="943"/>
      <c r="G43" s="943"/>
      <c r="H43" s="805"/>
      <c r="I43" s="759" t="s">
        <v>641</v>
      </c>
      <c r="J43" s="640"/>
      <c r="K43" s="640"/>
      <c r="L43" s="612"/>
      <c r="M43" s="612"/>
      <c r="N43" s="612"/>
      <c r="O43" s="502">
        <f>I10+I11++I12+I13+I14+I15+I17+I19+I20+I24+I25+I33+I16</f>
        <v>4550491.1063534822</v>
      </c>
      <c r="P43" s="502">
        <f>J10+J11++J12+J13+J14+J15+J17+J19+J20+J24+J25+J33+J16</f>
        <v>2596056.8544929307</v>
      </c>
      <c r="Q43" s="503">
        <f>SUM(O43:P43)</f>
        <v>7146547.9608464129</v>
      </c>
      <c r="R43" s="752"/>
      <c r="S43" s="601"/>
      <c r="T43" s="751"/>
      <c r="U43" s="751"/>
      <c r="V43" s="760"/>
      <c r="W43" s="751"/>
      <c r="X43" s="751"/>
      <c r="Y43" s="751"/>
      <c r="Z43" s="751"/>
    </row>
    <row r="44" spans="1:26" ht="42.75" customHeight="1" thickBot="1">
      <c r="A44" s="1164" t="s">
        <v>708</v>
      </c>
      <c r="B44" s="1164"/>
      <c r="C44" s="1164"/>
      <c r="D44" s="1164"/>
      <c r="E44" s="1164"/>
      <c r="F44" s="1164"/>
      <c r="G44" s="1164"/>
      <c r="H44" s="805"/>
      <c r="I44" s="762" t="s">
        <v>682</v>
      </c>
      <c r="J44" s="588"/>
      <c r="K44" s="588"/>
      <c r="L44" s="587"/>
      <c r="M44" s="614"/>
      <c r="N44" s="614"/>
      <c r="O44" s="596">
        <f>SUM(O41:O43)</f>
        <v>18643907.369837388</v>
      </c>
      <c r="P44" s="596">
        <f>SUM(P41:P43)</f>
        <v>15831402.977976836</v>
      </c>
      <c r="Q44" s="595">
        <f>SUM(Q41:Q43)</f>
        <v>34475310.347814217</v>
      </c>
      <c r="R44" s="752"/>
      <c r="S44" s="752"/>
      <c r="T44" s="751"/>
      <c r="U44" s="751"/>
      <c r="V44" s="752"/>
      <c r="W44" s="751"/>
      <c r="X44" s="751"/>
      <c r="Y44" s="751"/>
      <c r="Z44" s="751"/>
    </row>
    <row r="45" spans="1:26" s="617" customFormat="1" ht="15">
      <c r="A45" s="610" t="s">
        <v>540</v>
      </c>
      <c r="B45" s="942"/>
      <c r="C45" s="943"/>
      <c r="D45" s="943"/>
      <c r="E45" s="943"/>
      <c r="F45" s="943"/>
      <c r="G45" s="943"/>
      <c r="H45" s="805"/>
      <c r="I45" s="795"/>
      <c r="J45" s="640"/>
      <c r="K45" s="640"/>
      <c r="L45" s="612"/>
      <c r="M45" s="163"/>
      <c r="N45" s="163"/>
      <c r="O45" s="796"/>
      <c r="P45" s="796"/>
      <c r="Q45" s="796"/>
      <c r="R45" s="794"/>
      <c r="S45" s="794"/>
      <c r="T45" s="793"/>
      <c r="U45" s="793"/>
      <c r="V45" s="794"/>
      <c r="W45" s="793"/>
      <c r="X45" s="793"/>
      <c r="Y45" s="793"/>
      <c r="Z45" s="793"/>
    </row>
    <row r="46" spans="1:26" ht="14.25">
      <c r="A46" s="610" t="s">
        <v>505</v>
      </c>
      <c r="B46" s="942"/>
      <c r="C46" s="943"/>
      <c r="D46" s="943"/>
      <c r="E46" s="943"/>
      <c r="F46" s="943"/>
      <c r="G46" s="943"/>
      <c r="H46" s="805"/>
      <c r="I46" s="610"/>
      <c r="J46" s="751"/>
      <c r="K46" s="751"/>
      <c r="L46" s="611"/>
      <c r="M46" s="611"/>
      <c r="N46" s="611"/>
      <c r="O46" s="602"/>
      <c r="P46" s="602"/>
      <c r="Q46" s="602"/>
      <c r="R46" s="752"/>
      <c r="S46" s="752"/>
      <c r="T46" s="751"/>
      <c r="U46" s="751"/>
      <c r="V46" s="752"/>
      <c r="W46" s="751"/>
      <c r="X46" s="751"/>
      <c r="Y46" s="751"/>
      <c r="Z46" s="751"/>
    </row>
    <row r="47" spans="1:26" ht="15">
      <c r="A47" s="617" t="s">
        <v>668</v>
      </c>
      <c r="B47" s="941"/>
      <c r="C47" s="805"/>
      <c r="D47" s="944"/>
      <c r="E47" s="805"/>
      <c r="F47" s="805"/>
      <c r="G47" s="805"/>
      <c r="H47" s="805"/>
      <c r="O47" s="667"/>
      <c r="P47" s="667"/>
      <c r="Q47" s="667"/>
      <c r="U47" s="319"/>
    </row>
    <row r="48" spans="1:26" s="1072" customFormat="1" ht="31.15" customHeight="1">
      <c r="A48" s="1163" t="s">
        <v>710</v>
      </c>
      <c r="B48" s="1163"/>
      <c r="C48" s="1163"/>
      <c r="D48" s="1163"/>
      <c r="E48" s="1163"/>
      <c r="F48" s="1163"/>
      <c r="G48" s="1071"/>
      <c r="H48" s="945"/>
    </row>
    <row r="49" spans="1:17" ht="15" customHeight="1">
      <c r="A49" s="1147" t="s">
        <v>703</v>
      </c>
      <c r="B49" s="1139"/>
      <c r="C49" s="1139"/>
      <c r="D49" s="1139"/>
      <c r="E49" s="1139"/>
      <c r="F49" s="1139"/>
      <c r="G49" s="1139"/>
      <c r="H49" s="1139"/>
      <c r="P49" s="641"/>
      <c r="Q49" s="319"/>
    </row>
    <row r="50" spans="1:17" ht="25.5" customHeight="1">
      <c r="A50" s="1146" t="s">
        <v>683</v>
      </c>
      <c r="B50" s="1146"/>
      <c r="C50" s="1146"/>
      <c r="D50" s="1146"/>
      <c r="E50" s="1146"/>
      <c r="F50" s="1146"/>
      <c r="G50" s="1146"/>
      <c r="H50" s="1146"/>
    </row>
  </sheetData>
  <mergeCells count="16">
    <mergeCell ref="A50:H50"/>
    <mergeCell ref="A49:H49"/>
    <mergeCell ref="A1:Z1"/>
    <mergeCell ref="O5:Q5"/>
    <mergeCell ref="R5:T5"/>
    <mergeCell ref="L3:T3"/>
    <mergeCell ref="C4:E4"/>
    <mergeCell ref="F4:H4"/>
    <mergeCell ref="I4:K4"/>
    <mergeCell ref="L4:N4"/>
    <mergeCell ref="O4:Q4"/>
    <mergeCell ref="R4:T4"/>
    <mergeCell ref="I5:K5"/>
    <mergeCell ref="L5:N5"/>
    <mergeCell ref="A48:F48"/>
    <mergeCell ref="A44:G44"/>
  </mergeCells>
  <pageMargins left="0.7" right="0.7" top="0.75" bottom="0.75" header="0.3" footer="0.3"/>
  <pageSetup paperSize="17" scale="54" orientation="landscape" r:id="rId1"/>
  <headerFooter>
    <oddHeader>&amp;C&amp;"Century Schoolbook,Bold"&amp;14San Diego Gas &amp; Electric Company</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D22"/>
  <sheetViews>
    <sheetView zoomScaleNormal="100" workbookViewId="0"/>
  </sheetViews>
  <sheetFormatPr defaultColWidth="39" defaultRowHeight="14.25"/>
  <cols>
    <col min="1" max="1" width="56.5703125" style="4" bestFit="1" customWidth="1"/>
    <col min="2" max="2" width="35.5703125" style="4" bestFit="1" customWidth="1"/>
    <col min="3" max="3" width="11.28515625" style="4" customWidth="1"/>
    <col min="4" max="16384" width="39" style="4"/>
  </cols>
  <sheetData>
    <row r="1" spans="1:4" s="3" customFormat="1" ht="18.75">
      <c r="A1" s="411" t="s">
        <v>573</v>
      </c>
      <c r="B1" s="411"/>
      <c r="D1" s="829"/>
    </row>
    <row r="2" spans="1:4" s="3" customFormat="1" ht="15">
      <c r="A2" s="80" t="s">
        <v>452</v>
      </c>
      <c r="B2" s="80"/>
    </row>
    <row r="3" spans="1:4" s="3" customFormat="1" ht="15">
      <c r="A3" s="80" t="s">
        <v>378</v>
      </c>
      <c r="B3" s="80"/>
    </row>
    <row r="4" spans="1:4" s="3" customFormat="1" ht="15">
      <c r="A4" s="411"/>
      <c r="B4" s="411"/>
    </row>
    <row r="5" spans="1:4" ht="15.75" thickBot="1">
      <c r="A5" s="412"/>
      <c r="B5" s="412"/>
    </row>
    <row r="6" spans="1:4" ht="15.75" thickBot="1">
      <c r="A6" s="304" t="s">
        <v>84</v>
      </c>
      <c r="B6" s="557" t="s">
        <v>444</v>
      </c>
    </row>
    <row r="7" spans="1:4">
      <c r="A7" s="555" t="s">
        <v>381</v>
      </c>
      <c r="B7" s="556">
        <v>1440</v>
      </c>
    </row>
    <row r="8" spans="1:4">
      <c r="A8" s="413" t="s">
        <v>382</v>
      </c>
      <c r="B8" s="126">
        <v>794</v>
      </c>
    </row>
    <row r="9" spans="1:4">
      <c r="A9" s="413" t="s">
        <v>389</v>
      </c>
      <c r="B9" s="126">
        <v>1052</v>
      </c>
    </row>
    <row r="10" spans="1:4">
      <c r="A10" s="413" t="s">
        <v>383</v>
      </c>
      <c r="B10" s="126">
        <v>62</v>
      </c>
    </row>
    <row r="11" spans="1:4">
      <c r="A11" s="413" t="s">
        <v>384</v>
      </c>
      <c r="B11" s="126">
        <v>0</v>
      </c>
    </row>
    <row r="12" spans="1:4">
      <c r="A12" s="413" t="s">
        <v>391</v>
      </c>
      <c r="B12" s="126">
        <v>2338</v>
      </c>
    </row>
    <row r="13" spans="1:4">
      <c r="A13" s="413" t="s">
        <v>380</v>
      </c>
      <c r="B13" s="126">
        <v>465</v>
      </c>
    </row>
    <row r="14" spans="1:4">
      <c r="A14" s="413" t="s">
        <v>385</v>
      </c>
      <c r="B14" s="126">
        <v>414</v>
      </c>
    </row>
    <row r="15" spans="1:4">
      <c r="A15" s="413" t="s">
        <v>386</v>
      </c>
      <c r="B15" s="126">
        <v>38</v>
      </c>
    </row>
    <row r="16" spans="1:4">
      <c r="A16" s="413" t="s">
        <v>387</v>
      </c>
      <c r="B16" s="126">
        <v>0</v>
      </c>
    </row>
    <row r="17" spans="1:2">
      <c r="A17" s="413" t="s">
        <v>388</v>
      </c>
      <c r="B17" s="126">
        <v>0</v>
      </c>
    </row>
    <row r="18" spans="1:2">
      <c r="A18" s="413" t="s">
        <v>530</v>
      </c>
      <c r="B18" s="126">
        <v>8067</v>
      </c>
    </row>
    <row r="19" spans="1:2" s="429" customFormat="1" ht="15" thickBot="1">
      <c r="A19" s="558" t="s">
        <v>443</v>
      </c>
      <c r="B19" s="559">
        <v>5122</v>
      </c>
    </row>
    <row r="20" spans="1:2" ht="15.75" thickBot="1">
      <c r="A20" s="304" t="s">
        <v>55</v>
      </c>
      <c r="B20" s="560">
        <f>SUM(B7:B19)</f>
        <v>19792</v>
      </c>
    </row>
    <row r="21" spans="1:2" ht="15">
      <c r="A21" s="3"/>
      <c r="B21" s="3"/>
    </row>
    <row r="22" spans="1:2" ht="15">
      <c r="A22" s="3"/>
      <c r="B22" s="3"/>
    </row>
  </sheetData>
  <phoneticPr fontId="12" type="noConversion"/>
  <printOptions horizontalCentered="1" headings="1"/>
  <pageMargins left="0.5" right="0.5" top="1" bottom="1" header="0.5" footer="0.5"/>
  <pageSetup scale="88" firstPageNumber="78" orientation="landscape" useFirstPageNumber="1" r:id="rId1"/>
  <headerFooter scaleWithDoc="0" alignWithMargins="0">
    <oddHeader>&amp;C&amp;"Century Schoolbook,Bold"&amp;14San Diego Gas &amp; Electric Company</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U31"/>
  <sheetViews>
    <sheetView zoomScale="60" zoomScaleNormal="60" workbookViewId="0">
      <selection activeCell="A2" sqref="A2"/>
    </sheetView>
  </sheetViews>
  <sheetFormatPr defaultColWidth="9.28515625" defaultRowHeight="14.25"/>
  <cols>
    <col min="1" max="1" width="22.42578125" style="2" customWidth="1"/>
    <col min="2" max="2" width="20.28515625" style="2" customWidth="1"/>
    <col min="3" max="3" width="22.7109375" style="2" customWidth="1"/>
    <col min="4" max="4" width="19.42578125" style="2" customWidth="1"/>
    <col min="5" max="5" width="20.28515625" style="2" customWidth="1"/>
    <col min="6" max="6" width="19.42578125" style="2" customWidth="1"/>
    <col min="7" max="7" width="22.85546875" style="2" customWidth="1"/>
    <col min="8" max="8" width="15.42578125" style="2" customWidth="1"/>
    <col min="9" max="9" width="20.42578125" style="2" customWidth="1"/>
    <col min="10" max="10" width="22.42578125" style="2" bestFit="1" customWidth="1"/>
    <col min="11" max="11" width="10.42578125" style="2" customWidth="1"/>
    <col min="12" max="12" width="23" style="2" customWidth="1"/>
    <col min="13" max="13" width="26.7109375" style="2" bestFit="1" customWidth="1"/>
    <col min="14" max="14" width="9.28515625" style="2"/>
    <col min="15" max="15" width="17.28515625" style="2" bestFit="1" customWidth="1"/>
    <col min="16" max="16" width="19" style="2" bestFit="1" customWidth="1"/>
    <col min="17" max="17" width="15.42578125" style="2" bestFit="1" customWidth="1"/>
    <col min="18" max="19" width="12.7109375" style="2" bestFit="1" customWidth="1"/>
    <col min="20" max="20" width="15.42578125" style="2" bestFit="1" customWidth="1"/>
    <col min="21" max="21" width="12.7109375" style="2" bestFit="1" customWidth="1"/>
    <col min="22" max="16384" width="9.28515625" style="2"/>
  </cols>
  <sheetData>
    <row r="1" spans="1:21" ht="69.75" customHeight="1">
      <c r="A1" s="1141" t="s">
        <v>574</v>
      </c>
      <c r="B1" s="1141"/>
      <c r="C1" s="1141"/>
      <c r="D1" s="1141"/>
      <c r="E1" s="1141"/>
      <c r="F1" s="1141"/>
      <c r="G1" s="1141"/>
      <c r="H1" s="1141"/>
      <c r="I1" s="1141"/>
      <c r="J1" s="1141"/>
      <c r="K1" s="1141"/>
      <c r="L1" s="1141"/>
      <c r="M1" s="829" t="s">
        <v>3</v>
      </c>
    </row>
    <row r="2" spans="1:21" ht="75" customHeight="1">
      <c r="A2" s="1" t="s">
        <v>241</v>
      </c>
      <c r="B2" s="1" t="s">
        <v>76</v>
      </c>
      <c r="C2" s="1" t="s">
        <v>242</v>
      </c>
      <c r="D2" s="1" t="s">
        <v>79</v>
      </c>
      <c r="E2" s="1" t="s">
        <v>243</v>
      </c>
      <c r="F2" s="1" t="s">
        <v>244</v>
      </c>
      <c r="G2" s="113" t="s">
        <v>245</v>
      </c>
      <c r="H2" s="1" t="s">
        <v>246</v>
      </c>
      <c r="I2" s="1" t="s">
        <v>247</v>
      </c>
      <c r="J2" s="1" t="s">
        <v>248</v>
      </c>
      <c r="K2" s="113" t="s">
        <v>77</v>
      </c>
      <c r="L2" s="113" t="s">
        <v>78</v>
      </c>
    </row>
    <row r="3" spans="1:21" ht="161.25" customHeight="1">
      <c r="A3" s="1036" t="s">
        <v>518</v>
      </c>
      <c r="B3" s="1036" t="s">
        <v>35</v>
      </c>
      <c r="C3" s="1036" t="s">
        <v>676</v>
      </c>
      <c r="D3" s="1037" t="s">
        <v>436</v>
      </c>
      <c r="E3" s="1037" t="s">
        <v>436</v>
      </c>
      <c r="F3" s="1037" t="s">
        <v>630</v>
      </c>
      <c r="G3" s="1037" t="s">
        <v>684</v>
      </c>
      <c r="H3" s="1037" t="s">
        <v>392</v>
      </c>
      <c r="I3" s="1038">
        <v>33</v>
      </c>
      <c r="J3" s="1037" t="s">
        <v>392</v>
      </c>
      <c r="K3" s="1037" t="s">
        <v>392</v>
      </c>
      <c r="L3" s="1037" t="s">
        <v>392</v>
      </c>
      <c r="N3" s="1032"/>
      <c r="O3" s="1035"/>
      <c r="P3" s="1035"/>
      <c r="Q3" s="1035"/>
      <c r="R3" s="1032"/>
      <c r="S3" s="1032"/>
      <c r="T3" s="1032"/>
      <c r="U3" s="1032"/>
    </row>
    <row r="4" spans="1:21" ht="130.15" customHeight="1">
      <c r="A4" s="1036" t="s">
        <v>518</v>
      </c>
      <c r="B4" s="1036" t="s">
        <v>519</v>
      </c>
      <c r="C4" s="1036" t="s">
        <v>520</v>
      </c>
      <c r="D4" s="1037" t="s">
        <v>436</v>
      </c>
      <c r="E4" s="1037" t="s">
        <v>436</v>
      </c>
      <c r="F4" s="1037" t="s">
        <v>630</v>
      </c>
      <c r="G4" s="1037" t="s">
        <v>685</v>
      </c>
      <c r="H4" s="1037" t="s">
        <v>392</v>
      </c>
      <c r="I4" s="1038">
        <v>12</v>
      </c>
      <c r="J4" s="1037" t="s">
        <v>392</v>
      </c>
      <c r="K4" s="1037" t="s">
        <v>392</v>
      </c>
      <c r="L4" s="1037" t="s">
        <v>392</v>
      </c>
      <c r="N4" s="1032"/>
      <c r="O4" s="1033"/>
      <c r="P4" s="1033"/>
      <c r="Q4" s="1033"/>
      <c r="R4" s="1033"/>
      <c r="S4" s="1033"/>
      <c r="T4" s="1033"/>
      <c r="U4" s="1033"/>
    </row>
    <row r="5" spans="1:21" ht="69.75" customHeight="1">
      <c r="A5" s="1036" t="s">
        <v>521</v>
      </c>
      <c r="B5" s="1036" t="s">
        <v>159</v>
      </c>
      <c r="C5" s="1036" t="s">
        <v>522</v>
      </c>
      <c r="D5" s="1037" t="s">
        <v>629</v>
      </c>
      <c r="E5" s="1037" t="s">
        <v>392</v>
      </c>
      <c r="F5" s="1037" t="s">
        <v>630</v>
      </c>
      <c r="G5" s="1037" t="s">
        <v>687</v>
      </c>
      <c r="H5" s="1037" t="s">
        <v>392</v>
      </c>
      <c r="I5" s="1038">
        <v>574</v>
      </c>
      <c r="J5" s="1037" t="s">
        <v>631</v>
      </c>
      <c r="K5" s="1037" t="s">
        <v>392</v>
      </c>
      <c r="L5" s="1037" t="s">
        <v>392</v>
      </c>
      <c r="N5" s="1032"/>
      <c r="O5" s="1034"/>
      <c r="P5" s="1034"/>
      <c r="Q5" s="1034"/>
      <c r="R5" s="1034"/>
      <c r="S5" s="1034"/>
      <c r="T5" s="1034"/>
      <c r="U5" s="1034"/>
    </row>
    <row r="6" spans="1:21" ht="58.9" customHeight="1">
      <c r="A6" s="1036" t="s">
        <v>523</v>
      </c>
      <c r="B6" s="1036" t="s">
        <v>524</v>
      </c>
      <c r="C6" s="1036" t="s">
        <v>525</v>
      </c>
      <c r="D6" s="1037" t="s">
        <v>629</v>
      </c>
      <c r="E6" s="1037" t="s">
        <v>392</v>
      </c>
      <c r="F6" s="1037" t="s">
        <v>630</v>
      </c>
      <c r="G6" s="1037" t="s">
        <v>686</v>
      </c>
      <c r="H6" s="1037" t="s">
        <v>392</v>
      </c>
      <c r="I6" s="1038">
        <v>1</v>
      </c>
      <c r="J6" s="1037" t="s">
        <v>392</v>
      </c>
      <c r="K6" s="1039" t="s">
        <v>632</v>
      </c>
      <c r="L6" s="1037" t="s">
        <v>392</v>
      </c>
      <c r="N6" s="1032"/>
      <c r="O6" s="1033"/>
      <c r="P6" s="1033"/>
      <c r="Q6" s="1033"/>
      <c r="R6" s="1033"/>
      <c r="S6" s="1033"/>
      <c r="T6" s="1033"/>
      <c r="U6" s="1033"/>
    </row>
    <row r="7" spans="1:21" s="611" customFormat="1" ht="70.150000000000006" customHeight="1">
      <c r="A7" s="1036" t="s">
        <v>523</v>
      </c>
      <c r="B7" s="1036" t="s">
        <v>526</v>
      </c>
      <c r="C7" s="1036" t="s">
        <v>527</v>
      </c>
      <c r="D7" s="1037" t="s">
        <v>629</v>
      </c>
      <c r="E7" s="1037" t="s">
        <v>392</v>
      </c>
      <c r="F7" s="1037" t="s">
        <v>630</v>
      </c>
      <c r="G7" s="1037" t="s">
        <v>392</v>
      </c>
      <c r="H7" s="1037" t="s">
        <v>392</v>
      </c>
      <c r="I7" s="1038">
        <v>35</v>
      </c>
      <c r="J7" s="1037" t="s">
        <v>675</v>
      </c>
      <c r="K7" s="1037" t="s">
        <v>392</v>
      </c>
      <c r="L7" s="1037" t="s">
        <v>392</v>
      </c>
    </row>
    <row r="8" spans="1:21" ht="57">
      <c r="A8" s="1036" t="s">
        <v>523</v>
      </c>
      <c r="B8" s="1036" t="s">
        <v>528</v>
      </c>
      <c r="C8" s="1036" t="s">
        <v>529</v>
      </c>
      <c r="D8" s="1037" t="s">
        <v>629</v>
      </c>
      <c r="E8" s="1037" t="s">
        <v>392</v>
      </c>
      <c r="F8" s="1037" t="s">
        <v>630</v>
      </c>
      <c r="G8" s="1037" t="s">
        <v>688</v>
      </c>
      <c r="H8" s="1037" t="s">
        <v>392</v>
      </c>
      <c r="I8" s="1038">
        <v>518</v>
      </c>
      <c r="J8" s="1037" t="s">
        <v>392</v>
      </c>
      <c r="K8" s="1037" t="s">
        <v>392</v>
      </c>
      <c r="L8" s="1037" t="s">
        <v>392</v>
      </c>
    </row>
    <row r="9" spans="1:21" ht="124.5" customHeight="1">
      <c r="A9" s="1036" t="s">
        <v>518</v>
      </c>
      <c r="B9" s="1039" t="s">
        <v>690</v>
      </c>
      <c r="C9" s="1036" t="s">
        <v>694</v>
      </c>
      <c r="D9" s="1037" t="s">
        <v>436</v>
      </c>
      <c r="E9" s="1037" t="s">
        <v>629</v>
      </c>
      <c r="F9" s="1037" t="s">
        <v>630</v>
      </c>
      <c r="G9" s="1036" t="s">
        <v>691</v>
      </c>
      <c r="H9" s="1037" t="s">
        <v>392</v>
      </c>
      <c r="I9" s="1038">
        <v>5</v>
      </c>
      <c r="J9" s="1037" t="s">
        <v>392</v>
      </c>
      <c r="K9" s="1037" t="s">
        <v>392</v>
      </c>
      <c r="L9" s="1037" t="s">
        <v>392</v>
      </c>
    </row>
    <row r="10" spans="1:21" s="611" customFormat="1" ht="57" customHeight="1">
      <c r="A10" s="1036" t="s">
        <v>523</v>
      </c>
      <c r="B10" s="1039" t="s">
        <v>689</v>
      </c>
      <c r="C10" s="1036" t="s">
        <v>695</v>
      </c>
      <c r="D10" s="1039" t="s">
        <v>629</v>
      </c>
      <c r="E10" s="1037" t="s">
        <v>392</v>
      </c>
      <c r="F10" s="1037" t="s">
        <v>630</v>
      </c>
      <c r="G10" s="1036" t="s">
        <v>692</v>
      </c>
      <c r="H10" s="1037" t="s">
        <v>392</v>
      </c>
      <c r="I10" s="1038">
        <v>1</v>
      </c>
      <c r="J10" s="1037" t="s">
        <v>392</v>
      </c>
      <c r="K10" s="1037" t="s">
        <v>392</v>
      </c>
      <c r="L10" s="1037" t="s">
        <v>392</v>
      </c>
    </row>
    <row r="11" spans="1:21" s="611" customFormat="1">
      <c r="A11" s="612"/>
      <c r="B11" s="612"/>
      <c r="C11" s="612"/>
      <c r="D11" s="612"/>
      <c r="E11" s="612"/>
      <c r="F11" s="612"/>
      <c r="G11" s="612"/>
      <c r="H11" s="612"/>
      <c r="I11" s="612"/>
    </row>
    <row r="12" spans="1:21">
      <c r="A12" s="6"/>
      <c r="B12" s="6"/>
      <c r="C12" s="6"/>
      <c r="D12" s="6"/>
      <c r="E12" s="6"/>
      <c r="F12" s="6"/>
      <c r="G12" s="6"/>
      <c r="H12" s="6"/>
      <c r="I12" s="6"/>
    </row>
    <row r="13" spans="1:21">
      <c r="A13" s="2" t="s">
        <v>249</v>
      </c>
    </row>
    <row r="14" spans="1:21" ht="14.25" customHeight="1">
      <c r="A14" s="1165" t="s">
        <v>250</v>
      </c>
      <c r="B14" s="1165"/>
      <c r="C14" s="1165"/>
      <c r="D14" s="1165"/>
      <c r="E14" s="1165"/>
      <c r="F14" s="1165"/>
      <c r="G14" s="1165"/>
      <c r="H14" s="1165"/>
      <c r="I14" s="1165"/>
      <c r="J14" s="1165"/>
      <c r="K14" s="1165"/>
      <c r="L14" s="1165"/>
    </row>
    <row r="15" spans="1:21">
      <c r="A15" s="1165"/>
      <c r="B15" s="1165"/>
      <c r="C15" s="1165"/>
      <c r="D15" s="1165"/>
      <c r="E15" s="1165"/>
      <c r="F15" s="1165"/>
      <c r="G15" s="1165"/>
      <c r="H15" s="1165"/>
      <c r="I15" s="1165"/>
      <c r="J15" s="1165"/>
      <c r="K15" s="1165"/>
      <c r="L15" s="1165"/>
    </row>
    <row r="16" spans="1:21">
      <c r="A16" s="2" t="s">
        <v>633</v>
      </c>
    </row>
    <row r="17" spans="1:12">
      <c r="A17" s="2" t="s">
        <v>251</v>
      </c>
    </row>
    <row r="18" spans="1:12">
      <c r="A18" s="2" t="s">
        <v>252</v>
      </c>
    </row>
    <row r="20" spans="1:12">
      <c r="A20" s="2" t="s">
        <v>475</v>
      </c>
    </row>
    <row r="21" spans="1:12">
      <c r="A21" s="234"/>
      <c r="B21" s="234"/>
      <c r="C21" s="234"/>
      <c r="D21" s="234"/>
      <c r="E21" s="234"/>
      <c r="F21" s="234"/>
      <c r="G21" s="234"/>
      <c r="H21" s="234"/>
      <c r="I21" s="234"/>
      <c r="J21" s="234"/>
      <c r="K21" s="234"/>
      <c r="L21" s="234"/>
    </row>
    <row r="31" spans="1:12">
      <c r="H31" s="991"/>
    </row>
  </sheetData>
  <mergeCells count="2">
    <mergeCell ref="A1:L1"/>
    <mergeCell ref="A14:L15"/>
  </mergeCells>
  <pageMargins left="0.7" right="0.7" top="0.75" bottom="0.75" header="0.3" footer="0.3"/>
  <pageSetup scale="51" orientation="landscape" r:id="rId1"/>
  <headerFooter>
    <oddHeader>&amp;C&amp;"Century Schoolbook,Bold"&amp;14San Diego Gas &amp; Electric Company</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H36"/>
  <sheetViews>
    <sheetView zoomScaleNormal="100" workbookViewId="0">
      <selection sqref="A1:F1"/>
    </sheetView>
  </sheetViews>
  <sheetFormatPr defaultColWidth="9.28515625" defaultRowHeight="14.25"/>
  <cols>
    <col min="1" max="1" width="22.5703125" style="2" customWidth="1"/>
    <col min="2" max="2" width="29.5703125" style="2" bestFit="1" customWidth="1"/>
    <col min="3" max="3" width="19.42578125" style="2" customWidth="1"/>
    <col min="4" max="4" width="18.42578125" style="2" customWidth="1"/>
    <col min="5" max="5" width="27.7109375" style="2" customWidth="1"/>
    <col min="6" max="6" width="27.5703125" style="2" customWidth="1"/>
    <col min="7" max="7" width="24" style="2" customWidth="1"/>
    <col min="8" max="8" width="17.7109375" style="2" customWidth="1"/>
    <col min="9" max="16384" width="9.28515625" style="2"/>
  </cols>
  <sheetData>
    <row r="1" spans="1:7" ht="18.75">
      <c r="A1" s="1169" t="s">
        <v>573</v>
      </c>
      <c r="B1" s="1169"/>
      <c r="C1" s="1169"/>
      <c r="D1" s="1169"/>
      <c r="E1" s="1169"/>
      <c r="F1" s="1169"/>
      <c r="G1" s="829"/>
    </row>
    <row r="2" spans="1:7" ht="15">
      <c r="A2" s="1170" t="s">
        <v>297</v>
      </c>
      <c r="B2" s="1170"/>
      <c r="C2" s="1170"/>
      <c r="D2" s="1170"/>
      <c r="E2" s="1170"/>
      <c r="F2" s="1170"/>
      <c r="G2" s="539"/>
    </row>
    <row r="3" spans="1:7" ht="15">
      <c r="A3" s="1170" t="s">
        <v>86</v>
      </c>
      <c r="B3" s="1170"/>
      <c r="C3" s="1170"/>
      <c r="D3" s="1170"/>
      <c r="E3" s="1170"/>
      <c r="F3" s="1170"/>
      <c r="G3" s="540"/>
    </row>
    <row r="4" spans="1:7" ht="15.75" thickBot="1">
      <c r="A4" s="1171"/>
      <c r="B4" s="1171"/>
      <c r="C4" s="1171"/>
      <c r="D4" s="1171"/>
      <c r="E4" s="1171"/>
      <c r="F4" s="1171"/>
      <c r="G4" s="540"/>
    </row>
    <row r="5" spans="1:7" ht="15.75" thickBot="1">
      <c r="A5" s="1172" t="s">
        <v>111</v>
      </c>
      <c r="B5" s="1173"/>
      <c r="C5" s="1173"/>
      <c r="D5" s="1173"/>
      <c r="E5" s="1173"/>
      <c r="F5" s="1174"/>
      <c r="G5" s="538"/>
    </row>
    <row r="6" spans="1:7" ht="15.75" thickBot="1">
      <c r="A6" s="1166" t="s">
        <v>107</v>
      </c>
      <c r="B6" s="1167"/>
      <c r="C6" s="1167"/>
      <c r="D6" s="1167"/>
      <c r="E6" s="1167"/>
      <c r="F6" s="1168"/>
      <c r="G6" s="538"/>
    </row>
    <row r="7" spans="1:7" ht="60.75" thickBot="1">
      <c r="A7" s="549" t="s">
        <v>72</v>
      </c>
      <c r="B7" s="550" t="s">
        <v>105</v>
      </c>
      <c r="C7" s="550" t="s">
        <v>73</v>
      </c>
      <c r="D7" s="550" t="s">
        <v>432</v>
      </c>
      <c r="E7" s="550" t="s">
        <v>440</v>
      </c>
      <c r="F7" s="551" t="s">
        <v>433</v>
      </c>
      <c r="G7" s="538"/>
    </row>
    <row r="8" spans="1:7" ht="15">
      <c r="A8" s="541" t="s">
        <v>434</v>
      </c>
      <c r="B8" s="542" t="s">
        <v>626</v>
      </c>
      <c r="C8" s="542"/>
      <c r="D8" s="542"/>
      <c r="E8" s="710">
        <v>7.25</v>
      </c>
      <c r="F8" s="543" t="s">
        <v>436</v>
      </c>
      <c r="G8" s="538"/>
    </row>
    <row r="9" spans="1:7" ht="15">
      <c r="A9" s="541" t="s">
        <v>434</v>
      </c>
      <c r="B9" s="542" t="s">
        <v>435</v>
      </c>
      <c r="C9" s="542"/>
      <c r="D9" s="542"/>
      <c r="E9" s="710">
        <v>7.368950358072917</v>
      </c>
      <c r="F9" s="543" t="s">
        <v>436</v>
      </c>
      <c r="G9" s="538"/>
    </row>
    <row r="10" spans="1:7" ht="15">
      <c r="A10" s="541" t="s">
        <v>434</v>
      </c>
      <c r="B10" s="544" t="s">
        <v>437</v>
      </c>
      <c r="C10" s="544"/>
      <c r="D10" s="545"/>
      <c r="E10" s="711">
        <v>8.6328810020876823</v>
      </c>
      <c r="F10" s="543" t="s">
        <v>436</v>
      </c>
      <c r="G10" s="538"/>
    </row>
    <row r="11" spans="1:7" ht="15">
      <c r="A11" s="541" t="s">
        <v>434</v>
      </c>
      <c r="B11" s="544" t="s">
        <v>438</v>
      </c>
      <c r="C11" s="544"/>
      <c r="D11" s="544"/>
      <c r="E11" s="711">
        <v>7.5094900164510827</v>
      </c>
      <c r="F11" s="543" t="s">
        <v>436</v>
      </c>
      <c r="G11" s="538"/>
    </row>
    <row r="12" spans="1:7" ht="15">
      <c r="A12" s="541"/>
      <c r="B12" s="544"/>
      <c r="C12" s="544"/>
      <c r="D12" s="544"/>
      <c r="E12" s="546"/>
      <c r="F12" s="543"/>
      <c r="G12" s="538"/>
    </row>
    <row r="13" spans="1:7" ht="15">
      <c r="A13" s="547"/>
      <c r="B13" s="544"/>
      <c r="C13" s="544"/>
      <c r="D13" s="544"/>
      <c r="E13" s="546"/>
      <c r="F13" s="543"/>
      <c r="G13" s="538"/>
    </row>
    <row r="14" spans="1:7">
      <c r="A14" s="71"/>
      <c r="B14" s="9"/>
      <c r="C14" s="9"/>
      <c r="D14" s="9"/>
      <c r="E14" s="531"/>
      <c r="F14" s="88"/>
    </row>
    <row r="15" spans="1:7" ht="15">
      <c r="A15" s="538"/>
      <c r="B15" s="548"/>
      <c r="C15" s="548"/>
      <c r="D15" s="548"/>
      <c r="E15" s="548"/>
      <c r="F15" s="548"/>
      <c r="G15" s="538"/>
    </row>
    <row r="16" spans="1:7" ht="15.75" thickBot="1">
      <c r="A16" s="538"/>
      <c r="B16" s="538"/>
      <c r="C16" s="538"/>
      <c r="D16" s="538"/>
      <c r="E16" s="538"/>
      <c r="F16" s="538"/>
      <c r="G16" s="538"/>
    </row>
    <row r="17" spans="1:8" ht="45">
      <c r="A17" s="563" t="s">
        <v>22</v>
      </c>
      <c r="B17" s="564" t="s">
        <v>108</v>
      </c>
      <c r="C17" s="564" t="s">
        <v>74</v>
      </c>
      <c r="D17" s="564" t="s">
        <v>75</v>
      </c>
      <c r="E17" s="565" t="s">
        <v>439</v>
      </c>
      <c r="F17" s="561"/>
    </row>
    <row r="18" spans="1:8">
      <c r="A18" s="566">
        <v>2009</v>
      </c>
      <c r="B18" s="568">
        <v>20927</v>
      </c>
      <c r="C18" s="568">
        <v>17653</v>
      </c>
      <c r="D18" s="562">
        <v>6</v>
      </c>
      <c r="E18" s="567">
        <v>1796496</v>
      </c>
      <c r="F18" s="561"/>
    </row>
    <row r="19" spans="1:8">
      <c r="A19" s="566">
        <v>2010</v>
      </c>
      <c r="B19" s="568">
        <v>21593</v>
      </c>
      <c r="C19" s="568">
        <v>17016</v>
      </c>
      <c r="D19" s="562">
        <v>7</v>
      </c>
      <c r="E19" s="567">
        <v>1796176</v>
      </c>
      <c r="F19" s="561"/>
    </row>
    <row r="20" spans="1:8">
      <c r="A20" s="566">
        <v>2011</v>
      </c>
      <c r="B20" s="568">
        <v>22575</v>
      </c>
      <c r="C20" s="568">
        <v>17246</v>
      </c>
      <c r="D20" s="562">
        <v>6</v>
      </c>
      <c r="E20" s="567">
        <v>1697568</v>
      </c>
      <c r="F20" s="561"/>
    </row>
    <row r="21" spans="1:8">
      <c r="A21" s="569">
        <v>2012</v>
      </c>
      <c r="B21" s="570">
        <v>22415</v>
      </c>
      <c r="C21" s="570">
        <v>17046</v>
      </c>
      <c r="D21" s="571">
        <v>6</v>
      </c>
      <c r="E21" s="572">
        <v>1772269</v>
      </c>
      <c r="F21" s="561"/>
    </row>
    <row r="22" spans="1:8" s="611" customFormat="1">
      <c r="A22" s="569">
        <v>2013</v>
      </c>
      <c r="B22" s="570">
        <v>17568</v>
      </c>
      <c r="C22" s="570">
        <v>11639</v>
      </c>
      <c r="D22" s="571">
        <v>6</v>
      </c>
      <c r="E22" s="572">
        <v>1502883</v>
      </c>
      <c r="F22" s="536"/>
    </row>
    <row r="23" spans="1:8">
      <c r="A23" s="562">
        <v>2014</v>
      </c>
      <c r="B23" s="568">
        <v>22039</v>
      </c>
      <c r="C23" s="568">
        <v>20895</v>
      </c>
      <c r="D23" s="712">
        <v>5.7885</v>
      </c>
      <c r="E23" s="567">
        <v>2207495.1400002763</v>
      </c>
      <c r="F23" s="536"/>
    </row>
    <row r="24" spans="1:8" ht="15">
      <c r="A24" s="562">
        <v>2015</v>
      </c>
      <c r="B24" s="568">
        <v>20209</v>
      </c>
      <c r="C24" s="568">
        <v>18724</v>
      </c>
      <c r="D24" s="712">
        <v>5.5895641956846829</v>
      </c>
      <c r="E24" s="567">
        <v>1856925.6</v>
      </c>
      <c r="F24" s="536"/>
      <c r="G24" s="530"/>
      <c r="H24" s="70"/>
    </row>
    <row r="25" spans="1:8" s="611" customFormat="1" ht="15.75" thickBot="1">
      <c r="A25" s="699">
        <v>2016</v>
      </c>
      <c r="B25" s="700">
        <v>19792</v>
      </c>
      <c r="C25" s="1073">
        <v>18606</v>
      </c>
      <c r="D25" s="701">
        <v>5.2569887484050577</v>
      </c>
      <c r="E25" s="998">
        <v>1626671.8400000003</v>
      </c>
      <c r="F25" s="536"/>
      <c r="G25" s="530"/>
      <c r="H25" s="70"/>
    </row>
    <row r="26" spans="1:8" s="611" customFormat="1" ht="15">
      <c r="A26" s="817"/>
      <c r="B26" s="818"/>
      <c r="C26" s="818"/>
      <c r="D26" s="819"/>
      <c r="E26" s="820"/>
      <c r="F26" s="536"/>
      <c r="G26" s="530"/>
      <c r="H26" s="70"/>
    </row>
    <row r="27" spans="1:8">
      <c r="A27" s="821" t="s">
        <v>546</v>
      </c>
      <c r="B27" s="822"/>
      <c r="C27" s="822"/>
      <c r="D27" s="822"/>
      <c r="E27" s="822"/>
      <c r="F27" s="823"/>
      <c r="G27" s="816"/>
      <c r="H27" s="824"/>
    </row>
    <row r="28" spans="1:8">
      <c r="A28" s="825"/>
      <c r="B28" s="822"/>
      <c r="C28" s="822"/>
      <c r="D28" s="822"/>
      <c r="E28" s="822"/>
      <c r="F28" s="823"/>
      <c r="G28" s="816"/>
      <c r="H28" s="824"/>
    </row>
    <row r="29" spans="1:8">
      <c r="A29" s="826" t="s">
        <v>547</v>
      </c>
      <c r="B29" s="822"/>
      <c r="C29" s="822"/>
      <c r="D29" s="822"/>
      <c r="E29" s="822"/>
      <c r="F29" s="823"/>
      <c r="G29" s="827"/>
      <c r="H29" s="828"/>
    </row>
    <row r="30" spans="1:8">
      <c r="A30" s="826" t="s">
        <v>548</v>
      </c>
      <c r="B30" s="822"/>
      <c r="C30" s="822"/>
      <c r="D30" s="822"/>
      <c r="E30" s="822"/>
      <c r="F30" s="794"/>
      <c r="G30" s="794"/>
      <c r="H30" s="794"/>
    </row>
    <row r="31" spans="1:8">
      <c r="A31" s="826"/>
      <c r="B31" s="822"/>
      <c r="C31" s="822"/>
      <c r="D31" s="822"/>
      <c r="E31" s="822"/>
      <c r="F31" s="794"/>
      <c r="G31" s="794"/>
      <c r="H31" s="794"/>
    </row>
    <row r="32" spans="1:8">
      <c r="A32" s="1115" t="s">
        <v>513</v>
      </c>
      <c r="B32" s="1115"/>
      <c r="C32" s="1115"/>
      <c r="D32" s="1115"/>
      <c r="E32" s="1115"/>
      <c r="F32" s="1115"/>
      <c r="G32" s="1115"/>
      <c r="H32" s="1115"/>
    </row>
    <row r="36" spans="2:2">
      <c r="B36" s="10"/>
    </row>
  </sheetData>
  <mergeCells count="7">
    <mergeCell ref="A32:H32"/>
    <mergeCell ref="A6:F6"/>
    <mergeCell ref="A1:F1"/>
    <mergeCell ref="A2:F2"/>
    <mergeCell ref="A3:F3"/>
    <mergeCell ref="A4:F4"/>
    <mergeCell ref="A5:F5"/>
  </mergeCells>
  <phoneticPr fontId="12" type="noConversion"/>
  <printOptions horizontalCentered="1" headings="1"/>
  <pageMargins left="0.5" right="0.5" top="0.75" bottom="0.75" header="0.5" footer="0.5"/>
  <pageSetup scale="87" firstPageNumber="93" orientation="landscape" useFirstPageNumber="1" r:id="rId1"/>
  <headerFooter scaleWithDoc="0" alignWithMargins="0">
    <oddHeader>&amp;C&amp;"Century Schoolbook,Bold"&amp;14San Diego Gas &amp; Electric Company</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pageSetUpPr fitToPage="1"/>
  </sheetPr>
  <dimension ref="A1:J37"/>
  <sheetViews>
    <sheetView topLeftCell="A2" zoomScaleNormal="100" zoomScalePageLayoutView="75" workbookViewId="0">
      <selection activeCell="A12" sqref="A12"/>
    </sheetView>
  </sheetViews>
  <sheetFormatPr defaultColWidth="9.28515625" defaultRowHeight="14.25"/>
  <cols>
    <col min="1" max="1" width="46.42578125" style="72" customWidth="1"/>
    <col min="2" max="2" width="11" style="4" customWidth="1"/>
    <col min="3" max="3" width="11" style="78" customWidth="1"/>
    <col min="4" max="4" width="15.42578125" style="78" customWidth="1"/>
    <col min="5" max="5" width="16" style="78" customWidth="1"/>
    <col min="6" max="6" width="11.28515625" style="4" customWidth="1"/>
    <col min="7" max="7" width="16.5703125" style="8" customWidth="1"/>
    <col min="8" max="8" width="19.7109375" style="8" customWidth="1"/>
    <col min="9" max="9" width="25.7109375" style="4" bestFit="1" customWidth="1"/>
    <col min="10" max="16384" width="9.28515625" style="4"/>
  </cols>
  <sheetData>
    <row r="1" spans="1:9" s="3" customFormat="1" ht="27.6" customHeight="1">
      <c r="A1" s="1175" t="s">
        <v>573</v>
      </c>
      <c r="B1" s="1175"/>
      <c r="C1" s="1175"/>
      <c r="D1" s="1175"/>
      <c r="E1" s="1175"/>
      <c r="F1" s="1175"/>
      <c r="G1" s="1175"/>
      <c r="H1" s="1175"/>
      <c r="I1" s="829" t="s">
        <v>579</v>
      </c>
    </row>
    <row r="2" spans="1:9" s="3" customFormat="1" ht="15">
      <c r="A2" s="110" t="s">
        <v>4</v>
      </c>
      <c r="B2" s="80"/>
      <c r="C2" s="81"/>
      <c r="D2" s="81"/>
      <c r="E2" s="81"/>
      <c r="F2" s="80"/>
      <c r="G2" s="104"/>
      <c r="H2" s="104"/>
    </row>
    <row r="3" spans="1:9" s="3" customFormat="1" ht="15">
      <c r="A3" s="110" t="s">
        <v>195</v>
      </c>
      <c r="B3" s="80"/>
      <c r="C3" s="81"/>
      <c r="D3" s="81"/>
      <c r="E3" s="81"/>
      <c r="F3" s="80"/>
      <c r="G3" s="104"/>
      <c r="H3" s="104"/>
    </row>
    <row r="4" spans="1:9" s="3" customFormat="1" ht="15">
      <c r="A4" s="82"/>
      <c r="B4" s="82"/>
      <c r="C4" s="82"/>
      <c r="D4" s="82"/>
      <c r="E4" s="80"/>
      <c r="F4" s="80"/>
      <c r="G4" s="104"/>
      <c r="H4" s="104"/>
    </row>
    <row r="5" spans="1:9" ht="12" customHeight="1" thickBot="1">
      <c r="A5" s="134"/>
      <c r="B5" s="134"/>
      <c r="C5" s="134"/>
      <c r="D5" s="134"/>
      <c r="E5" s="134"/>
      <c r="F5" s="134"/>
      <c r="G5" s="102"/>
    </row>
    <row r="6" spans="1:9" ht="12" customHeight="1">
      <c r="A6" s="73"/>
      <c r="B6" s="108"/>
      <c r="C6" s="1176" t="s">
        <v>24</v>
      </c>
      <c r="D6" s="1177"/>
      <c r="E6" s="74"/>
      <c r="F6" s="105"/>
      <c r="G6" s="106"/>
    </row>
    <row r="7" spans="1:9" ht="12" customHeight="1">
      <c r="A7" s="75" t="s">
        <v>450</v>
      </c>
      <c r="B7" s="109" t="s">
        <v>62</v>
      </c>
      <c r="C7" s="76" t="s">
        <v>494</v>
      </c>
      <c r="D7" s="76" t="s">
        <v>648</v>
      </c>
      <c r="E7" s="77" t="s">
        <v>104</v>
      </c>
      <c r="F7" s="107" t="s">
        <v>449</v>
      </c>
      <c r="G7" s="702" t="s">
        <v>649</v>
      </c>
    </row>
    <row r="8" spans="1:9" ht="12" customHeight="1">
      <c r="A8" s="966" t="s">
        <v>427</v>
      </c>
      <c r="B8" s="967">
        <v>10</v>
      </c>
      <c r="C8" s="968">
        <v>6.6981677242778342E-2</v>
      </c>
      <c r="D8" s="968" t="s">
        <v>650</v>
      </c>
      <c r="E8" s="969">
        <v>11</v>
      </c>
      <c r="F8" s="970">
        <v>11519.590000000002</v>
      </c>
      <c r="G8" s="970">
        <v>323.61081586619781</v>
      </c>
    </row>
    <row r="9" spans="1:9" ht="12" customHeight="1">
      <c r="A9" s="966" t="s">
        <v>428</v>
      </c>
      <c r="B9" s="967">
        <v>10</v>
      </c>
      <c r="C9" s="968">
        <v>8.0846358828804421E-2</v>
      </c>
      <c r="D9" s="968" t="s">
        <v>650</v>
      </c>
      <c r="E9" s="969">
        <v>26</v>
      </c>
      <c r="F9" s="970">
        <v>22293.39</v>
      </c>
      <c r="G9" s="970">
        <v>764.8982920473768</v>
      </c>
    </row>
    <row r="10" spans="1:9" ht="12" customHeight="1">
      <c r="A10" s="966" t="s">
        <v>429</v>
      </c>
      <c r="B10" s="967">
        <v>10</v>
      </c>
      <c r="C10" s="968">
        <v>7.9730797866108136E-2</v>
      </c>
      <c r="D10" s="968" t="s">
        <v>650</v>
      </c>
      <c r="E10" s="969">
        <v>96</v>
      </c>
      <c r="F10" s="970">
        <v>86720</v>
      </c>
      <c r="G10" s="970">
        <v>2931.5472629478209</v>
      </c>
    </row>
    <row r="11" spans="1:9" ht="12" customHeight="1">
      <c r="A11" s="971" t="s">
        <v>651</v>
      </c>
      <c r="B11" s="967">
        <v>7</v>
      </c>
      <c r="C11" s="968">
        <v>0.87908188835730194</v>
      </c>
      <c r="D11" s="968">
        <v>2.2045641671296243</v>
      </c>
      <c r="E11" s="969">
        <v>2</v>
      </c>
      <c r="F11" s="970">
        <v>183.86</v>
      </c>
      <c r="G11" s="970">
        <v>217.93871795081478</v>
      </c>
    </row>
    <row r="12" spans="1:9" ht="12" customHeight="1">
      <c r="A12" s="971" t="s">
        <v>651</v>
      </c>
      <c r="B12" s="967">
        <v>10</v>
      </c>
      <c r="C12" s="968">
        <v>0.87908188835730205</v>
      </c>
      <c r="D12" s="968">
        <v>2.2045641671296243</v>
      </c>
      <c r="E12" s="969">
        <v>5</v>
      </c>
      <c r="F12" s="970">
        <v>459.65000000000003</v>
      </c>
      <c r="G12" s="970">
        <v>544.84679487703693</v>
      </c>
    </row>
    <row r="13" spans="1:9" ht="12" customHeight="1">
      <c r="A13" s="971" t="s">
        <v>652</v>
      </c>
      <c r="B13" s="967">
        <v>7</v>
      </c>
      <c r="C13" s="968">
        <v>0.5695886327612999</v>
      </c>
      <c r="D13" s="968">
        <v>0.7080238413753478</v>
      </c>
      <c r="E13" s="969">
        <v>5</v>
      </c>
      <c r="F13" s="970">
        <v>3150</v>
      </c>
      <c r="G13" s="970">
        <v>1167.347400041273</v>
      </c>
    </row>
    <row r="14" spans="1:9" ht="12" customHeight="1">
      <c r="A14" s="971" t="s">
        <v>652</v>
      </c>
      <c r="B14" s="967">
        <v>10</v>
      </c>
      <c r="C14" s="968">
        <v>0.51398153829508542</v>
      </c>
      <c r="D14" s="968">
        <v>0.60172061661916731</v>
      </c>
      <c r="E14" s="969">
        <v>16</v>
      </c>
      <c r="F14" s="970">
        <v>10080</v>
      </c>
      <c r="G14" s="970">
        <v>3187.392473630277</v>
      </c>
    </row>
    <row r="15" spans="1:9" ht="12" customHeight="1">
      <c r="A15" s="971" t="s">
        <v>653</v>
      </c>
      <c r="B15" s="967">
        <v>7</v>
      </c>
      <c r="C15" s="968">
        <v>0.9917921583614997</v>
      </c>
      <c r="D15" s="968">
        <v>2.8516360295581387</v>
      </c>
      <c r="E15" s="969">
        <v>189</v>
      </c>
      <c r="F15" s="970">
        <v>29563.520000000004</v>
      </c>
      <c r="G15" s="970">
        <v>44125.731721560114</v>
      </c>
    </row>
    <row r="16" spans="1:9" ht="12" customHeight="1">
      <c r="A16" s="971" t="s">
        <v>653</v>
      </c>
      <c r="B16" s="967">
        <v>10</v>
      </c>
      <c r="C16" s="968">
        <v>0.94014281267051936</v>
      </c>
      <c r="D16" s="968">
        <v>2.392429335022809</v>
      </c>
      <c r="E16" s="969">
        <v>244</v>
      </c>
      <c r="F16" s="970">
        <v>38517.759999999995</v>
      </c>
      <c r="G16" s="970">
        <v>48431.016028376471</v>
      </c>
    </row>
    <row r="17" spans="1:10" ht="12" customHeight="1">
      <c r="A17" s="971" t="s">
        <v>654</v>
      </c>
      <c r="B17" s="967">
        <v>7</v>
      </c>
      <c r="C17" s="968">
        <v>0</v>
      </c>
      <c r="D17" s="968" t="s">
        <v>650</v>
      </c>
      <c r="E17" s="969">
        <v>72</v>
      </c>
      <c r="F17" s="970">
        <v>24610.360000000004</v>
      </c>
      <c r="G17" s="970">
        <v>0</v>
      </c>
    </row>
    <row r="18" spans="1:10">
      <c r="A18" s="971" t="s">
        <v>654</v>
      </c>
      <c r="B18" s="967">
        <v>10</v>
      </c>
      <c r="C18" s="968">
        <v>0</v>
      </c>
      <c r="D18" s="968" t="s">
        <v>650</v>
      </c>
      <c r="E18" s="969">
        <v>77</v>
      </c>
      <c r="F18" s="970">
        <v>46648.39</v>
      </c>
      <c r="G18" s="970">
        <v>0</v>
      </c>
    </row>
    <row r="19" spans="1:10">
      <c r="A19" s="971" t="s">
        <v>655</v>
      </c>
      <c r="B19" s="967">
        <v>7</v>
      </c>
      <c r="C19" s="968">
        <v>0</v>
      </c>
      <c r="D19" s="968" t="s">
        <v>650</v>
      </c>
      <c r="E19" s="969">
        <v>244</v>
      </c>
      <c r="F19" s="970">
        <v>201829.44000000003</v>
      </c>
      <c r="G19" s="970">
        <v>0</v>
      </c>
      <c r="H19"/>
      <c r="I19"/>
      <c r="J19"/>
    </row>
    <row r="20" spans="1:10">
      <c r="A20" s="971" t="s">
        <v>655</v>
      </c>
      <c r="B20" s="967">
        <v>10</v>
      </c>
      <c r="C20" s="968">
        <v>0</v>
      </c>
      <c r="D20" s="968" t="s">
        <v>650</v>
      </c>
      <c r="E20" s="969">
        <v>334</v>
      </c>
      <c r="F20" s="970">
        <v>283848.86</v>
      </c>
      <c r="G20" s="970">
        <v>0</v>
      </c>
      <c r="H20"/>
      <c r="I20"/>
      <c r="J20"/>
    </row>
    <row r="21" spans="1:10">
      <c r="A21" s="971" t="s">
        <v>656</v>
      </c>
      <c r="B21" s="967">
        <v>7</v>
      </c>
      <c r="C21" s="968">
        <v>0</v>
      </c>
      <c r="D21" s="968" t="s">
        <v>650</v>
      </c>
      <c r="E21" s="969">
        <v>1484</v>
      </c>
      <c r="F21" s="970">
        <v>907841.98</v>
      </c>
      <c r="G21" s="970">
        <v>0</v>
      </c>
      <c r="H21"/>
      <c r="I21"/>
      <c r="J21"/>
    </row>
    <row r="22" spans="1:10">
      <c r="A22" s="971" t="s">
        <v>656</v>
      </c>
      <c r="B22" s="967">
        <v>10</v>
      </c>
      <c r="C22" s="968">
        <v>0</v>
      </c>
      <c r="D22" s="968" t="s">
        <v>650</v>
      </c>
      <c r="E22" s="969">
        <v>1373</v>
      </c>
      <c r="F22" s="970">
        <v>837614.76</v>
      </c>
      <c r="G22" s="970">
        <v>0</v>
      </c>
      <c r="H22"/>
      <c r="I22"/>
      <c r="J22"/>
    </row>
    <row r="23" spans="1:10">
      <c r="A23" s="972" t="s">
        <v>657</v>
      </c>
      <c r="B23" s="967">
        <v>7</v>
      </c>
      <c r="C23" s="968">
        <v>0.32963636997218038</v>
      </c>
      <c r="D23" s="968" t="s">
        <v>650</v>
      </c>
      <c r="E23" s="969">
        <v>14</v>
      </c>
      <c r="F23" s="970">
        <v>3937.0600000000004</v>
      </c>
      <c r="G23" s="970">
        <v>489.94267134166665</v>
      </c>
      <c r="H23"/>
      <c r="I23"/>
      <c r="J23"/>
    </row>
    <row r="24" spans="1:10">
      <c r="A24" s="972" t="s">
        <v>657</v>
      </c>
      <c r="B24" s="967">
        <v>10</v>
      </c>
      <c r="C24" s="968">
        <v>0.18124982627505457</v>
      </c>
      <c r="D24" s="968" t="s">
        <v>650</v>
      </c>
      <c r="E24" s="969">
        <v>12</v>
      </c>
      <c r="F24" s="970">
        <v>6823.369999999999</v>
      </c>
      <c r="G24" s="970">
        <v>419.95086115000009</v>
      </c>
      <c r="H24"/>
      <c r="I24"/>
      <c r="J24"/>
    </row>
    <row r="25" spans="1:10">
      <c r="A25" s="972" t="s">
        <v>658</v>
      </c>
      <c r="B25" s="967">
        <v>7</v>
      </c>
      <c r="C25" s="968">
        <v>0.10130162139063503</v>
      </c>
      <c r="D25" s="968" t="s">
        <v>650</v>
      </c>
      <c r="E25" s="969">
        <v>78</v>
      </c>
      <c r="F25" s="970">
        <v>84949.76999999999</v>
      </c>
      <c r="G25" s="970">
        <v>2729.6805974750009</v>
      </c>
      <c r="H25"/>
      <c r="I25"/>
      <c r="J25"/>
    </row>
    <row r="26" spans="1:10">
      <c r="A26" s="972" t="s">
        <v>658</v>
      </c>
      <c r="B26" s="967">
        <v>10</v>
      </c>
      <c r="C26" s="968">
        <v>9.8768755093018898E-2</v>
      </c>
      <c r="D26" s="968" t="s">
        <v>650</v>
      </c>
      <c r="E26" s="969">
        <v>110</v>
      </c>
      <c r="F26" s="970">
        <v>121194.87000000001</v>
      </c>
      <c r="G26" s="970">
        <v>3849.5495605416668</v>
      </c>
      <c r="H26"/>
      <c r="I26"/>
      <c r="J26"/>
    </row>
    <row r="27" spans="1:10">
      <c r="A27" s="972" t="s">
        <v>659</v>
      </c>
      <c r="B27" s="967">
        <v>7</v>
      </c>
      <c r="C27" s="968">
        <v>0.30293147313176155</v>
      </c>
      <c r="D27" s="968" t="s">
        <v>650</v>
      </c>
      <c r="E27" s="969">
        <v>334</v>
      </c>
      <c r="F27" s="970">
        <v>104327.06999999998</v>
      </c>
      <c r="G27" s="970">
        <v>11688.632302008336</v>
      </c>
      <c r="H27"/>
      <c r="I27"/>
      <c r="J27"/>
    </row>
    <row r="28" spans="1:10">
      <c r="A28" s="972" t="s">
        <v>659</v>
      </c>
      <c r="B28" s="967">
        <v>10</v>
      </c>
      <c r="C28" s="968">
        <v>0.2988067044025679</v>
      </c>
      <c r="D28" s="968" t="s">
        <v>650</v>
      </c>
      <c r="E28" s="969">
        <v>346</v>
      </c>
      <c r="F28" s="970">
        <v>109866.63</v>
      </c>
      <c r="G28" s="970">
        <v>12108.583163158337</v>
      </c>
      <c r="H28"/>
      <c r="I28"/>
      <c r="J28"/>
    </row>
    <row r="29" spans="1:10">
      <c r="A29" s="972" t="s">
        <v>501</v>
      </c>
      <c r="B29" s="967">
        <v>7</v>
      </c>
      <c r="C29" s="968">
        <v>0.8366532038791743</v>
      </c>
      <c r="D29" s="968">
        <v>0.53552183533657971</v>
      </c>
      <c r="E29" s="972">
        <v>3</v>
      </c>
      <c r="F29" s="970">
        <v>3142.17</v>
      </c>
      <c r="G29" s="970">
        <v>1297.811986755964</v>
      </c>
      <c r="H29"/>
      <c r="I29"/>
      <c r="J29"/>
    </row>
    <row r="30" spans="1:10">
      <c r="A30" s="972" t="s">
        <v>501</v>
      </c>
      <c r="B30" s="967">
        <v>10</v>
      </c>
      <c r="C30" s="968">
        <v>0.88713938476862075</v>
      </c>
      <c r="D30" s="968">
        <v>0.61837238709368059</v>
      </c>
      <c r="E30" s="972">
        <v>4</v>
      </c>
      <c r="F30" s="970">
        <v>2370.7399999999998</v>
      </c>
      <c r="G30" s="970">
        <v>1553.4151973658181</v>
      </c>
      <c r="H30"/>
      <c r="I30"/>
      <c r="J30"/>
    </row>
    <row r="31" spans="1:10">
      <c r="A31"/>
      <c r="B31"/>
      <c r="C31"/>
      <c r="D31"/>
      <c r="E31"/>
      <c r="F31"/>
      <c r="G31"/>
      <c r="H31"/>
      <c r="I31"/>
      <c r="J31"/>
    </row>
    <row r="32" spans="1:10">
      <c r="A32"/>
      <c r="B32"/>
      <c r="C32"/>
      <c r="D32"/>
      <c r="E32"/>
      <c r="F32"/>
      <c r="G32"/>
      <c r="H32"/>
      <c r="I32"/>
      <c r="J32"/>
    </row>
    <row r="33" spans="1:10">
      <c r="A33" s="429" t="s">
        <v>496</v>
      </c>
      <c r="E33" s="4"/>
      <c r="F33" s="8"/>
      <c r="H33"/>
      <c r="I33"/>
      <c r="J33"/>
    </row>
    <row r="34" spans="1:10">
      <c r="A34" s="140" t="s">
        <v>502</v>
      </c>
      <c r="E34" s="4"/>
      <c r="H34"/>
      <c r="I34"/>
      <c r="J34"/>
    </row>
    <row r="35" spans="1:10">
      <c r="A35" s="1115" t="s">
        <v>511</v>
      </c>
      <c r="B35" s="1115"/>
      <c r="C35" s="1115"/>
      <c r="D35" s="1115"/>
      <c r="E35" s="1115"/>
      <c r="F35" s="1115"/>
      <c r="G35" s="1115"/>
      <c r="H35"/>
      <c r="I35"/>
      <c r="J35"/>
    </row>
    <row r="36" spans="1:10">
      <c r="A36" s="185" t="s">
        <v>693</v>
      </c>
      <c r="H36"/>
      <c r="I36"/>
      <c r="J36"/>
    </row>
    <row r="37" spans="1:10">
      <c r="H37"/>
      <c r="I37"/>
      <c r="J37"/>
    </row>
  </sheetData>
  <mergeCells count="3">
    <mergeCell ref="A1:H1"/>
    <mergeCell ref="C6:D6"/>
    <mergeCell ref="A35:G35"/>
  </mergeCells>
  <phoneticPr fontId="12" type="noConversion"/>
  <dataValidations count="1">
    <dataValidation type="whole" operator="greaterThanOrEqual" allowBlank="1" showInputMessage="1" showErrorMessage="1" sqref="E8:E28" xr:uid="{00000000-0002-0000-1000-000000000000}">
      <formula1>0</formula1>
    </dataValidation>
  </dataValidations>
  <printOptions headings="1"/>
  <pageMargins left="0.75" right="0.75" top="1" bottom="1" header="0.5" footer="0.5"/>
  <pageSetup scale="90" firstPageNumber="72" fitToHeight="0" orientation="landscape" useFirstPageNumber="1" r:id="rId1"/>
  <headerFooter scaleWithDoc="0" alignWithMargins="0">
    <oddHeader>&amp;C&amp;"Century Schoolbook,Bold"&amp;14San Diego Gas &amp; Electric Company</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27"/>
  <sheetViews>
    <sheetView topLeftCell="A3" workbookViewId="0">
      <selection activeCell="A26" sqref="A26"/>
    </sheetView>
  </sheetViews>
  <sheetFormatPr defaultColWidth="9.28515625" defaultRowHeight="14.25"/>
  <cols>
    <col min="1" max="1" width="35.42578125" style="2" customWidth="1"/>
    <col min="2" max="3" width="14.5703125" style="2" customWidth="1"/>
    <col min="4" max="4" width="15.42578125" style="2" customWidth="1"/>
    <col min="5" max="6" width="14.5703125" style="2" customWidth="1"/>
    <col min="7" max="7" width="28.5703125" style="2" customWidth="1"/>
    <col min="8" max="8" width="38.7109375" style="2" customWidth="1"/>
    <col min="9" max="9" width="10.7109375" style="2" bestFit="1" customWidth="1"/>
    <col min="10" max="16384" width="9.28515625" style="2"/>
  </cols>
  <sheetData>
    <row r="1" spans="1:9" s="7" customFormat="1" ht="36.6" customHeight="1">
      <c r="A1" s="829" t="s">
        <v>578</v>
      </c>
      <c r="B1" s="388"/>
      <c r="C1" s="388"/>
      <c r="D1" s="388"/>
      <c r="E1" s="388"/>
      <c r="F1" s="388"/>
      <c r="G1" s="388"/>
      <c r="H1" s="389"/>
    </row>
    <row r="2" spans="1:9" s="7" customFormat="1" ht="21.6" customHeight="1">
      <c r="A2" s="422" t="s">
        <v>348</v>
      </c>
      <c r="B2" s="423"/>
      <c r="C2" s="423"/>
      <c r="D2" s="423"/>
      <c r="E2" s="423"/>
      <c r="F2" s="423"/>
      <c r="G2" s="423"/>
      <c r="H2" s="424"/>
    </row>
    <row r="3" spans="1:9" s="7" customFormat="1" ht="25.35" customHeight="1">
      <c r="A3" s="425" t="s">
        <v>347</v>
      </c>
      <c r="B3" s="390"/>
      <c r="C3" s="390"/>
      <c r="D3" s="390"/>
      <c r="E3" s="390"/>
      <c r="F3" s="390"/>
      <c r="G3" s="390"/>
      <c r="H3" s="390"/>
    </row>
    <row r="4" spans="1:9" s="141" customFormat="1" ht="12.75">
      <c r="A4" s="1184" t="s">
        <v>122</v>
      </c>
      <c r="B4" s="1186" t="s">
        <v>431</v>
      </c>
      <c r="C4" s="1182"/>
      <c r="D4" s="1187" t="s">
        <v>55</v>
      </c>
      <c r="E4" s="1189" t="s">
        <v>121</v>
      </c>
      <c r="F4" s="1178" t="s">
        <v>206</v>
      </c>
      <c r="G4" s="1180" t="s">
        <v>468</v>
      </c>
      <c r="H4" s="1182" t="s">
        <v>193</v>
      </c>
    </row>
    <row r="5" spans="1:9" s="141" customFormat="1" ht="13.5" thickBot="1">
      <c r="A5" s="1185"/>
      <c r="B5" s="426" t="s">
        <v>5</v>
      </c>
      <c r="C5" s="235" t="s">
        <v>120</v>
      </c>
      <c r="D5" s="1188"/>
      <c r="E5" s="1190"/>
      <c r="F5" s="1179"/>
      <c r="G5" s="1181"/>
      <c r="H5" s="1183"/>
    </row>
    <row r="6" spans="1:9" s="141" customFormat="1" ht="12.75">
      <c r="A6" s="804" t="s">
        <v>605</v>
      </c>
      <c r="B6" s="873">
        <f>1929568.9919+0.5</f>
        <v>1929569.4919</v>
      </c>
      <c r="C6" s="874">
        <f>227438.4281+0.5</f>
        <v>227438.92809999999</v>
      </c>
      <c r="D6" s="875">
        <f>B6+C6</f>
        <v>2157008.42</v>
      </c>
      <c r="E6" s="876">
        <v>2300352</v>
      </c>
      <c r="F6" s="153">
        <f>D6/E6</f>
        <v>0.93768624106223741</v>
      </c>
      <c r="G6" s="337"/>
      <c r="H6" s="791"/>
      <c r="I6" s="899"/>
    </row>
    <row r="7" spans="1:9" s="141" customFormat="1" ht="27">
      <c r="A7" s="152" t="s">
        <v>669</v>
      </c>
      <c r="B7" s="875">
        <f>435850.9234-3945</f>
        <v>431905.92340000003</v>
      </c>
      <c r="C7" s="877">
        <f>50751.5166-986</f>
        <v>49765.516600000003</v>
      </c>
      <c r="D7" s="875">
        <f t="shared" ref="D7:D15" si="0">B7+C7</f>
        <v>481671.44000000006</v>
      </c>
      <c r="E7" s="878">
        <v>643206</v>
      </c>
      <c r="F7" s="153">
        <f t="shared" ref="F7:F15" si="1">D7/E7</f>
        <v>0.74886030292005989</v>
      </c>
      <c r="G7" s="338"/>
      <c r="H7" s="792"/>
      <c r="I7" s="899"/>
    </row>
    <row r="8" spans="1:9" s="141" customFormat="1" ht="12.75">
      <c r="A8" s="152" t="s">
        <v>119</v>
      </c>
      <c r="B8" s="875">
        <v>227415.08439999999</v>
      </c>
      <c r="C8" s="877">
        <v>27331.285600000003</v>
      </c>
      <c r="D8" s="875">
        <f t="shared" si="0"/>
        <v>254746.37</v>
      </c>
      <c r="E8" s="878">
        <v>403200</v>
      </c>
      <c r="F8" s="153">
        <f t="shared" si="1"/>
        <v>0.63181143353174607</v>
      </c>
      <c r="G8" s="1025">
        <v>-65455</v>
      </c>
      <c r="H8" s="908" t="s">
        <v>673</v>
      </c>
      <c r="I8" s="899"/>
    </row>
    <row r="9" spans="1:9" s="141" customFormat="1" ht="12.75">
      <c r="A9" s="152" t="s">
        <v>118</v>
      </c>
      <c r="B9" s="875">
        <v>884001.84260000009</v>
      </c>
      <c r="C9" s="877">
        <v>96390.4274</v>
      </c>
      <c r="D9" s="875">
        <f t="shared" si="0"/>
        <v>980392.27000000014</v>
      </c>
      <c r="E9" s="878">
        <v>1230082</v>
      </c>
      <c r="F9" s="153">
        <f t="shared" si="1"/>
        <v>0.79701375192873336</v>
      </c>
      <c r="G9" s="338"/>
      <c r="H9" s="792"/>
      <c r="I9" s="899"/>
    </row>
    <row r="10" spans="1:9" s="141" customFormat="1" ht="12.75">
      <c r="A10" s="152" t="s">
        <v>117</v>
      </c>
      <c r="B10" s="875">
        <v>31450.46</v>
      </c>
      <c r="C10" s="877">
        <v>3666.18</v>
      </c>
      <c r="D10" s="875">
        <f t="shared" si="0"/>
        <v>35116.639999999999</v>
      </c>
      <c r="E10" s="878">
        <v>35985</v>
      </c>
      <c r="F10" s="153">
        <f t="shared" si="1"/>
        <v>0.9758688342364874</v>
      </c>
      <c r="G10" s="338"/>
      <c r="H10" s="792"/>
      <c r="I10" s="899"/>
    </row>
    <row r="11" spans="1:9" s="141" customFormat="1" ht="12.75">
      <c r="A11" s="432" t="s">
        <v>36</v>
      </c>
      <c r="B11" s="879">
        <v>165889.44</v>
      </c>
      <c r="C11" s="880">
        <v>18325.419999999998</v>
      </c>
      <c r="D11" s="875">
        <f t="shared" si="0"/>
        <v>184214.86</v>
      </c>
      <c r="E11" s="878">
        <v>260340</v>
      </c>
      <c r="F11" s="153">
        <f t="shared" si="1"/>
        <v>0.70759337789045085</v>
      </c>
      <c r="G11" s="338"/>
      <c r="H11" s="792"/>
      <c r="I11" s="899"/>
    </row>
    <row r="12" spans="1:9" s="141" customFormat="1" ht="12.75">
      <c r="A12" s="152" t="s">
        <v>116</v>
      </c>
      <c r="B12" s="875">
        <v>0</v>
      </c>
      <c r="C12" s="877">
        <v>0</v>
      </c>
      <c r="D12" s="875">
        <f t="shared" si="0"/>
        <v>0</v>
      </c>
      <c r="E12" s="878">
        <v>22500</v>
      </c>
      <c r="F12" s="153">
        <v>0</v>
      </c>
      <c r="G12" s="338"/>
      <c r="H12" s="792"/>
      <c r="I12" s="899"/>
    </row>
    <row r="13" spans="1:9" s="141" customFormat="1" ht="12.75">
      <c r="A13" s="152" t="s">
        <v>10</v>
      </c>
      <c r="B13" s="875">
        <v>122629.77380000001</v>
      </c>
      <c r="C13" s="877">
        <v>14219.106200000002</v>
      </c>
      <c r="D13" s="875">
        <f t="shared" si="0"/>
        <v>136848.88</v>
      </c>
      <c r="E13" s="878">
        <v>165362</v>
      </c>
      <c r="F13" s="153">
        <f t="shared" si="1"/>
        <v>0.82757150977854654</v>
      </c>
      <c r="G13" s="338"/>
      <c r="H13" s="792"/>
      <c r="I13" s="899"/>
    </row>
    <row r="14" spans="1:9" s="141" customFormat="1" ht="12.75">
      <c r="A14" s="909" t="s">
        <v>50</v>
      </c>
      <c r="B14" s="879">
        <v>521060.93499999994</v>
      </c>
      <c r="C14" s="880">
        <v>62799.934999999998</v>
      </c>
      <c r="D14" s="879">
        <f t="shared" si="0"/>
        <v>583860.86999999988</v>
      </c>
      <c r="E14" s="910">
        <v>518406</v>
      </c>
      <c r="F14" s="911">
        <f t="shared" si="1"/>
        <v>1.1262617909514934</v>
      </c>
      <c r="G14" s="338">
        <v>65455</v>
      </c>
      <c r="H14" s="792" t="s">
        <v>622</v>
      </c>
      <c r="I14" s="904"/>
    </row>
    <row r="15" spans="1:9" s="141" customFormat="1" ht="12.75">
      <c r="A15" s="152" t="s">
        <v>11</v>
      </c>
      <c r="B15" s="881">
        <v>32756.735299999997</v>
      </c>
      <c r="C15" s="882">
        <v>3930.9447</v>
      </c>
      <c r="D15" s="875">
        <f t="shared" si="0"/>
        <v>36687.679999999993</v>
      </c>
      <c r="E15" s="883">
        <v>56712</v>
      </c>
      <c r="F15" s="153">
        <f t="shared" si="1"/>
        <v>0.64691211736493148</v>
      </c>
      <c r="G15" s="340"/>
      <c r="H15" s="339"/>
      <c r="I15" s="899"/>
    </row>
    <row r="16" spans="1:9" s="141" customFormat="1" ht="13.5" thickBot="1">
      <c r="A16" s="145"/>
      <c r="B16" s="884"/>
      <c r="C16" s="885"/>
      <c r="D16" s="884"/>
      <c r="E16" s="886"/>
      <c r="F16" s="144"/>
      <c r="G16" s="898"/>
      <c r="H16" s="144"/>
    </row>
    <row r="17" spans="1:8" s="141" customFormat="1" ht="12.75">
      <c r="A17" s="151" t="s">
        <v>115</v>
      </c>
      <c r="B17" s="887">
        <f>SUM(B6:B16)</f>
        <v>4346679.6864</v>
      </c>
      <c r="C17" s="888">
        <f>SUM(C6:C16)</f>
        <v>503867.74359999993</v>
      </c>
      <c r="D17" s="887">
        <f>SUM(D6:D15)</f>
        <v>4850547.43</v>
      </c>
      <c r="E17" s="889">
        <f>SUM(E6:E15)</f>
        <v>5636145</v>
      </c>
      <c r="F17" s="150">
        <f>D17/E17</f>
        <v>0.86061437915454619</v>
      </c>
      <c r="G17" s="889">
        <f>SUM(G6:G15)</f>
        <v>0</v>
      </c>
      <c r="H17" s="341"/>
    </row>
    <row r="18" spans="1:8" s="141" customFormat="1" ht="13.5" thickBot="1">
      <c r="A18" s="145"/>
      <c r="B18" s="884"/>
      <c r="C18" s="885"/>
      <c r="D18" s="884"/>
      <c r="E18" s="886"/>
      <c r="F18" s="144"/>
      <c r="G18" s="898"/>
      <c r="H18" s="144"/>
    </row>
    <row r="19" spans="1:8" s="141" customFormat="1" ht="12.75">
      <c r="A19" s="149" t="s">
        <v>114</v>
      </c>
      <c r="B19" s="890">
        <v>93041550</v>
      </c>
      <c r="C19" s="891">
        <v>10075898</v>
      </c>
      <c r="D19" s="892">
        <f t="shared" ref="D19:D20" si="2">B19+C19</f>
        <v>103117448</v>
      </c>
      <c r="E19" s="893">
        <v>83614933</v>
      </c>
      <c r="F19" s="148">
        <f>D19/E19</f>
        <v>1.2332420095343495</v>
      </c>
      <c r="G19" s="878">
        <v>0</v>
      </c>
      <c r="H19" s="342"/>
    </row>
    <row r="20" spans="1:8" s="141" customFormat="1" ht="12.75">
      <c r="A20" s="147" t="s">
        <v>113</v>
      </c>
      <c r="B20" s="875">
        <v>0</v>
      </c>
      <c r="C20" s="877">
        <v>0</v>
      </c>
      <c r="D20" s="894">
        <f t="shared" si="2"/>
        <v>0</v>
      </c>
      <c r="E20" s="878">
        <v>0</v>
      </c>
      <c r="F20" s="146">
        <v>0</v>
      </c>
      <c r="G20" s="878">
        <v>0</v>
      </c>
      <c r="H20" s="339"/>
    </row>
    <row r="21" spans="1:8" s="141" customFormat="1" ht="13.5" thickBot="1">
      <c r="A21" s="145"/>
      <c r="B21" s="884"/>
      <c r="C21" s="885"/>
      <c r="D21" s="884"/>
      <c r="E21" s="886"/>
      <c r="F21" s="144"/>
      <c r="G21" s="898"/>
      <c r="H21" s="144"/>
    </row>
    <row r="22" spans="1:8" s="141" customFormat="1" ht="26.25" thickBot="1">
      <c r="A22" s="143" t="s">
        <v>112</v>
      </c>
      <c r="B22" s="895">
        <f>B17+B19+B20</f>
        <v>97388229.686399996</v>
      </c>
      <c r="C22" s="896">
        <f>C17+C19+C20</f>
        <v>10579765.7436</v>
      </c>
      <c r="D22" s="897">
        <f>D17+D19+D20</f>
        <v>107967995.43000001</v>
      </c>
      <c r="E22" s="897">
        <f>E17+E19+E20</f>
        <v>89251078</v>
      </c>
      <c r="F22" s="142">
        <f>D22/E22</f>
        <v>1.2097108275823851</v>
      </c>
      <c r="G22" s="897">
        <f>G17+G19+G20</f>
        <v>0</v>
      </c>
      <c r="H22" s="343"/>
    </row>
    <row r="24" spans="1:8" s="611" customFormat="1">
      <c r="A24" s="794" t="s">
        <v>672</v>
      </c>
      <c r="B24" s="794"/>
      <c r="C24" s="794"/>
    </row>
    <row r="25" spans="1:8">
      <c r="A25" s="613"/>
      <c r="B25" s="613"/>
      <c r="C25" s="613"/>
    </row>
    <row r="26" spans="1:8">
      <c r="A26" s="766"/>
    </row>
    <row r="27" spans="1:8">
      <c r="A27" s="141" t="s">
        <v>3</v>
      </c>
      <c r="E27" s="995"/>
    </row>
  </sheetData>
  <mergeCells count="7">
    <mergeCell ref="F4:F5"/>
    <mergeCell ref="G4:G5"/>
    <mergeCell ref="H4:H5"/>
    <mergeCell ref="A4:A5"/>
    <mergeCell ref="B4:C4"/>
    <mergeCell ref="D4:D5"/>
    <mergeCell ref="E4:E5"/>
  </mergeCells>
  <printOptions headings="1"/>
  <pageMargins left="0.5" right="0.5" top="0.75" bottom="0.75" header="0.3" footer="0.3"/>
  <pageSetup scale="72" orientation="landscape" r:id="rId1"/>
  <headerFooter>
    <oddHeader>&amp;C&amp;"Century Schoolbook,Bold"&amp;14San Diego Gas &amp; Electric Company</oddHeader>
  </headerFooter>
  <ignoredErrors>
    <ignoredError sqref="F6:F11 F13:F16 F21:F22 F18" evalError="1"/>
    <ignoredError sqref="F17" evalError="1" formula="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D26"/>
  <sheetViews>
    <sheetView zoomScale="90" zoomScaleNormal="90" workbookViewId="0">
      <selection activeCell="B20" sqref="B20:Y20"/>
    </sheetView>
  </sheetViews>
  <sheetFormatPr defaultColWidth="9.28515625" defaultRowHeight="15"/>
  <cols>
    <col min="1" max="1" width="20.42578125" style="3" customWidth="1"/>
    <col min="2" max="10" width="13.42578125" style="4" customWidth="1"/>
    <col min="11" max="11" width="14.5703125" style="4" bestFit="1" customWidth="1"/>
    <col min="12" max="14" width="13.42578125" style="4" customWidth="1"/>
    <col min="15" max="15" width="13.42578125" style="79" customWidth="1"/>
    <col min="16" max="17" width="13.42578125" style="4" customWidth="1"/>
    <col min="18" max="18" width="14.28515625" style="4" customWidth="1"/>
    <col min="19" max="19" width="9.28515625" style="4"/>
    <col min="20" max="20" width="10.5703125" style="4" customWidth="1"/>
    <col min="21" max="21" width="13.7109375" style="4" customWidth="1"/>
    <col min="22" max="22" width="9.28515625" style="4"/>
    <col min="23" max="23" width="12.28515625" style="4" customWidth="1"/>
    <col min="24" max="24" width="12" style="4" customWidth="1"/>
    <col min="25" max="25" width="11.42578125" style="4" customWidth="1"/>
    <col min="26" max="16384" width="9.28515625" style="4"/>
  </cols>
  <sheetData>
    <row r="1" spans="1:30" ht="26.65" customHeight="1" thickBot="1">
      <c r="A1" s="1191" t="s">
        <v>575</v>
      </c>
      <c r="B1" s="1192"/>
      <c r="C1" s="1192"/>
      <c r="D1" s="1192"/>
      <c r="E1" s="1192"/>
      <c r="F1" s="1192"/>
      <c r="G1" s="1192"/>
      <c r="H1" s="1192"/>
      <c r="I1" s="1192"/>
      <c r="J1" s="1192"/>
      <c r="K1" s="1192"/>
      <c r="L1" s="1192"/>
      <c r="M1" s="1192"/>
      <c r="N1" s="1192"/>
      <c r="O1" s="1192"/>
      <c r="P1" s="1192"/>
      <c r="Q1" s="1192"/>
      <c r="R1" s="1192"/>
      <c r="S1" s="1192"/>
      <c r="T1" s="1192"/>
      <c r="U1" s="1192"/>
      <c r="V1" s="1192"/>
      <c r="W1" s="1192"/>
      <c r="X1" s="1192"/>
      <c r="Y1" s="1193"/>
    </row>
    <row r="2" spans="1:30" ht="24.6" customHeight="1" thickBot="1">
      <c r="A2" s="1191" t="s">
        <v>349</v>
      </c>
      <c r="B2" s="1192"/>
      <c r="C2" s="1192"/>
      <c r="D2" s="1192"/>
      <c r="E2" s="1192"/>
      <c r="F2" s="1192"/>
      <c r="G2" s="1192"/>
      <c r="H2" s="1192"/>
      <c r="I2" s="1192"/>
      <c r="J2" s="1192"/>
      <c r="K2" s="1192"/>
      <c r="L2" s="1192"/>
      <c r="M2" s="1192"/>
      <c r="N2" s="1192"/>
      <c r="O2" s="1192"/>
      <c r="P2" s="1192"/>
      <c r="Q2" s="1192"/>
      <c r="R2" s="1192"/>
      <c r="S2" s="1192"/>
      <c r="T2" s="1192"/>
      <c r="U2" s="1192"/>
      <c r="V2" s="1192"/>
      <c r="W2" s="1192"/>
      <c r="X2" s="1192"/>
      <c r="Y2" s="1193"/>
    </row>
    <row r="3" spans="1:30" ht="33" customHeight="1" thickBot="1">
      <c r="A3" s="1194" t="s">
        <v>350</v>
      </c>
      <c r="B3" s="1195"/>
      <c r="C3" s="1195"/>
      <c r="D3" s="1195"/>
      <c r="E3" s="1195"/>
      <c r="F3" s="1195"/>
      <c r="G3" s="1195"/>
      <c r="H3" s="1195"/>
      <c r="I3" s="1195"/>
      <c r="J3" s="1195"/>
      <c r="K3" s="1195"/>
      <c r="L3" s="1195"/>
      <c r="M3" s="1195"/>
      <c r="N3" s="1195"/>
      <c r="O3" s="1195"/>
      <c r="P3" s="1195"/>
      <c r="Q3" s="1195"/>
      <c r="R3" s="1195"/>
      <c r="S3" s="1195"/>
      <c r="T3" s="1195"/>
      <c r="U3" s="1195"/>
      <c r="V3" s="1195"/>
      <c r="W3" s="1195"/>
      <c r="X3" s="1195"/>
      <c r="Y3" s="1196"/>
    </row>
    <row r="4" spans="1:30" ht="14.45" customHeight="1" thickBot="1">
      <c r="A4" s="1197"/>
      <c r="B4" s="1200" t="s">
        <v>298</v>
      </c>
      <c r="C4" s="1201"/>
      <c r="D4" s="1201"/>
      <c r="E4" s="1201"/>
      <c r="F4" s="1201"/>
      <c r="G4" s="1201"/>
      <c r="H4" s="1201"/>
      <c r="I4" s="1201"/>
      <c r="J4" s="1201"/>
      <c r="K4" s="1202"/>
      <c r="L4" s="1200" t="s">
        <v>136</v>
      </c>
      <c r="M4" s="1201"/>
      <c r="N4" s="1201"/>
      <c r="O4" s="1201"/>
      <c r="P4" s="1200" t="s">
        <v>299</v>
      </c>
      <c r="Q4" s="1201"/>
      <c r="R4" s="1201"/>
      <c r="S4" s="1201"/>
      <c r="T4" s="1202"/>
      <c r="U4" s="1203" t="s">
        <v>81</v>
      </c>
      <c r="V4" s="1204"/>
      <c r="W4" s="1209" t="s">
        <v>140</v>
      </c>
      <c r="X4" s="1212" t="s">
        <v>139</v>
      </c>
      <c r="Y4" s="1215" t="s">
        <v>300</v>
      </c>
    </row>
    <row r="5" spans="1:30" ht="14.25">
      <c r="A5" s="1198"/>
      <c r="B5" s="1218" t="s">
        <v>138</v>
      </c>
      <c r="C5" s="1219"/>
      <c r="D5" s="1219"/>
      <c r="E5" s="1220"/>
      <c r="F5" s="1221" t="s">
        <v>301</v>
      </c>
      <c r="G5" s="1222"/>
      <c r="H5" s="1222"/>
      <c r="I5" s="1223"/>
      <c r="J5" s="1224" t="s">
        <v>137</v>
      </c>
      <c r="K5" s="1232" t="s">
        <v>302</v>
      </c>
      <c r="L5" s="1218" t="s">
        <v>303</v>
      </c>
      <c r="M5" s="1219" t="s">
        <v>304</v>
      </c>
      <c r="N5" s="1219" t="s">
        <v>305</v>
      </c>
      <c r="O5" s="1230" t="s">
        <v>306</v>
      </c>
      <c r="P5" s="1218" t="s">
        <v>634</v>
      </c>
      <c r="Q5" s="1234" t="s">
        <v>307</v>
      </c>
      <c r="R5" s="1219" t="s">
        <v>308</v>
      </c>
      <c r="S5" s="1219" t="s">
        <v>635</v>
      </c>
      <c r="T5" s="1226" t="s">
        <v>309</v>
      </c>
      <c r="U5" s="1205" t="s">
        <v>310</v>
      </c>
      <c r="V5" s="1207" t="s">
        <v>311</v>
      </c>
      <c r="W5" s="1210"/>
      <c r="X5" s="1213"/>
      <c r="Y5" s="1216"/>
    </row>
    <row r="6" spans="1:30" ht="51" customHeight="1" thickBot="1">
      <c r="A6" s="1199"/>
      <c r="B6" s="344" t="s">
        <v>401</v>
      </c>
      <c r="C6" s="345" t="s">
        <v>402</v>
      </c>
      <c r="D6" s="345" t="s">
        <v>403</v>
      </c>
      <c r="E6" s="346" t="s">
        <v>312</v>
      </c>
      <c r="F6" s="344" t="s">
        <v>313</v>
      </c>
      <c r="G6" s="345" t="s">
        <v>314</v>
      </c>
      <c r="H6" s="345" t="s">
        <v>315</v>
      </c>
      <c r="I6" s="346" t="s">
        <v>316</v>
      </c>
      <c r="J6" s="1225"/>
      <c r="K6" s="1233"/>
      <c r="L6" s="1228"/>
      <c r="M6" s="1229"/>
      <c r="N6" s="1229"/>
      <c r="O6" s="1231"/>
      <c r="P6" s="1228"/>
      <c r="Q6" s="1235"/>
      <c r="R6" s="1229"/>
      <c r="S6" s="1229"/>
      <c r="T6" s="1227"/>
      <c r="U6" s="1206"/>
      <c r="V6" s="1208"/>
      <c r="W6" s="1211"/>
      <c r="X6" s="1214"/>
      <c r="Y6" s="1217"/>
    </row>
    <row r="7" spans="1:30" ht="14.25">
      <c r="A7" s="347" t="s">
        <v>135</v>
      </c>
      <c r="B7" s="438">
        <v>0</v>
      </c>
      <c r="C7" s="439">
        <v>191</v>
      </c>
      <c r="D7" s="439">
        <v>0</v>
      </c>
      <c r="E7" s="348">
        <f t="shared" ref="E7:E18" si="0">SUM(B7:D7)</f>
        <v>191</v>
      </c>
      <c r="F7" s="438">
        <v>3759</v>
      </c>
      <c r="G7" s="439">
        <v>1677</v>
      </c>
      <c r="H7" s="439">
        <v>391</v>
      </c>
      <c r="I7" s="348">
        <f t="shared" ref="I7:I18" si="1">SUM(F7:H7)</f>
        <v>5827</v>
      </c>
      <c r="J7" s="349">
        <v>260</v>
      </c>
      <c r="K7" s="350">
        <f>E7+I7+J7</f>
        <v>6278</v>
      </c>
      <c r="L7" s="438">
        <v>1591</v>
      </c>
      <c r="M7" s="351">
        <v>9506</v>
      </c>
      <c r="N7" s="439">
        <v>2769</v>
      </c>
      <c r="O7" s="352">
        <f>L7+M7+N7</f>
        <v>13866</v>
      </c>
      <c r="P7" s="438">
        <v>2541</v>
      </c>
      <c r="Q7" s="351">
        <v>54</v>
      </c>
      <c r="R7" s="351">
        <v>82</v>
      </c>
      <c r="S7" s="439">
        <v>6203</v>
      </c>
      <c r="T7" s="353">
        <f>P7+Q7+R7+S7</f>
        <v>8880</v>
      </c>
      <c r="U7" s="354">
        <f>K7+O7</f>
        <v>20144</v>
      </c>
      <c r="V7" s="355">
        <f>K7-T7</f>
        <v>-2602</v>
      </c>
      <c r="W7" s="356">
        <v>268645</v>
      </c>
      <c r="X7" s="357">
        <v>350715</v>
      </c>
      <c r="Y7" s="358">
        <f>W7/X7</f>
        <v>0.76599232995452149</v>
      </c>
      <c r="AD7" s="115"/>
    </row>
    <row r="8" spans="1:30" ht="14.25">
      <c r="A8" s="359" t="s">
        <v>134</v>
      </c>
      <c r="B8" s="442">
        <v>0</v>
      </c>
      <c r="C8" s="443">
        <v>6</v>
      </c>
      <c r="D8" s="443">
        <v>0</v>
      </c>
      <c r="E8" s="348">
        <f t="shared" si="0"/>
        <v>6</v>
      </c>
      <c r="F8" s="442">
        <v>3556</v>
      </c>
      <c r="G8" s="439">
        <v>1439</v>
      </c>
      <c r="H8" s="443">
        <v>312</v>
      </c>
      <c r="I8" s="348">
        <f t="shared" si="1"/>
        <v>5307</v>
      </c>
      <c r="J8" s="360">
        <v>322</v>
      </c>
      <c r="K8" s="440">
        <f t="shared" ref="K8:K18" si="2">E8+I8+J8</f>
        <v>5635</v>
      </c>
      <c r="L8" s="442">
        <v>1621</v>
      </c>
      <c r="M8" s="351">
        <v>7668</v>
      </c>
      <c r="N8" s="439">
        <v>2391</v>
      </c>
      <c r="O8" s="352">
        <f t="shared" ref="O8:O18" si="3">L8+M8+N8</f>
        <v>11680</v>
      </c>
      <c r="P8" s="438">
        <v>1622</v>
      </c>
      <c r="Q8" s="362">
        <v>90</v>
      </c>
      <c r="R8" s="351">
        <v>44</v>
      </c>
      <c r="S8" s="439">
        <v>5807</v>
      </c>
      <c r="T8" s="353">
        <f t="shared" ref="T8:T18" si="4">P8+Q8+R8+S8</f>
        <v>7563</v>
      </c>
      <c r="U8" s="354">
        <f t="shared" ref="U8:U19" si="5">K8+O8</f>
        <v>17315</v>
      </c>
      <c r="V8" s="355">
        <f t="shared" ref="V8:V18" si="6">K8-T8</f>
        <v>-1928</v>
      </c>
      <c r="W8" s="363">
        <v>266717</v>
      </c>
      <c r="X8" s="357">
        <v>350715</v>
      </c>
      <c r="Y8" s="441">
        <f t="shared" ref="Y8:Y18" si="7">W8/X8</f>
        <v>0.7604949888085768</v>
      </c>
      <c r="AD8" s="115"/>
    </row>
    <row r="9" spans="1:30" ht="14.25">
      <c r="A9" s="359" t="s">
        <v>133</v>
      </c>
      <c r="B9" s="444">
        <v>0</v>
      </c>
      <c r="C9" s="445">
        <v>405</v>
      </c>
      <c r="D9" s="445">
        <v>0</v>
      </c>
      <c r="E9" s="348">
        <f t="shared" si="0"/>
        <v>405</v>
      </c>
      <c r="F9" s="444">
        <v>3355</v>
      </c>
      <c r="G9" s="439">
        <v>2098</v>
      </c>
      <c r="H9" s="445">
        <v>353</v>
      </c>
      <c r="I9" s="348">
        <f t="shared" si="1"/>
        <v>5806</v>
      </c>
      <c r="J9" s="361">
        <v>369</v>
      </c>
      <c r="K9" s="440">
        <f t="shared" si="2"/>
        <v>6580</v>
      </c>
      <c r="L9" s="444">
        <v>2223</v>
      </c>
      <c r="M9" s="356">
        <v>8776</v>
      </c>
      <c r="N9" s="357">
        <v>3323</v>
      </c>
      <c r="O9" s="352">
        <f t="shared" si="3"/>
        <v>14322</v>
      </c>
      <c r="P9" s="438">
        <v>2302</v>
      </c>
      <c r="Q9" s="363">
        <v>137</v>
      </c>
      <c r="R9" s="356">
        <v>68</v>
      </c>
      <c r="S9" s="357">
        <v>3502</v>
      </c>
      <c r="T9" s="353">
        <f t="shared" si="4"/>
        <v>6009</v>
      </c>
      <c r="U9" s="354">
        <f t="shared" si="5"/>
        <v>20902</v>
      </c>
      <c r="V9" s="355">
        <f t="shared" si="6"/>
        <v>571</v>
      </c>
      <c r="W9" s="363">
        <v>267288</v>
      </c>
      <c r="X9" s="357">
        <v>350715</v>
      </c>
      <c r="Y9" s="441">
        <f t="shared" si="7"/>
        <v>0.76212309139899914</v>
      </c>
      <c r="AD9" s="115"/>
    </row>
    <row r="10" spans="1:30" ht="14.25">
      <c r="A10" s="359" t="s">
        <v>132</v>
      </c>
      <c r="B10" s="444">
        <v>0</v>
      </c>
      <c r="C10" s="445">
        <v>76</v>
      </c>
      <c r="D10" s="445">
        <v>0</v>
      </c>
      <c r="E10" s="348">
        <f t="shared" si="0"/>
        <v>76</v>
      </c>
      <c r="F10" s="444">
        <v>3110</v>
      </c>
      <c r="G10" s="439">
        <v>1734</v>
      </c>
      <c r="H10" s="445">
        <v>244</v>
      </c>
      <c r="I10" s="348">
        <f t="shared" si="1"/>
        <v>5088</v>
      </c>
      <c r="J10" s="361">
        <v>260</v>
      </c>
      <c r="K10" s="440">
        <f t="shared" si="2"/>
        <v>5424</v>
      </c>
      <c r="L10" s="444">
        <v>2041</v>
      </c>
      <c r="M10" s="356">
        <v>7497</v>
      </c>
      <c r="N10" s="357">
        <v>2493</v>
      </c>
      <c r="O10" s="352">
        <f t="shared" si="3"/>
        <v>12031</v>
      </c>
      <c r="P10" s="438">
        <v>1016</v>
      </c>
      <c r="Q10" s="363">
        <v>123</v>
      </c>
      <c r="R10" s="356">
        <v>42</v>
      </c>
      <c r="S10" s="357">
        <v>4923</v>
      </c>
      <c r="T10" s="353">
        <f t="shared" si="4"/>
        <v>6104</v>
      </c>
      <c r="U10" s="354">
        <f t="shared" si="5"/>
        <v>17455</v>
      </c>
      <c r="V10" s="355">
        <f t="shared" si="6"/>
        <v>-680</v>
      </c>
      <c r="W10" s="363">
        <v>266608</v>
      </c>
      <c r="X10" s="357">
        <v>350715</v>
      </c>
      <c r="Y10" s="441">
        <f t="shared" si="7"/>
        <v>0.76018419514420543</v>
      </c>
      <c r="AD10" s="115"/>
    </row>
    <row r="11" spans="1:30" ht="14.25">
      <c r="A11" s="359" t="s">
        <v>131</v>
      </c>
      <c r="B11" s="444">
        <v>0</v>
      </c>
      <c r="C11" s="445">
        <v>322</v>
      </c>
      <c r="D11" s="445">
        <v>0</v>
      </c>
      <c r="E11" s="348">
        <f t="shared" si="0"/>
        <v>322</v>
      </c>
      <c r="F11" s="444">
        <v>2900</v>
      </c>
      <c r="G11" s="439">
        <v>1448</v>
      </c>
      <c r="H11" s="445">
        <v>268</v>
      </c>
      <c r="I11" s="348">
        <f t="shared" si="1"/>
        <v>4616</v>
      </c>
      <c r="J11" s="361">
        <v>271</v>
      </c>
      <c r="K11" s="440">
        <f t="shared" si="2"/>
        <v>5209</v>
      </c>
      <c r="L11" s="444">
        <v>1727</v>
      </c>
      <c r="M11" s="356">
        <v>7251</v>
      </c>
      <c r="N11" s="357">
        <v>2863</v>
      </c>
      <c r="O11" s="352">
        <f t="shared" si="3"/>
        <v>11841</v>
      </c>
      <c r="P11" s="438">
        <v>1009</v>
      </c>
      <c r="Q11" s="363">
        <v>84</v>
      </c>
      <c r="R11" s="356">
        <v>40</v>
      </c>
      <c r="S11" s="357">
        <v>4740</v>
      </c>
      <c r="T11" s="353">
        <f t="shared" si="4"/>
        <v>5873</v>
      </c>
      <c r="U11" s="354">
        <f t="shared" si="5"/>
        <v>17050</v>
      </c>
      <c r="V11" s="355">
        <f t="shared" si="6"/>
        <v>-664</v>
      </c>
      <c r="W11" s="363">
        <v>265944</v>
      </c>
      <c r="X11" s="357">
        <v>350715</v>
      </c>
      <c r="Y11" s="441">
        <f t="shared" si="7"/>
        <v>0.75829091997775977</v>
      </c>
      <c r="AD11" s="115"/>
    </row>
    <row r="12" spans="1:30" ht="14.25">
      <c r="A12" s="359" t="s">
        <v>130</v>
      </c>
      <c r="B12" s="444">
        <v>0</v>
      </c>
      <c r="C12" s="445">
        <v>207</v>
      </c>
      <c r="D12" s="445">
        <v>0</v>
      </c>
      <c r="E12" s="348">
        <f t="shared" si="0"/>
        <v>207</v>
      </c>
      <c r="F12" s="444">
        <v>2957</v>
      </c>
      <c r="G12" s="439">
        <v>1291</v>
      </c>
      <c r="H12" s="445">
        <v>269</v>
      </c>
      <c r="I12" s="348">
        <f t="shared" si="1"/>
        <v>4517</v>
      </c>
      <c r="J12" s="361">
        <v>296</v>
      </c>
      <c r="K12" s="440">
        <f t="shared" si="2"/>
        <v>5020</v>
      </c>
      <c r="L12" s="444">
        <v>1756</v>
      </c>
      <c r="M12" s="363">
        <v>6824</v>
      </c>
      <c r="N12" s="445">
        <v>3363</v>
      </c>
      <c r="O12" s="352">
        <f t="shared" si="3"/>
        <v>11943</v>
      </c>
      <c r="P12" s="442">
        <v>1588</v>
      </c>
      <c r="Q12" s="363">
        <v>83</v>
      </c>
      <c r="R12" s="363">
        <v>30</v>
      </c>
      <c r="S12" s="445">
        <v>2304</v>
      </c>
      <c r="T12" s="353">
        <f t="shared" si="4"/>
        <v>4005</v>
      </c>
      <c r="U12" s="354">
        <f t="shared" si="5"/>
        <v>16963</v>
      </c>
      <c r="V12" s="355">
        <f t="shared" si="6"/>
        <v>1015</v>
      </c>
      <c r="W12" s="363">
        <v>266959</v>
      </c>
      <c r="X12" s="357">
        <v>350715</v>
      </c>
      <c r="Y12" s="441">
        <f t="shared" si="7"/>
        <v>0.76118500776984166</v>
      </c>
      <c r="AD12" s="115"/>
    </row>
    <row r="13" spans="1:30" ht="14.25">
      <c r="A13" s="359" t="s">
        <v>129</v>
      </c>
      <c r="B13" s="444">
        <v>0</v>
      </c>
      <c r="C13" s="445">
        <v>269</v>
      </c>
      <c r="D13" s="445">
        <v>0</v>
      </c>
      <c r="E13" s="348">
        <f t="shared" si="0"/>
        <v>269</v>
      </c>
      <c r="F13" s="444">
        <v>3136</v>
      </c>
      <c r="G13" s="439">
        <v>1171</v>
      </c>
      <c r="H13" s="445">
        <v>272</v>
      </c>
      <c r="I13" s="348">
        <f t="shared" si="1"/>
        <v>4579</v>
      </c>
      <c r="J13" s="361">
        <v>285</v>
      </c>
      <c r="K13" s="440">
        <f t="shared" si="2"/>
        <v>5133</v>
      </c>
      <c r="L13" s="444">
        <v>1910</v>
      </c>
      <c r="M13" s="363">
        <v>6491</v>
      </c>
      <c r="N13" s="445">
        <v>2765</v>
      </c>
      <c r="O13" s="352">
        <f t="shared" si="3"/>
        <v>11166</v>
      </c>
      <c r="P13" s="442">
        <v>1511</v>
      </c>
      <c r="Q13" s="363">
        <v>81</v>
      </c>
      <c r="R13" s="363">
        <v>32</v>
      </c>
      <c r="S13" s="445">
        <v>7302</v>
      </c>
      <c r="T13" s="353">
        <f t="shared" si="4"/>
        <v>8926</v>
      </c>
      <c r="U13" s="354">
        <f t="shared" si="5"/>
        <v>16299</v>
      </c>
      <c r="V13" s="355">
        <f t="shared" si="6"/>
        <v>-3793</v>
      </c>
      <c r="W13" s="363">
        <v>263166</v>
      </c>
      <c r="X13" s="357">
        <v>350715</v>
      </c>
      <c r="Y13" s="441">
        <f t="shared" si="7"/>
        <v>0.75036995851332278</v>
      </c>
      <c r="AD13" s="115"/>
    </row>
    <row r="14" spans="1:30" ht="14.25">
      <c r="A14" s="359" t="s">
        <v>128</v>
      </c>
      <c r="B14" s="444">
        <v>0</v>
      </c>
      <c r="C14" s="445">
        <v>285</v>
      </c>
      <c r="D14" s="445">
        <v>0</v>
      </c>
      <c r="E14" s="348">
        <f t="shared" si="0"/>
        <v>285</v>
      </c>
      <c r="F14" s="444">
        <v>3686</v>
      </c>
      <c r="G14" s="439">
        <v>1161</v>
      </c>
      <c r="H14" s="445">
        <v>376</v>
      </c>
      <c r="I14" s="348">
        <f t="shared" si="1"/>
        <v>5223</v>
      </c>
      <c r="J14" s="361">
        <v>447</v>
      </c>
      <c r="K14" s="440">
        <f t="shared" si="2"/>
        <v>5955</v>
      </c>
      <c r="L14" s="444">
        <v>1277</v>
      </c>
      <c r="M14" s="363">
        <v>8220</v>
      </c>
      <c r="N14" s="445">
        <v>3947</v>
      </c>
      <c r="O14" s="352">
        <f t="shared" si="3"/>
        <v>13444</v>
      </c>
      <c r="P14" s="442">
        <v>1157</v>
      </c>
      <c r="Q14" s="363">
        <v>62</v>
      </c>
      <c r="R14" s="363">
        <v>51</v>
      </c>
      <c r="S14" s="445">
        <v>2149</v>
      </c>
      <c r="T14" s="353">
        <f t="shared" si="4"/>
        <v>3419</v>
      </c>
      <c r="U14" s="354">
        <f t="shared" si="5"/>
        <v>19399</v>
      </c>
      <c r="V14" s="355">
        <f t="shared" si="6"/>
        <v>2536</v>
      </c>
      <c r="W14" s="363">
        <v>265702</v>
      </c>
      <c r="X14" s="357">
        <v>350715</v>
      </c>
      <c r="Y14" s="441">
        <f t="shared" si="7"/>
        <v>0.75760090101649491</v>
      </c>
      <c r="AD14" s="115"/>
    </row>
    <row r="15" spans="1:30" ht="14.25">
      <c r="A15" s="359" t="s">
        <v>127</v>
      </c>
      <c r="B15" s="444">
        <v>0</v>
      </c>
      <c r="C15" s="445">
        <v>232</v>
      </c>
      <c r="D15" s="445">
        <v>0</v>
      </c>
      <c r="E15" s="348">
        <f t="shared" si="0"/>
        <v>232</v>
      </c>
      <c r="F15" s="444">
        <v>3231</v>
      </c>
      <c r="G15" s="439">
        <v>1157</v>
      </c>
      <c r="H15" s="445">
        <v>285</v>
      </c>
      <c r="I15" s="348">
        <f t="shared" si="1"/>
        <v>4673</v>
      </c>
      <c r="J15" s="361">
        <v>429</v>
      </c>
      <c r="K15" s="440">
        <f t="shared" si="2"/>
        <v>5334</v>
      </c>
      <c r="L15" s="444">
        <v>2077</v>
      </c>
      <c r="M15" s="363">
        <v>7297</v>
      </c>
      <c r="N15" s="445">
        <v>3053</v>
      </c>
      <c r="O15" s="352">
        <f t="shared" si="3"/>
        <v>12427</v>
      </c>
      <c r="P15" s="442">
        <v>954</v>
      </c>
      <c r="Q15" s="363">
        <v>37</v>
      </c>
      <c r="R15" s="363">
        <v>63</v>
      </c>
      <c r="S15" s="445">
        <v>3253</v>
      </c>
      <c r="T15" s="353">
        <f t="shared" si="4"/>
        <v>4307</v>
      </c>
      <c r="U15" s="354">
        <f t="shared" si="5"/>
        <v>17761</v>
      </c>
      <c r="V15" s="355">
        <f t="shared" si="6"/>
        <v>1027</v>
      </c>
      <c r="W15" s="363">
        <v>266729</v>
      </c>
      <c r="X15" s="357">
        <v>350715</v>
      </c>
      <c r="Y15" s="441">
        <f t="shared" si="7"/>
        <v>0.76052920462483786</v>
      </c>
      <c r="AD15" s="115"/>
    </row>
    <row r="16" spans="1:30" ht="14.25">
      <c r="A16" s="359" t="s">
        <v>126</v>
      </c>
      <c r="B16" s="444">
        <v>0</v>
      </c>
      <c r="C16" s="445">
        <v>175</v>
      </c>
      <c r="D16" s="445">
        <v>0</v>
      </c>
      <c r="E16" s="348">
        <f t="shared" si="0"/>
        <v>175</v>
      </c>
      <c r="F16" s="444">
        <v>3249</v>
      </c>
      <c r="G16" s="439">
        <v>1199</v>
      </c>
      <c r="H16" s="445">
        <v>252</v>
      </c>
      <c r="I16" s="348">
        <f t="shared" si="1"/>
        <v>4700</v>
      </c>
      <c r="J16" s="361">
        <v>526</v>
      </c>
      <c r="K16" s="440">
        <f t="shared" si="2"/>
        <v>5401</v>
      </c>
      <c r="L16" s="444">
        <v>3009</v>
      </c>
      <c r="M16" s="363">
        <v>8064</v>
      </c>
      <c r="N16" s="445">
        <v>3801</v>
      </c>
      <c r="O16" s="352">
        <f t="shared" si="3"/>
        <v>14874</v>
      </c>
      <c r="P16" s="442">
        <v>866</v>
      </c>
      <c r="Q16" s="363">
        <v>26</v>
      </c>
      <c r="R16" s="363">
        <v>105</v>
      </c>
      <c r="S16" s="445">
        <v>2905</v>
      </c>
      <c r="T16" s="353">
        <f t="shared" si="4"/>
        <v>3902</v>
      </c>
      <c r="U16" s="354">
        <f t="shared" si="5"/>
        <v>20275</v>
      </c>
      <c r="V16" s="355">
        <f t="shared" si="6"/>
        <v>1499</v>
      </c>
      <c r="W16" s="363">
        <v>268228</v>
      </c>
      <c r="X16" s="357">
        <v>350715</v>
      </c>
      <c r="Y16" s="441">
        <f t="shared" si="7"/>
        <v>0.76480333033944936</v>
      </c>
      <c r="AD16" s="115"/>
    </row>
    <row r="17" spans="1:30" ht="14.25">
      <c r="A17" s="359" t="s">
        <v>125</v>
      </c>
      <c r="B17" s="444">
        <v>0</v>
      </c>
      <c r="C17" s="445">
        <v>304</v>
      </c>
      <c r="D17" s="445">
        <v>0</v>
      </c>
      <c r="E17" s="348">
        <f t="shared" si="0"/>
        <v>304</v>
      </c>
      <c r="F17" s="444">
        <v>3346</v>
      </c>
      <c r="G17" s="439">
        <v>1137</v>
      </c>
      <c r="H17" s="445">
        <v>227</v>
      </c>
      <c r="I17" s="348">
        <f t="shared" si="1"/>
        <v>4710</v>
      </c>
      <c r="J17" s="361">
        <v>409</v>
      </c>
      <c r="K17" s="440">
        <f t="shared" si="2"/>
        <v>5423</v>
      </c>
      <c r="L17" s="444">
        <v>2663</v>
      </c>
      <c r="M17" s="363">
        <v>8661</v>
      </c>
      <c r="N17" s="445">
        <v>4281</v>
      </c>
      <c r="O17" s="352">
        <f t="shared" si="3"/>
        <v>15605</v>
      </c>
      <c r="P17" s="442">
        <v>667</v>
      </c>
      <c r="Q17" s="363">
        <v>96</v>
      </c>
      <c r="R17" s="363">
        <v>135</v>
      </c>
      <c r="S17" s="445">
        <v>4436</v>
      </c>
      <c r="T17" s="353">
        <f t="shared" si="4"/>
        <v>5334</v>
      </c>
      <c r="U17" s="354">
        <f t="shared" si="5"/>
        <v>21028</v>
      </c>
      <c r="V17" s="355">
        <f t="shared" si="6"/>
        <v>89</v>
      </c>
      <c r="W17" s="363">
        <v>268317</v>
      </c>
      <c r="X17" s="357">
        <v>350715</v>
      </c>
      <c r="Y17" s="441">
        <f t="shared" si="7"/>
        <v>0.7650570976433857</v>
      </c>
      <c r="AD17" s="115"/>
    </row>
    <row r="18" spans="1:30" thickBot="1">
      <c r="A18" s="364" t="s">
        <v>124</v>
      </c>
      <c r="B18" s="446">
        <v>0</v>
      </c>
      <c r="C18" s="447">
        <v>265</v>
      </c>
      <c r="D18" s="447">
        <v>0</v>
      </c>
      <c r="E18" s="348">
        <f t="shared" si="0"/>
        <v>265</v>
      </c>
      <c r="F18" s="446">
        <v>4091</v>
      </c>
      <c r="G18" s="439">
        <v>1051</v>
      </c>
      <c r="H18" s="447">
        <v>226</v>
      </c>
      <c r="I18" s="348">
        <f t="shared" si="1"/>
        <v>5368</v>
      </c>
      <c r="J18" s="365">
        <v>369</v>
      </c>
      <c r="K18" s="1040">
        <f t="shared" si="2"/>
        <v>6002</v>
      </c>
      <c r="L18" s="446">
        <v>2621</v>
      </c>
      <c r="M18" s="366">
        <v>9328</v>
      </c>
      <c r="N18" s="447">
        <v>4589</v>
      </c>
      <c r="O18" s="352">
        <f t="shared" si="3"/>
        <v>16538</v>
      </c>
      <c r="P18" s="367">
        <v>1649</v>
      </c>
      <c r="Q18" s="366">
        <v>98</v>
      </c>
      <c r="R18" s="366">
        <v>85</v>
      </c>
      <c r="S18" s="447">
        <v>3263</v>
      </c>
      <c r="T18" s="353">
        <f t="shared" si="4"/>
        <v>5095</v>
      </c>
      <c r="U18" s="923">
        <f t="shared" si="5"/>
        <v>22540</v>
      </c>
      <c r="V18" s="355">
        <f t="shared" si="6"/>
        <v>907</v>
      </c>
      <c r="W18" s="366">
        <v>269224</v>
      </c>
      <c r="X18" s="357">
        <v>350715</v>
      </c>
      <c r="Y18" s="441">
        <f t="shared" si="7"/>
        <v>0.76764324308911791</v>
      </c>
      <c r="AD18" s="115"/>
    </row>
    <row r="19" spans="1:30" thickBot="1">
      <c r="A19" s="368" t="s">
        <v>123</v>
      </c>
      <c r="B19" s="369">
        <f t="shared" ref="B19:J19" si="8">SUM(B7:B18)</f>
        <v>0</v>
      </c>
      <c r="C19" s="369">
        <f t="shared" si="8"/>
        <v>2737</v>
      </c>
      <c r="D19" s="369">
        <f t="shared" si="8"/>
        <v>0</v>
      </c>
      <c r="E19" s="448">
        <f t="shared" si="8"/>
        <v>2737</v>
      </c>
      <c r="F19" s="369">
        <f t="shared" si="8"/>
        <v>40376</v>
      </c>
      <c r="G19" s="369">
        <f t="shared" si="8"/>
        <v>16563</v>
      </c>
      <c r="H19" s="369">
        <f t="shared" si="8"/>
        <v>3475</v>
      </c>
      <c r="I19" s="448">
        <f t="shared" si="8"/>
        <v>60414</v>
      </c>
      <c r="J19" s="369">
        <f t="shared" si="8"/>
        <v>4243</v>
      </c>
      <c r="K19" s="369">
        <f>E19+I19+J19</f>
        <v>67394</v>
      </c>
      <c r="L19" s="369">
        <f>SUM(L7:L18)</f>
        <v>24516</v>
      </c>
      <c r="M19" s="369">
        <f>SUM(M7:M18)</f>
        <v>95583</v>
      </c>
      <c r="N19" s="369">
        <f>SUM(N7:N18)</f>
        <v>39638</v>
      </c>
      <c r="O19" s="369">
        <f>L19+M19+N19</f>
        <v>159737</v>
      </c>
      <c r="P19" s="448">
        <f>SUM(P7:P18)</f>
        <v>16882</v>
      </c>
      <c r="Q19" s="369">
        <f>SUM(Q7:Q18)</f>
        <v>971</v>
      </c>
      <c r="R19" s="369">
        <f>SUM(R7:R18)</f>
        <v>777</v>
      </c>
      <c r="S19" s="369">
        <f>SUM(S7:S18)</f>
        <v>50787</v>
      </c>
      <c r="T19" s="448">
        <f>SUM(T7:T18)</f>
        <v>69417</v>
      </c>
      <c r="U19" s="449">
        <f t="shared" si="5"/>
        <v>227131</v>
      </c>
      <c r="V19" s="449">
        <f>K19-T19</f>
        <v>-2023</v>
      </c>
      <c r="W19" s="369">
        <v>269224</v>
      </c>
      <c r="X19" s="369">
        <v>350715</v>
      </c>
      <c r="Y19" s="743">
        <f>W19/X19</f>
        <v>0.76764324308911791</v>
      </c>
    </row>
    <row r="20" spans="1:30">
      <c r="A20" s="370" t="s">
        <v>712</v>
      </c>
      <c r="B20" s="371">
        <f>AVERAGE(B7:B15)</f>
        <v>0</v>
      </c>
      <c r="C20" s="371">
        <f t="shared" ref="C20:X20" si="9">AVERAGE(C7:C15)</f>
        <v>221.44444444444446</v>
      </c>
      <c r="D20" s="371">
        <f t="shared" si="9"/>
        <v>0</v>
      </c>
      <c r="E20" s="371">
        <f t="shared" si="9"/>
        <v>221.44444444444446</v>
      </c>
      <c r="F20" s="371">
        <f t="shared" si="9"/>
        <v>3298.8888888888887</v>
      </c>
      <c r="G20" s="371">
        <f t="shared" si="9"/>
        <v>1464</v>
      </c>
      <c r="H20" s="371">
        <f t="shared" si="9"/>
        <v>307.77777777777777</v>
      </c>
      <c r="I20" s="371">
        <f t="shared" si="9"/>
        <v>5070.666666666667</v>
      </c>
      <c r="J20" s="371">
        <f t="shared" si="9"/>
        <v>326.55555555555554</v>
      </c>
      <c r="K20" s="371">
        <f t="shared" si="9"/>
        <v>5618.666666666667</v>
      </c>
      <c r="L20" s="371">
        <f t="shared" si="9"/>
        <v>1802.5555555555557</v>
      </c>
      <c r="M20" s="371">
        <f t="shared" si="9"/>
        <v>7725.5555555555557</v>
      </c>
      <c r="N20" s="371">
        <f t="shared" si="9"/>
        <v>2996.3333333333335</v>
      </c>
      <c r="O20" s="371">
        <f t="shared" si="9"/>
        <v>12524.444444444445</v>
      </c>
      <c r="P20" s="371">
        <f t="shared" si="9"/>
        <v>1522.2222222222222</v>
      </c>
      <c r="Q20" s="371">
        <f t="shared" si="9"/>
        <v>83.444444444444443</v>
      </c>
      <c r="R20" s="371">
        <f t="shared" si="9"/>
        <v>50.222222222222221</v>
      </c>
      <c r="S20" s="371">
        <f t="shared" si="9"/>
        <v>4464.7777777777774</v>
      </c>
      <c r="T20" s="371">
        <f t="shared" si="9"/>
        <v>6120.666666666667</v>
      </c>
      <c r="U20" s="371">
        <f t="shared" si="9"/>
        <v>18143.111111111109</v>
      </c>
      <c r="V20" s="371">
        <f t="shared" si="9"/>
        <v>-502</v>
      </c>
      <c r="W20" s="371">
        <f t="shared" si="9"/>
        <v>266417.55555555556</v>
      </c>
      <c r="X20" s="371">
        <f t="shared" si="9"/>
        <v>350715</v>
      </c>
      <c r="Y20" s="372"/>
    </row>
    <row r="21" spans="1:30" ht="18.75">
      <c r="B21" s="829"/>
      <c r="C21" s="373"/>
      <c r="D21" s="373"/>
      <c r="E21" s="373"/>
      <c r="F21" s="373"/>
      <c r="G21" s="373"/>
      <c r="H21" s="373"/>
      <c r="I21" s="455"/>
      <c r="J21" s="373"/>
      <c r="K21" s="373"/>
      <c r="L21" s="373"/>
      <c r="M21" s="373"/>
      <c r="N21" s="373"/>
      <c r="O21" s="373"/>
      <c r="P21" s="373"/>
      <c r="Q21" s="373"/>
      <c r="R21" s="373"/>
      <c r="S21" s="373"/>
      <c r="T21" s="373"/>
      <c r="U21" s="373"/>
      <c r="V21" s="374"/>
      <c r="W21" s="373"/>
      <c r="X21" s="373"/>
      <c r="Y21" s="373"/>
    </row>
    <row r="22" spans="1:30" ht="20.65" customHeight="1">
      <c r="A22" s="682" t="s">
        <v>462</v>
      </c>
      <c r="B22" s="682"/>
      <c r="C22" s="682"/>
      <c r="D22" s="682"/>
      <c r="E22" s="682"/>
      <c r="F22" s="682"/>
      <c r="G22" s="682"/>
      <c r="H22" s="682"/>
      <c r="I22" s="682"/>
      <c r="J22" s="682"/>
      <c r="K22" s="373"/>
      <c r="L22" s="373"/>
      <c r="M22" s="373"/>
      <c r="N22" s="373"/>
      <c r="O22" s="373"/>
      <c r="P22" s="373"/>
      <c r="Q22" s="373"/>
      <c r="R22" s="373"/>
      <c r="S22" s="373"/>
      <c r="T22" s="373"/>
      <c r="U22" s="373"/>
      <c r="V22" s="1077">
        <f>AVERAGE(V7:V15)</f>
        <v>-502</v>
      </c>
      <c r="W22" s="373"/>
      <c r="X22" s="373"/>
      <c r="Y22" s="373"/>
    </row>
    <row r="23" spans="1:30" ht="18" customHeight="1">
      <c r="A23" s="682" t="s">
        <v>461</v>
      </c>
      <c r="B23" s="682"/>
      <c r="C23" s="682"/>
      <c r="D23" s="682"/>
      <c r="E23" s="682"/>
      <c r="F23" s="682"/>
      <c r="G23" s="682"/>
      <c r="H23" s="682"/>
      <c r="I23" s="682"/>
      <c r="J23" s="1022"/>
      <c r="K23" s="373"/>
      <c r="L23" s="373"/>
      <c r="M23" s="373"/>
      <c r="N23" s="373"/>
      <c r="O23" s="373"/>
      <c r="P23" s="373"/>
      <c r="Q23" s="373"/>
      <c r="R23" s="373"/>
      <c r="S23" s="373"/>
      <c r="T23" s="373"/>
      <c r="U23" s="373"/>
      <c r="V23" s="374"/>
      <c r="W23" s="373"/>
      <c r="X23" s="373"/>
      <c r="Y23" s="373"/>
    </row>
    <row r="24" spans="1:30" ht="18" customHeight="1">
      <c r="A24" s="682" t="s">
        <v>460</v>
      </c>
      <c r="B24" s="682"/>
      <c r="C24" s="682"/>
      <c r="D24" s="682"/>
      <c r="E24" s="682"/>
      <c r="F24" s="682"/>
      <c r="G24" s="682"/>
      <c r="H24" s="682"/>
      <c r="I24" s="682"/>
      <c r="J24" s="682"/>
      <c r="K24" s="373"/>
      <c r="L24" s="373"/>
      <c r="M24" s="373"/>
      <c r="N24" s="373"/>
      <c r="O24" s="373"/>
      <c r="P24" s="373"/>
      <c r="Q24" s="373"/>
      <c r="R24" s="373"/>
      <c r="S24" s="373"/>
      <c r="T24" s="373"/>
      <c r="U24" s="373"/>
      <c r="V24" s="374"/>
      <c r="W24" s="373"/>
      <c r="X24" s="373"/>
      <c r="Y24" s="373"/>
    </row>
    <row r="25" spans="1:30" ht="21" customHeight="1">
      <c r="A25" s="682" t="s">
        <v>459</v>
      </c>
      <c r="B25" s="682"/>
      <c r="C25" s="682"/>
      <c r="D25" s="682"/>
      <c r="E25" s="682"/>
      <c r="F25" s="682"/>
      <c r="G25" s="682"/>
      <c r="H25" s="682"/>
      <c r="I25" s="682"/>
      <c r="J25" s="682"/>
      <c r="K25" s="373"/>
      <c r="L25" s="373"/>
      <c r="M25" s="373"/>
      <c r="N25" s="373"/>
      <c r="O25" s="373"/>
      <c r="P25" s="373"/>
      <c r="Q25" s="373"/>
      <c r="R25" s="373"/>
      <c r="S25" s="373"/>
      <c r="T25" s="373"/>
      <c r="U25" s="373"/>
      <c r="V25" s="374"/>
      <c r="W25" s="373"/>
      <c r="X25" s="373"/>
      <c r="Y25" s="373"/>
    </row>
    <row r="26" spans="1:30" ht="23.65" customHeight="1">
      <c r="A26" s="1236" t="s">
        <v>458</v>
      </c>
      <c r="B26" s="1236"/>
      <c r="C26" s="1236"/>
      <c r="D26" s="1236"/>
      <c r="E26" s="1236"/>
      <c r="F26" s="1236"/>
      <c r="G26" s="1236"/>
      <c r="H26" s="1236"/>
      <c r="I26" s="1236"/>
      <c r="J26" s="1236"/>
      <c r="K26" s="373"/>
      <c r="L26" s="373"/>
      <c r="M26" s="373"/>
      <c r="N26" s="373"/>
      <c r="O26" s="373"/>
      <c r="P26" s="373"/>
      <c r="Q26" s="373"/>
      <c r="R26" s="373"/>
      <c r="S26" s="373"/>
      <c r="T26" s="373"/>
      <c r="U26" s="373"/>
      <c r="V26" s="374"/>
      <c r="W26" s="373"/>
      <c r="X26" s="373"/>
      <c r="Y26" s="373"/>
    </row>
  </sheetData>
  <mergeCells count="27">
    <mergeCell ref="K5:K6"/>
    <mergeCell ref="Q5:Q6"/>
    <mergeCell ref="R5:R6"/>
    <mergeCell ref="S5:S6"/>
    <mergeCell ref="A26:J26"/>
    <mergeCell ref="T5:T6"/>
    <mergeCell ref="L5:L6"/>
    <mergeCell ref="M5:M6"/>
    <mergeCell ref="N5:N6"/>
    <mergeCell ref="O5:O6"/>
    <mergeCell ref="P5:P6"/>
    <mergeCell ref="A2:Y2"/>
    <mergeCell ref="A1:Y1"/>
    <mergeCell ref="A3:Y3"/>
    <mergeCell ref="A4:A6"/>
    <mergeCell ref="B4:K4"/>
    <mergeCell ref="L4:O4"/>
    <mergeCell ref="P4:T4"/>
    <mergeCell ref="U4:V4"/>
    <mergeCell ref="U5:U6"/>
    <mergeCell ref="V5:V6"/>
    <mergeCell ref="W4:W6"/>
    <mergeCell ref="X4:X6"/>
    <mergeCell ref="Y4:Y6"/>
    <mergeCell ref="B5:E5"/>
    <mergeCell ref="F5:I5"/>
    <mergeCell ref="J5:J6"/>
  </mergeCells>
  <printOptions horizontalCentered="1" headings="1"/>
  <pageMargins left="0.5" right="0.5" top="1" bottom="1" header="0.5" footer="0.5"/>
  <pageSetup scale="39" firstPageNumber="98" orientation="landscape" useFirstPageNumber="1" r:id="rId1"/>
  <headerFooter scaleWithDoc="0" alignWithMargins="0">
    <oddHeader>&amp;C&amp;"Century Schoolbook,Bold"&amp;14San Diego Gas &amp; Electric Company</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44"/>
  <sheetViews>
    <sheetView zoomScaleNormal="100" workbookViewId="0">
      <selection activeCell="G10" sqref="G10"/>
    </sheetView>
  </sheetViews>
  <sheetFormatPr defaultRowHeight="12.75"/>
  <cols>
    <col min="1" max="9" width="16.5703125" customWidth="1"/>
    <col min="10" max="10" width="25.7109375" bestFit="1" customWidth="1"/>
  </cols>
  <sheetData>
    <row r="1" spans="1:10" s="417" customFormat="1" ht="24" customHeight="1" thickBot="1">
      <c r="A1" s="1240" t="s">
        <v>575</v>
      </c>
      <c r="B1" s="1241"/>
      <c r="C1" s="1241"/>
      <c r="D1" s="1241"/>
      <c r="E1" s="1241"/>
      <c r="F1" s="1241"/>
      <c r="G1" s="1241"/>
      <c r="H1" s="1241"/>
      <c r="I1" s="1242"/>
      <c r="J1" s="829" t="s">
        <v>580</v>
      </c>
    </row>
    <row r="2" spans="1:10" ht="30" customHeight="1" thickBot="1">
      <c r="A2" s="1243" t="s">
        <v>576</v>
      </c>
      <c r="B2" s="1244"/>
      <c r="C2" s="1244"/>
      <c r="D2" s="1244"/>
      <c r="E2" s="1244"/>
      <c r="F2" s="1244"/>
      <c r="G2" s="1244"/>
      <c r="H2" s="1244"/>
      <c r="I2" s="1245"/>
    </row>
    <row r="3" spans="1:10" ht="74.650000000000006" customHeight="1" thickBot="1">
      <c r="A3" s="253">
        <v>2016</v>
      </c>
      <c r="B3" s="254" t="s">
        <v>225</v>
      </c>
      <c r="C3" s="254" t="s">
        <v>613</v>
      </c>
      <c r="D3" s="255" t="s">
        <v>226</v>
      </c>
      <c r="E3" s="254" t="s">
        <v>227</v>
      </c>
      <c r="F3" s="254" t="s">
        <v>615</v>
      </c>
      <c r="G3" s="254" t="s">
        <v>617</v>
      </c>
      <c r="H3" s="256" t="s">
        <v>616</v>
      </c>
      <c r="I3" s="257" t="s">
        <v>229</v>
      </c>
      <c r="J3" s="527"/>
    </row>
    <row r="4" spans="1:10">
      <c r="A4" s="258" t="s">
        <v>135</v>
      </c>
      <c r="B4" s="356">
        <v>268645</v>
      </c>
      <c r="C4" s="259">
        <v>0</v>
      </c>
      <c r="D4" s="740">
        <f>C4/B4</f>
        <v>0</v>
      </c>
      <c r="E4" s="260">
        <v>0</v>
      </c>
      <c r="F4" s="260">
        <v>0</v>
      </c>
      <c r="G4" s="260">
        <f>E4+F4</f>
        <v>0</v>
      </c>
      <c r="H4" s="744">
        <v>0</v>
      </c>
      <c r="I4" s="742">
        <f>G4/B4</f>
        <v>0</v>
      </c>
    </row>
    <row r="5" spans="1:10">
      <c r="A5" s="261" t="s">
        <v>134</v>
      </c>
      <c r="B5" s="363">
        <v>266717</v>
      </c>
      <c r="C5" s="436">
        <v>346</v>
      </c>
      <c r="D5" s="740">
        <f t="shared" ref="D5:D15" si="0">C5/B5</f>
        <v>1.2972551430917413E-3</v>
      </c>
      <c r="E5" s="262">
        <v>131</v>
      </c>
      <c r="F5" s="262">
        <v>43</v>
      </c>
      <c r="G5" s="260">
        <f t="shared" ref="G5:G15" si="1">E5+F5</f>
        <v>174</v>
      </c>
      <c r="H5" s="744">
        <f t="shared" ref="H5:H15" si="2">G5/C5</f>
        <v>0.50289017341040465</v>
      </c>
      <c r="I5" s="742">
        <f t="shared" ref="I5:I15" si="3">G5/B5</f>
        <v>6.5237686386694508E-4</v>
      </c>
    </row>
    <row r="6" spans="1:10">
      <c r="A6" s="261" t="s">
        <v>133</v>
      </c>
      <c r="B6" s="363">
        <v>267288</v>
      </c>
      <c r="C6" s="436">
        <v>1037</v>
      </c>
      <c r="D6" s="740">
        <f t="shared" si="0"/>
        <v>3.8797102750591124E-3</v>
      </c>
      <c r="E6" s="436">
        <v>470</v>
      </c>
      <c r="F6" s="436">
        <v>101</v>
      </c>
      <c r="G6" s="260">
        <f t="shared" si="1"/>
        <v>571</v>
      </c>
      <c r="H6" s="744">
        <f t="shared" si="2"/>
        <v>0.5506268081002893</v>
      </c>
      <c r="I6" s="742">
        <f t="shared" si="3"/>
        <v>2.1362724851096944E-3</v>
      </c>
    </row>
    <row r="7" spans="1:10">
      <c r="A7" s="261" t="s">
        <v>132</v>
      </c>
      <c r="B7" s="363">
        <v>266608</v>
      </c>
      <c r="C7" s="436">
        <v>1626</v>
      </c>
      <c r="D7" s="740">
        <f t="shared" si="0"/>
        <v>6.0988417451839404E-3</v>
      </c>
      <c r="E7" s="262">
        <v>770</v>
      </c>
      <c r="F7" s="262">
        <v>172</v>
      </c>
      <c r="G7" s="260">
        <f t="shared" si="1"/>
        <v>942</v>
      </c>
      <c r="H7" s="744">
        <f t="shared" si="2"/>
        <v>0.57933579335793361</v>
      </c>
      <c r="I7" s="742">
        <f t="shared" si="3"/>
        <v>3.5332773210106222E-3</v>
      </c>
    </row>
    <row r="8" spans="1:10">
      <c r="A8" s="261" t="s">
        <v>131</v>
      </c>
      <c r="B8" s="363">
        <v>265944</v>
      </c>
      <c r="C8" s="436">
        <v>874</v>
      </c>
      <c r="D8" s="740">
        <f t="shared" si="0"/>
        <v>3.2864061606954847E-3</v>
      </c>
      <c r="E8" s="436">
        <v>401</v>
      </c>
      <c r="F8" s="436">
        <v>71</v>
      </c>
      <c r="G8" s="260">
        <f t="shared" si="1"/>
        <v>472</v>
      </c>
      <c r="H8" s="744">
        <f t="shared" si="2"/>
        <v>0.54004576659038905</v>
      </c>
      <c r="I8" s="742">
        <f t="shared" si="3"/>
        <v>1.7748097343801702E-3</v>
      </c>
    </row>
    <row r="9" spans="1:10">
      <c r="A9" s="261" t="s">
        <v>130</v>
      </c>
      <c r="B9" s="363">
        <v>266959</v>
      </c>
      <c r="C9" s="436">
        <v>994</v>
      </c>
      <c r="D9" s="740">
        <f t="shared" si="0"/>
        <v>3.7234182027951856E-3</v>
      </c>
      <c r="E9" s="436">
        <v>453</v>
      </c>
      <c r="F9" s="436">
        <v>94</v>
      </c>
      <c r="G9" s="260">
        <f t="shared" si="1"/>
        <v>547</v>
      </c>
      <c r="H9" s="744">
        <f t="shared" si="2"/>
        <v>0.55030181086519114</v>
      </c>
      <c r="I9" s="742">
        <f t="shared" si="3"/>
        <v>2.0490037796066065E-3</v>
      </c>
    </row>
    <row r="10" spans="1:10">
      <c r="A10" s="261" t="s">
        <v>129</v>
      </c>
      <c r="B10" s="363">
        <v>263166</v>
      </c>
      <c r="C10" s="436">
        <v>745</v>
      </c>
      <c r="D10" s="740">
        <f t="shared" si="0"/>
        <v>2.8309128078855173E-3</v>
      </c>
      <c r="E10" s="436">
        <v>338</v>
      </c>
      <c r="F10" s="436">
        <v>72</v>
      </c>
      <c r="G10" s="260">
        <f t="shared" si="1"/>
        <v>410</v>
      </c>
      <c r="H10" s="744">
        <f t="shared" si="2"/>
        <v>0.55033557046979864</v>
      </c>
      <c r="I10" s="742">
        <f t="shared" si="3"/>
        <v>1.5579520150779357E-3</v>
      </c>
    </row>
    <row r="11" spans="1:10">
      <c r="A11" s="261" t="s">
        <v>128</v>
      </c>
      <c r="B11" s="363">
        <v>265702</v>
      </c>
      <c r="C11" s="436">
        <v>526</v>
      </c>
      <c r="D11" s="740">
        <f t="shared" si="0"/>
        <v>1.9796614252056816E-3</v>
      </c>
      <c r="E11" s="436">
        <v>231</v>
      </c>
      <c r="F11" s="436">
        <v>45</v>
      </c>
      <c r="G11" s="260">
        <f t="shared" si="1"/>
        <v>276</v>
      </c>
      <c r="H11" s="744">
        <f t="shared" si="2"/>
        <v>0.52471482889733845</v>
      </c>
      <c r="I11" s="742">
        <f t="shared" si="3"/>
        <v>1.0387577060014604E-3</v>
      </c>
    </row>
    <row r="12" spans="1:10">
      <c r="A12" s="261" t="s">
        <v>127</v>
      </c>
      <c r="B12" s="363">
        <v>266729</v>
      </c>
      <c r="C12" s="436">
        <v>1387</v>
      </c>
      <c r="D12" s="740">
        <f t="shared" si="0"/>
        <v>5.2000344919375099E-3</v>
      </c>
      <c r="E12" s="436">
        <v>686</v>
      </c>
      <c r="F12" s="436">
        <v>118</v>
      </c>
      <c r="G12" s="260">
        <f t="shared" si="1"/>
        <v>804</v>
      </c>
      <c r="H12" s="744">
        <f t="shared" si="2"/>
        <v>0.57966834895457819</v>
      </c>
      <c r="I12" s="742">
        <f t="shared" si="3"/>
        <v>3.0142954084482754E-3</v>
      </c>
    </row>
    <row r="13" spans="1:10">
      <c r="A13" s="261" t="s">
        <v>126</v>
      </c>
      <c r="B13" s="363">
        <v>268228</v>
      </c>
      <c r="C13" s="436">
        <v>1699</v>
      </c>
      <c r="D13" s="740">
        <f t="shared" si="0"/>
        <v>6.334163472866367E-3</v>
      </c>
      <c r="E13" s="436">
        <v>817</v>
      </c>
      <c r="F13" s="436">
        <v>151</v>
      </c>
      <c r="G13" s="260">
        <f t="shared" si="1"/>
        <v>968</v>
      </c>
      <c r="H13" s="744">
        <f t="shared" si="2"/>
        <v>0.5697469099470277</v>
      </c>
      <c r="I13" s="742">
        <f t="shared" si="3"/>
        <v>3.6088700657649461E-3</v>
      </c>
    </row>
    <row r="14" spans="1:10">
      <c r="A14" s="261" t="s">
        <v>125</v>
      </c>
      <c r="B14" s="363">
        <v>268317</v>
      </c>
      <c r="C14" s="436">
        <v>332</v>
      </c>
      <c r="D14" s="740">
        <f t="shared" si="0"/>
        <v>1.2373423972390867E-3</v>
      </c>
      <c r="E14" s="436">
        <v>163</v>
      </c>
      <c r="F14" s="436">
        <v>31</v>
      </c>
      <c r="G14" s="260">
        <f t="shared" si="1"/>
        <v>194</v>
      </c>
      <c r="H14" s="744">
        <f t="shared" si="2"/>
        <v>0.58433734939759041</v>
      </c>
      <c r="I14" s="742">
        <f t="shared" si="3"/>
        <v>7.2302537669994822E-4</v>
      </c>
    </row>
    <row r="15" spans="1:10" ht="13.5" thickBot="1">
      <c r="A15" s="263" t="s">
        <v>124</v>
      </c>
      <c r="B15" s="366">
        <v>269224</v>
      </c>
      <c r="C15" s="436">
        <v>687</v>
      </c>
      <c r="D15" s="740">
        <f t="shared" si="0"/>
        <v>2.5517784447151816E-3</v>
      </c>
      <c r="E15" s="436">
        <v>0</v>
      </c>
      <c r="F15" s="436">
        <v>22</v>
      </c>
      <c r="G15" s="260">
        <f t="shared" si="1"/>
        <v>22</v>
      </c>
      <c r="H15" s="744">
        <f t="shared" si="2"/>
        <v>3.2023289665211063E-2</v>
      </c>
      <c r="I15" s="742">
        <f t="shared" si="3"/>
        <v>8.1716340296556032E-5</v>
      </c>
    </row>
    <row r="16" spans="1:10" ht="13.5" thickBot="1">
      <c r="A16" s="264" t="s">
        <v>123</v>
      </c>
      <c r="B16" s="265">
        <v>269224</v>
      </c>
      <c r="C16" s="265">
        <f>SUM(C4:C15)</f>
        <v>10253</v>
      </c>
      <c r="D16" s="741">
        <f>C16/B16</f>
        <v>3.8083528957299495E-2</v>
      </c>
      <c r="E16" s="265">
        <f>SUM(E4:E15)</f>
        <v>4460</v>
      </c>
      <c r="F16" s="528">
        <f>SUM(F4:F15)</f>
        <v>920</v>
      </c>
      <c r="G16" s="529">
        <f>SUM(G4:G15)</f>
        <v>5380</v>
      </c>
      <c r="H16" s="745">
        <f>G16/C16</f>
        <v>0.52472447088656982</v>
      </c>
      <c r="I16" s="743">
        <f>G16/B16</f>
        <v>1.9983359581612337E-2</v>
      </c>
    </row>
    <row r="17" spans="1:9">
      <c r="A17" s="266"/>
      <c r="B17" s="267"/>
      <c r="C17" s="267"/>
      <c r="D17" s="268"/>
      <c r="E17" s="267"/>
      <c r="F17" s="267"/>
      <c r="G17" s="806"/>
      <c r="H17" s="268"/>
      <c r="I17" s="268"/>
    </row>
    <row r="18" spans="1:9">
      <c r="A18" s="1246" t="s">
        <v>606</v>
      </c>
      <c r="B18" s="1247"/>
      <c r="C18" s="1247"/>
      <c r="D18" s="1247"/>
      <c r="E18" s="1247"/>
      <c r="F18" s="1247"/>
      <c r="G18" s="1247"/>
      <c r="H18" s="1247"/>
      <c r="I18" s="1238"/>
    </row>
    <row r="19" spans="1:9" s="454" customFormat="1">
      <c r="A19" s="1251" t="s">
        <v>607</v>
      </c>
      <c r="B19" s="1252"/>
      <c r="C19" s="1252"/>
      <c r="D19" s="1252"/>
      <c r="E19" s="1252"/>
      <c r="F19" s="1252"/>
      <c r="G19" s="1252"/>
      <c r="H19" s="1252"/>
      <c r="I19" s="1252"/>
    </row>
    <row r="20" spans="1:9" s="454" customFormat="1" ht="30" customHeight="1">
      <c r="A20" s="1239" t="s">
        <v>608</v>
      </c>
      <c r="B20" s="1088"/>
      <c r="C20" s="1088"/>
      <c r="D20" s="1088"/>
      <c r="E20" s="1088"/>
      <c r="F20" s="1088"/>
      <c r="G20" s="1088"/>
      <c r="H20" s="1088"/>
      <c r="I20" s="1088"/>
    </row>
    <row r="21" spans="1:9" s="456" customFormat="1" ht="15.75" customHeight="1">
      <c r="A21" s="1237" t="s">
        <v>609</v>
      </c>
      <c r="B21" s="1238"/>
      <c r="C21" s="1238"/>
      <c r="D21" s="1238"/>
      <c r="E21" s="1238"/>
      <c r="F21" s="1238"/>
      <c r="G21" s="1238"/>
      <c r="H21" s="1238"/>
      <c r="I21" s="905"/>
    </row>
    <row r="22" spans="1:9" ht="12.4" customHeight="1" thickBot="1">
      <c r="A22" s="266"/>
      <c r="B22" s="267"/>
      <c r="C22" s="267"/>
      <c r="D22" s="268"/>
      <c r="E22" s="267"/>
      <c r="F22" s="267"/>
      <c r="G22" s="267"/>
      <c r="H22" s="268"/>
      <c r="I22" s="268"/>
    </row>
    <row r="23" spans="1:9" ht="16.5" thickBot="1">
      <c r="A23" s="1248" t="s">
        <v>575</v>
      </c>
      <c r="B23" s="1249"/>
      <c r="C23" s="1249"/>
      <c r="D23" s="1249"/>
      <c r="E23" s="1249"/>
      <c r="F23" s="1249"/>
      <c r="G23" s="1249"/>
      <c r="H23" s="1249"/>
      <c r="I23" s="1250"/>
    </row>
    <row r="24" spans="1:9" ht="27" customHeight="1" thickBot="1">
      <c r="A24" s="1248" t="s">
        <v>614</v>
      </c>
      <c r="B24" s="1249"/>
      <c r="C24" s="1249"/>
      <c r="D24" s="1249"/>
      <c r="E24" s="1249"/>
      <c r="F24" s="1249"/>
      <c r="G24" s="1249"/>
      <c r="H24" s="1249"/>
      <c r="I24" s="1250"/>
    </row>
    <row r="25" spans="1:9" ht="67.5" customHeight="1" thickBot="1">
      <c r="A25" s="253">
        <v>2016</v>
      </c>
      <c r="B25" s="254" t="s">
        <v>225</v>
      </c>
      <c r="C25" s="254" t="s">
        <v>613</v>
      </c>
      <c r="D25" s="255" t="s">
        <v>226</v>
      </c>
      <c r="E25" s="254" t="s">
        <v>227</v>
      </c>
      <c r="F25" s="254" t="s">
        <v>618</v>
      </c>
      <c r="G25" s="254" t="s">
        <v>534</v>
      </c>
      <c r="H25" s="256" t="s">
        <v>228</v>
      </c>
      <c r="I25" s="257" t="s">
        <v>229</v>
      </c>
    </row>
    <row r="26" spans="1:9">
      <c r="A26" s="258" t="s">
        <v>135</v>
      </c>
      <c r="B26" s="356">
        <v>268645</v>
      </c>
      <c r="C26" s="436">
        <v>669</v>
      </c>
      <c r="D26" s="748">
        <f>C26/B26</f>
        <v>2.4902752703381786E-3</v>
      </c>
      <c r="E26" s="436">
        <v>426</v>
      </c>
      <c r="F26" s="436">
        <v>48</v>
      </c>
      <c r="G26" s="436">
        <f>E26+F26</f>
        <v>474</v>
      </c>
      <c r="H26" s="746">
        <f>G26/C26</f>
        <v>0.70852017937219736</v>
      </c>
      <c r="I26" s="749">
        <f>G26/B26</f>
        <v>1.7644102812261534E-3</v>
      </c>
    </row>
    <row r="27" spans="1:9">
      <c r="A27" s="261" t="s">
        <v>134</v>
      </c>
      <c r="B27" s="363">
        <v>266717</v>
      </c>
      <c r="C27" s="436">
        <v>1075</v>
      </c>
      <c r="D27" s="748">
        <f t="shared" ref="D27:D37" si="4">C27/B27</f>
        <v>4.030489245154977E-3</v>
      </c>
      <c r="E27" s="436">
        <v>683</v>
      </c>
      <c r="F27" s="436">
        <v>126</v>
      </c>
      <c r="G27" s="436">
        <f t="shared" ref="G27:G37" si="5">E27+F27</f>
        <v>809</v>
      </c>
      <c r="H27" s="746">
        <f t="shared" ref="H27:H37" si="6">G27/C27</f>
        <v>0.75255813953488371</v>
      </c>
      <c r="I27" s="749">
        <f t="shared" ref="I27:I37" si="7">G27/B27</f>
        <v>3.0331774877491871E-3</v>
      </c>
    </row>
    <row r="28" spans="1:9">
      <c r="A28" s="261" t="s">
        <v>133</v>
      </c>
      <c r="B28" s="363">
        <v>267288</v>
      </c>
      <c r="C28" s="436">
        <v>251</v>
      </c>
      <c r="D28" s="748">
        <f t="shared" si="4"/>
        <v>9.3906198557361343E-4</v>
      </c>
      <c r="E28" s="436">
        <v>95</v>
      </c>
      <c r="F28" s="436">
        <v>22</v>
      </c>
      <c r="G28" s="436">
        <f t="shared" si="5"/>
        <v>117</v>
      </c>
      <c r="H28" s="746">
        <f t="shared" si="6"/>
        <v>0.46613545816733065</v>
      </c>
      <c r="I28" s="749">
        <f t="shared" si="7"/>
        <v>4.377300888928796E-4</v>
      </c>
    </row>
    <row r="29" spans="1:9">
      <c r="A29" s="261" t="s">
        <v>132</v>
      </c>
      <c r="B29" s="363">
        <v>266608</v>
      </c>
      <c r="C29" s="436">
        <v>153</v>
      </c>
      <c r="D29" s="748">
        <f t="shared" si="4"/>
        <v>5.7387625277561063E-4</v>
      </c>
      <c r="E29" s="436">
        <v>42</v>
      </c>
      <c r="F29" s="436">
        <v>15</v>
      </c>
      <c r="G29" s="436">
        <f t="shared" si="5"/>
        <v>57</v>
      </c>
      <c r="H29" s="746">
        <f t="shared" si="6"/>
        <v>0.37254901960784315</v>
      </c>
      <c r="I29" s="749">
        <f t="shared" si="7"/>
        <v>2.1379703534777652E-4</v>
      </c>
    </row>
    <row r="30" spans="1:9">
      <c r="A30" s="261" t="s">
        <v>131</v>
      </c>
      <c r="B30" s="363">
        <v>265944</v>
      </c>
      <c r="C30" s="436">
        <v>127</v>
      </c>
      <c r="D30" s="748">
        <f t="shared" si="4"/>
        <v>4.7754414463195257E-4</v>
      </c>
      <c r="E30" s="436">
        <v>47</v>
      </c>
      <c r="F30" s="436">
        <v>8</v>
      </c>
      <c r="G30" s="436">
        <f t="shared" si="5"/>
        <v>55</v>
      </c>
      <c r="H30" s="746">
        <f t="shared" si="6"/>
        <v>0.43307086614173229</v>
      </c>
      <c r="I30" s="749">
        <f t="shared" si="7"/>
        <v>2.068104563366724E-4</v>
      </c>
    </row>
    <row r="31" spans="1:9">
      <c r="A31" s="261" t="s">
        <v>130</v>
      </c>
      <c r="B31" s="363">
        <v>266959</v>
      </c>
      <c r="C31" s="436">
        <v>169</v>
      </c>
      <c r="D31" s="748">
        <f t="shared" si="4"/>
        <v>6.3305601234646522E-4</v>
      </c>
      <c r="E31" s="436">
        <v>48</v>
      </c>
      <c r="F31" s="436">
        <v>23</v>
      </c>
      <c r="G31" s="436">
        <f t="shared" si="5"/>
        <v>71</v>
      </c>
      <c r="H31" s="746">
        <f t="shared" si="6"/>
        <v>0.42011834319526625</v>
      </c>
      <c r="I31" s="749">
        <f t="shared" si="7"/>
        <v>2.6595844305679899E-4</v>
      </c>
    </row>
    <row r="32" spans="1:9">
      <c r="A32" s="261" t="s">
        <v>129</v>
      </c>
      <c r="B32" s="363">
        <v>263166</v>
      </c>
      <c r="C32" s="436">
        <v>265</v>
      </c>
      <c r="D32" s="748">
        <f t="shared" si="4"/>
        <v>1.006968985355251E-3</v>
      </c>
      <c r="E32" s="436">
        <v>159</v>
      </c>
      <c r="F32" s="436">
        <v>13</v>
      </c>
      <c r="G32" s="436">
        <f t="shared" si="5"/>
        <v>172</v>
      </c>
      <c r="H32" s="746">
        <f t="shared" si="6"/>
        <v>0.64905660377358487</v>
      </c>
      <c r="I32" s="749">
        <f t="shared" si="7"/>
        <v>6.5357986974001205E-4</v>
      </c>
    </row>
    <row r="33" spans="1:9">
      <c r="A33" s="261" t="s">
        <v>128</v>
      </c>
      <c r="B33" s="363">
        <v>265702</v>
      </c>
      <c r="C33" s="436">
        <v>1549</v>
      </c>
      <c r="D33" s="748">
        <f t="shared" si="4"/>
        <v>5.8298394441893553E-3</v>
      </c>
      <c r="E33" s="436">
        <v>1103</v>
      </c>
      <c r="F33" s="436">
        <v>86</v>
      </c>
      <c r="G33" s="436">
        <f t="shared" si="5"/>
        <v>1189</v>
      </c>
      <c r="H33" s="746">
        <f t="shared" si="6"/>
        <v>0.76759199483537766</v>
      </c>
      <c r="I33" s="749">
        <f t="shared" si="7"/>
        <v>4.4749380885352767E-3</v>
      </c>
    </row>
    <row r="34" spans="1:9">
      <c r="A34" s="261" t="s">
        <v>127</v>
      </c>
      <c r="B34" s="363">
        <v>266729</v>
      </c>
      <c r="C34" s="436">
        <v>2427</v>
      </c>
      <c r="D34" s="748">
        <f t="shared" si="4"/>
        <v>9.0991230799800545E-3</v>
      </c>
      <c r="E34" s="436">
        <v>1854</v>
      </c>
      <c r="F34" s="436">
        <v>96</v>
      </c>
      <c r="G34" s="436">
        <f t="shared" si="5"/>
        <v>1950</v>
      </c>
      <c r="H34" s="746">
        <f t="shared" si="6"/>
        <v>0.80346106304079112</v>
      </c>
      <c r="I34" s="749">
        <f t="shared" si="7"/>
        <v>7.3107911025797716E-3</v>
      </c>
    </row>
    <row r="35" spans="1:9">
      <c r="A35" s="261" t="s">
        <v>126</v>
      </c>
      <c r="B35" s="363">
        <v>268228</v>
      </c>
      <c r="C35" s="436">
        <v>293</v>
      </c>
      <c r="D35" s="748">
        <f t="shared" si="4"/>
        <v>1.0923542657738938E-3</v>
      </c>
      <c r="E35" s="436">
        <v>209</v>
      </c>
      <c r="F35" s="436">
        <v>17</v>
      </c>
      <c r="G35" s="436">
        <f t="shared" si="5"/>
        <v>226</v>
      </c>
      <c r="H35" s="746">
        <f t="shared" si="6"/>
        <v>0.77133105802047786</v>
      </c>
      <c r="I35" s="749">
        <f t="shared" si="7"/>
        <v>8.4256677155255979E-4</v>
      </c>
    </row>
    <row r="36" spans="1:9">
      <c r="A36" s="261" t="s">
        <v>125</v>
      </c>
      <c r="B36" s="363">
        <v>268317</v>
      </c>
      <c r="C36" s="436">
        <v>489</v>
      </c>
      <c r="D36" s="748">
        <f t="shared" si="4"/>
        <v>1.8224711814756427E-3</v>
      </c>
      <c r="E36" s="436">
        <v>36</v>
      </c>
      <c r="F36" s="436">
        <v>15</v>
      </c>
      <c r="G36" s="436">
        <f t="shared" si="5"/>
        <v>51</v>
      </c>
      <c r="H36" s="746">
        <f t="shared" si="6"/>
        <v>0.10429447852760736</v>
      </c>
      <c r="I36" s="749">
        <f t="shared" si="7"/>
        <v>1.9007368150359463E-4</v>
      </c>
    </row>
    <row r="37" spans="1:9" ht="13.5" thickBot="1">
      <c r="A37" s="263" t="s">
        <v>124</v>
      </c>
      <c r="B37" s="366">
        <v>269244</v>
      </c>
      <c r="C37" s="437">
        <v>186</v>
      </c>
      <c r="D37" s="748">
        <f t="shared" si="4"/>
        <v>6.9082319383161745E-4</v>
      </c>
      <c r="E37" s="437">
        <v>0</v>
      </c>
      <c r="F37" s="437">
        <v>1</v>
      </c>
      <c r="G37" s="436">
        <f t="shared" si="5"/>
        <v>1</v>
      </c>
      <c r="H37" s="746">
        <f t="shared" si="6"/>
        <v>5.3763440860215058E-3</v>
      </c>
      <c r="I37" s="749">
        <f t="shared" si="7"/>
        <v>3.7141031926431046E-6</v>
      </c>
    </row>
    <row r="38" spans="1:9" ht="13.5" thickBot="1">
      <c r="A38" s="368" t="s">
        <v>123</v>
      </c>
      <c r="B38" s="369">
        <v>269224</v>
      </c>
      <c r="C38" s="574">
        <v>7653</v>
      </c>
      <c r="D38" s="741">
        <f>C38/B38</f>
        <v>2.8426143285888331E-2</v>
      </c>
      <c r="E38" s="265">
        <v>4702</v>
      </c>
      <c r="F38" s="265">
        <f>SUM(F26:F37)</f>
        <v>470</v>
      </c>
      <c r="G38" s="265">
        <f>SUM(G26:G37)</f>
        <v>5172</v>
      </c>
      <c r="H38" s="747">
        <f>G38/C38</f>
        <v>0.67581340650725208</v>
      </c>
      <c r="I38" s="750">
        <f>G38/B38</f>
        <v>1.9210768727899445E-2</v>
      </c>
    </row>
    <row r="39" spans="1:9">
      <c r="A39" s="266"/>
      <c r="B39" s="267"/>
      <c r="C39" s="267"/>
      <c r="D39" s="268"/>
      <c r="E39" s="267"/>
      <c r="F39" s="267"/>
      <c r="G39" s="267"/>
      <c r="H39" s="268"/>
      <c r="I39" s="268"/>
    </row>
    <row r="40" spans="1:9" ht="24" customHeight="1">
      <c r="A40" s="1253" t="s">
        <v>610</v>
      </c>
      <c r="B40" s="1254"/>
      <c r="C40" s="1254"/>
      <c r="D40" s="1254"/>
      <c r="E40" s="1254"/>
      <c r="F40" s="1254"/>
      <c r="G40" s="1254"/>
      <c r="H40" s="1254"/>
      <c r="I40" s="1088"/>
    </row>
    <row r="41" spans="1:9" s="906" customFormat="1" ht="22.5" customHeight="1">
      <c r="A41" s="1251" t="s">
        <v>611</v>
      </c>
      <c r="B41" s="1252"/>
      <c r="C41" s="1252"/>
      <c r="D41" s="1252"/>
      <c r="E41" s="1252"/>
      <c r="F41" s="1252"/>
      <c r="G41" s="1252"/>
      <c r="H41" s="1252"/>
      <c r="I41" s="1252"/>
    </row>
    <row r="42" spans="1:9" s="906" customFormat="1" ht="29.25" customHeight="1">
      <c r="A42" s="1239" t="s">
        <v>612</v>
      </c>
      <c r="B42" s="1088"/>
      <c r="C42" s="1088"/>
      <c r="D42" s="1088"/>
      <c r="E42" s="1088"/>
      <c r="F42" s="1088"/>
      <c r="G42" s="1088"/>
      <c r="H42" s="1088"/>
      <c r="I42" s="1088"/>
    </row>
    <row r="43" spans="1:9" s="907" customFormat="1">
      <c r="A43" s="906"/>
      <c r="B43" s="906"/>
      <c r="C43" s="906"/>
      <c r="D43" s="906"/>
      <c r="E43" s="906"/>
      <c r="F43" s="906"/>
      <c r="G43" s="906"/>
      <c r="H43" s="906"/>
      <c r="I43" s="906"/>
    </row>
    <row r="44" spans="1:9" s="906" customFormat="1" ht="12.4" customHeight="1">
      <c r="A44"/>
      <c r="B44"/>
      <c r="C44"/>
      <c r="D44"/>
      <c r="E44"/>
      <c r="F44"/>
      <c r="G44"/>
      <c r="H44"/>
      <c r="I44"/>
    </row>
  </sheetData>
  <sheetProtection selectLockedCells="1" selectUnlockedCells="1"/>
  <mergeCells count="11">
    <mergeCell ref="A21:H21"/>
    <mergeCell ref="A42:I42"/>
    <mergeCell ref="A1:I1"/>
    <mergeCell ref="A2:I2"/>
    <mergeCell ref="A18:I18"/>
    <mergeCell ref="A23:I23"/>
    <mergeCell ref="A24:I24"/>
    <mergeCell ref="A19:I19"/>
    <mergeCell ref="A20:I20"/>
    <mergeCell ref="A40:I40"/>
    <mergeCell ref="A41:I41"/>
  </mergeCells>
  <pageMargins left="0.7" right="0.7" top="0.75" bottom="0.75" header="0.3" footer="0.3"/>
  <pageSetup scale="69" orientation="landscape" r:id="rId1"/>
  <headerFooter>
    <oddHeader>&amp;C&amp;"Arial,Bold"&amp;14San Diego Gas &amp; Electric Company</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Q18"/>
  <sheetViews>
    <sheetView zoomScaleNormal="100" workbookViewId="0">
      <selection activeCell="G7" sqref="G7"/>
    </sheetView>
  </sheetViews>
  <sheetFormatPr defaultColWidth="9.28515625" defaultRowHeight="12.75"/>
  <cols>
    <col min="1" max="1" width="30.5703125" style="128" customWidth="1"/>
    <col min="2" max="7" width="15.5703125" style="128" customWidth="1"/>
    <col min="8" max="8" width="25.7109375" style="128" bestFit="1" customWidth="1"/>
    <col min="9" max="16384" width="9.28515625" style="128"/>
  </cols>
  <sheetData>
    <row r="1" spans="1:17" ht="21.6" customHeight="1" thickBot="1">
      <c r="A1" s="1260" t="s">
        <v>575</v>
      </c>
      <c r="B1" s="1261"/>
      <c r="C1" s="1261"/>
      <c r="D1" s="1261"/>
      <c r="E1" s="1261"/>
      <c r="F1" s="1261"/>
      <c r="G1" s="1262"/>
      <c r="H1" s="829"/>
      <c r="I1" s="7"/>
      <c r="J1" s="7"/>
      <c r="K1" s="7"/>
      <c r="L1" s="7"/>
      <c r="M1" s="7"/>
      <c r="N1" s="7"/>
      <c r="O1" s="7"/>
      <c r="P1" s="7"/>
      <c r="Q1" s="7"/>
    </row>
    <row r="2" spans="1:17" ht="19.350000000000001" customHeight="1" thickBot="1">
      <c r="A2" s="1260" t="s">
        <v>351</v>
      </c>
      <c r="B2" s="1261"/>
      <c r="C2" s="1261"/>
      <c r="D2" s="1261"/>
      <c r="E2" s="1261"/>
      <c r="F2" s="1261"/>
      <c r="G2" s="1262"/>
      <c r="H2" s="7"/>
      <c r="I2" s="7"/>
      <c r="J2" s="7"/>
      <c r="K2" s="7"/>
      <c r="L2" s="7"/>
      <c r="M2" s="7"/>
      <c r="N2" s="7"/>
      <c r="O2" s="7"/>
      <c r="P2" s="7"/>
      <c r="Q2" s="7"/>
    </row>
    <row r="3" spans="1:17" s="163" customFormat="1" ht="17.25" customHeight="1" thickBot="1">
      <c r="A3" s="1257" t="s">
        <v>483</v>
      </c>
      <c r="B3" s="1258"/>
      <c r="C3" s="1258"/>
      <c r="D3" s="1258"/>
      <c r="E3" s="1258"/>
      <c r="F3" s="1258"/>
      <c r="G3" s="1259"/>
      <c r="H3" s="164"/>
      <c r="I3" s="164"/>
      <c r="J3" s="39"/>
      <c r="K3" s="39"/>
      <c r="L3" s="39"/>
      <c r="M3" s="39"/>
      <c r="N3" s="39"/>
      <c r="O3" s="39"/>
      <c r="P3" s="39"/>
      <c r="Q3" s="39"/>
    </row>
    <row r="4" spans="1:17" s="3" customFormat="1" ht="35.1" customHeight="1" thickBot="1">
      <c r="A4" s="162"/>
      <c r="B4" s="231" t="s">
        <v>482</v>
      </c>
      <c r="C4" s="231" t="s">
        <v>147</v>
      </c>
      <c r="D4" s="231" t="s">
        <v>484</v>
      </c>
      <c r="E4" s="231" t="s">
        <v>145</v>
      </c>
      <c r="F4" s="231" t="s">
        <v>144</v>
      </c>
      <c r="G4" s="230" t="s">
        <v>143</v>
      </c>
      <c r="Q4" s="161"/>
    </row>
    <row r="5" spans="1:17" s="4" customFormat="1" ht="14.25">
      <c r="A5" s="1019" t="s">
        <v>197</v>
      </c>
      <c r="B5" s="1020">
        <v>1042460</v>
      </c>
      <c r="C5" s="1020">
        <v>153608</v>
      </c>
      <c r="D5" s="1020">
        <v>120522</v>
      </c>
      <c r="E5" s="1020">
        <v>7875</v>
      </c>
      <c r="F5" s="1020">
        <v>238</v>
      </c>
      <c r="G5" s="228">
        <v>24973</v>
      </c>
      <c r="H5" s="115"/>
      <c r="Q5" s="79"/>
    </row>
    <row r="6" spans="1:17" s="4" customFormat="1" ht="15" thickBot="1">
      <c r="A6" s="160" t="s">
        <v>196</v>
      </c>
      <c r="B6" s="159"/>
      <c r="C6" s="739">
        <v>1</v>
      </c>
      <c r="D6" s="739">
        <f>D5/C5</f>
        <v>0.78460757252226443</v>
      </c>
      <c r="E6" s="739">
        <f>E5/C5</f>
        <v>5.1266861100984322E-2</v>
      </c>
      <c r="F6" s="739">
        <f>F5/C5</f>
        <v>1.5493984688297485E-3</v>
      </c>
      <c r="G6" s="1021">
        <f>G5/C5</f>
        <v>0.16257616790792145</v>
      </c>
      <c r="H6" s="664"/>
      <c r="Q6" s="79"/>
    </row>
    <row r="7" spans="1:17" s="4" customFormat="1" ht="14.25">
      <c r="A7" s="158"/>
      <c r="B7" s="140"/>
      <c r="C7" s="140"/>
      <c r="D7" s="140"/>
      <c r="E7" s="140"/>
      <c r="F7" s="140"/>
      <c r="G7" s="140"/>
      <c r="Q7" s="79"/>
    </row>
    <row r="8" spans="1:17" s="4" customFormat="1" ht="14.25">
      <c r="A8" s="158"/>
      <c r="B8" s="140"/>
      <c r="C8" s="140"/>
      <c r="D8" s="140"/>
      <c r="E8" s="140"/>
      <c r="F8" s="140"/>
      <c r="G8" s="140"/>
      <c r="Q8" s="79"/>
    </row>
    <row r="9" spans="1:17" s="4" customFormat="1" ht="14.25">
      <c r="A9" s="158"/>
      <c r="B9" s="140"/>
      <c r="C9" s="140"/>
      <c r="D9" s="140"/>
      <c r="E9" s="140"/>
      <c r="F9" s="140"/>
      <c r="G9" s="140"/>
      <c r="Q9" s="79"/>
    </row>
    <row r="10" spans="1:17" s="4" customFormat="1" ht="14.25">
      <c r="A10" s="158"/>
      <c r="B10" s="140"/>
      <c r="C10" s="140"/>
      <c r="D10" s="140"/>
      <c r="E10" s="140"/>
      <c r="F10" s="140"/>
      <c r="G10" s="140"/>
      <c r="Q10" s="79"/>
    </row>
    <row r="11" spans="1:17" s="4" customFormat="1" ht="14.25">
      <c r="A11" s="731" t="s">
        <v>463</v>
      </c>
      <c r="B11" s="731"/>
      <c r="C11" s="731"/>
      <c r="D11" s="731"/>
      <c r="E11" s="731"/>
      <c r="F11" s="731"/>
      <c r="G11" s="731"/>
      <c r="Q11" s="79"/>
    </row>
    <row r="12" spans="1:17" s="4" customFormat="1" ht="35.1" customHeight="1">
      <c r="A12" s="1263" t="s">
        <v>619</v>
      </c>
      <c r="B12" s="1263"/>
      <c r="C12" s="1263"/>
      <c r="D12" s="1263"/>
      <c r="E12" s="1263"/>
      <c r="F12" s="1263"/>
      <c r="G12" s="1263"/>
      <c r="Q12" s="79"/>
    </row>
    <row r="13" spans="1:17" s="4" customFormat="1" ht="14.25">
      <c r="A13" s="1255" t="s">
        <v>538</v>
      </c>
      <c r="B13" s="1256"/>
      <c r="C13" s="1256"/>
      <c r="D13" s="1256"/>
      <c r="E13" s="1256"/>
      <c r="F13" s="1256"/>
      <c r="G13" s="1256"/>
      <c r="Q13" s="79"/>
    </row>
    <row r="14" spans="1:17" ht="14.25">
      <c r="A14" s="134"/>
      <c r="B14" s="2"/>
      <c r="C14" s="2"/>
      <c r="D14" s="2"/>
      <c r="E14" s="2"/>
      <c r="F14" s="2"/>
      <c r="G14" s="2"/>
      <c r="H14" s="2"/>
      <c r="I14" s="2"/>
      <c r="J14" s="2"/>
      <c r="K14" s="2"/>
      <c r="L14" s="2"/>
      <c r="M14" s="2"/>
      <c r="N14" s="2"/>
      <c r="O14" s="2"/>
      <c r="P14" s="2"/>
      <c r="Q14" s="2"/>
    </row>
    <row r="15" spans="1:17" ht="14.1" customHeight="1">
      <c r="A15" s="2"/>
      <c r="B15" s="2"/>
      <c r="C15" s="2"/>
      <c r="D15" s="2"/>
      <c r="E15" s="2"/>
      <c r="F15" s="2"/>
      <c r="G15" s="2"/>
      <c r="H15" s="2"/>
      <c r="I15" s="2"/>
      <c r="J15" s="2"/>
    </row>
    <row r="16" spans="1:17">
      <c r="A16" s="154"/>
      <c r="B16" s="134"/>
      <c r="C16" s="134"/>
      <c r="D16" s="134"/>
      <c r="E16" s="134"/>
      <c r="F16" s="134"/>
      <c r="G16" s="134"/>
      <c r="H16" s="134"/>
      <c r="I16" s="134"/>
      <c r="J16" s="134"/>
      <c r="K16" s="134"/>
      <c r="L16" s="134"/>
      <c r="M16" s="134"/>
      <c r="N16" s="134"/>
      <c r="O16" s="134"/>
      <c r="P16" s="134"/>
      <c r="Q16" s="134"/>
    </row>
    <row r="17" spans="1:17">
      <c r="A17" s="801"/>
      <c r="B17" s="134"/>
      <c r="C17" s="134"/>
      <c r="D17" s="134"/>
      <c r="E17" s="134"/>
      <c r="F17" s="134"/>
      <c r="G17" s="134"/>
      <c r="H17" s="134"/>
      <c r="I17" s="134"/>
      <c r="J17" s="134"/>
      <c r="K17" s="134"/>
      <c r="L17" s="134"/>
      <c r="M17" s="134"/>
      <c r="N17" s="134"/>
      <c r="O17" s="134"/>
      <c r="P17" s="134"/>
      <c r="Q17" s="134"/>
    </row>
    <row r="18" spans="1:17" ht="14.25">
      <c r="A18" s="802"/>
    </row>
  </sheetData>
  <mergeCells count="5">
    <mergeCell ref="A13:G13"/>
    <mergeCell ref="A3:G3"/>
    <mergeCell ref="A1:G1"/>
    <mergeCell ref="A12:G12"/>
    <mergeCell ref="A2:G2"/>
  </mergeCells>
  <printOptions horizontalCentered="1" headings="1"/>
  <pageMargins left="0.5" right="0.5" top="1" bottom="1" header="0.5" footer="0.5"/>
  <pageSetup firstPageNumber="100" orientation="landscape" useFirstPageNumber="1" r:id="rId1"/>
  <headerFooter scaleWithDoc="0" alignWithMargins="0">
    <oddHeader>&amp;C&amp;"Arial,Bold"&amp;14San Diego Gas &amp; Electric Company</oddHeader>
    <oddFooter xml:space="preserve">&amp;C&amp;12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M14"/>
  <sheetViews>
    <sheetView zoomScaleNormal="100" workbookViewId="0">
      <selection activeCell="B8" sqref="B8"/>
    </sheetView>
  </sheetViews>
  <sheetFormatPr defaultColWidth="9.28515625" defaultRowHeight="12.75"/>
  <cols>
    <col min="1" max="1" width="18.5703125" style="141" customWidth="1"/>
    <col min="2" max="10" width="10.5703125" style="141" customWidth="1"/>
    <col min="11" max="11" width="25.7109375" style="141" bestFit="1" customWidth="1"/>
    <col min="12" max="16384" width="9.28515625" style="141"/>
  </cols>
  <sheetData>
    <row r="1" spans="1:13" ht="20.65" customHeight="1">
      <c r="A1" s="1264" t="s">
        <v>575</v>
      </c>
      <c r="B1" s="1265"/>
      <c r="C1" s="1265"/>
      <c r="D1" s="1265"/>
      <c r="E1" s="1265"/>
      <c r="F1" s="1265"/>
      <c r="G1" s="1265"/>
      <c r="H1" s="1265"/>
      <c r="I1" s="1265"/>
      <c r="J1" s="1266"/>
      <c r="K1" s="829"/>
    </row>
    <row r="2" spans="1:13" ht="18.600000000000001" customHeight="1">
      <c r="A2" s="1267" t="s">
        <v>353</v>
      </c>
      <c r="B2" s="1268"/>
      <c r="C2" s="1268"/>
      <c r="D2" s="1268"/>
      <c r="E2" s="1268"/>
      <c r="F2" s="1268"/>
      <c r="G2" s="1268"/>
      <c r="H2" s="1268"/>
      <c r="I2" s="1268"/>
      <c r="J2" s="1269"/>
    </row>
    <row r="3" spans="1:13" ht="25.35" customHeight="1" thickBot="1">
      <c r="A3" s="1274" t="s">
        <v>352</v>
      </c>
      <c r="B3" s="1275"/>
      <c r="C3" s="1275"/>
      <c r="D3" s="1275"/>
      <c r="E3" s="1275"/>
      <c r="F3" s="1275"/>
      <c r="G3" s="1275"/>
      <c r="H3" s="1275"/>
      <c r="I3" s="1275"/>
      <c r="J3" s="1276"/>
    </row>
    <row r="4" spans="1:13" ht="19.899999999999999" customHeight="1">
      <c r="A4" s="715" t="s">
        <v>82</v>
      </c>
      <c r="B4" s="1270" t="s">
        <v>150</v>
      </c>
      <c r="C4" s="1271"/>
      <c r="D4" s="1272"/>
      <c r="E4" s="1270" t="s">
        <v>149</v>
      </c>
      <c r="F4" s="1271"/>
      <c r="G4" s="1272"/>
      <c r="H4" s="1270" t="s">
        <v>83</v>
      </c>
      <c r="I4" s="1271"/>
      <c r="J4" s="1273"/>
    </row>
    <row r="5" spans="1:13" ht="15.75" customHeight="1" thickBot="1">
      <c r="A5" s="716"/>
      <c r="B5" s="168" t="s">
        <v>148</v>
      </c>
      <c r="C5" s="168" t="s">
        <v>359</v>
      </c>
      <c r="D5" s="168" t="s">
        <v>55</v>
      </c>
      <c r="E5" s="168" t="s">
        <v>148</v>
      </c>
      <c r="F5" s="168" t="s">
        <v>152</v>
      </c>
      <c r="G5" s="168" t="s">
        <v>55</v>
      </c>
      <c r="H5" s="168" t="s">
        <v>148</v>
      </c>
      <c r="I5" s="168" t="s">
        <v>152</v>
      </c>
      <c r="J5" s="717" t="s">
        <v>55</v>
      </c>
      <c r="K5" s="1002"/>
      <c r="L5" s="1002"/>
      <c r="M5" s="1002"/>
    </row>
    <row r="6" spans="1:13" ht="19.899999999999999" customHeight="1">
      <c r="A6" s="728" t="s">
        <v>425</v>
      </c>
      <c r="B6" s="718">
        <v>18462</v>
      </c>
      <c r="C6" s="718">
        <v>0</v>
      </c>
      <c r="D6" s="719">
        <f>SUM(B6:C6)</f>
        <v>18462</v>
      </c>
      <c r="E6" s="718">
        <v>9890</v>
      </c>
      <c r="F6" s="718">
        <v>0</v>
      </c>
      <c r="G6" s="719">
        <f>SUM(E6:F6)</f>
        <v>9890</v>
      </c>
      <c r="H6" s="433">
        <f>E6/B6</f>
        <v>0.5356949409598093</v>
      </c>
      <c r="I6" s="433">
        <v>0</v>
      </c>
      <c r="J6" s="720">
        <f>G6/D6</f>
        <v>0.5356949409598093</v>
      </c>
      <c r="K6" s="1003"/>
      <c r="L6" s="1003"/>
      <c r="M6" s="1004"/>
    </row>
    <row r="7" spans="1:13" ht="16.899999999999999" customHeight="1" thickBot="1">
      <c r="A7" s="729" t="s">
        <v>424</v>
      </c>
      <c r="B7" s="721">
        <v>324327</v>
      </c>
      <c r="C7" s="721">
        <v>7926</v>
      </c>
      <c r="D7" s="182">
        <f>SUM(B7:C7)</f>
        <v>332253</v>
      </c>
      <c r="E7" s="721">
        <v>253622</v>
      </c>
      <c r="F7" s="721">
        <v>5712</v>
      </c>
      <c r="G7" s="182">
        <f>SUM(E7:F7)</f>
        <v>259334</v>
      </c>
      <c r="H7" s="433">
        <f>E7/B7</f>
        <v>0.7819947152102662</v>
      </c>
      <c r="I7" s="433">
        <f>F7/C7</f>
        <v>0.72066616199848599</v>
      </c>
      <c r="J7" s="720">
        <f>G7/D7</f>
        <v>0.78053170325023402</v>
      </c>
      <c r="K7" s="1003"/>
      <c r="L7" s="1003"/>
      <c r="M7" s="1004"/>
    </row>
    <row r="8" spans="1:13" s="127" customFormat="1" ht="20.65" customHeight="1" thickBot="1">
      <c r="A8" s="722" t="s">
        <v>55</v>
      </c>
      <c r="B8" s="723">
        <f>SUM(B6:B7)</f>
        <v>342789</v>
      </c>
      <c r="C8" s="723">
        <f>SUM(C6:C7)</f>
        <v>7926</v>
      </c>
      <c r="D8" s="723">
        <f>SUM(D6:D7)</f>
        <v>350715</v>
      </c>
      <c r="E8" s="723">
        <f>SUM(E6:E7)</f>
        <v>263512</v>
      </c>
      <c r="F8" s="723">
        <v>5712</v>
      </c>
      <c r="G8" s="723">
        <f>SUM(E8:F8)</f>
        <v>269224</v>
      </c>
      <c r="H8" s="483">
        <f>E8/B8</f>
        <v>0.76872945164518114</v>
      </c>
      <c r="I8" s="483">
        <f>F8/C8</f>
        <v>0.72066616199848599</v>
      </c>
      <c r="J8" s="724">
        <f>G8/D8</f>
        <v>0.76764324308911791</v>
      </c>
      <c r="K8" s="1005"/>
      <c r="L8" s="1005"/>
      <c r="M8" s="1006"/>
    </row>
    <row r="9" spans="1:13">
      <c r="E9" s="140"/>
    </row>
    <row r="10" spans="1:13">
      <c r="A10" s="140"/>
      <c r="B10" s="689"/>
      <c r="C10" s="140"/>
      <c r="D10" s="140"/>
      <c r="E10" s="689"/>
      <c r="F10" s="140"/>
      <c r="G10" s="689"/>
      <c r="H10" s="140"/>
      <c r="I10" s="140"/>
      <c r="J10" s="140"/>
    </row>
    <row r="11" spans="1:13" ht="14.25">
      <c r="A11" s="140" t="s">
        <v>464</v>
      </c>
      <c r="B11" s="140"/>
      <c r="C11" s="140"/>
      <c r="D11" s="140"/>
      <c r="E11" s="140"/>
      <c r="F11" s="140"/>
      <c r="G11" s="140"/>
      <c r="H11" s="140"/>
      <c r="I11" s="140"/>
      <c r="J11" s="140"/>
    </row>
    <row r="12" spans="1:13">
      <c r="A12" s="140" t="s">
        <v>360</v>
      </c>
      <c r="B12" s="140"/>
      <c r="C12" s="140"/>
      <c r="D12" s="140"/>
      <c r="E12" s="140"/>
      <c r="F12" s="140"/>
      <c r="G12" s="140"/>
      <c r="H12" s="140"/>
      <c r="I12" s="140"/>
      <c r="J12" s="140"/>
    </row>
    <row r="14" spans="1:13" ht="12.4" customHeight="1"/>
  </sheetData>
  <mergeCells count="6">
    <mergeCell ref="A1:J1"/>
    <mergeCell ref="A2:J2"/>
    <mergeCell ref="B4:D4"/>
    <mergeCell ref="E4:G4"/>
    <mergeCell ref="H4:J4"/>
    <mergeCell ref="A3:J3"/>
  </mergeCells>
  <printOptions horizontalCentered="1" headings="1"/>
  <pageMargins left="0" right="0" top="1" bottom="1" header="0.5" footer="0.5"/>
  <pageSetup firstPageNumber="101" orientation="landscape" useFirstPageNumber="1" r:id="rId1"/>
  <headerFooter scaleWithDoc="0" alignWithMargins="0">
    <oddHeader>&amp;C&amp;"Arial,Bold"&amp;14San Diego Gas &amp; Electric Company</oddHeader>
    <oddFooter xml:space="preserve">&amp;R&amp;12 </oddFooter>
  </headerFooter>
  <ignoredErrors>
    <ignoredError sqref="G6:G7" formulaRange="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J24"/>
  <sheetViews>
    <sheetView zoomScaleNormal="100" workbookViewId="0">
      <selection sqref="A1:H1"/>
    </sheetView>
  </sheetViews>
  <sheetFormatPr defaultColWidth="9.28515625" defaultRowHeight="15"/>
  <cols>
    <col min="1" max="1" width="19.42578125" style="7" customWidth="1"/>
    <col min="2" max="3" width="14.5703125" style="169" customWidth="1"/>
    <col min="4" max="4" width="14.5703125" style="2" customWidth="1"/>
    <col min="5" max="6" width="14.5703125" style="169" customWidth="1"/>
    <col min="7" max="8" width="14.7109375" style="2" customWidth="1"/>
    <col min="9" max="9" width="25.7109375" style="2" bestFit="1" customWidth="1"/>
    <col min="10" max="16384" width="9.28515625" style="2"/>
  </cols>
  <sheetData>
    <row r="1" spans="1:10" ht="21" customHeight="1" thickBot="1">
      <c r="A1" s="1278" t="s">
        <v>575</v>
      </c>
      <c r="B1" s="1279"/>
      <c r="C1" s="1279"/>
      <c r="D1" s="1279"/>
      <c r="E1" s="1279"/>
      <c r="F1" s="1279"/>
      <c r="G1" s="1279"/>
      <c r="H1" s="1280"/>
      <c r="I1" s="829"/>
    </row>
    <row r="2" spans="1:10" s="7" customFormat="1" ht="20.100000000000001" customHeight="1" thickBot="1">
      <c r="A2" s="1281" t="s">
        <v>355</v>
      </c>
      <c r="B2" s="1282"/>
      <c r="C2" s="1282"/>
      <c r="D2" s="1282"/>
      <c r="E2" s="1282"/>
      <c r="F2" s="1282"/>
      <c r="G2" s="1282"/>
      <c r="H2" s="1283"/>
    </row>
    <row r="3" spans="1:10" s="7" customFormat="1" ht="15.75" thickBot="1">
      <c r="A3" s="1281" t="s">
        <v>354</v>
      </c>
      <c r="B3" s="1282"/>
      <c r="C3" s="1282"/>
      <c r="D3" s="1282"/>
      <c r="E3" s="1282"/>
      <c r="F3" s="1282"/>
      <c r="G3" s="1282"/>
      <c r="H3" s="1283"/>
    </row>
    <row r="4" spans="1:10" s="129" customFormat="1" ht="55.15" customHeight="1" thickBot="1">
      <c r="A4" s="727">
        <v>2016</v>
      </c>
      <c r="B4" s="427" t="s">
        <v>142</v>
      </c>
      <c r="C4" s="427" t="s">
        <v>621</v>
      </c>
      <c r="D4" s="427" t="s">
        <v>141</v>
      </c>
      <c r="E4" s="427" t="s">
        <v>405</v>
      </c>
      <c r="F4" s="427" t="s">
        <v>406</v>
      </c>
      <c r="G4" s="427" t="s">
        <v>404</v>
      </c>
      <c r="H4" s="427" t="s">
        <v>151</v>
      </c>
    </row>
    <row r="5" spans="1:10" ht="14.25">
      <c r="A5" s="173" t="s">
        <v>135</v>
      </c>
      <c r="B5" s="725">
        <v>268645</v>
      </c>
      <c r="C5" s="435">
        <v>2451</v>
      </c>
      <c r="D5" s="181">
        <f>C5/B5</f>
        <v>9.1235645554542232E-3</v>
      </c>
      <c r="E5" s="435">
        <v>1187</v>
      </c>
      <c r="F5" s="435">
        <v>803</v>
      </c>
      <c r="G5" s="181">
        <f>E5/C5</f>
        <v>0.48429212566299468</v>
      </c>
      <c r="H5" s="737">
        <f>F5/B5</f>
        <v>2.989074801317724E-3</v>
      </c>
      <c r="J5" s="169"/>
    </row>
    <row r="6" spans="1:10" ht="14.25">
      <c r="A6" s="172" t="s">
        <v>134</v>
      </c>
      <c r="B6" s="444">
        <v>266717</v>
      </c>
      <c r="C6" s="434">
        <v>2615</v>
      </c>
      <c r="D6" s="181">
        <f t="shared" ref="D6:D16" si="0">C6/B6</f>
        <v>9.8043994196095486E-3</v>
      </c>
      <c r="E6" s="165">
        <v>1339</v>
      </c>
      <c r="F6" s="165">
        <v>844</v>
      </c>
      <c r="G6" s="181">
        <f t="shared" ref="G6:G16" si="1">E6/C6</f>
        <v>0.51204588910133841</v>
      </c>
      <c r="H6" s="737">
        <f t="shared" ref="H6:H16" si="2">F6/B6</f>
        <v>3.1644027189867913E-3</v>
      </c>
      <c r="J6" s="169"/>
    </row>
    <row r="7" spans="1:10" ht="14.25">
      <c r="A7" s="172" t="s">
        <v>133</v>
      </c>
      <c r="B7" s="444">
        <v>267288</v>
      </c>
      <c r="C7" s="434">
        <v>3870</v>
      </c>
      <c r="D7" s="181">
        <f t="shared" si="0"/>
        <v>1.4478764478764479E-2</v>
      </c>
      <c r="E7" s="165">
        <v>2202</v>
      </c>
      <c r="F7" s="165">
        <v>1018</v>
      </c>
      <c r="G7" s="181">
        <f t="shared" si="1"/>
        <v>0.56899224806201554</v>
      </c>
      <c r="H7" s="737">
        <f t="shared" si="2"/>
        <v>3.8086259016491576E-3</v>
      </c>
      <c r="J7" s="169"/>
    </row>
    <row r="8" spans="1:10" ht="14.25">
      <c r="A8" s="172" t="s">
        <v>132</v>
      </c>
      <c r="B8" s="444">
        <v>266608</v>
      </c>
      <c r="C8" s="434">
        <v>2818</v>
      </c>
      <c r="D8" s="181">
        <f t="shared" si="0"/>
        <v>1.0569825361579547E-2</v>
      </c>
      <c r="E8" s="434">
        <v>1365</v>
      </c>
      <c r="F8" s="434">
        <v>898</v>
      </c>
      <c r="G8" s="181">
        <f t="shared" si="1"/>
        <v>0.48438608942512418</v>
      </c>
      <c r="H8" s="737">
        <f t="shared" si="2"/>
        <v>3.368241013022865E-3</v>
      </c>
      <c r="J8" s="169"/>
    </row>
    <row r="9" spans="1:10" ht="14.25">
      <c r="A9" s="172" t="s">
        <v>131</v>
      </c>
      <c r="B9" s="444">
        <v>265944</v>
      </c>
      <c r="C9" s="434">
        <v>2434</v>
      </c>
      <c r="D9" s="181">
        <f t="shared" si="0"/>
        <v>9.1523027404265562E-3</v>
      </c>
      <c r="E9" s="434">
        <v>1463</v>
      </c>
      <c r="F9" s="434">
        <v>658</v>
      </c>
      <c r="G9" s="181">
        <f t="shared" si="1"/>
        <v>0.60106820049301557</v>
      </c>
      <c r="H9" s="737">
        <f t="shared" si="2"/>
        <v>2.4742050958096442E-3</v>
      </c>
      <c r="J9" s="169"/>
    </row>
    <row r="10" spans="1:10" ht="14.25">
      <c r="A10" s="172" t="s">
        <v>130</v>
      </c>
      <c r="B10" s="444">
        <v>266959</v>
      </c>
      <c r="C10" s="434">
        <v>2550</v>
      </c>
      <c r="D10" s="181">
        <f t="shared" si="0"/>
        <v>9.5520285886596824E-3</v>
      </c>
      <c r="E10" s="434">
        <v>1528</v>
      </c>
      <c r="F10" s="434">
        <v>712</v>
      </c>
      <c r="G10" s="181">
        <f t="shared" si="1"/>
        <v>0.59921568627450983</v>
      </c>
      <c r="H10" s="737">
        <f t="shared" si="2"/>
        <v>2.6670762176963505E-3</v>
      </c>
      <c r="J10" s="169"/>
    </row>
    <row r="11" spans="1:10" ht="14.25">
      <c r="A11" s="172" t="s">
        <v>129</v>
      </c>
      <c r="B11" s="444">
        <v>263166</v>
      </c>
      <c r="C11" s="434">
        <v>1675</v>
      </c>
      <c r="D11" s="181">
        <f t="shared" si="0"/>
        <v>6.3648039640379073E-3</v>
      </c>
      <c r="E11" s="434">
        <v>1019</v>
      </c>
      <c r="F11" s="434">
        <v>465</v>
      </c>
      <c r="G11" s="181">
        <f t="shared" si="1"/>
        <v>0.60835820895522386</v>
      </c>
      <c r="H11" s="737">
        <f t="shared" si="2"/>
        <v>1.7669455780761952E-3</v>
      </c>
      <c r="J11" s="169"/>
    </row>
    <row r="12" spans="1:10" ht="14.25">
      <c r="A12" s="172" t="s">
        <v>128</v>
      </c>
      <c r="B12" s="444">
        <v>265702</v>
      </c>
      <c r="C12" s="434">
        <v>2970</v>
      </c>
      <c r="D12" s="181">
        <f t="shared" si="0"/>
        <v>1.1177936184146149E-2</v>
      </c>
      <c r="E12" s="434">
        <v>2004</v>
      </c>
      <c r="F12" s="434">
        <v>703</v>
      </c>
      <c r="G12" s="181">
        <f t="shared" si="1"/>
        <v>0.67474747474747476</v>
      </c>
      <c r="H12" s="737">
        <f t="shared" si="2"/>
        <v>2.6458212584022701E-3</v>
      </c>
      <c r="J12" s="169"/>
    </row>
    <row r="13" spans="1:10" ht="14.25">
      <c r="A13" s="172" t="s">
        <v>127</v>
      </c>
      <c r="B13" s="444">
        <v>266729</v>
      </c>
      <c r="C13" s="434">
        <v>3386</v>
      </c>
      <c r="D13" s="181">
        <f t="shared" si="0"/>
        <v>1.2694532652992363E-2</v>
      </c>
      <c r="E13" s="434">
        <v>2152</v>
      </c>
      <c r="F13" s="434">
        <v>979</v>
      </c>
      <c r="G13" s="181">
        <f t="shared" si="1"/>
        <v>0.63555818074424097</v>
      </c>
      <c r="H13" s="737">
        <f t="shared" si="2"/>
        <v>3.6703920458592805E-3</v>
      </c>
      <c r="J13" s="169"/>
    </row>
    <row r="14" spans="1:10" ht="14.25">
      <c r="A14" s="172" t="s">
        <v>126</v>
      </c>
      <c r="B14" s="444">
        <v>268228</v>
      </c>
      <c r="C14" s="434">
        <v>3954</v>
      </c>
      <c r="D14" s="181">
        <f t="shared" si="0"/>
        <v>1.4741190330614254E-2</v>
      </c>
      <c r="E14" s="434">
        <v>2685</v>
      </c>
      <c r="F14" s="434">
        <v>1046</v>
      </c>
      <c r="G14" s="181">
        <f t="shared" si="1"/>
        <v>0.67905918057663128</v>
      </c>
      <c r="H14" s="737">
        <f t="shared" si="2"/>
        <v>3.8996674470972458E-3</v>
      </c>
      <c r="J14" s="169"/>
    </row>
    <row r="15" spans="1:10" ht="14.25">
      <c r="A15" s="172" t="s">
        <v>125</v>
      </c>
      <c r="B15" s="444">
        <v>268317</v>
      </c>
      <c r="C15" s="434">
        <v>3310</v>
      </c>
      <c r="D15" s="181">
        <f t="shared" si="0"/>
        <v>1.2336154623076436E-2</v>
      </c>
      <c r="E15" s="434">
        <v>2263</v>
      </c>
      <c r="F15" s="434">
        <v>563</v>
      </c>
      <c r="G15" s="181">
        <f t="shared" si="1"/>
        <v>0.68368580060422957</v>
      </c>
      <c r="H15" s="737">
        <f t="shared" si="2"/>
        <v>2.0982643664024269E-3</v>
      </c>
      <c r="J15" s="169"/>
    </row>
    <row r="16" spans="1:10" thickBot="1">
      <c r="A16" s="924" t="s">
        <v>124</v>
      </c>
      <c r="B16" s="726">
        <v>269224</v>
      </c>
      <c r="C16" s="452">
        <v>3942</v>
      </c>
      <c r="D16" s="181">
        <f t="shared" si="0"/>
        <v>1.4642082429501085E-2</v>
      </c>
      <c r="E16" s="452">
        <v>2454</v>
      </c>
      <c r="F16" s="452">
        <v>139</v>
      </c>
      <c r="G16" s="181">
        <f t="shared" si="1"/>
        <v>0.62252663622526638</v>
      </c>
      <c r="H16" s="737">
        <f t="shared" si="2"/>
        <v>5.162986955100585E-4</v>
      </c>
      <c r="J16" s="169"/>
    </row>
    <row r="17" spans="1:9" s="7" customFormat="1" ht="15.75" thickBot="1">
      <c r="A17" s="925" t="s">
        <v>123</v>
      </c>
      <c r="B17" s="453">
        <v>269224</v>
      </c>
      <c r="C17" s="453">
        <v>35975</v>
      </c>
      <c r="D17" s="1074">
        <f>C17/B17</f>
        <v>0.13362478828039104</v>
      </c>
      <c r="E17" s="1075">
        <v>21661</v>
      </c>
      <c r="F17" s="1075">
        <v>8828</v>
      </c>
      <c r="G17" s="1074">
        <f>E17/C17</f>
        <v>0.6021125781792912</v>
      </c>
      <c r="H17" s="738">
        <f>F17/B17</f>
        <v>3.2790538733545302E-2</v>
      </c>
    </row>
    <row r="18" spans="1:9">
      <c r="D18" s="1007"/>
      <c r="G18" s="1026"/>
    </row>
    <row r="19" spans="1:9" s="4" customFormat="1" ht="15" customHeight="1">
      <c r="A19" s="1284"/>
      <c r="B19" s="1285"/>
      <c r="C19" s="1285"/>
      <c r="D19" s="1285"/>
      <c r="E19" s="1285"/>
      <c r="F19" s="1285"/>
      <c r="G19" s="1285"/>
      <c r="H19" s="1285"/>
    </row>
    <row r="20" spans="1:9" s="170" customFormat="1" ht="24.75" customHeight="1">
      <c r="A20" s="1277" t="s">
        <v>620</v>
      </c>
      <c r="B20" s="1238"/>
      <c r="C20" s="1238"/>
      <c r="D20" s="1238"/>
      <c r="E20" s="1238"/>
      <c r="F20" s="1238"/>
      <c r="G20" s="1238"/>
      <c r="H20" s="1238"/>
      <c r="I20" s="171"/>
    </row>
    <row r="21" spans="1:9" ht="32.25" customHeight="1">
      <c r="A21" s="1238" t="s">
        <v>465</v>
      </c>
      <c r="B21" s="1238"/>
      <c r="C21" s="1238"/>
      <c r="D21" s="1238"/>
      <c r="E21" s="1238"/>
      <c r="F21" s="1238"/>
      <c r="G21" s="1238"/>
      <c r="H21" s="1238"/>
    </row>
    <row r="22" spans="1:9" ht="14.25">
      <c r="A22" s="1238" t="s">
        <v>466</v>
      </c>
      <c r="B22" s="1238"/>
      <c r="C22" s="1238"/>
      <c r="D22" s="1238"/>
      <c r="E22" s="1238"/>
      <c r="F22" s="1238"/>
      <c r="G22" s="1238"/>
      <c r="H22" s="1238"/>
    </row>
    <row r="23" spans="1:9" ht="33.75" customHeight="1">
      <c r="A23" s="1238" t="s">
        <v>545</v>
      </c>
      <c r="B23" s="1238"/>
      <c r="C23" s="1238"/>
      <c r="D23" s="1238"/>
      <c r="E23" s="1238"/>
      <c r="F23" s="1238"/>
      <c r="G23" s="1238"/>
      <c r="H23" s="1238"/>
    </row>
    <row r="24" spans="1:9" ht="30.6" customHeight="1">
      <c r="A24" s="1238"/>
      <c r="B24" s="1238"/>
      <c r="C24" s="1238"/>
      <c r="D24" s="1238"/>
      <c r="E24" s="1238"/>
      <c r="F24" s="1238"/>
      <c r="G24" s="1238"/>
      <c r="H24" s="1238"/>
    </row>
  </sheetData>
  <mergeCells count="9">
    <mergeCell ref="A24:H24"/>
    <mergeCell ref="A22:H22"/>
    <mergeCell ref="A23:H23"/>
    <mergeCell ref="A20:H20"/>
    <mergeCell ref="A1:H1"/>
    <mergeCell ref="A2:H2"/>
    <mergeCell ref="A19:H19"/>
    <mergeCell ref="A3:H3"/>
    <mergeCell ref="A21:H21"/>
  </mergeCells>
  <printOptions horizontalCentered="1" headings="1"/>
  <pageMargins left="0.5" right="0.5" top="1" bottom="1" header="0.5" footer="0.5"/>
  <pageSetup firstPageNumber="102" orientation="landscape" useFirstPageNumber="1" r:id="rId1"/>
  <headerFooter scaleWithDoc="0" alignWithMargins="0">
    <oddHeader>&amp;C&amp;"Arial,Bold"&amp;14San Diego Gas &amp; Electric Company</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I33"/>
  <sheetViews>
    <sheetView topLeftCell="B1" zoomScale="110" zoomScaleNormal="110" workbookViewId="0">
      <selection activeCell="J8" sqref="J8"/>
    </sheetView>
  </sheetViews>
  <sheetFormatPr defaultColWidth="40.5703125" defaultRowHeight="12.75"/>
  <cols>
    <col min="1" max="1" width="58.28515625" style="174" bestFit="1" customWidth="1"/>
    <col min="2" max="2" width="8.5703125" style="174" customWidth="1"/>
    <col min="3" max="3" width="6.5703125" style="174" customWidth="1"/>
    <col min="4" max="4" width="10.5703125" style="174" customWidth="1"/>
    <col min="5" max="5" width="8.42578125" style="174" customWidth="1"/>
    <col min="6" max="7" width="6.5703125" style="175" customWidth="1"/>
    <col min="8" max="8" width="10.42578125" style="175" customWidth="1"/>
    <col min="9" max="9" width="13.28515625" style="174" customWidth="1"/>
    <col min="10" max="10" width="16.7109375" style="174" customWidth="1"/>
    <col min="11" max="16384" width="40.5703125" style="174"/>
  </cols>
  <sheetData>
    <row r="1" spans="1:9" ht="15">
      <c r="A1" s="1294" t="s">
        <v>575</v>
      </c>
      <c r="B1" s="1295"/>
      <c r="C1" s="1295"/>
      <c r="D1" s="1295"/>
      <c r="E1" s="1295"/>
      <c r="F1" s="1295"/>
      <c r="G1" s="1295"/>
      <c r="H1" s="1295"/>
      <c r="I1" s="1295"/>
    </row>
    <row r="2" spans="1:9" ht="15">
      <c r="A2" s="1294" t="s">
        <v>357</v>
      </c>
      <c r="B2" s="1295"/>
      <c r="C2" s="1295"/>
      <c r="D2" s="1295"/>
      <c r="E2" s="1295"/>
      <c r="F2" s="1295"/>
      <c r="G2" s="1295"/>
      <c r="H2" s="1295"/>
      <c r="I2" s="1295"/>
    </row>
    <row r="3" spans="1:9" ht="18" customHeight="1" thickBot="1">
      <c r="A3" s="1296" t="s">
        <v>356</v>
      </c>
      <c r="B3" s="1297"/>
      <c r="C3" s="1297"/>
      <c r="D3" s="1297"/>
      <c r="E3" s="1297"/>
      <c r="F3" s="1297"/>
      <c r="G3" s="1297"/>
      <c r="H3" s="1297"/>
      <c r="I3" s="1297"/>
    </row>
    <row r="4" spans="1:9" ht="27" customHeight="1" thickBot="1">
      <c r="A4" s="1286" t="s">
        <v>407</v>
      </c>
      <c r="B4" s="1288" t="s">
        <v>153</v>
      </c>
      <c r="C4" s="1289"/>
      <c r="D4" s="1289"/>
      <c r="E4" s="1290"/>
      <c r="F4" s="1291" t="s">
        <v>454</v>
      </c>
      <c r="G4" s="1292"/>
      <c r="H4" s="1293"/>
      <c r="I4" s="1048" t="s">
        <v>677</v>
      </c>
    </row>
    <row r="5" spans="1:9" ht="15" customHeight="1" thickBot="1">
      <c r="A5" s="1287"/>
      <c r="B5" s="553" t="s">
        <v>32</v>
      </c>
      <c r="C5" s="553" t="s">
        <v>33</v>
      </c>
      <c r="D5" s="553" t="s">
        <v>34</v>
      </c>
      <c r="E5" s="553" t="s">
        <v>35</v>
      </c>
      <c r="F5" s="552" t="s">
        <v>152</v>
      </c>
      <c r="G5" s="552" t="s">
        <v>148</v>
      </c>
      <c r="H5" s="1028" t="s">
        <v>55</v>
      </c>
      <c r="I5" s="1031"/>
    </row>
    <row r="6" spans="1:9" ht="12.75" customHeight="1">
      <c r="A6" s="831" t="s">
        <v>581</v>
      </c>
      <c r="B6" s="832">
        <v>0</v>
      </c>
      <c r="C6" s="832" t="s">
        <v>441</v>
      </c>
      <c r="D6" s="833">
        <v>0</v>
      </c>
      <c r="E6" s="834">
        <v>0</v>
      </c>
      <c r="F6" s="705">
        <v>0</v>
      </c>
      <c r="G6" s="707">
        <v>3336</v>
      </c>
      <c r="H6" s="1029">
        <v>3336</v>
      </c>
      <c r="I6" s="1046">
        <f>(H6*20)</f>
        <v>66720</v>
      </c>
    </row>
    <row r="7" spans="1:9" ht="12.75" customHeight="1">
      <c r="A7" s="831" t="s">
        <v>582</v>
      </c>
      <c r="B7" s="832">
        <v>0</v>
      </c>
      <c r="C7" s="835" t="s">
        <v>441</v>
      </c>
      <c r="D7" s="834">
        <v>0</v>
      </c>
      <c r="E7" s="834">
        <v>0</v>
      </c>
      <c r="F7" s="836">
        <v>0</v>
      </c>
      <c r="G7" s="707">
        <v>76</v>
      </c>
      <c r="H7" s="1029">
        <v>76</v>
      </c>
      <c r="I7" s="1046">
        <f t="shared" ref="I7:I26" si="0">(H7*20)</f>
        <v>1520</v>
      </c>
    </row>
    <row r="8" spans="1:9" ht="12.75" customHeight="1">
      <c r="A8" s="831" t="s">
        <v>583</v>
      </c>
      <c r="B8" s="832">
        <v>0</v>
      </c>
      <c r="C8" s="835" t="s">
        <v>441</v>
      </c>
      <c r="D8" s="834" t="s">
        <v>441</v>
      </c>
      <c r="E8" s="834">
        <v>0</v>
      </c>
      <c r="F8" s="836">
        <v>0</v>
      </c>
      <c r="G8" s="707">
        <v>124</v>
      </c>
      <c r="H8" s="1029">
        <v>124</v>
      </c>
      <c r="I8" s="1046">
        <f t="shared" si="0"/>
        <v>2480</v>
      </c>
    </row>
    <row r="9" spans="1:9" ht="12.75" customHeight="1">
      <c r="A9" s="837" t="s">
        <v>584</v>
      </c>
      <c r="B9" s="832">
        <v>0</v>
      </c>
      <c r="C9" s="835" t="s">
        <v>441</v>
      </c>
      <c r="D9" s="834">
        <v>0</v>
      </c>
      <c r="E9" s="834">
        <v>0</v>
      </c>
      <c r="F9" s="836">
        <v>0</v>
      </c>
      <c r="G9" s="707">
        <v>21</v>
      </c>
      <c r="H9" s="1029">
        <v>21</v>
      </c>
      <c r="I9" s="1046">
        <f t="shared" si="0"/>
        <v>420</v>
      </c>
    </row>
    <row r="10" spans="1:9" ht="12.75" customHeight="1">
      <c r="A10" s="837" t="s">
        <v>585</v>
      </c>
      <c r="B10" s="832">
        <v>0</v>
      </c>
      <c r="C10" s="835" t="s">
        <v>441</v>
      </c>
      <c r="D10" s="834">
        <v>0</v>
      </c>
      <c r="E10" s="834">
        <v>0</v>
      </c>
      <c r="F10" s="836">
        <v>0</v>
      </c>
      <c r="G10" s="707">
        <v>4</v>
      </c>
      <c r="H10" s="1029">
        <v>4</v>
      </c>
      <c r="I10" s="1046">
        <f t="shared" si="0"/>
        <v>80</v>
      </c>
    </row>
    <row r="11" spans="1:9" ht="12.75" customHeight="1">
      <c r="A11" s="837" t="s">
        <v>586</v>
      </c>
      <c r="B11" s="832">
        <v>0</v>
      </c>
      <c r="C11" s="835" t="s">
        <v>441</v>
      </c>
      <c r="D11" s="834">
        <v>0</v>
      </c>
      <c r="E11" s="834">
        <v>0</v>
      </c>
      <c r="F11" s="836">
        <v>0</v>
      </c>
      <c r="G11" s="707">
        <v>40</v>
      </c>
      <c r="H11" s="1029">
        <v>40</v>
      </c>
      <c r="I11" s="1046">
        <f t="shared" si="0"/>
        <v>800</v>
      </c>
    </row>
    <row r="12" spans="1:9" ht="12.75" customHeight="1">
      <c r="A12" s="838" t="s">
        <v>587</v>
      </c>
      <c r="B12" s="832">
        <v>0</v>
      </c>
      <c r="C12" s="839" t="s">
        <v>441</v>
      </c>
      <c r="D12" s="834">
        <v>0</v>
      </c>
      <c r="E12" s="834">
        <v>0</v>
      </c>
      <c r="F12" s="836">
        <v>0</v>
      </c>
      <c r="G12" s="707">
        <v>7</v>
      </c>
      <c r="H12" s="1029">
        <v>7</v>
      </c>
      <c r="I12" s="1046">
        <f t="shared" si="0"/>
        <v>140</v>
      </c>
    </row>
    <row r="13" spans="1:9" ht="12.75" customHeight="1">
      <c r="A13" s="838" t="s">
        <v>588</v>
      </c>
      <c r="B13" s="832">
        <v>0</v>
      </c>
      <c r="C13" s="839" t="s">
        <v>441</v>
      </c>
      <c r="D13" s="834">
        <v>0</v>
      </c>
      <c r="E13" s="834">
        <v>0</v>
      </c>
      <c r="F13" s="836">
        <v>0</v>
      </c>
      <c r="G13" s="707">
        <v>2</v>
      </c>
      <c r="H13" s="1029">
        <v>2</v>
      </c>
      <c r="I13" s="1046">
        <f t="shared" si="0"/>
        <v>40</v>
      </c>
    </row>
    <row r="14" spans="1:9" ht="12.75" customHeight="1">
      <c r="A14" s="837" t="s">
        <v>589</v>
      </c>
      <c r="B14" s="832">
        <v>0</v>
      </c>
      <c r="C14" s="835" t="s">
        <v>441</v>
      </c>
      <c r="D14" s="834">
        <v>0</v>
      </c>
      <c r="E14" s="834">
        <v>0</v>
      </c>
      <c r="F14" s="836">
        <v>0</v>
      </c>
      <c r="G14" s="707">
        <v>11</v>
      </c>
      <c r="H14" s="1029">
        <v>11</v>
      </c>
      <c r="I14" s="1046">
        <f t="shared" si="0"/>
        <v>220</v>
      </c>
    </row>
    <row r="15" spans="1:9" ht="12.75" customHeight="1">
      <c r="A15" s="837" t="s">
        <v>590</v>
      </c>
      <c r="B15" s="832">
        <v>0</v>
      </c>
      <c r="C15" s="835" t="s">
        <v>441</v>
      </c>
      <c r="D15" s="834">
        <v>0</v>
      </c>
      <c r="E15" s="834">
        <v>0</v>
      </c>
      <c r="F15" s="836">
        <v>0</v>
      </c>
      <c r="G15" s="707">
        <v>4</v>
      </c>
      <c r="H15" s="1029">
        <v>4</v>
      </c>
      <c r="I15" s="1046">
        <f t="shared" si="0"/>
        <v>80</v>
      </c>
    </row>
    <row r="16" spans="1:9" ht="12.75" customHeight="1">
      <c r="A16" s="840" t="s">
        <v>591</v>
      </c>
      <c r="B16" s="832">
        <v>0</v>
      </c>
      <c r="C16" s="835" t="s">
        <v>441</v>
      </c>
      <c r="D16" s="834">
        <v>0</v>
      </c>
      <c r="E16" s="834">
        <v>0</v>
      </c>
      <c r="F16" s="836">
        <v>0</v>
      </c>
      <c r="G16" s="707">
        <v>1</v>
      </c>
      <c r="H16" s="1029">
        <v>1</v>
      </c>
      <c r="I16" s="1046">
        <f t="shared" si="0"/>
        <v>20</v>
      </c>
    </row>
    <row r="17" spans="1:9" ht="12.75" customHeight="1">
      <c r="A17" s="837" t="s">
        <v>592</v>
      </c>
      <c r="B17" s="832">
        <v>0</v>
      </c>
      <c r="C17" s="835" t="s">
        <v>441</v>
      </c>
      <c r="D17" s="834">
        <v>0</v>
      </c>
      <c r="E17" s="834">
        <v>0</v>
      </c>
      <c r="F17" s="836">
        <v>0</v>
      </c>
      <c r="G17" s="707">
        <v>160</v>
      </c>
      <c r="H17" s="1029">
        <v>160</v>
      </c>
      <c r="I17" s="1046">
        <f t="shared" si="0"/>
        <v>3200</v>
      </c>
    </row>
    <row r="18" spans="1:9" ht="12.75" customHeight="1">
      <c r="A18" s="837" t="s">
        <v>593</v>
      </c>
      <c r="B18" s="832">
        <v>0</v>
      </c>
      <c r="C18" s="835" t="s">
        <v>441</v>
      </c>
      <c r="D18" s="834">
        <v>0</v>
      </c>
      <c r="E18" s="841" t="s">
        <v>441</v>
      </c>
      <c r="F18" s="836">
        <v>0</v>
      </c>
      <c r="G18" s="707">
        <v>147</v>
      </c>
      <c r="H18" s="1029">
        <v>147</v>
      </c>
      <c r="I18" s="1046">
        <f t="shared" si="0"/>
        <v>2940</v>
      </c>
    </row>
    <row r="19" spans="1:9" ht="12.75" customHeight="1">
      <c r="A19" s="837" t="s">
        <v>594</v>
      </c>
      <c r="B19" s="832">
        <v>0</v>
      </c>
      <c r="C19" s="835" t="s">
        <v>441</v>
      </c>
      <c r="D19" s="834">
        <v>0</v>
      </c>
      <c r="E19" s="834">
        <v>0</v>
      </c>
      <c r="F19" s="836">
        <v>0</v>
      </c>
      <c r="G19" s="707">
        <v>0</v>
      </c>
      <c r="H19" s="1029">
        <v>0</v>
      </c>
      <c r="I19" s="1046">
        <f t="shared" si="0"/>
        <v>0</v>
      </c>
    </row>
    <row r="20" spans="1:9" ht="12.75" customHeight="1">
      <c r="A20" s="837" t="s">
        <v>595</v>
      </c>
      <c r="B20" s="832">
        <v>0</v>
      </c>
      <c r="C20" s="835" t="s">
        <v>441</v>
      </c>
      <c r="D20" s="834">
        <v>0</v>
      </c>
      <c r="E20" s="834">
        <v>0</v>
      </c>
      <c r="F20" s="836">
        <v>0</v>
      </c>
      <c r="G20" s="707">
        <v>22</v>
      </c>
      <c r="H20" s="1029">
        <v>22</v>
      </c>
      <c r="I20" s="1046">
        <f t="shared" si="0"/>
        <v>440</v>
      </c>
    </row>
    <row r="21" spans="1:9" ht="12.75" customHeight="1">
      <c r="A21" s="837" t="s">
        <v>596</v>
      </c>
      <c r="B21" s="832">
        <v>0</v>
      </c>
      <c r="C21" s="835" t="s">
        <v>441</v>
      </c>
      <c r="D21" s="834">
        <v>0</v>
      </c>
      <c r="E21" s="834">
        <v>0</v>
      </c>
      <c r="F21" s="836">
        <v>0</v>
      </c>
      <c r="G21" s="707">
        <v>0</v>
      </c>
      <c r="H21" s="1029">
        <v>0</v>
      </c>
      <c r="I21" s="1046">
        <f t="shared" si="0"/>
        <v>0</v>
      </c>
    </row>
    <row r="22" spans="1:9" ht="12.75" customHeight="1">
      <c r="A22" s="842" t="s">
        <v>597</v>
      </c>
      <c r="B22" s="832">
        <v>0</v>
      </c>
      <c r="C22" s="835" t="s">
        <v>441</v>
      </c>
      <c r="D22" s="834">
        <v>0</v>
      </c>
      <c r="E22" s="834">
        <v>0</v>
      </c>
      <c r="F22" s="836">
        <v>0</v>
      </c>
      <c r="G22" s="707">
        <v>125</v>
      </c>
      <c r="H22" s="1029">
        <v>125</v>
      </c>
      <c r="I22" s="1046">
        <f t="shared" si="0"/>
        <v>2500</v>
      </c>
    </row>
    <row r="23" spans="1:9" ht="12.75" customHeight="1">
      <c r="A23" s="842" t="s">
        <v>598</v>
      </c>
      <c r="B23" s="832">
        <v>0</v>
      </c>
      <c r="C23" s="835" t="s">
        <v>441</v>
      </c>
      <c r="D23" s="834">
        <v>0</v>
      </c>
      <c r="E23" s="834">
        <v>0</v>
      </c>
      <c r="F23" s="836">
        <v>0</v>
      </c>
      <c r="G23" s="707">
        <v>115</v>
      </c>
      <c r="H23" s="1029">
        <v>115</v>
      </c>
      <c r="I23" s="1046">
        <f t="shared" si="0"/>
        <v>2300</v>
      </c>
    </row>
    <row r="24" spans="1:9" ht="12.75" customHeight="1">
      <c r="A24" s="842" t="s">
        <v>599</v>
      </c>
      <c r="B24" s="832">
        <v>0</v>
      </c>
      <c r="C24" s="835" t="s">
        <v>441</v>
      </c>
      <c r="D24" s="834">
        <v>0</v>
      </c>
      <c r="E24" s="834">
        <v>0</v>
      </c>
      <c r="F24" s="836">
        <v>0</v>
      </c>
      <c r="G24" s="707">
        <v>16</v>
      </c>
      <c r="H24" s="1029">
        <v>16</v>
      </c>
      <c r="I24" s="1046">
        <f t="shared" si="0"/>
        <v>320</v>
      </c>
    </row>
    <row r="25" spans="1:9" ht="12.75" customHeight="1">
      <c r="A25" s="837" t="s">
        <v>600</v>
      </c>
      <c r="B25" s="832">
        <v>0</v>
      </c>
      <c r="C25" s="835" t="s">
        <v>441</v>
      </c>
      <c r="D25" s="834">
        <v>0</v>
      </c>
      <c r="E25" s="834">
        <v>0</v>
      </c>
      <c r="F25" s="836">
        <v>0</v>
      </c>
      <c r="G25" s="707">
        <v>15</v>
      </c>
      <c r="H25" s="1029">
        <v>15</v>
      </c>
      <c r="I25" s="1046">
        <f t="shared" si="0"/>
        <v>300</v>
      </c>
    </row>
    <row r="26" spans="1:9" ht="12.75" customHeight="1" thickBot="1">
      <c r="A26" s="837" t="s">
        <v>601</v>
      </c>
      <c r="B26" s="926">
        <v>0</v>
      </c>
      <c r="C26" s="927" t="s">
        <v>441</v>
      </c>
      <c r="D26" s="928">
        <v>0</v>
      </c>
      <c r="E26" s="928">
        <v>0</v>
      </c>
      <c r="F26" s="843">
        <v>0</v>
      </c>
      <c r="G26" s="707">
        <v>17</v>
      </c>
      <c r="H26" s="1029">
        <v>17</v>
      </c>
      <c r="I26" s="1046">
        <f t="shared" si="0"/>
        <v>340</v>
      </c>
    </row>
    <row r="27" spans="1:9" ht="12.75" customHeight="1" thickBot="1">
      <c r="A27" s="176" t="s">
        <v>602</v>
      </c>
      <c r="B27" s="929"/>
      <c r="C27" s="929"/>
      <c r="D27" s="929"/>
      <c r="E27" s="929"/>
      <c r="F27" s="706">
        <v>0</v>
      </c>
      <c r="G27" s="1027">
        <f>SUM(G6:G26)</f>
        <v>4243</v>
      </c>
      <c r="H27" s="1030">
        <f>SUM(H6:H26)</f>
        <v>4243</v>
      </c>
      <c r="I27" s="1047">
        <f>SUM(I6:I26)</f>
        <v>84860</v>
      </c>
    </row>
    <row r="28" spans="1:9" ht="12.75" customHeight="1"/>
    <row r="29" spans="1:9" ht="19.5" customHeight="1">
      <c r="G29" s="1008"/>
    </row>
    <row r="30" spans="1:9">
      <c r="A30" s="665" t="s">
        <v>467</v>
      </c>
    </row>
    <row r="31" spans="1:9">
      <c r="A31" s="665" t="s">
        <v>453</v>
      </c>
    </row>
    <row r="32" spans="1:9">
      <c r="A32" s="736"/>
    </row>
    <row r="33" ht="14.25" customHeight="1"/>
  </sheetData>
  <mergeCells count="6">
    <mergeCell ref="A4:A5"/>
    <mergeCell ref="B4:E4"/>
    <mergeCell ref="F4:H4"/>
    <mergeCell ref="A1:I1"/>
    <mergeCell ref="A2:I2"/>
    <mergeCell ref="A3:I3"/>
  </mergeCells>
  <printOptions horizontalCentered="1" headings="1"/>
  <pageMargins left="0.5" right="0.5" top="1" bottom="1" header="0.5" footer="0.5"/>
  <pageSetup firstPageNumber="81" fitToHeight="3" orientation="landscape" useFirstPageNumber="1" r:id="rId1"/>
  <headerFooter scaleWithDoc="0" alignWithMargins="0">
    <oddHeader>&amp;C&amp;"Arial,Bold"&amp;14San Diego Gas &amp; Electric Company</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L19"/>
  <sheetViews>
    <sheetView zoomScaleNormal="100" workbookViewId="0">
      <selection sqref="A1:H1"/>
    </sheetView>
  </sheetViews>
  <sheetFormatPr defaultColWidth="9.28515625" defaultRowHeight="15"/>
  <cols>
    <col min="1" max="1" width="25.42578125" style="7" customWidth="1"/>
    <col min="2" max="2" width="16.28515625" style="169" customWidth="1"/>
    <col min="3" max="3" width="9.42578125" style="169" customWidth="1"/>
    <col min="4" max="4" width="18.7109375" style="2" customWidth="1"/>
    <col min="5" max="6" width="16.5703125" style="2" customWidth="1"/>
    <col min="7" max="7" width="15.7109375" style="169" customWidth="1"/>
    <col min="8" max="8" width="16.5703125" style="2" customWidth="1"/>
    <col min="9" max="9" width="25.7109375" style="2" bestFit="1" customWidth="1"/>
    <col min="10" max="10" width="14.5703125" style="2" bestFit="1" customWidth="1"/>
    <col min="11" max="16384" width="9.28515625" style="2"/>
  </cols>
  <sheetData>
    <row r="1" spans="1:10" ht="21" customHeight="1" thickBot="1">
      <c r="A1" s="1298" t="s">
        <v>575</v>
      </c>
      <c r="B1" s="1261"/>
      <c r="C1" s="1261"/>
      <c r="D1" s="1261"/>
      <c r="E1" s="1261"/>
      <c r="F1" s="1261"/>
      <c r="G1" s="1261"/>
      <c r="H1" s="1299"/>
      <c r="I1" s="829"/>
    </row>
    <row r="2" spans="1:10" s="7" customFormat="1" ht="23.65" customHeight="1" thickBot="1">
      <c r="A2" s="1298" t="s">
        <v>358</v>
      </c>
      <c r="B2" s="1261"/>
      <c r="C2" s="1261"/>
      <c r="D2" s="1261"/>
      <c r="E2" s="1261"/>
      <c r="F2" s="1261"/>
      <c r="G2" s="1261"/>
      <c r="H2" s="1299"/>
    </row>
    <row r="3" spans="1:10" s="7" customFormat="1" ht="15.75" thickBot="1">
      <c r="A3" s="1300" t="s">
        <v>430</v>
      </c>
      <c r="B3" s="1282"/>
      <c r="C3" s="1282"/>
      <c r="D3" s="1282"/>
      <c r="E3" s="1282"/>
      <c r="F3" s="1282"/>
      <c r="G3" s="1282"/>
      <c r="H3" s="1301"/>
    </row>
    <row r="4" spans="1:10" s="183" customFormat="1" ht="27" thickBot="1">
      <c r="A4" s="730">
        <v>2016</v>
      </c>
      <c r="B4" s="157" t="s">
        <v>158</v>
      </c>
      <c r="C4" s="157" t="s">
        <v>157</v>
      </c>
      <c r="D4" s="156" t="s">
        <v>156</v>
      </c>
      <c r="E4" s="157" t="s">
        <v>55</v>
      </c>
      <c r="F4" s="157" t="s">
        <v>155</v>
      </c>
      <c r="G4" s="157" t="s">
        <v>83</v>
      </c>
      <c r="H4" s="184" t="s">
        <v>154</v>
      </c>
    </row>
    <row r="5" spans="1:10" ht="14.25">
      <c r="A5" s="173" t="s">
        <v>135</v>
      </c>
      <c r="B5" s="930">
        <v>175984</v>
      </c>
      <c r="C5" s="930" t="s">
        <v>392</v>
      </c>
      <c r="D5" s="930">
        <v>92661</v>
      </c>
      <c r="E5" s="930">
        <f>B5+D5</f>
        <v>268645</v>
      </c>
      <c r="F5" s="934">
        <v>350715</v>
      </c>
      <c r="G5" s="935">
        <f>E5/F5</f>
        <v>0.76599232995452149</v>
      </c>
      <c r="H5" s="939">
        <f>(E5-271247)/271247</f>
        <v>-9.5927328228514967E-3</v>
      </c>
      <c r="J5" s="457"/>
    </row>
    <row r="6" spans="1:10" ht="14.25">
      <c r="A6" s="172" t="s">
        <v>134</v>
      </c>
      <c r="B6" s="931">
        <v>174106</v>
      </c>
      <c r="C6" s="931" t="s">
        <v>392</v>
      </c>
      <c r="D6" s="932">
        <v>92611</v>
      </c>
      <c r="E6" s="930">
        <f t="shared" ref="E6:E16" si="0">B6+D6</f>
        <v>266717</v>
      </c>
      <c r="F6" s="934">
        <v>350715</v>
      </c>
      <c r="G6" s="935">
        <f t="shared" ref="G6:G16" si="1">E6/F6</f>
        <v>0.7604949888085768</v>
      </c>
      <c r="H6" s="939">
        <f>G6-G5</f>
        <v>-5.4973411459446897E-3</v>
      </c>
      <c r="J6" s="457"/>
    </row>
    <row r="7" spans="1:10" ht="14.25">
      <c r="A7" s="172" t="s">
        <v>133</v>
      </c>
      <c r="B7" s="931">
        <v>174074</v>
      </c>
      <c r="C7" s="931" t="s">
        <v>392</v>
      </c>
      <c r="D7" s="932">
        <v>93214</v>
      </c>
      <c r="E7" s="930">
        <f t="shared" si="0"/>
        <v>267288</v>
      </c>
      <c r="F7" s="934">
        <v>350715</v>
      </c>
      <c r="G7" s="935">
        <f t="shared" si="1"/>
        <v>0.76212309139899914</v>
      </c>
      <c r="H7" s="939">
        <f t="shared" ref="H7:H16" si="2">G7-G6</f>
        <v>1.6281025904223423E-3</v>
      </c>
      <c r="J7" s="457"/>
    </row>
    <row r="8" spans="1:10" ht="14.25">
      <c r="A8" s="172" t="s">
        <v>132</v>
      </c>
      <c r="B8" s="931">
        <v>173516</v>
      </c>
      <c r="C8" s="931" t="s">
        <v>392</v>
      </c>
      <c r="D8" s="932">
        <v>93092</v>
      </c>
      <c r="E8" s="930">
        <f t="shared" si="0"/>
        <v>266608</v>
      </c>
      <c r="F8" s="934">
        <v>350715</v>
      </c>
      <c r="G8" s="935">
        <f t="shared" si="1"/>
        <v>0.76018419514420543</v>
      </c>
      <c r="H8" s="939">
        <f t="shared" si="2"/>
        <v>-1.9388962547937094E-3</v>
      </c>
      <c r="J8" s="457"/>
    </row>
    <row r="9" spans="1:10" ht="14.25">
      <c r="A9" s="172" t="s">
        <v>131</v>
      </c>
      <c r="B9" s="931">
        <v>173337</v>
      </c>
      <c r="C9" s="931" t="s">
        <v>392</v>
      </c>
      <c r="D9" s="931">
        <v>92607</v>
      </c>
      <c r="E9" s="930">
        <f t="shared" si="0"/>
        <v>265944</v>
      </c>
      <c r="F9" s="934">
        <v>350715</v>
      </c>
      <c r="G9" s="935">
        <f t="shared" si="1"/>
        <v>0.75829091997775977</v>
      </c>
      <c r="H9" s="939">
        <f t="shared" si="2"/>
        <v>-1.8932751664456626E-3</v>
      </c>
      <c r="J9" s="457"/>
    </row>
    <row r="10" spans="1:10" ht="14.25">
      <c r="A10" s="172" t="s">
        <v>130</v>
      </c>
      <c r="B10" s="931">
        <v>173191</v>
      </c>
      <c r="C10" s="932" t="s">
        <v>392</v>
      </c>
      <c r="D10" s="931">
        <v>93768</v>
      </c>
      <c r="E10" s="930">
        <f t="shared" si="0"/>
        <v>266959</v>
      </c>
      <c r="F10" s="934">
        <v>350715</v>
      </c>
      <c r="G10" s="935">
        <f t="shared" si="1"/>
        <v>0.76118500776984166</v>
      </c>
      <c r="H10" s="939">
        <f t="shared" si="2"/>
        <v>2.8940877920818897E-3</v>
      </c>
      <c r="J10" s="457"/>
    </row>
    <row r="11" spans="1:10" ht="14.25">
      <c r="A11" s="172" t="s">
        <v>129</v>
      </c>
      <c r="B11" s="931">
        <v>170372</v>
      </c>
      <c r="C11" s="931" t="s">
        <v>392</v>
      </c>
      <c r="D11" s="931">
        <v>92794</v>
      </c>
      <c r="E11" s="930">
        <f t="shared" si="0"/>
        <v>263166</v>
      </c>
      <c r="F11" s="934">
        <v>350715</v>
      </c>
      <c r="G11" s="935">
        <f t="shared" si="1"/>
        <v>0.75036995851332278</v>
      </c>
      <c r="H11" s="939">
        <f t="shared" si="2"/>
        <v>-1.0815049256518883E-2</v>
      </c>
      <c r="J11" s="457"/>
    </row>
    <row r="12" spans="1:10" ht="14.25">
      <c r="A12" s="172" t="s">
        <v>128</v>
      </c>
      <c r="B12" s="931">
        <v>172661</v>
      </c>
      <c r="C12" s="931" t="s">
        <v>392</v>
      </c>
      <c r="D12" s="931">
        <v>93041</v>
      </c>
      <c r="E12" s="930">
        <f t="shared" si="0"/>
        <v>265702</v>
      </c>
      <c r="F12" s="934">
        <v>350715</v>
      </c>
      <c r="G12" s="935">
        <f t="shared" si="1"/>
        <v>0.75760090101649491</v>
      </c>
      <c r="H12" s="939">
        <f t="shared" si="2"/>
        <v>7.2309425031721331E-3</v>
      </c>
      <c r="J12" s="457"/>
    </row>
    <row r="13" spans="1:10" ht="14.25">
      <c r="A13" s="172" t="s">
        <v>127</v>
      </c>
      <c r="B13" s="931">
        <v>173290</v>
      </c>
      <c r="C13" s="931" t="s">
        <v>392</v>
      </c>
      <c r="D13" s="931">
        <v>93439</v>
      </c>
      <c r="E13" s="930">
        <f t="shared" si="0"/>
        <v>266729</v>
      </c>
      <c r="F13" s="934">
        <v>350715</v>
      </c>
      <c r="G13" s="935">
        <f t="shared" si="1"/>
        <v>0.76052920462483786</v>
      </c>
      <c r="H13" s="939">
        <f t="shared" si="2"/>
        <v>2.9283036083429526E-3</v>
      </c>
      <c r="J13" s="457"/>
    </row>
    <row r="14" spans="1:10" ht="14.25">
      <c r="A14" s="172" t="s">
        <v>126</v>
      </c>
      <c r="B14" s="931">
        <v>174687</v>
      </c>
      <c r="C14" s="931" t="s">
        <v>392</v>
      </c>
      <c r="D14" s="931">
        <v>93541</v>
      </c>
      <c r="E14" s="930">
        <f t="shared" si="0"/>
        <v>268228</v>
      </c>
      <c r="F14" s="934">
        <v>350715</v>
      </c>
      <c r="G14" s="935">
        <f t="shared" si="1"/>
        <v>0.76480333033944936</v>
      </c>
      <c r="H14" s="939">
        <f t="shared" si="2"/>
        <v>4.2741257146114986E-3</v>
      </c>
      <c r="J14" s="457"/>
    </row>
    <row r="15" spans="1:10" ht="14.25">
      <c r="A15" s="172" t="s">
        <v>125</v>
      </c>
      <c r="B15" s="931">
        <v>174573</v>
      </c>
      <c r="C15" s="931" t="s">
        <v>392</v>
      </c>
      <c r="D15" s="931">
        <v>93744</v>
      </c>
      <c r="E15" s="930">
        <f t="shared" si="0"/>
        <v>268317</v>
      </c>
      <c r="F15" s="934">
        <v>350715</v>
      </c>
      <c r="G15" s="935">
        <f t="shared" si="1"/>
        <v>0.7650570976433857</v>
      </c>
      <c r="H15" s="939">
        <f t="shared" si="2"/>
        <v>2.537673039363364E-4</v>
      </c>
      <c r="J15" s="457"/>
    </row>
    <row r="16" spans="1:10" thickBot="1">
      <c r="A16" s="180" t="s">
        <v>124</v>
      </c>
      <c r="B16" s="933">
        <v>175231</v>
      </c>
      <c r="C16" s="933" t="s">
        <v>392</v>
      </c>
      <c r="D16" s="933">
        <v>93993</v>
      </c>
      <c r="E16" s="936">
        <f t="shared" si="0"/>
        <v>269224</v>
      </c>
      <c r="F16" s="937">
        <v>350715</v>
      </c>
      <c r="G16" s="938">
        <f t="shared" si="1"/>
        <v>0.76764324308911791</v>
      </c>
      <c r="H16" s="940">
        <f t="shared" si="2"/>
        <v>2.5861454457322131E-3</v>
      </c>
      <c r="J16" s="457"/>
    </row>
    <row r="17" spans="1:12" ht="14.25">
      <c r="A17" s="179"/>
      <c r="B17" s="178"/>
      <c r="C17" s="178"/>
      <c r="D17" s="178"/>
      <c r="E17" s="178"/>
      <c r="F17" s="178"/>
      <c r="G17" s="177"/>
      <c r="H17" s="177"/>
    </row>
    <row r="19" spans="1:12">
      <c r="L19" s="457"/>
    </row>
  </sheetData>
  <mergeCells count="3">
    <mergeCell ref="A2:H2"/>
    <mergeCell ref="A3:H3"/>
    <mergeCell ref="A1:H1"/>
  </mergeCells>
  <printOptions horizontalCentered="1" headings="1"/>
  <pageMargins left="0.5" right="0.5" top="1" bottom="1" header="0.5" footer="0.5"/>
  <pageSetup scale="93" firstPageNumber="106" orientation="landscape" useFirstPageNumber="1" r:id="rId1"/>
  <headerFooter scaleWithDoc="0" alignWithMargins="0">
    <oddHeader>&amp;C&amp;"Arial,Bold"&amp;14San Diego Gas &amp; Electric Company</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F27"/>
  <sheetViews>
    <sheetView zoomScaleNormal="100" workbookViewId="0">
      <selection activeCell="E1" sqref="E1"/>
    </sheetView>
  </sheetViews>
  <sheetFormatPr defaultColWidth="9.28515625" defaultRowHeight="15"/>
  <cols>
    <col min="1" max="1" width="16.5703125" style="7" customWidth="1"/>
    <col min="2" max="3" width="16.5703125" style="169" customWidth="1"/>
    <col min="4" max="4" width="16.5703125" style="2" customWidth="1"/>
    <col min="5" max="5" width="25.7109375" style="2" bestFit="1" customWidth="1"/>
    <col min="6" max="16384" width="9.28515625" style="2"/>
  </cols>
  <sheetData>
    <row r="1" spans="1:5" ht="19.350000000000001" customHeight="1">
      <c r="A1" s="1264" t="s">
        <v>575</v>
      </c>
      <c r="B1" s="1314"/>
      <c r="C1" s="1314"/>
      <c r="D1" s="1315"/>
      <c r="E1" s="829"/>
    </row>
    <row r="2" spans="1:5" s="7" customFormat="1" ht="19.350000000000001" customHeight="1">
      <c r="A2" s="1267" t="s">
        <v>362</v>
      </c>
      <c r="B2" s="1316"/>
      <c r="C2" s="1316"/>
      <c r="D2" s="1317"/>
    </row>
    <row r="3" spans="1:5" s="7" customFormat="1" ht="27" customHeight="1">
      <c r="A3" s="1318" t="s">
        <v>361</v>
      </c>
      <c r="B3" s="1319"/>
      <c r="C3" s="1319"/>
      <c r="D3" s="1320"/>
    </row>
    <row r="4" spans="1:5" s="7" customFormat="1" ht="18.75" thickBot="1">
      <c r="A4" s="209"/>
      <c r="B4" s="208"/>
      <c r="C4" s="208"/>
      <c r="D4" s="208"/>
    </row>
    <row r="5" spans="1:5">
      <c r="A5" s="1321" t="s">
        <v>167</v>
      </c>
      <c r="B5" s="1322"/>
      <c r="C5" s="1322"/>
      <c r="D5" s="1323"/>
    </row>
    <row r="6" spans="1:5" ht="15.75" thickBot="1">
      <c r="A6" s="1324" t="s">
        <v>319</v>
      </c>
      <c r="B6" s="1325"/>
      <c r="C6" s="1325"/>
      <c r="D6" s="1326"/>
    </row>
    <row r="7" spans="1:5" ht="14.25">
      <c r="A7" s="1305" t="s">
        <v>71</v>
      </c>
      <c r="B7" s="207" t="s">
        <v>166</v>
      </c>
      <c r="C7" s="206" t="s">
        <v>166</v>
      </c>
      <c r="D7" s="1305" t="s">
        <v>55</v>
      </c>
    </row>
    <row r="8" spans="1:5" thickBot="1">
      <c r="A8" s="1306"/>
      <c r="B8" s="205" t="s">
        <v>163</v>
      </c>
      <c r="C8" s="167" t="s">
        <v>165</v>
      </c>
      <c r="D8" s="1306" t="s">
        <v>55</v>
      </c>
    </row>
    <row r="9" spans="1:5" s="4" customFormat="1" ht="14.25">
      <c r="A9" s="196" t="s">
        <v>160</v>
      </c>
      <c r="B9" s="204">
        <v>23.7</v>
      </c>
      <c r="C9" s="204">
        <v>23.1</v>
      </c>
      <c r="D9" s="203">
        <f>SUM(B9:C9)</f>
        <v>46.8</v>
      </c>
    </row>
    <row r="10" spans="1:5" s="4" customFormat="1" thickBot="1">
      <c r="A10" s="202" t="s">
        <v>159</v>
      </c>
      <c r="B10" s="201">
        <v>17</v>
      </c>
      <c r="C10" s="201">
        <v>10</v>
      </c>
      <c r="D10" s="200">
        <f>SUM(B10:C10)</f>
        <v>27</v>
      </c>
    </row>
    <row r="11" spans="1:5" s="4" customFormat="1" ht="14.25">
      <c r="A11" s="1307" t="s">
        <v>71</v>
      </c>
      <c r="B11" s="199" t="s">
        <v>164</v>
      </c>
      <c r="C11" s="198" t="s">
        <v>164</v>
      </c>
      <c r="D11" s="1307" t="s">
        <v>55</v>
      </c>
    </row>
    <row r="12" spans="1:5" s="4" customFormat="1" thickBot="1">
      <c r="A12" s="1308"/>
      <c r="B12" s="197" t="s">
        <v>163</v>
      </c>
      <c r="C12" s="167" t="s">
        <v>393</v>
      </c>
      <c r="D12" s="1308" t="s">
        <v>55</v>
      </c>
    </row>
    <row r="13" spans="1:5" s="4" customFormat="1" ht="14.25">
      <c r="A13" s="196" t="s">
        <v>160</v>
      </c>
      <c r="B13" s="683">
        <v>258</v>
      </c>
      <c r="C13" s="683">
        <v>260</v>
      </c>
      <c r="D13" s="684">
        <f>SUM(B13:C13)</f>
        <v>518</v>
      </c>
    </row>
    <row r="14" spans="1:5" s="4" customFormat="1" thickBot="1">
      <c r="A14" s="189" t="s">
        <v>159</v>
      </c>
      <c r="B14" s="685">
        <v>277</v>
      </c>
      <c r="C14" s="685">
        <v>184</v>
      </c>
      <c r="D14" s="686">
        <f>SUM(B14:C14)</f>
        <v>461</v>
      </c>
    </row>
    <row r="15" spans="1:5" s="4" customFormat="1">
      <c r="A15" s="3"/>
      <c r="B15" s="115"/>
      <c r="C15" s="115"/>
    </row>
    <row r="16" spans="1:5" s="4" customFormat="1" ht="15.75" thickBot="1">
      <c r="A16" s="3"/>
      <c r="B16" s="115"/>
      <c r="C16" s="115"/>
    </row>
    <row r="17" spans="1:6" s="4" customFormat="1">
      <c r="A17" s="1309" t="s">
        <v>394</v>
      </c>
      <c r="B17" s="1310"/>
      <c r="C17" s="1311"/>
    </row>
    <row r="18" spans="1:6" s="4" customFormat="1">
      <c r="A18" s="1312" t="s">
        <v>162</v>
      </c>
      <c r="B18" s="1113"/>
      <c r="C18" s="1313"/>
    </row>
    <row r="19" spans="1:6" s="4" customFormat="1" thickBot="1">
      <c r="A19" s="1302" t="s">
        <v>161</v>
      </c>
      <c r="B19" s="1303"/>
      <c r="C19" s="1304"/>
    </row>
    <row r="20" spans="1:6" s="4" customFormat="1" ht="14.25">
      <c r="A20" s="195" t="s">
        <v>71</v>
      </c>
      <c r="B20" s="194" t="s">
        <v>120</v>
      </c>
      <c r="C20" s="193" t="s">
        <v>5</v>
      </c>
    </row>
    <row r="21" spans="1:6" s="4" customFormat="1" ht="14.25">
      <c r="A21" s="192" t="s">
        <v>160</v>
      </c>
      <c r="B21" s="191">
        <v>29</v>
      </c>
      <c r="C21" s="190">
        <v>101.63</v>
      </c>
    </row>
    <row r="22" spans="1:6" s="4" customFormat="1" thickBot="1">
      <c r="A22" s="189" t="s">
        <v>159</v>
      </c>
      <c r="B22" s="188">
        <v>25.52</v>
      </c>
      <c r="C22" s="187">
        <v>50.2</v>
      </c>
    </row>
    <row r="23" spans="1:6" s="4" customFormat="1">
      <c r="A23" s="3"/>
      <c r="B23" s="186"/>
      <c r="C23" s="186"/>
    </row>
    <row r="24" spans="1:6" s="4" customFormat="1" ht="15" customHeight="1">
      <c r="A24" s="185"/>
      <c r="B24" s="115"/>
      <c r="C24" s="115"/>
    </row>
    <row r="25" spans="1:6" s="4" customFormat="1" ht="14.25">
      <c r="A25" s="691" t="s">
        <v>469</v>
      </c>
      <c r="B25" s="689"/>
      <c r="C25" s="689"/>
      <c r="D25" s="140"/>
      <c r="E25" s="140"/>
      <c r="F25" s="140"/>
    </row>
    <row r="26" spans="1:6" ht="14.25">
      <c r="A26" s="691" t="s">
        <v>603</v>
      </c>
      <c r="B26" s="690"/>
      <c r="C26" s="690"/>
      <c r="D26" s="613"/>
      <c r="E26" s="613"/>
      <c r="F26" s="613"/>
    </row>
    <row r="27" spans="1:6" ht="14.25">
      <c r="A27" s="691" t="s">
        <v>604</v>
      </c>
      <c r="B27" s="690"/>
      <c r="C27" s="690"/>
      <c r="D27" s="613"/>
      <c r="E27" s="613"/>
      <c r="F27" s="613"/>
    </row>
  </sheetData>
  <mergeCells count="12">
    <mergeCell ref="A1:D1"/>
    <mergeCell ref="A2:D2"/>
    <mergeCell ref="A3:D3"/>
    <mergeCell ref="A5:D5"/>
    <mergeCell ref="A6:D6"/>
    <mergeCell ref="A19:C19"/>
    <mergeCell ref="A7:A8"/>
    <mergeCell ref="A11:A12"/>
    <mergeCell ref="A17:C17"/>
    <mergeCell ref="D7:D8"/>
    <mergeCell ref="D11:D12"/>
    <mergeCell ref="A18:C18"/>
  </mergeCells>
  <printOptions horizontalCentered="1" headings="1"/>
  <pageMargins left="0.5" right="0.5" top="1" bottom="1" header="0.5" footer="0.5"/>
  <pageSetup firstPageNumber="107" orientation="portrait" useFirstPageNumber="1" r:id="rId1"/>
  <headerFooter scaleWithDoc="0" alignWithMargins="0">
    <oddHeader>&amp;C&amp;"Arial,Bold"&amp;14San Diego Gas &amp; Electric Company</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G26"/>
  <sheetViews>
    <sheetView zoomScaleNormal="100" workbookViewId="0">
      <selection activeCell="A23" sqref="A23"/>
    </sheetView>
  </sheetViews>
  <sheetFormatPr defaultColWidth="9.28515625" defaultRowHeight="15"/>
  <cols>
    <col min="1" max="1" width="20.42578125" style="7" customWidth="1"/>
    <col min="2" max="2" width="18.28515625" style="169" customWidth="1"/>
    <col min="3" max="3" width="17.42578125" style="169" customWidth="1"/>
    <col min="4" max="4" width="16.5703125" style="611" customWidth="1"/>
    <col min="5" max="5" width="18.5703125" style="611" customWidth="1"/>
    <col min="6" max="6" width="19.5703125" style="611" customWidth="1"/>
    <col min="7" max="7" width="25.7109375" style="611" bestFit="1" customWidth="1"/>
    <col min="8" max="16384" width="9.28515625" style="611"/>
  </cols>
  <sheetData>
    <row r="1" spans="1:7" ht="19.5" thickBot="1">
      <c r="A1" s="1328" t="s">
        <v>575</v>
      </c>
      <c r="B1" s="1329"/>
      <c r="C1" s="1329"/>
      <c r="D1" s="1329"/>
      <c r="E1" s="1329"/>
      <c r="F1" s="1330"/>
      <c r="G1" s="829"/>
    </row>
    <row r="2" spans="1:7" s="7" customFormat="1" ht="22.35" customHeight="1" thickBot="1">
      <c r="A2" s="1328" t="s">
        <v>364</v>
      </c>
      <c r="B2" s="1329"/>
      <c r="C2" s="1329"/>
      <c r="D2" s="1329"/>
      <c r="E2" s="1329"/>
      <c r="F2" s="1330"/>
    </row>
    <row r="3" spans="1:7" s="7" customFormat="1" ht="26.1" customHeight="1" thickBot="1">
      <c r="A3" s="1300" t="s">
        <v>363</v>
      </c>
      <c r="B3" s="1282"/>
      <c r="C3" s="1282"/>
      <c r="D3" s="1282"/>
      <c r="E3" s="1282"/>
      <c r="F3" s="1283"/>
    </row>
    <row r="4" spans="1:7" ht="15.75" thickBot="1">
      <c r="A4" s="1331" t="s">
        <v>5</v>
      </c>
      <c r="B4" s="1332"/>
      <c r="C4" s="1332"/>
      <c r="D4" s="1332"/>
      <c r="E4" s="1332"/>
      <c r="F4" s="1333"/>
    </row>
    <row r="5" spans="1:7" ht="15.75" thickBot="1">
      <c r="A5" s="1331" t="s">
        <v>175</v>
      </c>
      <c r="B5" s="1332"/>
      <c r="C5" s="1332"/>
      <c r="D5" s="1332"/>
      <c r="E5" s="1332"/>
      <c r="F5" s="1333"/>
    </row>
    <row r="6" spans="1:7" ht="15.75" customHeight="1">
      <c r="A6" s="858" t="s">
        <v>172</v>
      </c>
      <c r="B6" s="830" t="s">
        <v>472</v>
      </c>
      <c r="C6" s="830" t="s">
        <v>171</v>
      </c>
      <c r="D6" s="830" t="s">
        <v>170</v>
      </c>
      <c r="E6" s="830" t="s">
        <v>169</v>
      </c>
      <c r="F6" s="859" t="s">
        <v>395</v>
      </c>
    </row>
    <row r="7" spans="1:7" ht="23.1" customHeight="1">
      <c r="A7" s="860" t="s">
        <v>318</v>
      </c>
      <c r="B7" s="537">
        <v>2.8678553840418797</v>
      </c>
      <c r="C7" s="537">
        <v>101.75638321837141</v>
      </c>
      <c r="D7" s="1010">
        <v>2.81E-2</v>
      </c>
      <c r="E7" s="537">
        <v>34915468.22255002</v>
      </c>
      <c r="F7" s="1009">
        <v>0.30079670540690562</v>
      </c>
    </row>
    <row r="8" spans="1:7" ht="14.25" customHeight="1">
      <c r="A8" s="860" t="s">
        <v>168</v>
      </c>
      <c r="B8" s="537">
        <v>27.295719866480241</v>
      </c>
      <c r="C8" s="537">
        <v>776.05205939013342</v>
      </c>
      <c r="D8" s="1010">
        <v>3.5172537120680789E-2</v>
      </c>
      <c r="E8" s="537">
        <v>49378530.448579952</v>
      </c>
      <c r="F8" s="1009">
        <v>0.42539596439307481</v>
      </c>
    </row>
    <row r="9" spans="1:7" ht="14.25">
      <c r="A9" s="861" t="s">
        <v>177</v>
      </c>
      <c r="B9" s="537">
        <v>102.02533940643988</v>
      </c>
      <c r="C9" s="537">
        <v>2328.7666524908836</v>
      </c>
      <c r="D9" s="1010">
        <v>4.3810889896294267E-2</v>
      </c>
      <c r="E9" s="537">
        <v>1679337.0866300005</v>
      </c>
      <c r="F9" s="1009">
        <v>1.4467486436275065E-2</v>
      </c>
    </row>
    <row r="10" spans="1:7" thickBot="1">
      <c r="A10" s="870" t="s">
        <v>176</v>
      </c>
      <c r="B10" s="871">
        <v>3751.1894561059189</v>
      </c>
      <c r="C10" s="871">
        <v>62896.323094080974</v>
      </c>
      <c r="D10" s="1011">
        <v>5.9640838630500716E-2</v>
      </c>
      <c r="E10" s="871">
        <v>30103295.385249998</v>
      </c>
      <c r="F10" s="1012">
        <v>0.25933984376374442</v>
      </c>
    </row>
    <row r="11" spans="1:7" ht="14.25">
      <c r="A11" s="862"/>
      <c r="B11" s="863"/>
      <c r="C11" s="863"/>
      <c r="D11" s="863"/>
      <c r="E11" s="863"/>
      <c r="F11" s="864"/>
    </row>
    <row r="12" spans="1:7" ht="14.25">
      <c r="A12" s="862"/>
      <c r="B12" s="863"/>
      <c r="C12" s="863"/>
      <c r="D12" s="863"/>
      <c r="E12" s="863"/>
      <c r="F12" s="865"/>
    </row>
    <row r="13" spans="1:7" thickBot="1">
      <c r="A13" s="862"/>
      <c r="B13" s="863"/>
      <c r="C13" s="863"/>
      <c r="D13" s="863"/>
      <c r="E13" s="863"/>
      <c r="F13" s="865"/>
    </row>
    <row r="14" spans="1:7" ht="15.75" thickBot="1">
      <c r="A14" s="1334" t="s">
        <v>396</v>
      </c>
      <c r="B14" s="1335"/>
      <c r="C14" s="1335"/>
      <c r="D14" s="1335"/>
      <c r="E14" s="1335"/>
      <c r="F14" s="1336"/>
    </row>
    <row r="15" spans="1:7" ht="15.75" thickBot="1">
      <c r="A15" s="1334" t="s">
        <v>175</v>
      </c>
      <c r="B15" s="1335"/>
      <c r="C15" s="1335"/>
      <c r="D15" s="1335"/>
      <c r="E15" s="1335"/>
      <c r="F15" s="1336"/>
    </row>
    <row r="16" spans="1:7" ht="14.25">
      <c r="A16" s="1337" t="s">
        <v>71</v>
      </c>
      <c r="B16" s="1339" t="s">
        <v>174</v>
      </c>
      <c r="C16" s="1339"/>
      <c r="D16" s="1341" t="s">
        <v>173</v>
      </c>
      <c r="E16" s="1341" t="s">
        <v>397</v>
      </c>
      <c r="F16" s="1342" t="s">
        <v>398</v>
      </c>
    </row>
    <row r="17" spans="1:6" ht="15.75" customHeight="1">
      <c r="A17" s="1338"/>
      <c r="B17" s="1340"/>
      <c r="C17" s="1340"/>
      <c r="D17" s="1339"/>
      <c r="E17" s="1339"/>
      <c r="F17" s="1343"/>
    </row>
    <row r="18" spans="1:6" ht="14.25" customHeight="1">
      <c r="A18" s="858" t="s">
        <v>172</v>
      </c>
      <c r="B18" s="830" t="s">
        <v>487</v>
      </c>
      <c r="C18" s="830" t="s">
        <v>171</v>
      </c>
      <c r="D18" s="830" t="s">
        <v>170</v>
      </c>
      <c r="E18" s="830" t="s">
        <v>169</v>
      </c>
      <c r="F18" s="859" t="s">
        <v>395</v>
      </c>
    </row>
    <row r="19" spans="1:6" ht="21" customHeight="1">
      <c r="A19" s="866" t="s">
        <v>318</v>
      </c>
      <c r="B19" s="645">
        <v>0.8560075063586523</v>
      </c>
      <c r="C19" s="645">
        <v>28.798287839564424</v>
      </c>
      <c r="D19" s="1013">
        <v>2.9724249966785507E-2</v>
      </c>
      <c r="E19" s="645">
        <v>6842443.7856199993</v>
      </c>
      <c r="F19" s="1015">
        <v>0.44409534784256643</v>
      </c>
    </row>
    <row r="20" spans="1:6" ht="14.25">
      <c r="A20" s="866" t="s">
        <v>168</v>
      </c>
      <c r="B20" s="645">
        <v>17.831630519674107</v>
      </c>
      <c r="C20" s="645">
        <v>317.12625949006917</v>
      </c>
      <c r="D20" s="1013">
        <v>5.6228804730163021E-2</v>
      </c>
      <c r="E20" s="645">
        <v>6423755.7365599982</v>
      </c>
      <c r="F20" s="1015">
        <v>0.41692122400459053</v>
      </c>
    </row>
    <row r="21" spans="1:6" ht="14.25">
      <c r="A21" s="867" t="s">
        <v>399</v>
      </c>
      <c r="B21" s="645">
        <v>1563.4513448395062</v>
      </c>
      <c r="C21" s="645">
        <v>14183.417432098764</v>
      </c>
      <c r="D21" s="1013">
        <v>0.11023093357608085</v>
      </c>
      <c r="E21" s="645">
        <v>633197.79466000001</v>
      </c>
      <c r="F21" s="1015">
        <v>4.1096456716772124E-2</v>
      </c>
    </row>
    <row r="22" spans="1:6" thickBot="1">
      <c r="A22" s="868" t="s">
        <v>400</v>
      </c>
      <c r="B22" s="869">
        <v>2432.5860776612913</v>
      </c>
      <c r="C22" s="869">
        <v>4738.9709999999995</v>
      </c>
      <c r="D22" s="1014">
        <v>0.51331524874520051</v>
      </c>
      <c r="E22" s="869">
        <v>1508203.3681500005</v>
      </c>
      <c r="F22" s="1016">
        <v>9.7886971436070766E-2</v>
      </c>
    </row>
    <row r="23" spans="1:6" ht="14.25">
      <c r="A23" s="450"/>
      <c r="B23" s="450"/>
      <c r="C23" s="450"/>
      <c r="D23" s="450"/>
      <c r="E23" s="450"/>
      <c r="F23" s="451"/>
    </row>
    <row r="24" spans="1:6" ht="43.9" customHeight="1">
      <c r="A24" s="1327" t="s">
        <v>486</v>
      </c>
      <c r="B24" s="1327"/>
      <c r="C24" s="1327"/>
      <c r="D24" s="1327"/>
      <c r="E24" s="1327"/>
      <c r="F24" s="1327"/>
    </row>
    <row r="25" spans="1:6" s="140" customFormat="1" ht="14.25">
      <c r="A25" s="735" t="s">
        <v>488</v>
      </c>
      <c r="B25" s="450"/>
      <c r="C25" s="450"/>
      <c r="D25" s="450"/>
      <c r="E25" s="450"/>
      <c r="F25" s="450"/>
    </row>
    <row r="26" spans="1:6" s="4" customFormat="1" ht="14.25">
      <c r="A26" s="450"/>
      <c r="B26" s="450"/>
      <c r="C26" s="450"/>
      <c r="D26" s="450"/>
      <c r="E26" s="450"/>
      <c r="F26" s="450"/>
    </row>
  </sheetData>
  <mergeCells count="13">
    <mergeCell ref="A24:F24"/>
    <mergeCell ref="A2:F2"/>
    <mergeCell ref="A1:F1"/>
    <mergeCell ref="A4:F4"/>
    <mergeCell ref="A5:F5"/>
    <mergeCell ref="A3:F3"/>
    <mergeCell ref="A15:F15"/>
    <mergeCell ref="A14:F14"/>
    <mergeCell ref="A16:A17"/>
    <mergeCell ref="B16:C17"/>
    <mergeCell ref="D16:D17"/>
    <mergeCell ref="E16:E17"/>
    <mergeCell ref="F16:F17"/>
  </mergeCells>
  <printOptions horizontalCentered="1" headings="1"/>
  <pageMargins left="0.5" right="0.55000000000000004" top="1" bottom="1" header="0.5" footer="0.5"/>
  <pageSetup firstPageNumber="108" orientation="landscape" useFirstPageNumber="1" r:id="rId1"/>
  <headerFooter scaleWithDoc="0" alignWithMargins="0">
    <oddHeader>&amp;C&amp;"Arial,Bold"&amp;14San Diego Gas &amp; Electric Company</oddHeader>
    <oddFooter xml:space="preserve">&amp;R&amp;12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30"/>
  <sheetViews>
    <sheetView zoomScaleNormal="100" workbookViewId="0">
      <selection activeCell="A7" sqref="A7"/>
    </sheetView>
  </sheetViews>
  <sheetFormatPr defaultColWidth="9.28515625" defaultRowHeight="15"/>
  <cols>
    <col min="1" max="1" width="55.7109375" style="7" customWidth="1"/>
    <col min="2" max="3" width="15.5703125" style="169" customWidth="1"/>
    <col min="4" max="6" width="15.5703125" style="2" customWidth="1"/>
    <col min="7" max="7" width="25.7109375" style="2" bestFit="1" customWidth="1"/>
    <col min="8" max="16384" width="9.28515625" style="2"/>
  </cols>
  <sheetData>
    <row r="1" spans="1:7" ht="17.649999999999999" customHeight="1">
      <c r="A1" s="1264" t="s">
        <v>575</v>
      </c>
      <c r="B1" s="1265"/>
      <c r="C1" s="1265"/>
      <c r="D1" s="1265"/>
      <c r="E1" s="1265"/>
      <c r="F1" s="1266"/>
      <c r="G1" s="829"/>
    </row>
    <row r="2" spans="1:7" s="7" customFormat="1" ht="20.100000000000001" customHeight="1">
      <c r="A2" s="1267" t="s">
        <v>365</v>
      </c>
      <c r="B2" s="1268"/>
      <c r="C2" s="1268"/>
      <c r="D2" s="1268"/>
      <c r="E2" s="1268"/>
      <c r="F2" s="1269"/>
    </row>
    <row r="3" spans="1:7" s="7" customFormat="1" ht="18" thickBot="1">
      <c r="A3" s="1318" t="s">
        <v>485</v>
      </c>
      <c r="B3" s="1344"/>
      <c r="C3" s="1344"/>
      <c r="D3" s="1344"/>
      <c r="E3" s="1344"/>
      <c r="F3" s="1345"/>
    </row>
    <row r="4" spans="1:7" ht="26.25" thickBot="1">
      <c r="A4" s="844" t="s">
        <v>180</v>
      </c>
      <c r="B4" s="844" t="s">
        <v>179</v>
      </c>
      <c r="C4" s="844" t="s">
        <v>481</v>
      </c>
      <c r="D4" s="844" t="s">
        <v>145</v>
      </c>
      <c r="E4" s="844" t="s">
        <v>144</v>
      </c>
      <c r="F4" s="844" t="s">
        <v>178</v>
      </c>
    </row>
    <row r="5" spans="1:7" ht="14.25">
      <c r="A5" s="845" t="s">
        <v>581</v>
      </c>
      <c r="B5" s="846">
        <v>6818</v>
      </c>
      <c r="C5" s="847">
        <v>4701</v>
      </c>
      <c r="D5" s="847">
        <v>199</v>
      </c>
      <c r="E5" s="847">
        <v>6</v>
      </c>
      <c r="F5" s="848">
        <v>1912</v>
      </c>
    </row>
    <row r="6" spans="1:7" ht="14.25">
      <c r="A6" s="849" t="s">
        <v>582</v>
      </c>
      <c r="B6" s="850">
        <v>133</v>
      </c>
      <c r="C6" s="155">
        <v>88</v>
      </c>
      <c r="D6" s="155">
        <v>5</v>
      </c>
      <c r="E6" s="155">
        <v>0</v>
      </c>
      <c r="F6" s="215">
        <v>40</v>
      </c>
    </row>
    <row r="7" spans="1:7" ht="14.25">
      <c r="A7" s="849" t="s">
        <v>583</v>
      </c>
      <c r="B7" s="850">
        <v>429</v>
      </c>
      <c r="C7" s="155">
        <v>301</v>
      </c>
      <c r="D7" s="155">
        <v>25</v>
      </c>
      <c r="E7" s="155">
        <v>2</v>
      </c>
      <c r="F7" s="215">
        <v>101</v>
      </c>
    </row>
    <row r="8" spans="1:7" s="611" customFormat="1" ht="14.25">
      <c r="A8" s="851" t="s">
        <v>584</v>
      </c>
      <c r="B8" s="850">
        <v>37</v>
      </c>
      <c r="C8" s="155">
        <v>31</v>
      </c>
      <c r="D8" s="155">
        <v>3</v>
      </c>
      <c r="E8" s="155">
        <v>0</v>
      </c>
      <c r="F8" s="215">
        <v>3</v>
      </c>
    </row>
    <row r="9" spans="1:7" ht="14.25">
      <c r="A9" s="851" t="s">
        <v>585</v>
      </c>
      <c r="B9" s="850">
        <v>19</v>
      </c>
      <c r="C9" s="155">
        <v>11</v>
      </c>
      <c r="D9" s="155">
        <v>1</v>
      </c>
      <c r="E9" s="155">
        <v>0</v>
      </c>
      <c r="F9" s="215">
        <v>7</v>
      </c>
    </row>
    <row r="10" spans="1:7" ht="14.25">
      <c r="A10" s="851" t="s">
        <v>586</v>
      </c>
      <c r="B10" s="850">
        <v>71</v>
      </c>
      <c r="C10" s="155">
        <v>54</v>
      </c>
      <c r="D10" s="155">
        <v>5</v>
      </c>
      <c r="E10" s="155">
        <v>0</v>
      </c>
      <c r="F10" s="215">
        <v>12</v>
      </c>
    </row>
    <row r="11" spans="1:7" ht="14.25">
      <c r="A11" s="852" t="s">
        <v>587</v>
      </c>
      <c r="B11" s="850">
        <v>9</v>
      </c>
      <c r="C11" s="155">
        <v>9</v>
      </c>
      <c r="D11" s="155">
        <v>0</v>
      </c>
      <c r="E11" s="155">
        <v>0</v>
      </c>
      <c r="F11" s="215">
        <v>0</v>
      </c>
    </row>
    <row r="12" spans="1:7" ht="14.25">
      <c r="A12" s="852" t="s">
        <v>588</v>
      </c>
      <c r="B12" s="850">
        <v>6</v>
      </c>
      <c r="C12" s="155">
        <v>5</v>
      </c>
      <c r="D12" s="155">
        <v>0</v>
      </c>
      <c r="E12" s="155">
        <v>0</v>
      </c>
      <c r="F12" s="215">
        <v>1</v>
      </c>
    </row>
    <row r="13" spans="1:7" ht="14.25">
      <c r="A13" s="851" t="s">
        <v>589</v>
      </c>
      <c r="B13" s="850">
        <v>73</v>
      </c>
      <c r="C13" s="155">
        <v>40</v>
      </c>
      <c r="D13" s="155">
        <v>4</v>
      </c>
      <c r="E13" s="155">
        <v>0</v>
      </c>
      <c r="F13" s="215">
        <v>29</v>
      </c>
    </row>
    <row r="14" spans="1:7" ht="14.25">
      <c r="A14" s="851" t="s">
        <v>590</v>
      </c>
      <c r="B14" s="850">
        <v>20</v>
      </c>
      <c r="C14" s="155">
        <v>11</v>
      </c>
      <c r="D14" s="155">
        <v>0</v>
      </c>
      <c r="E14" s="155">
        <v>0</v>
      </c>
      <c r="F14" s="215">
        <v>9</v>
      </c>
    </row>
    <row r="15" spans="1:7" ht="14.25">
      <c r="A15" s="853" t="s">
        <v>591</v>
      </c>
      <c r="B15" s="850">
        <v>1</v>
      </c>
      <c r="C15" s="155">
        <v>1</v>
      </c>
      <c r="D15" s="155">
        <v>0</v>
      </c>
      <c r="E15" s="155">
        <v>0</v>
      </c>
      <c r="F15" s="215">
        <v>0</v>
      </c>
    </row>
    <row r="16" spans="1:7" ht="14.25">
      <c r="A16" s="851" t="s">
        <v>592</v>
      </c>
      <c r="B16" s="850">
        <v>695</v>
      </c>
      <c r="C16" s="155">
        <v>401</v>
      </c>
      <c r="D16" s="155">
        <v>63</v>
      </c>
      <c r="E16" s="155">
        <v>2</v>
      </c>
      <c r="F16" s="215">
        <v>229</v>
      </c>
    </row>
    <row r="17" spans="1:7" ht="14.25">
      <c r="A17" s="851" t="s">
        <v>593</v>
      </c>
      <c r="B17" s="850">
        <v>351</v>
      </c>
      <c r="C17" s="155">
        <v>176</v>
      </c>
      <c r="D17" s="155">
        <v>4</v>
      </c>
      <c r="E17" s="155">
        <v>0</v>
      </c>
      <c r="F17" s="215">
        <v>171</v>
      </c>
    </row>
    <row r="18" spans="1:7" ht="14.25">
      <c r="A18" s="851" t="s">
        <v>594</v>
      </c>
      <c r="B18" s="850">
        <v>0</v>
      </c>
      <c r="C18" s="155">
        <v>0</v>
      </c>
      <c r="D18" s="155">
        <v>0</v>
      </c>
      <c r="E18" s="155">
        <v>0</v>
      </c>
      <c r="F18" s="215">
        <v>0</v>
      </c>
    </row>
    <row r="19" spans="1:7" ht="14.25">
      <c r="A19" s="851" t="s">
        <v>595</v>
      </c>
      <c r="B19" s="850">
        <v>61</v>
      </c>
      <c r="C19" s="155">
        <v>42</v>
      </c>
      <c r="D19" s="155">
        <v>1</v>
      </c>
      <c r="E19" s="155">
        <v>0</v>
      </c>
      <c r="F19" s="215">
        <v>18</v>
      </c>
    </row>
    <row r="20" spans="1:7" ht="14.25">
      <c r="A20" s="851" t="s">
        <v>596</v>
      </c>
      <c r="B20" s="850">
        <v>0</v>
      </c>
      <c r="C20" s="155">
        <v>0</v>
      </c>
      <c r="D20" s="155">
        <v>0</v>
      </c>
      <c r="E20" s="155">
        <v>0</v>
      </c>
      <c r="F20" s="215">
        <v>0</v>
      </c>
    </row>
    <row r="21" spans="1:7" ht="14.25">
      <c r="A21" s="854" t="s">
        <v>597</v>
      </c>
      <c r="B21" s="850">
        <v>339</v>
      </c>
      <c r="C21" s="155">
        <v>213</v>
      </c>
      <c r="D21" s="155">
        <v>28</v>
      </c>
      <c r="E21" s="155">
        <v>0</v>
      </c>
      <c r="F21" s="215">
        <v>98</v>
      </c>
    </row>
    <row r="22" spans="1:7" ht="14.25">
      <c r="A22" s="854" t="s">
        <v>598</v>
      </c>
      <c r="B22" s="850">
        <v>228</v>
      </c>
      <c r="C22" s="155">
        <v>162</v>
      </c>
      <c r="D22" s="155">
        <v>9</v>
      </c>
      <c r="E22" s="155">
        <v>0</v>
      </c>
      <c r="F22" s="215">
        <v>57</v>
      </c>
    </row>
    <row r="23" spans="1:7" ht="14.25">
      <c r="A23" s="854" t="s">
        <v>599</v>
      </c>
      <c r="B23" s="850">
        <v>42</v>
      </c>
      <c r="C23" s="155">
        <v>35</v>
      </c>
      <c r="D23" s="155">
        <v>1</v>
      </c>
      <c r="E23" s="155">
        <v>0</v>
      </c>
      <c r="F23" s="215">
        <v>6</v>
      </c>
    </row>
    <row r="24" spans="1:7" ht="14.25">
      <c r="A24" s="851" t="s">
        <v>600</v>
      </c>
      <c r="B24" s="850">
        <v>23</v>
      </c>
      <c r="C24" s="155">
        <v>17</v>
      </c>
      <c r="D24" s="155">
        <v>1</v>
      </c>
      <c r="E24" s="155">
        <v>0</v>
      </c>
      <c r="F24" s="215">
        <v>5</v>
      </c>
    </row>
    <row r="25" spans="1:7" thickBot="1">
      <c r="A25" s="851" t="s">
        <v>601</v>
      </c>
      <c r="B25" s="855">
        <v>33</v>
      </c>
      <c r="C25" s="856">
        <v>25</v>
      </c>
      <c r="D25" s="856">
        <v>0</v>
      </c>
      <c r="E25" s="856">
        <v>0</v>
      </c>
      <c r="F25" s="857">
        <v>8</v>
      </c>
    </row>
    <row r="26" spans="1:7" thickBot="1">
      <c r="A26" s="214" t="s">
        <v>55</v>
      </c>
      <c r="B26" s="213">
        <f>SUM(B5:B25)</f>
        <v>9388</v>
      </c>
      <c r="C26" s="213">
        <f>SUM(C5:C25)</f>
        <v>6323</v>
      </c>
      <c r="D26" s="213">
        <f>SUM(D5:D25)</f>
        <v>349</v>
      </c>
      <c r="E26" s="213">
        <f>SUM(E5:E25)</f>
        <v>10</v>
      </c>
      <c r="F26" s="212">
        <f>SUM(F5:F25)</f>
        <v>2706</v>
      </c>
    </row>
    <row r="29" spans="1:7" s="613" customFormat="1" ht="14.25">
      <c r="A29" s="731" t="s">
        <v>463</v>
      </c>
      <c r="B29" s="731"/>
      <c r="C29" s="731"/>
      <c r="D29" s="731"/>
      <c r="E29" s="731"/>
      <c r="F29" s="731"/>
      <c r="G29" s="731"/>
    </row>
    <row r="30" spans="1:7" ht="14.25" customHeight="1">
      <c r="A30" s="1255" t="s">
        <v>539</v>
      </c>
      <c r="B30" s="1256"/>
      <c r="C30" s="1256"/>
      <c r="D30" s="1256"/>
      <c r="E30" s="1256"/>
      <c r="F30" s="1256"/>
      <c r="G30" s="1256"/>
    </row>
  </sheetData>
  <mergeCells count="4">
    <mergeCell ref="A2:F2"/>
    <mergeCell ref="A3:F3"/>
    <mergeCell ref="A1:F1"/>
    <mergeCell ref="A30:G30"/>
  </mergeCells>
  <printOptions horizontalCentered="1" headings="1"/>
  <pageMargins left="0.5" right="0.5" top="1" bottom="1" header="0.5" footer="0.5"/>
  <pageSetup scale="94" firstPageNumber="87" fitToHeight="0" orientation="landscape" useFirstPageNumber="1" r:id="rId1"/>
  <headerFooter scaleWithDoc="0" alignWithMargins="0">
    <oddHeader>&amp;C&amp;"Arial,Bold"&amp;14San Diego Gas &amp; Electric Company</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H35"/>
  <sheetViews>
    <sheetView zoomScaleNormal="100" workbookViewId="0">
      <selection activeCell="A4" sqref="A4:G4"/>
    </sheetView>
  </sheetViews>
  <sheetFormatPr defaultColWidth="9.28515625" defaultRowHeight="15"/>
  <cols>
    <col min="1" max="1" width="15.5703125" style="7" customWidth="1"/>
    <col min="2" max="3" width="15.5703125" style="169" customWidth="1"/>
    <col min="4" max="6" width="15.5703125" style="2" customWidth="1"/>
    <col min="7" max="7" width="15.5703125" style="169" customWidth="1"/>
    <col min="8" max="8" width="28.7109375" style="2" customWidth="1"/>
    <col min="9" max="16384" width="9.28515625" style="2"/>
  </cols>
  <sheetData>
    <row r="1" spans="1:8" ht="18.600000000000001" customHeight="1">
      <c r="A1" s="1357" t="s">
        <v>575</v>
      </c>
      <c r="B1" s="1358"/>
      <c r="C1" s="1358"/>
      <c r="D1" s="1358"/>
      <c r="E1" s="1358"/>
      <c r="F1" s="1358"/>
      <c r="G1" s="1359"/>
      <c r="H1" s="829"/>
    </row>
    <row r="2" spans="1:8" s="7" customFormat="1" ht="18" customHeight="1">
      <c r="A2" s="1354" t="s">
        <v>367</v>
      </c>
      <c r="B2" s="1355"/>
      <c r="C2" s="1355"/>
      <c r="D2" s="1355"/>
      <c r="E2" s="1355"/>
      <c r="F2" s="1355"/>
      <c r="G2" s="1356"/>
    </row>
    <row r="3" spans="1:8" s="7" customFormat="1" ht="26.65" customHeight="1" thickBot="1">
      <c r="A3" s="1274" t="s">
        <v>366</v>
      </c>
      <c r="B3" s="1275"/>
      <c r="C3" s="1275"/>
      <c r="D3" s="1275"/>
      <c r="E3" s="1275"/>
      <c r="F3" s="1275"/>
      <c r="G3" s="1276"/>
    </row>
    <row r="4" spans="1:8" s="872" customFormat="1" ht="15.75" thickBot="1">
      <c r="A4" s="1364"/>
      <c r="B4" s="1365"/>
      <c r="C4" s="1365"/>
      <c r="D4" s="1365"/>
      <c r="E4" s="1365"/>
      <c r="F4" s="1365"/>
      <c r="G4" s="1366"/>
    </row>
    <row r="5" spans="1:8" ht="15.75" thickBot="1">
      <c r="A5" s="1260" t="s">
        <v>192</v>
      </c>
      <c r="B5" s="1347"/>
      <c r="C5" s="1347"/>
      <c r="D5" s="1347"/>
      <c r="E5" s="1360"/>
      <c r="F5" s="1360"/>
      <c r="G5" s="1361"/>
    </row>
    <row r="6" spans="1:8" ht="15.75" thickBot="1">
      <c r="A6" s="1352">
        <v>2016</v>
      </c>
      <c r="B6" s="1349" t="s">
        <v>120</v>
      </c>
      <c r="C6" s="1350"/>
      <c r="D6" s="1351"/>
      <c r="E6" s="1349" t="s">
        <v>5</v>
      </c>
      <c r="F6" s="1350"/>
      <c r="G6" s="1351"/>
    </row>
    <row r="7" spans="1:8" ht="39" thickBot="1">
      <c r="A7" s="1353"/>
      <c r="B7" s="232" t="s">
        <v>190</v>
      </c>
      <c r="C7" s="231" t="s">
        <v>189</v>
      </c>
      <c r="D7" s="230" t="s">
        <v>191</v>
      </c>
      <c r="E7" s="232" t="s">
        <v>190</v>
      </c>
      <c r="F7" s="231" t="s">
        <v>189</v>
      </c>
      <c r="G7" s="230" t="s">
        <v>188</v>
      </c>
    </row>
    <row r="8" spans="1:8">
      <c r="A8" s="229" t="s">
        <v>135</v>
      </c>
      <c r="B8" s="670">
        <v>315</v>
      </c>
      <c r="C8" s="671">
        <v>119</v>
      </c>
      <c r="D8" s="228">
        <f t="shared" ref="D8:D19" si="0">SUM(B8:C8)</f>
        <v>434</v>
      </c>
      <c r="E8" s="672">
        <v>592</v>
      </c>
      <c r="F8" s="673">
        <v>176</v>
      </c>
      <c r="G8" s="228">
        <f t="shared" ref="G8:G19" si="1">SUM(E8:F8)</f>
        <v>768</v>
      </c>
    </row>
    <row r="9" spans="1:8">
      <c r="A9" s="227" t="s">
        <v>134</v>
      </c>
      <c r="B9" s="674">
        <v>315</v>
      </c>
      <c r="C9" s="675">
        <v>119</v>
      </c>
      <c r="D9" s="226">
        <f t="shared" si="0"/>
        <v>434</v>
      </c>
      <c r="E9" s="676">
        <v>592</v>
      </c>
      <c r="F9" s="677">
        <v>176</v>
      </c>
      <c r="G9" s="226">
        <f t="shared" si="1"/>
        <v>768</v>
      </c>
    </row>
    <row r="10" spans="1:8">
      <c r="A10" s="227" t="s">
        <v>133</v>
      </c>
      <c r="B10" s="674">
        <v>315</v>
      </c>
      <c r="C10" s="675">
        <v>119</v>
      </c>
      <c r="D10" s="226">
        <f t="shared" si="0"/>
        <v>434</v>
      </c>
      <c r="E10" s="676">
        <v>592</v>
      </c>
      <c r="F10" s="677">
        <v>176</v>
      </c>
      <c r="G10" s="226">
        <f t="shared" si="1"/>
        <v>768</v>
      </c>
    </row>
    <row r="11" spans="1:8">
      <c r="A11" s="227" t="s">
        <v>132</v>
      </c>
      <c r="B11" s="674">
        <v>315</v>
      </c>
      <c r="C11" s="675">
        <v>119</v>
      </c>
      <c r="D11" s="226">
        <f t="shared" si="0"/>
        <v>434</v>
      </c>
      <c r="E11" s="676">
        <v>593</v>
      </c>
      <c r="F11" s="677">
        <v>176</v>
      </c>
      <c r="G11" s="226">
        <f t="shared" si="1"/>
        <v>769</v>
      </c>
    </row>
    <row r="12" spans="1:8">
      <c r="A12" s="227" t="s">
        <v>131</v>
      </c>
      <c r="B12" s="674">
        <v>315</v>
      </c>
      <c r="C12" s="675">
        <v>119</v>
      </c>
      <c r="D12" s="226">
        <f t="shared" si="0"/>
        <v>434</v>
      </c>
      <c r="E12" s="676">
        <v>595</v>
      </c>
      <c r="F12" s="677">
        <v>176</v>
      </c>
      <c r="G12" s="226">
        <f t="shared" si="1"/>
        <v>771</v>
      </c>
    </row>
    <row r="13" spans="1:8">
      <c r="A13" s="227" t="s">
        <v>130</v>
      </c>
      <c r="B13" s="674">
        <v>315</v>
      </c>
      <c r="C13" s="675">
        <v>119</v>
      </c>
      <c r="D13" s="226">
        <f t="shared" si="0"/>
        <v>434</v>
      </c>
      <c r="E13" s="676">
        <v>596</v>
      </c>
      <c r="F13" s="677">
        <v>176</v>
      </c>
      <c r="G13" s="226">
        <f t="shared" si="1"/>
        <v>772</v>
      </c>
    </row>
    <row r="14" spans="1:8">
      <c r="A14" s="227" t="s">
        <v>129</v>
      </c>
      <c r="B14" s="674">
        <v>315</v>
      </c>
      <c r="C14" s="675">
        <v>120</v>
      </c>
      <c r="D14" s="226">
        <f t="shared" si="0"/>
        <v>435</v>
      </c>
      <c r="E14" s="676">
        <v>596</v>
      </c>
      <c r="F14" s="677">
        <v>177</v>
      </c>
      <c r="G14" s="226">
        <f t="shared" si="1"/>
        <v>773</v>
      </c>
    </row>
    <row r="15" spans="1:8">
      <c r="A15" s="227" t="s">
        <v>128</v>
      </c>
      <c r="B15" s="674">
        <v>315</v>
      </c>
      <c r="C15" s="675">
        <v>120</v>
      </c>
      <c r="D15" s="226">
        <f t="shared" si="0"/>
        <v>435</v>
      </c>
      <c r="E15" s="676">
        <v>596</v>
      </c>
      <c r="F15" s="677">
        <v>177</v>
      </c>
      <c r="G15" s="226">
        <f t="shared" si="1"/>
        <v>773</v>
      </c>
    </row>
    <row r="16" spans="1:8">
      <c r="A16" s="227" t="s">
        <v>127</v>
      </c>
      <c r="B16" s="674">
        <v>315</v>
      </c>
      <c r="C16" s="675">
        <v>120</v>
      </c>
      <c r="D16" s="226">
        <f t="shared" si="0"/>
        <v>435</v>
      </c>
      <c r="E16" s="676">
        <v>596</v>
      </c>
      <c r="F16" s="677">
        <v>177</v>
      </c>
      <c r="G16" s="226">
        <f t="shared" si="1"/>
        <v>773</v>
      </c>
    </row>
    <row r="17" spans="1:7">
      <c r="A17" s="227" t="s">
        <v>126</v>
      </c>
      <c r="B17" s="674">
        <v>316</v>
      </c>
      <c r="C17" s="675">
        <v>120</v>
      </c>
      <c r="D17" s="226">
        <f t="shared" si="0"/>
        <v>436</v>
      </c>
      <c r="E17" s="676">
        <v>597</v>
      </c>
      <c r="F17" s="677">
        <v>177</v>
      </c>
      <c r="G17" s="226">
        <f t="shared" si="1"/>
        <v>774</v>
      </c>
    </row>
    <row r="18" spans="1:7">
      <c r="A18" s="227" t="s">
        <v>125</v>
      </c>
      <c r="B18" s="674">
        <v>316</v>
      </c>
      <c r="C18" s="675">
        <v>120</v>
      </c>
      <c r="D18" s="226">
        <f t="shared" si="0"/>
        <v>436</v>
      </c>
      <c r="E18" s="676">
        <v>597</v>
      </c>
      <c r="F18" s="677">
        <v>177</v>
      </c>
      <c r="G18" s="226">
        <f t="shared" si="1"/>
        <v>774</v>
      </c>
    </row>
    <row r="19" spans="1:7" ht="15.75" thickBot="1">
      <c r="A19" s="225" t="s">
        <v>124</v>
      </c>
      <c r="B19" s="678">
        <v>316</v>
      </c>
      <c r="C19" s="679">
        <v>120</v>
      </c>
      <c r="D19" s="224">
        <f t="shared" si="0"/>
        <v>436</v>
      </c>
      <c r="E19" s="680">
        <v>597</v>
      </c>
      <c r="F19" s="681">
        <v>177</v>
      </c>
      <c r="G19" s="224">
        <f t="shared" si="1"/>
        <v>774</v>
      </c>
    </row>
    <row r="21" spans="1:7" ht="15.75" thickBot="1"/>
    <row r="22" spans="1:7" ht="15.75" thickBot="1">
      <c r="A22" s="1260" t="s">
        <v>368</v>
      </c>
      <c r="B22" s="1347"/>
      <c r="C22" s="1348"/>
    </row>
    <row r="23" spans="1:7" ht="14.25">
      <c r="A23" s="1362" t="s">
        <v>71</v>
      </c>
      <c r="B23" s="206" t="s">
        <v>120</v>
      </c>
      <c r="C23" s="223" t="s">
        <v>5</v>
      </c>
    </row>
    <row r="24" spans="1:7" thickBot="1">
      <c r="A24" s="1363"/>
      <c r="B24" s="167" t="s">
        <v>187</v>
      </c>
      <c r="C24" s="166" t="s">
        <v>186</v>
      </c>
    </row>
    <row r="25" spans="1:7" ht="25.5">
      <c r="A25" s="222" t="s">
        <v>185</v>
      </c>
      <c r="B25" s="484">
        <v>28.04</v>
      </c>
      <c r="C25" s="485">
        <v>436</v>
      </c>
    </row>
    <row r="26" spans="1:7" ht="26.25" thickBot="1">
      <c r="A26" s="221" t="s">
        <v>184</v>
      </c>
      <c r="B26" s="486">
        <v>279.95999999999998</v>
      </c>
      <c r="C26" s="487">
        <v>8130</v>
      </c>
    </row>
    <row r="27" spans="1:7" ht="14.25">
      <c r="A27" s="141"/>
      <c r="B27" s="141"/>
      <c r="C27" s="141"/>
    </row>
    <row r="28" spans="1:7" ht="15.75" thickBot="1"/>
    <row r="29" spans="1:7" ht="15.75" thickBot="1">
      <c r="A29" s="1346" t="s">
        <v>183</v>
      </c>
      <c r="B29" s="1347"/>
      <c r="C29" s="1347"/>
      <c r="D29" s="1347"/>
      <c r="E29" s="1347"/>
      <c r="F29" s="1348"/>
    </row>
    <row r="30" spans="1:7" ht="26.25" thickBot="1">
      <c r="A30" s="220"/>
      <c r="B30" s="219" t="s">
        <v>147</v>
      </c>
      <c r="C30" s="219" t="s">
        <v>146</v>
      </c>
      <c r="D30" s="219" t="s">
        <v>145</v>
      </c>
      <c r="E30" s="219" t="s">
        <v>182</v>
      </c>
      <c r="F30" s="218" t="s">
        <v>143</v>
      </c>
    </row>
    <row r="31" spans="1:7" ht="14.25">
      <c r="A31" s="211" t="s">
        <v>55</v>
      </c>
      <c r="B31" s="217">
        <v>127</v>
      </c>
      <c r="C31" s="217">
        <v>104</v>
      </c>
      <c r="D31" s="217">
        <v>1</v>
      </c>
      <c r="E31" s="217">
        <v>5</v>
      </c>
      <c r="F31" s="216">
        <v>17</v>
      </c>
    </row>
    <row r="32" spans="1:7" thickBot="1">
      <c r="A32" s="210" t="s">
        <v>181</v>
      </c>
      <c r="B32" s="688"/>
      <c r="C32" s="739">
        <f>C31/B31</f>
        <v>0.81889763779527558</v>
      </c>
      <c r="D32" s="739">
        <f>D31/B31</f>
        <v>7.874015748031496E-3</v>
      </c>
      <c r="E32" s="739">
        <f>E31/B31</f>
        <v>3.937007874015748E-2</v>
      </c>
      <c r="F32" s="739">
        <f>F31/B31</f>
        <v>0.13385826771653545</v>
      </c>
    </row>
    <row r="35" spans="1:7" s="613" customFormat="1" ht="14.25">
      <c r="A35" s="613" t="s">
        <v>470</v>
      </c>
      <c r="B35" s="690"/>
      <c r="C35" s="690"/>
      <c r="G35" s="690"/>
    </row>
  </sheetData>
  <mergeCells count="11">
    <mergeCell ref="A2:G2"/>
    <mergeCell ref="A3:G3"/>
    <mergeCell ref="A1:G1"/>
    <mergeCell ref="A5:G5"/>
    <mergeCell ref="A23:A24"/>
    <mergeCell ref="A4:G4"/>
    <mergeCell ref="A29:F29"/>
    <mergeCell ref="B6:D6"/>
    <mergeCell ref="E6:G6"/>
    <mergeCell ref="A6:A7"/>
    <mergeCell ref="A22:C22"/>
  </mergeCells>
  <printOptions horizontalCentered="1" headings="1"/>
  <pageMargins left="0.5" right="0.5" top="1" bottom="1" header="0.5" footer="0.5"/>
  <pageSetup scale="83" firstPageNumber="112" orientation="landscape" useFirstPageNumber="1" r:id="rId1"/>
  <headerFooter scaleWithDoc="0" alignWithMargins="0">
    <oddHeader>&amp;C&amp;"Arial,Bold"&amp;14San Diego Gas &amp; Electric Company</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K18"/>
  <sheetViews>
    <sheetView zoomScale="90" zoomScaleNormal="90" workbookViewId="0">
      <selection sqref="A1:J1"/>
    </sheetView>
  </sheetViews>
  <sheetFormatPr defaultRowHeight="12.75"/>
  <cols>
    <col min="1" max="3" width="16.5703125" customWidth="1"/>
    <col min="4" max="4" width="18" customWidth="1"/>
    <col min="5" max="10" width="16.5703125" customWidth="1"/>
    <col min="11" max="11" width="39.7109375" bestFit="1" customWidth="1"/>
  </cols>
  <sheetData>
    <row r="1" spans="1:11" ht="20.100000000000001" customHeight="1">
      <c r="A1" s="1367" t="s">
        <v>577</v>
      </c>
      <c r="B1" s="1368"/>
      <c r="C1" s="1368"/>
      <c r="D1" s="1368"/>
      <c r="E1" s="1368"/>
      <c r="F1" s="1368"/>
      <c r="G1" s="1368"/>
      <c r="H1" s="1368"/>
      <c r="I1" s="1368"/>
      <c r="J1" s="1369"/>
      <c r="K1" s="829"/>
    </row>
    <row r="2" spans="1:11" s="417" customFormat="1" ht="21" customHeight="1">
      <c r="A2" s="1378" t="s">
        <v>369</v>
      </c>
      <c r="B2" s="1379"/>
      <c r="C2" s="1379"/>
      <c r="D2" s="1379"/>
      <c r="E2" s="1379"/>
      <c r="F2" s="1379"/>
      <c r="G2" s="1379"/>
      <c r="H2" s="1379"/>
      <c r="I2" s="1379"/>
      <c r="J2" s="1380"/>
    </row>
    <row r="3" spans="1:11" s="417" customFormat="1" ht="24" customHeight="1">
      <c r="A3" s="1378" t="s">
        <v>533</v>
      </c>
      <c r="B3" s="1379"/>
      <c r="C3" s="1379"/>
      <c r="D3" s="1379"/>
      <c r="E3" s="1379"/>
      <c r="F3" s="1379"/>
      <c r="G3" s="1379"/>
      <c r="H3" s="1379"/>
      <c r="I3" s="1379"/>
      <c r="J3" s="1380"/>
    </row>
    <row r="4" spans="1:11" ht="21.6" customHeight="1" thickBot="1">
      <c r="A4" s="1370"/>
      <c r="B4" s="1371"/>
      <c r="C4" s="1371"/>
      <c r="D4" s="1371"/>
      <c r="E4" s="1371"/>
      <c r="F4" s="1371"/>
      <c r="G4" s="1371"/>
      <c r="H4" s="1371"/>
      <c r="I4" s="1371"/>
      <c r="J4" s="1372"/>
    </row>
    <row r="5" spans="1:11" ht="13.5" thickBot="1">
      <c r="A5" s="1373" t="s">
        <v>212</v>
      </c>
      <c r="B5" s="1374"/>
      <c r="C5" s="1375"/>
      <c r="D5" s="1376"/>
      <c r="E5" s="1373" t="s">
        <v>213</v>
      </c>
      <c r="F5" s="1377"/>
      <c r="G5" s="1376"/>
      <c r="H5" s="1373" t="s">
        <v>214</v>
      </c>
      <c r="I5" s="1377"/>
      <c r="J5" s="1376"/>
    </row>
    <row r="6" spans="1:11" ht="40.5" thickBot="1">
      <c r="A6" s="249" t="s">
        <v>215</v>
      </c>
      <c r="B6" s="250" t="s">
        <v>216</v>
      </c>
      <c r="C6" s="250" t="s">
        <v>220</v>
      </c>
      <c r="D6" s="251" t="s">
        <v>541</v>
      </c>
      <c r="E6" s="249" t="s">
        <v>221</v>
      </c>
      <c r="F6" s="252" t="s">
        <v>222</v>
      </c>
      <c r="G6" s="251" t="s">
        <v>217</v>
      </c>
      <c r="H6" s="249" t="s">
        <v>223</v>
      </c>
      <c r="I6" s="251" t="s">
        <v>218</v>
      </c>
      <c r="J6" s="251" t="s">
        <v>219</v>
      </c>
    </row>
    <row r="7" spans="1:11" ht="13.5" thickBot="1">
      <c r="A7" s="659">
        <v>7653</v>
      </c>
      <c r="B7" s="660">
        <v>4702</v>
      </c>
      <c r="C7" s="661">
        <v>470</v>
      </c>
      <c r="D7" s="662">
        <v>2481</v>
      </c>
      <c r="E7" s="659">
        <v>128</v>
      </c>
      <c r="F7" s="663">
        <v>726</v>
      </c>
      <c r="G7" s="662">
        <v>1627</v>
      </c>
      <c r="H7" s="659">
        <v>39</v>
      </c>
      <c r="I7" s="663">
        <v>22</v>
      </c>
      <c r="J7" s="662">
        <v>15</v>
      </c>
    </row>
    <row r="8" spans="1:11" ht="28.9" customHeight="1">
      <c r="A8" s="233"/>
      <c r="B8" s="233"/>
      <c r="C8" s="233"/>
      <c r="D8" s="233"/>
      <c r="E8" s="233"/>
      <c r="F8" s="233"/>
      <c r="G8" s="233"/>
      <c r="H8" s="233"/>
      <c r="I8" s="233"/>
      <c r="J8" s="233"/>
    </row>
    <row r="9" spans="1:11" ht="18.75" customHeight="1">
      <c r="A9" s="809" t="s">
        <v>517</v>
      </c>
      <c r="B9" s="233"/>
      <c r="C9" s="233"/>
      <c r="D9" s="233"/>
      <c r="E9" s="233"/>
      <c r="F9" s="233"/>
      <c r="G9" s="233"/>
      <c r="H9" s="233"/>
      <c r="I9" s="233"/>
      <c r="J9" s="233"/>
    </row>
    <row r="10" spans="1:11" ht="18.75" customHeight="1">
      <c r="A10" s="809" t="s">
        <v>544</v>
      </c>
      <c r="B10" s="233"/>
      <c r="C10" s="233"/>
      <c r="D10" s="233"/>
      <c r="E10" s="233"/>
      <c r="F10" s="233"/>
      <c r="G10" s="233"/>
      <c r="H10" s="233"/>
      <c r="I10" s="233"/>
      <c r="J10" s="233"/>
    </row>
    <row r="11" spans="1:11" ht="16.5" customHeight="1">
      <c r="A11" s="809" t="s">
        <v>516</v>
      </c>
      <c r="B11" s="233"/>
      <c r="C11" s="233"/>
      <c r="D11" s="233"/>
      <c r="E11" s="233"/>
      <c r="F11" s="233"/>
      <c r="G11" s="233"/>
      <c r="H11" s="233"/>
      <c r="I11" s="233"/>
      <c r="J11" s="233"/>
      <c r="K11" s="154"/>
    </row>
    <row r="12" spans="1:11" ht="17.25" customHeight="1">
      <c r="A12" s="810" t="s">
        <v>224</v>
      </c>
      <c r="B12" s="233"/>
      <c r="C12" s="233"/>
      <c r="D12" s="233"/>
      <c r="E12" s="233"/>
      <c r="F12" s="233"/>
      <c r="G12" s="233"/>
      <c r="H12" s="233"/>
      <c r="I12" s="233"/>
      <c r="J12" s="233"/>
    </row>
    <row r="13" spans="1:11" ht="18.600000000000001" customHeight="1">
      <c r="A13" s="809" t="s">
        <v>532</v>
      </c>
    </row>
    <row r="14" spans="1:11" ht="17.649999999999999" customHeight="1">
      <c r="A14" s="1238"/>
      <c r="B14" s="1238"/>
      <c r="C14" s="1238"/>
      <c r="D14" s="1238"/>
      <c r="E14" s="1238"/>
      <c r="F14" s="1238"/>
      <c r="G14" s="1238"/>
      <c r="H14" s="1238"/>
    </row>
    <row r="15" spans="1:11" ht="20.65" customHeight="1"/>
    <row r="16" spans="1:11" ht="18.75" customHeight="1"/>
    <row r="17" spans="6:6" ht="25.5" customHeight="1"/>
    <row r="18" spans="6:6" ht="21" customHeight="1">
      <c r="F18" s="154"/>
    </row>
  </sheetData>
  <mergeCells count="8">
    <mergeCell ref="A14:H14"/>
    <mergeCell ref="A1:J1"/>
    <mergeCell ref="A4:J4"/>
    <mergeCell ref="A5:D5"/>
    <mergeCell ref="E5:G5"/>
    <mergeCell ref="H5:J5"/>
    <mergeCell ref="A2:J2"/>
    <mergeCell ref="A3:J3"/>
  </mergeCells>
  <printOptions headings="1"/>
  <pageMargins left="0.7" right="0.7" top="0.75" bottom="0.75" header="0.3" footer="0.3"/>
  <pageSetup scale="73" orientation="landscape" r:id="rId1"/>
  <headerFooter>
    <oddHeader>&amp;C&amp;"Arial,Bold"&amp;14San Diego Gas &amp; Electric Company</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C20"/>
  <sheetViews>
    <sheetView workbookViewId="0">
      <selection activeCell="A3" sqref="A3"/>
    </sheetView>
  </sheetViews>
  <sheetFormatPr defaultColWidth="39" defaultRowHeight="14.25"/>
  <cols>
    <col min="1" max="1" width="63.7109375" style="2" customWidth="1"/>
    <col min="2" max="2" width="38.28515625" style="2" customWidth="1"/>
    <col min="3" max="3" width="11.28515625" style="2" customWidth="1"/>
    <col min="4" max="16384" width="39" style="2"/>
  </cols>
  <sheetData>
    <row r="1" spans="1:3" s="7" customFormat="1" ht="18.75">
      <c r="A1" s="919" t="s">
        <v>575</v>
      </c>
      <c r="B1" s="920"/>
      <c r="C1" s="829"/>
    </row>
    <row r="2" spans="1:3" s="7" customFormat="1" ht="21.6" customHeight="1">
      <c r="A2" s="921" t="s">
        <v>374</v>
      </c>
      <c r="B2" s="922"/>
    </row>
    <row r="3" spans="1:3" s="7" customFormat="1" ht="25.5" customHeight="1" thickBot="1">
      <c r="A3" s="921" t="s">
        <v>106</v>
      </c>
      <c r="B3" s="922"/>
    </row>
    <row r="4" spans="1:3" ht="17.25">
      <c r="A4" s="732" t="s">
        <v>84</v>
      </c>
      <c r="B4" s="733" t="s">
        <v>479</v>
      </c>
    </row>
    <row r="5" spans="1:3">
      <c r="A5" s="413" t="s">
        <v>387</v>
      </c>
      <c r="B5" s="1000">
        <v>73</v>
      </c>
    </row>
    <row r="6" spans="1:3">
      <c r="A6" s="413" t="s">
        <v>389</v>
      </c>
      <c r="B6" s="126">
        <v>18804</v>
      </c>
    </row>
    <row r="7" spans="1:3">
      <c r="A7" s="413" t="s">
        <v>408</v>
      </c>
      <c r="B7" s="126">
        <v>2883</v>
      </c>
    </row>
    <row r="8" spans="1:3">
      <c r="A8" s="413" t="s">
        <v>388</v>
      </c>
      <c r="B8" s="999">
        <v>381</v>
      </c>
    </row>
    <row r="9" spans="1:3">
      <c r="A9" s="413" t="s">
        <v>380</v>
      </c>
      <c r="B9" s="126">
        <v>0</v>
      </c>
    </row>
    <row r="10" spans="1:3">
      <c r="A10" s="413" t="s">
        <v>386</v>
      </c>
      <c r="B10" s="999">
        <v>2286</v>
      </c>
    </row>
    <row r="11" spans="1:3">
      <c r="A11" s="413" t="s">
        <v>379</v>
      </c>
      <c r="B11" s="126">
        <v>43126</v>
      </c>
    </row>
    <row r="12" spans="1:3">
      <c r="A12" s="413" t="s">
        <v>385</v>
      </c>
      <c r="B12" s="126">
        <v>12429</v>
      </c>
    </row>
    <row r="13" spans="1:3">
      <c r="A13" s="413" t="s">
        <v>382</v>
      </c>
      <c r="B13" s="126">
        <v>7857</v>
      </c>
    </row>
    <row r="14" spans="1:3">
      <c r="A14" s="413" t="s">
        <v>409</v>
      </c>
      <c r="B14" s="1001">
        <v>0</v>
      </c>
    </row>
    <row r="15" spans="1:3" ht="15" thickBot="1">
      <c r="A15" s="431" t="s">
        <v>381</v>
      </c>
      <c r="B15" s="734">
        <v>11167</v>
      </c>
    </row>
    <row r="16" spans="1:3">
      <c r="B16" s="112"/>
    </row>
    <row r="17" spans="1:3" ht="15">
      <c r="B17" s="1017"/>
      <c r="C17" s="1018"/>
    </row>
    <row r="19" spans="1:3" s="613" customFormat="1" ht="28.5" customHeight="1">
      <c r="A19" s="1382" t="s">
        <v>471</v>
      </c>
      <c r="B19" s="1382"/>
    </row>
    <row r="20" spans="1:3" s="613" customFormat="1" ht="24" customHeight="1">
      <c r="A20" s="1381" t="s">
        <v>473</v>
      </c>
      <c r="B20" s="1381"/>
    </row>
  </sheetData>
  <sortState xmlns:xlrd2="http://schemas.microsoft.com/office/spreadsheetml/2017/richdata2" ref="A7:B17">
    <sortCondition ref="A7"/>
  </sortState>
  <mergeCells count="2">
    <mergeCell ref="A20:B20"/>
    <mergeCell ref="A19:B19"/>
  </mergeCells>
  <printOptions headings="1"/>
  <pageMargins left="0.7" right="0.7" top="0.75" bottom="0.75" header="0.3" footer="0.3"/>
  <pageSetup orientation="landscape" r:id="rId1"/>
  <headerFooter>
    <oddHeader>&amp;C&amp;"Arial,Bold"&amp;14San Diego Gas &amp; Electric Company</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heetViews>
  <sheetFormatPr defaultRowHeight="12.75"/>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AFACA70666FEF45921BC186F05F73CF" ma:contentTypeVersion="0" ma:contentTypeDescription="Create a new document." ma:contentTypeScope="" ma:versionID="386b93601f5819134c9c5fa87e84b55a">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162C880-3FF4-40DE-9871-B390D2813C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0E690712-F3EF-41EE-AA5C-CD7C4BD9B0BE}">
  <ds:schemaRefs>
    <ds:schemaRef ds:uri="http://schemas.microsoft.com/sharepoint/v3/contenttype/forms"/>
  </ds:schemaRefs>
</ds:datastoreItem>
</file>

<file path=customXml/itemProps3.xml><?xml version="1.0" encoding="utf-8"?>
<ds:datastoreItem xmlns:ds="http://schemas.openxmlformats.org/officeDocument/2006/customXml" ds:itemID="{2489B244-8B8D-4874-8487-7C297B540192}">
  <ds:schemaRefs>
    <ds:schemaRef ds:uri="http://schemas.microsoft.com/office/2006/documentManagement/types"/>
    <ds:schemaRef ds:uri="http://schemas.microsoft.com/office/infopath/2007/PartnerControls"/>
    <ds:schemaRef ds:uri="http://schemas.microsoft.com/office/2006/metadata/properties"/>
    <ds:schemaRef ds:uri="http://purl.org/dc/elements/1.1/"/>
    <ds:schemaRef ds:uri="http://www.w3.org/XML/1998/namespace"/>
    <ds:schemaRef ds:uri="http://purl.org/dc/terms/"/>
    <ds:schemaRef ds:uri="http://purl.org/dc/dcmitype/"/>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35</vt:i4>
      </vt:variant>
    </vt:vector>
  </HeadingPairs>
  <TitlesOfParts>
    <vt:vector size="67" baseType="lpstr">
      <vt:lpstr>SUMMARY -TABLE</vt:lpstr>
      <vt:lpstr>ESA-Table 1</vt:lpstr>
      <vt:lpstr>ESA-Table 2</vt:lpstr>
      <vt:lpstr>ESA-Table 3</vt:lpstr>
      <vt:lpstr>ESA Table 4 </vt:lpstr>
      <vt:lpstr>ESA-Table 5</vt:lpstr>
      <vt:lpstr>ESA-Table 6</vt:lpstr>
      <vt:lpstr>ESA-Table 7</vt:lpstr>
      <vt:lpstr>ESA Table -8</vt:lpstr>
      <vt:lpstr>ESA-Table 9</vt:lpstr>
      <vt:lpstr>ESA-Table 10</vt:lpstr>
      <vt:lpstr>ESA-Table 11</vt:lpstr>
      <vt:lpstr>ESA Table 12 </vt:lpstr>
      <vt:lpstr>ESA-Table 13</vt:lpstr>
      <vt:lpstr>ESA -Table 14 </vt:lpstr>
      <vt:lpstr>ESA-Table 15-Lighting</vt:lpstr>
      <vt:lpstr>ESA-Table 16</vt:lpstr>
      <vt:lpstr>CARE- Table 1</vt:lpstr>
      <vt:lpstr>CARE-Table 2 </vt:lpstr>
      <vt:lpstr>CARE -Table 3 </vt:lpstr>
      <vt:lpstr>CARE-Table 4</vt:lpstr>
      <vt:lpstr>CARE-Table 5</vt:lpstr>
      <vt:lpstr>CARE-Table 6</vt:lpstr>
      <vt:lpstr>CARE-Table 7</vt:lpstr>
      <vt:lpstr>CARE-Table 8</vt:lpstr>
      <vt:lpstr>CARE-Table 9</vt:lpstr>
      <vt:lpstr>CARE-Table 10</vt:lpstr>
      <vt:lpstr>CARE-Table 11</vt:lpstr>
      <vt:lpstr>CARE-Table 12 </vt:lpstr>
      <vt:lpstr>CARE-Table 13</vt:lpstr>
      <vt:lpstr>CARE-Table 14</vt:lpstr>
      <vt:lpstr>Sheet1</vt:lpstr>
      <vt:lpstr>'ESA-Table 9'!EUL</vt:lpstr>
      <vt:lpstr>'CARE- Table 1'!Print_Area</vt:lpstr>
      <vt:lpstr>'CARE -Table 3 '!Print_Area</vt:lpstr>
      <vt:lpstr>'CARE-Table 10'!Print_Area</vt:lpstr>
      <vt:lpstr>'CARE-Table 11'!Print_Area</vt:lpstr>
      <vt:lpstr>'CARE-Table 12 '!Print_Area</vt:lpstr>
      <vt:lpstr>'CARE-Table 13'!Print_Area</vt:lpstr>
      <vt:lpstr>'CARE-Table 14'!Print_Area</vt:lpstr>
      <vt:lpstr>'CARE-Table 2 '!Print_Area</vt:lpstr>
      <vt:lpstr>'CARE-Table 4'!Print_Area</vt:lpstr>
      <vt:lpstr>'CARE-Table 5'!Print_Area</vt:lpstr>
      <vt:lpstr>'CARE-Table 6'!Print_Area</vt:lpstr>
      <vt:lpstr>'CARE-Table 7'!Print_Area</vt:lpstr>
      <vt:lpstr>'CARE-Table 8'!Print_Area</vt:lpstr>
      <vt:lpstr>'CARE-Table 9'!Print_Area</vt:lpstr>
      <vt:lpstr>'ESA Table 12 '!Print_Area</vt:lpstr>
      <vt:lpstr>'ESA -Table 14 '!Print_Area</vt:lpstr>
      <vt:lpstr>'ESA Table 4 '!Print_Area</vt:lpstr>
      <vt:lpstr>'ESA Table -8'!Print_Area</vt:lpstr>
      <vt:lpstr>'ESA-Table 1'!Print_Area</vt:lpstr>
      <vt:lpstr>'ESA-Table 10'!Print_Area</vt:lpstr>
      <vt:lpstr>'ESA-Table 11'!Print_Area</vt:lpstr>
      <vt:lpstr>'ESA-Table 13'!Print_Area</vt:lpstr>
      <vt:lpstr>'ESA-Table 15-Lighting'!Print_Area</vt:lpstr>
      <vt:lpstr>'ESA-Table 16'!Print_Area</vt:lpstr>
      <vt:lpstr>'ESA-Table 2'!Print_Area</vt:lpstr>
      <vt:lpstr>'ESA-Table 5'!Print_Area</vt:lpstr>
      <vt:lpstr>'ESA-Table 6'!Print_Area</vt:lpstr>
      <vt:lpstr>'ESA-Table 7'!Print_Area</vt:lpstr>
      <vt:lpstr>'ESA-Table 9'!Print_Area</vt:lpstr>
      <vt:lpstr>'SUMMARY -TABLE'!Print_Area</vt:lpstr>
      <vt:lpstr>'CARE-Table 11'!Print_Titles</vt:lpstr>
      <vt:lpstr>'CARE-Table 7'!Print_Titles</vt:lpstr>
      <vt:lpstr>'ESA-Table 2'!Print_Titles</vt:lpstr>
      <vt:lpstr>'ESA-Table 5'!Print_Titles</vt:lpstr>
    </vt:vector>
  </TitlesOfParts>
  <Company>Sempra Energy Utilities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Wickware, Kathy Dee</dc:creator>
  <cp:lastModifiedBy>Zaida Amaya</cp:lastModifiedBy>
  <cp:lastPrinted>2017-04-21T16:31:30Z</cp:lastPrinted>
  <dcterms:created xsi:type="dcterms:W3CDTF">2006-06-19T18:23:44Z</dcterms:created>
  <dcterms:modified xsi:type="dcterms:W3CDTF">2018-12-14T21:54:39Z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0x0101005AFACA70666FEF45921BC186F05F73CF</vt:lpwstr>
  </property>
  <property fmtid="{D5CDD505-2E9C-101B-9397-08002B2CF9AE}" pid="5" name="BExAnalyzer_OldName">
    <vt:lpwstr>SDGE PY 2015  ESA CARE Annual Report Tables_ Master.xlsx</vt:lpwstr>
  </property>
</Properties>
</file>