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R44" i="3" l="1"/>
  <c r="AR45" i="3"/>
  <c r="AR46" i="3"/>
  <c r="AR47" i="3"/>
  <c r="AR43" i="3"/>
  <c r="C7" i="8"/>
  <c r="C8" i="8"/>
  <c r="C9" i="8"/>
  <c r="C10" i="8"/>
  <c r="C6" i="8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<sst xmlns="http://schemas.openxmlformats.org/spreadsheetml/2006/main" count="1037" uniqueCount="373">
  <si>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</si>
  <si>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</si>
  <si>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</si>
  <si>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</si>
  <si>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</si>
  <si>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</si>
  <si>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</si>
  <si>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</si>
  <si>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</si>
  <si>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</si>
  <si>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</si>
  <si>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</si>
  <si>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</si>
  <si>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</si>
  <si>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</si>
  <si>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</si>
  <si>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</si>
  <si>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</si>
  <si>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</si>
  <si>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</si>
  <si>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</si>
  <si>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</si>
  <si>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</si>
  <si>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</si>
  <si>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</si>
  <si>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</si>
  <si>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</si>
  <si>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</si>
  <si>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</si>
  <si>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</si>
  <si>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</si>
  <si>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</si>
  <si>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</si>
  <si>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</si>
  <si>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</si>
  <si>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</si>
  <si>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</si>
  <si>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</si>
  <si>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</si>
  <si>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</si>
  <si>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</si>
  <si>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</si>
  <si>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</si>
  <si>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</si>
  <si>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</si>
  <si>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</si>
  <si>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</si>
  <si>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</si>
  <si>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</si>
  <si>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</si>
  <si>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</si>
  <si>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</si>
  <si>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</si>
  <si>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</si>
  <si>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</si>
  <si>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</si>
  <si>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</si>
  <si>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</si>
  <si>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</si>
  <si>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</si>
  <si>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</si>
  <si>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</si>
  <si>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</si>
  <si>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</si>
  <si>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</si>
  <si>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</si>
  <si>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</si>
  <si>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</si>
  <si>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</si>
  <si>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</si>
  <si>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</si>
  <si>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</si>
  <si>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</si>
  <si>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</si>
  <si>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</si>
  <si>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</si>
  <si>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</si>
  <si>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</si>
  <si>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</si>
  <si>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</si>
  <si>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</si>
  <si>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</si>
  <si>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</si>
  <si>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</si>
  <si>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</si>
  <si>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</si>
  <si>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</si>
  <si>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</si>
  <si>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</si>
  <si>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</si>
  <si>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</si>
  <si>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</si>
  <si>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</si>
  <si>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</si>
  <si>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</si>
  <si>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</si>
  <si>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</si>
  <si>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</si>
  <si>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</si>
  <si>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</si>
  <si>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</si>
  <si>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</si>
  <si>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</si>
  <si>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</si>
  <si>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</si>
  <si>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</si>
  <si>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</si>
  <si>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</si>
  <si>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</si>
  <si>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</si>
  <si>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</si>
  <si>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</si>
  <si>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</si>
  <si>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</si>
  <si>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</si>
  <si>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</si>
  <si>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</si>
  <si>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</si>
  <si>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</si>
  <si>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</si>
  <si>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</si>
  <si>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</si>
  <si>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</si>
  <si>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</si>
  <si>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</si>
  <si>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</si>
  <si>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</si>
  <si>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</si>
  <si>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</si>
  <si>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</si>
  <si>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</si>
  <si>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</si>
  <si>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</si>
  <si>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</si>
  <si>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</si>
  <si>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</si>
  <si>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</si>
  <si>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</si>
  <si>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</si>
  <si>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</si>
  <si>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</si>
  <si>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</si>
  <si>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</si>
  <si>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</si>
  <si>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</si>
  <si>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</si>
  <si>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</si>
  <si>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</si>
  <si>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</si>
  <si>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</si>
  <si>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</si>
  <si>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</si>
  <si>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</si>
  <si>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</si>
  <si>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</si>
  <si>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</si>
  <si>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</si>
  <si>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</si>
  <si>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</si>
  <si>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</si>
  <si>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</si>
  <si>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</si>
  <si>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</si>
  <si>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</si>
  <si>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</si>
  <si>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</si>
  <si>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</si>
  <si>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</si>
  <si>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</si>
  <si>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</si>
  <si>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</si>
  <si>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</si>
  <si>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</si>
  <si>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</si>
  <si>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</si>
  <si>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</si>
  <si>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</si>
  <si>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</si>
  <si>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</si>
  <si>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</si>
  <si>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</si>
  <si>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</si>
  <si>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</si>
  <si>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</si>
  <si>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</si>
  <si>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</si>
  <si>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</si>
  <si>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</si>
  <si>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</si>
  <si>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</si>
  <si>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</si>
  <si>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</si>
  <si>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</si>
  <si>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</si>
  <si>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</si>
  <si>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</si>
  <si>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</si>
  <si>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</si>
  <si>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</si>
  <si>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</si>
  <si>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</si>
  <si>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</si>
  <si>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</si>
  <si>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</si>
  <si>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</si>
  <si>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</si>
  <si>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</si>
  <si>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</si>
  <si>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</si>
  <si>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</si>
  <si>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</si>
  <si>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</si>
  <si>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</si>
  <si>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</si>
  <si>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</si>
  <si>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</si>
  <si>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</si>
  <si>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</si>
  <si>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</si>
  <si>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</si>
  <si>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</si>
  <si>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</si>
  <si>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</si>
  <si>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</si>
  <si>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</si>
  <si>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</si>
  <si>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</si>
  <si>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</si>
  <si>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</si>
  <si>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</si>
  <si>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</si>
  <si>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</si>
  <si>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</si>
  <si>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</si>
  <si>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</si>
  <si>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</si>
  <si>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</si>
  <si>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</si>
  <si>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</si>
  <si>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</si>
  <si>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</si>
  <si>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</si>
  <si>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</si>
  <si>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</si>
  <si>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</si>
  <si>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</si>
  <si>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</si>
  <si>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</si>
  <si>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</si>
  <si>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</si>
  <si>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</si>
  <si>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</si>
  <si>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</si>
  <si>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</si>
  <si>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</si>
  <si>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</si>
  <si>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</si>
  <si>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</si>
  <si>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</si>
  <si>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</si>
  <si>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</si>
  <si>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</si>
  <si>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</si>
  <si>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</si>
  <si>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</si>
  <si>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</si>
  <si>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</si>
  <si>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</si>
  <si>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</si>
  <si>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</si>
  <si>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</si>
  <si>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</si>
  <si>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</si>
  <si>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</si>
  <si>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</si>
  <si>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</si>
  <si>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</si>
  <si>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</si>
  <si>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</si>
  <si>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</si>
  <si>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</si>
  <si>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</si>
  <si>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</si>
  <si>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</si>
  <si>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</si>
  <si>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</si>
  <si>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</si>
  <si>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</si>
  <si>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</si>
  <si>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</si>
  <si>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</si>
  <si>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</si>
  <si>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</si>
  <si>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</si>
  <si>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</si>
  <si>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</si>
  <si>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</si>
  <si>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</si>
  <si>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</si>
  <si>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</si>
  <si>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</si>
  <si>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</si>
  <si>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</si>
  <si>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</si>
  <si>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</si>
  <si>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</si>
  <si>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</si>
  <si>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</si>
  <si>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</si>
  <si>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</si>
  <si>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</si>
  <si>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</si>
  <si>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</si>
  <si>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</si>
  <si>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</si>
  <si>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</si>
  <si>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</si>
  <si>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</si>
  <si>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</si>
  <si>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</si>
  <si>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</si>
  <si>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</si>
  <si>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</si>
  <si>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</si>
  <si>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</si>
  <si>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</si>
  <si>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</si>
  <si>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</si>
  <si>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</si>
  <si>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</si>
  <si>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</si>
  <si>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</si>
  <si>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</si>
  <si>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</si>
  <si>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</si>
  <si>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</si>
  <si>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</si>
  <si>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</si>
  <si>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</si>
  <si>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</si>
  <si>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</si>
  <si>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</si>
  <si>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</si>
  <si>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</si>
  <si>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</si>
  <si>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</si>
  <si>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</si>
  <si>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</si>
  <si>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</si>
  <si>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</si>
  <si>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</si>
  <si>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</si>
  <si>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</si>
  <si>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</si>
  <si>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</si>
  <si>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DC</t>
  </si>
  <si>
    <t>75% initial Funding; DC 4.40; ir 4.5,    SD 4.5%</t>
  </si>
  <si>
    <t>75% initial Funding; DC 5.66; ir 6,        SD 8.3%</t>
  </si>
  <si>
    <t>75% initial Funding; DC 6.78; ir 7.5,    SD 12%</t>
  </si>
  <si>
    <t>75% initial Funding; DC 7.76; ir 9,        SD 15.8%</t>
  </si>
  <si>
    <t>75% initial Funding; DC 8.60; ir 10.5,  SD 19.5%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</si>
  <si>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</si>
  <si>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</si>
  <si>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</si>
  <si>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</si>
  <si>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</si>
  <si>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</si>
  <si>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</si>
  <si>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</si>
  <si>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</si>
  <si>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</si>
  <si>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D1F075-mature1_lowB</t>
  </si>
  <si>
    <t>D1F075-mature1_gn1_lowB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</si>
</sst>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167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4" fillId="0" borderId="0" xfId="2" applyNumberFormat="1" applyBorder="1" applyProtection="1"/>
    <xf numFmtId="167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C6" sqref="C6:C10"/>
    </sheetView>
  </sheetViews>
  <sheetFormatPr defaultRowHeight="15" x14ac:dyDescent="0.25"/>
  <cols>
    <col min="1" max="1" width="12.28515625" customWidth="1"/>
    <col min="3" max="3" width="10.140625" bestFit="1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  <c r="C5" t="s">
        <v>355</v>
      </c>
    </row>
    <row r="6" spans="1:5" x14ac:dyDescent="0.25">
      <c r="A6" s="24">
        <v>0.105</v>
      </c>
      <c r="B6" s="24">
        <f t="shared" ref="B6:B7" si="0">(A6-$B$2)/$B$3</f>
        <v>0.19499999999999998</v>
      </c>
      <c r="C6" s="42">
        <f>A6-(B6^2)/2</f>
        <v>8.5987499999999994E-2</v>
      </c>
    </row>
    <row r="7" spans="1:5" x14ac:dyDescent="0.25">
      <c r="A7" s="24">
        <v>0.09</v>
      </c>
      <c r="B7" s="24">
        <f t="shared" si="0"/>
        <v>0.1575</v>
      </c>
      <c r="C7" s="42">
        <f t="shared" ref="C7:C10" si="1">A7-(B7^2)/2</f>
        <v>7.7596874999999996E-2</v>
      </c>
    </row>
    <row r="8" spans="1:5" x14ac:dyDescent="0.25">
      <c r="A8" s="24">
        <v>7.4999999999999997E-2</v>
      </c>
      <c r="B8" s="24">
        <f>(A8-$B$2)/$B$3</f>
        <v>0.12</v>
      </c>
      <c r="C8" s="42">
        <f t="shared" si="1"/>
        <v>6.7799999999999999E-2</v>
      </c>
    </row>
    <row r="9" spans="1:5" x14ac:dyDescent="0.25">
      <c r="A9" s="24">
        <v>0.06</v>
      </c>
      <c r="B9" s="24">
        <f t="shared" ref="B9:B10" si="2">(A9-$B$2)/$B$3</f>
        <v>8.2500000000000004E-2</v>
      </c>
      <c r="C9" s="42">
        <f t="shared" si="1"/>
        <v>5.6596874999999998E-2</v>
      </c>
    </row>
    <row r="10" spans="1:5" x14ac:dyDescent="0.25">
      <c r="A10" s="24">
        <v>4.4999999999999998E-2</v>
      </c>
      <c r="B10" s="24">
        <f t="shared" si="2"/>
        <v>4.4999999999999991E-2</v>
      </c>
      <c r="C10" s="42">
        <f t="shared" si="1"/>
        <v>4.3987499999999999E-2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29" sqref="D29:D30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3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55" t="s">
        <v>58</v>
      </c>
      <c r="B4" s="55"/>
      <c r="C4" s="55"/>
      <c r="D4" s="54"/>
      <c r="E4" s="56" t="s">
        <v>59</v>
      </c>
      <c r="F4" s="56"/>
      <c r="G4" s="27"/>
      <c r="H4" s="27"/>
      <c r="I4" s="59" t="s">
        <v>60</v>
      </c>
      <c r="J4" s="59"/>
      <c r="K4" s="59"/>
      <c r="L4" s="57" t="s">
        <v>61</v>
      </c>
      <c r="M4" s="57"/>
      <c r="N4" s="28"/>
      <c r="O4" s="58" t="s">
        <v>62</v>
      </c>
      <c r="P4" s="58"/>
      <c r="Q4" s="57" t="s">
        <v>63</v>
      </c>
      <c r="R4" s="57"/>
      <c r="S4" s="57"/>
      <c r="T4" s="57"/>
      <c r="U4" s="57"/>
      <c r="V4" s="57"/>
      <c r="W4" s="57"/>
      <c r="X4" s="57"/>
      <c r="Y4" s="29"/>
      <c r="Z4" s="29"/>
      <c r="AA4" s="58" t="s">
        <v>64</v>
      </c>
      <c r="AB4" s="58"/>
      <c r="AC4" s="58"/>
      <c r="AD4" s="60" t="s">
        <v>65</v>
      </c>
      <c r="AE4" s="60"/>
      <c r="AF4" s="60"/>
      <c r="AG4" s="7" t="s">
        <v>66</v>
      </c>
      <c r="AH4" s="55" t="s">
        <v>67</v>
      </c>
      <c r="AI4" s="55"/>
      <c r="AJ4" s="55"/>
      <c r="AK4" s="21" t="s">
        <v>70</v>
      </c>
      <c r="AL4" s="21"/>
      <c r="AM4" s="21"/>
      <c r="AN4" s="21"/>
      <c r="AO4" s="21"/>
      <c r="AP4" s="60" t="s">
        <v>69</v>
      </c>
      <c r="AQ4" s="60"/>
      <c r="AR4" s="60"/>
      <c r="AS4" s="61" t="s">
        <v>68</v>
      </c>
      <c r="AT4" s="61"/>
      <c r="AU4" s="61"/>
      <c r="AV4" s="6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370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45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368</v>
      </c>
      <c r="AE6" s="41">
        <v>7.4999999999999997E-2</v>
      </c>
      <c r="AF6" s="26">
        <v>0</v>
      </c>
      <c r="AG6" t="s">
        <v>112</v>
      </c>
      <c r="AH6" s="2" t="s">
        <v>369</v>
      </c>
      <c r="AI6" s="2" t="s">
        <v>346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45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45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45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5"/>
    </row>
    <row r="13" spans="1:51" x14ac:dyDescent="0.25">
      <c r="B13" s="31" t="s">
        <v>291</v>
      </c>
      <c r="C13" s="11"/>
      <c r="D13" s="45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293</v>
      </c>
      <c r="B14" s="19" t="s">
        <v>294</v>
      </c>
      <c r="C14" s="45" t="b">
        <v>0</v>
      </c>
      <c r="D14" s="45" t="b">
        <v>1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346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296</v>
      </c>
      <c r="B15" s="19" t="s">
        <v>294</v>
      </c>
      <c r="C15" s="45" t="b">
        <v>0</v>
      </c>
      <c r="D15" s="45" t="b">
        <v>1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346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298</v>
      </c>
      <c r="B16" s="19" t="s">
        <v>294</v>
      </c>
      <c r="C16" s="45" t="b">
        <v>0</v>
      </c>
      <c r="D16" s="45" t="b">
        <v>1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346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3" customFormat="1" x14ac:dyDescent="0.25">
      <c r="A17" s="43" t="s">
        <v>366</v>
      </c>
      <c r="B17" s="49" t="s">
        <v>294</v>
      </c>
      <c r="C17" s="45" t="b">
        <v>0</v>
      </c>
      <c r="D17" s="45" t="b">
        <v>1</v>
      </c>
      <c r="E17" s="43" t="s">
        <v>211</v>
      </c>
      <c r="F17" s="43" t="s">
        <v>188</v>
      </c>
      <c r="G17" s="43">
        <v>1000</v>
      </c>
      <c r="H17" s="43">
        <v>500</v>
      </c>
      <c r="I17" s="43" t="s">
        <v>109</v>
      </c>
      <c r="J17" s="43" t="s">
        <v>109</v>
      </c>
      <c r="K17" s="43" t="s">
        <v>208</v>
      </c>
      <c r="L17" s="43" t="s">
        <v>167</v>
      </c>
      <c r="M17" s="43" t="s">
        <v>215</v>
      </c>
      <c r="N17" s="43" t="s">
        <v>202</v>
      </c>
      <c r="O17" s="51">
        <v>0.02</v>
      </c>
      <c r="P17" s="48" t="b">
        <v>0</v>
      </c>
      <c r="Q17" s="51">
        <v>2.1999999999999999E-2</v>
      </c>
      <c r="R17" s="43">
        <v>3</v>
      </c>
      <c r="S17" s="43">
        <v>75</v>
      </c>
      <c r="T17" s="43">
        <v>50</v>
      </c>
      <c r="U17" s="43">
        <v>60</v>
      </c>
      <c r="V17" s="51">
        <v>0.02</v>
      </c>
      <c r="W17" s="43">
        <v>0</v>
      </c>
      <c r="X17" s="43">
        <v>10</v>
      </c>
      <c r="Y17" s="51">
        <v>0.04</v>
      </c>
      <c r="Z17" s="51">
        <v>0.04</v>
      </c>
      <c r="AA17" s="51">
        <v>0.03</v>
      </c>
      <c r="AB17" s="51">
        <v>0.01</v>
      </c>
      <c r="AC17" s="51">
        <v>7.4999999999999997E-2</v>
      </c>
      <c r="AD17" s="51" t="s">
        <v>156</v>
      </c>
      <c r="AE17" s="52">
        <v>8.2199999999999995E-2</v>
      </c>
      <c r="AF17" s="51">
        <v>0.12</v>
      </c>
      <c r="AG17" s="43" t="s">
        <v>112</v>
      </c>
      <c r="AH17" s="44" t="s">
        <v>158</v>
      </c>
      <c r="AI17" s="44" t="s">
        <v>346</v>
      </c>
      <c r="AJ17" s="43">
        <v>30</v>
      </c>
      <c r="AK17" s="43" t="s">
        <v>115</v>
      </c>
      <c r="AL17" s="43">
        <v>5</v>
      </c>
      <c r="AM17" s="43">
        <v>200</v>
      </c>
      <c r="AN17" s="44" t="s">
        <v>114</v>
      </c>
      <c r="AO17" s="43">
        <v>1</v>
      </c>
      <c r="AP17" s="44" t="s">
        <v>166</v>
      </c>
      <c r="AQ17" s="47">
        <v>0.75</v>
      </c>
      <c r="AR17" s="43">
        <v>200</v>
      </c>
      <c r="AS17" s="44" t="s">
        <v>113</v>
      </c>
      <c r="AT17" s="46">
        <v>0.25</v>
      </c>
      <c r="AU17" s="46">
        <v>0.14499999999999999</v>
      </c>
      <c r="AV17" s="46">
        <v>0.05</v>
      </c>
      <c r="AW17" s="48" t="b">
        <v>0</v>
      </c>
      <c r="AX17" s="48" t="b">
        <v>1</v>
      </c>
      <c r="AY17" s="48" t="b">
        <v>0</v>
      </c>
    </row>
    <row r="18" spans="1:51" s="43" customFormat="1" x14ac:dyDescent="0.25">
      <c r="A18" s="43" t="s">
        <v>367</v>
      </c>
      <c r="B18" s="49" t="s">
        <v>294</v>
      </c>
      <c r="C18" s="45" t="b">
        <v>0</v>
      </c>
      <c r="D18" s="45" t="b">
        <v>1</v>
      </c>
      <c r="E18" s="43" t="s">
        <v>211</v>
      </c>
      <c r="F18" s="43" t="s">
        <v>188</v>
      </c>
      <c r="G18" s="43">
        <v>1000</v>
      </c>
      <c r="H18" s="43">
        <v>500</v>
      </c>
      <c r="I18" s="43" t="s">
        <v>109</v>
      </c>
      <c r="J18" s="43" t="s">
        <v>109</v>
      </c>
      <c r="K18" s="43" t="s">
        <v>208</v>
      </c>
      <c r="L18" s="43" t="s">
        <v>167</v>
      </c>
      <c r="M18" s="43" t="s">
        <v>215</v>
      </c>
      <c r="N18" s="43" t="s">
        <v>202</v>
      </c>
      <c r="O18" s="51">
        <v>-0.02</v>
      </c>
      <c r="P18" s="48" t="b">
        <v>0</v>
      </c>
      <c r="Q18" s="51">
        <v>2.1999999999999999E-2</v>
      </c>
      <c r="R18" s="43">
        <v>3</v>
      </c>
      <c r="S18" s="43">
        <v>75</v>
      </c>
      <c r="T18" s="43">
        <v>50</v>
      </c>
      <c r="U18" s="43">
        <v>60</v>
      </c>
      <c r="V18" s="51">
        <v>0.02</v>
      </c>
      <c r="W18" s="43">
        <v>0</v>
      </c>
      <c r="X18" s="43">
        <v>10</v>
      </c>
      <c r="Y18" s="51">
        <v>0.04</v>
      </c>
      <c r="Z18" s="51">
        <v>0.04</v>
      </c>
      <c r="AA18" s="51">
        <v>0.03</v>
      </c>
      <c r="AB18" s="51">
        <v>0.01</v>
      </c>
      <c r="AC18" s="51">
        <v>7.4999999999999997E-2</v>
      </c>
      <c r="AD18" s="51" t="s">
        <v>156</v>
      </c>
      <c r="AE18" s="52">
        <v>8.2199999999999995E-2</v>
      </c>
      <c r="AF18" s="51">
        <v>0.12</v>
      </c>
      <c r="AG18" s="43" t="s">
        <v>112</v>
      </c>
      <c r="AH18" s="44" t="s">
        <v>158</v>
      </c>
      <c r="AI18" s="44" t="s">
        <v>346</v>
      </c>
      <c r="AJ18" s="43">
        <v>30</v>
      </c>
      <c r="AK18" s="43" t="s">
        <v>115</v>
      </c>
      <c r="AL18" s="43">
        <v>5</v>
      </c>
      <c r="AM18" s="43">
        <v>200</v>
      </c>
      <c r="AN18" s="44" t="s">
        <v>114</v>
      </c>
      <c r="AO18" s="43">
        <v>1</v>
      </c>
      <c r="AP18" s="44" t="s">
        <v>166</v>
      </c>
      <c r="AQ18" s="47">
        <v>0.75</v>
      </c>
      <c r="AR18" s="43">
        <v>200</v>
      </c>
      <c r="AS18" s="44" t="s">
        <v>113</v>
      </c>
      <c r="AT18" s="46">
        <v>0.25</v>
      </c>
      <c r="AU18" s="46">
        <v>0.14499999999999999</v>
      </c>
      <c r="AV18" s="46">
        <v>0.05</v>
      </c>
      <c r="AW18" s="48" t="b">
        <v>0</v>
      </c>
      <c r="AX18" s="48" t="b">
        <v>1</v>
      </c>
      <c r="AY18" s="48" t="b">
        <v>0</v>
      </c>
    </row>
    <row r="19" spans="1:51" x14ac:dyDescent="0.25">
      <c r="A19" s="34" t="s">
        <v>347</v>
      </c>
      <c r="B19" s="19" t="s">
        <v>302</v>
      </c>
      <c r="C19" s="45" t="b">
        <v>0</v>
      </c>
      <c r="D19" s="45" t="b">
        <v>1</v>
      </c>
      <c r="E19" t="s">
        <v>212</v>
      </c>
      <c r="F19" t="s">
        <v>196</v>
      </c>
      <c r="G19">
        <v>1000</v>
      </c>
      <c r="H19">
        <v>600</v>
      </c>
      <c r="I19" t="s">
        <v>109</v>
      </c>
      <c r="J19" t="s">
        <v>109</v>
      </c>
      <c r="K19" t="s">
        <v>209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346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350</v>
      </c>
      <c r="B20" s="19" t="s">
        <v>302</v>
      </c>
      <c r="C20" s="45" t="b">
        <v>0</v>
      </c>
      <c r="D20" s="45" t="b">
        <v>1</v>
      </c>
      <c r="E20" t="s">
        <v>212</v>
      </c>
      <c r="F20" t="s">
        <v>196</v>
      </c>
      <c r="G20">
        <v>1000</v>
      </c>
      <c r="H20">
        <v>600</v>
      </c>
      <c r="I20" t="s">
        <v>109</v>
      </c>
      <c r="J20" t="s">
        <v>109</v>
      </c>
      <c r="K20" t="s">
        <v>209</v>
      </c>
      <c r="L20" t="s">
        <v>167</v>
      </c>
      <c r="M20" t="s">
        <v>215</v>
      </c>
      <c r="N20" t="s">
        <v>202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346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348</v>
      </c>
      <c r="B21" s="19" t="s">
        <v>302</v>
      </c>
      <c r="C21" s="45" t="b">
        <v>0</v>
      </c>
      <c r="D21" s="45" t="b">
        <v>1</v>
      </c>
      <c r="E21" t="s">
        <v>213</v>
      </c>
      <c r="F21" t="s">
        <v>197</v>
      </c>
      <c r="G21">
        <v>1000</v>
      </c>
      <c r="H21">
        <v>600</v>
      </c>
      <c r="I21" t="s">
        <v>109</v>
      </c>
      <c r="J21" t="s">
        <v>109</v>
      </c>
      <c r="K21" t="s">
        <v>210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346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351</v>
      </c>
      <c r="B22" s="19" t="s">
        <v>302</v>
      </c>
      <c r="C22" s="45" t="b">
        <v>0</v>
      </c>
      <c r="D22" s="45" t="b">
        <v>1</v>
      </c>
      <c r="E22" t="s">
        <v>213</v>
      </c>
      <c r="F22" t="s">
        <v>197</v>
      </c>
      <c r="G22">
        <v>1000</v>
      </c>
      <c r="H22">
        <v>600</v>
      </c>
      <c r="I22" t="s">
        <v>109</v>
      </c>
      <c r="J22" t="s">
        <v>109</v>
      </c>
      <c r="K22" t="s">
        <v>210</v>
      </c>
      <c r="L22" t="s">
        <v>167</v>
      </c>
      <c r="M22" t="s">
        <v>215</v>
      </c>
      <c r="N22" t="s">
        <v>202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346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349</v>
      </c>
      <c r="B23" s="19" t="s">
        <v>302</v>
      </c>
      <c r="C23" s="45" t="b">
        <v>0</v>
      </c>
      <c r="D23" s="45" t="b">
        <v>1</v>
      </c>
      <c r="E23" t="s">
        <v>214</v>
      </c>
      <c r="F23" t="s">
        <v>198</v>
      </c>
      <c r="G23">
        <v>1000</v>
      </c>
      <c r="H23">
        <v>300</v>
      </c>
      <c r="I23" t="s">
        <v>109</v>
      </c>
      <c r="J23" t="s">
        <v>109</v>
      </c>
      <c r="K23" t="s">
        <v>207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346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352</v>
      </c>
      <c r="B24" s="19" t="s">
        <v>302</v>
      </c>
      <c r="C24" s="45" t="b">
        <v>0</v>
      </c>
      <c r="D24" s="45" t="b">
        <v>1</v>
      </c>
      <c r="E24" t="s">
        <v>214</v>
      </c>
      <c r="F24" t="s">
        <v>198</v>
      </c>
      <c r="G24">
        <v>1000</v>
      </c>
      <c r="H24">
        <v>300</v>
      </c>
      <c r="I24" t="s">
        <v>109</v>
      </c>
      <c r="J24" t="s">
        <v>109</v>
      </c>
      <c r="K24" t="s">
        <v>207</v>
      </c>
      <c r="L24" t="s">
        <v>167</v>
      </c>
      <c r="M24" t="s">
        <v>215</v>
      </c>
      <c r="N24" t="s">
        <v>202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346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3" customFormat="1" x14ac:dyDescent="0.25">
      <c r="B25" s="49"/>
      <c r="C25" s="45"/>
      <c r="D25" s="45"/>
      <c r="O25" s="51"/>
      <c r="P25" s="48"/>
      <c r="Q25" s="51"/>
      <c r="V25" s="51"/>
      <c r="Y25" s="51"/>
      <c r="Z25" s="51"/>
      <c r="AA25" s="51"/>
      <c r="AB25" s="51"/>
      <c r="AC25" s="51"/>
      <c r="AD25" s="51"/>
      <c r="AE25" s="52"/>
      <c r="AF25" s="51"/>
      <c r="AH25" s="44"/>
      <c r="AI25" s="44"/>
      <c r="AN25" s="44"/>
      <c r="AP25" s="44"/>
      <c r="AQ25" s="47"/>
      <c r="AS25" s="44"/>
      <c r="AT25" s="46"/>
      <c r="AU25" s="46"/>
      <c r="AV25" s="46"/>
      <c r="AW25" s="48"/>
      <c r="AX25" s="48"/>
      <c r="AY25" s="48"/>
    </row>
    <row r="26" spans="1:51" s="43" customFormat="1" x14ac:dyDescent="0.25">
      <c r="A26" s="34" t="s">
        <v>371</v>
      </c>
      <c r="B26" s="49" t="s">
        <v>302</v>
      </c>
      <c r="C26" s="45" t="b">
        <v>1</v>
      </c>
      <c r="D26" s="45" t="b">
        <v>0</v>
      </c>
      <c r="E26" s="43" t="s">
        <v>212</v>
      </c>
      <c r="F26" s="43" t="s">
        <v>196</v>
      </c>
      <c r="G26" s="43">
        <v>1000</v>
      </c>
      <c r="H26" s="43">
        <v>600</v>
      </c>
      <c r="I26" s="43" t="s">
        <v>109</v>
      </c>
      <c r="J26" s="43" t="s">
        <v>109</v>
      </c>
      <c r="K26" s="43" t="s">
        <v>209</v>
      </c>
      <c r="L26" s="43" t="s">
        <v>167</v>
      </c>
      <c r="M26" s="43" t="s">
        <v>215</v>
      </c>
      <c r="N26" s="43" t="s">
        <v>202</v>
      </c>
      <c r="O26" s="51">
        <v>0</v>
      </c>
      <c r="P26" s="48" t="b">
        <v>0</v>
      </c>
      <c r="Q26" s="51">
        <v>2.1999999999999999E-2</v>
      </c>
      <c r="R26" s="43">
        <v>3</v>
      </c>
      <c r="S26" s="43">
        <v>75</v>
      </c>
      <c r="T26" s="43">
        <v>50</v>
      </c>
      <c r="U26" s="43">
        <v>60</v>
      </c>
      <c r="V26" s="51">
        <v>0.02</v>
      </c>
      <c r="W26" s="43">
        <v>0</v>
      </c>
      <c r="X26" s="43">
        <v>10</v>
      </c>
      <c r="Y26" s="51">
        <v>0.04</v>
      </c>
      <c r="Z26" s="51">
        <v>0.04</v>
      </c>
      <c r="AA26" s="51">
        <v>0.03</v>
      </c>
      <c r="AB26" s="51">
        <v>0.01</v>
      </c>
      <c r="AC26" s="51">
        <v>7.4999999999999997E-2</v>
      </c>
      <c r="AD26" s="51" t="s">
        <v>156</v>
      </c>
      <c r="AE26" s="52">
        <v>8.2199999999999995E-2</v>
      </c>
      <c r="AF26" s="51">
        <v>0.12</v>
      </c>
      <c r="AG26" s="43" t="s">
        <v>112</v>
      </c>
      <c r="AH26" s="44" t="s">
        <v>158</v>
      </c>
      <c r="AI26" s="44" t="s">
        <v>346</v>
      </c>
      <c r="AJ26" s="43">
        <v>30</v>
      </c>
      <c r="AK26" s="43" t="s">
        <v>115</v>
      </c>
      <c r="AL26" s="43">
        <v>5</v>
      </c>
      <c r="AM26" s="43">
        <v>200</v>
      </c>
      <c r="AN26" s="44" t="s">
        <v>114</v>
      </c>
      <c r="AO26" s="43">
        <v>1</v>
      </c>
      <c r="AP26" s="44" t="s">
        <v>166</v>
      </c>
      <c r="AQ26" s="47">
        <v>0.75</v>
      </c>
      <c r="AR26" s="43">
        <v>200</v>
      </c>
      <c r="AS26" s="44" t="s">
        <v>113</v>
      </c>
      <c r="AT26" s="46">
        <v>0.25</v>
      </c>
      <c r="AU26" s="46">
        <v>0.14499999999999999</v>
      </c>
      <c r="AV26" s="46">
        <v>0.05</v>
      </c>
      <c r="AW26" s="48" t="b">
        <v>0</v>
      </c>
      <c r="AX26" s="48" t="b">
        <v>1</v>
      </c>
      <c r="AY26" s="48" t="b">
        <v>0</v>
      </c>
    </row>
    <row r="27" spans="1:51" s="43" customFormat="1" x14ac:dyDescent="0.25">
      <c r="A27" s="34" t="s">
        <v>372</v>
      </c>
      <c r="B27" s="49" t="s">
        <v>302</v>
      </c>
      <c r="C27" s="45" t="b">
        <v>1</v>
      </c>
      <c r="D27" s="45" t="b">
        <v>0</v>
      </c>
      <c r="E27" s="43" t="s">
        <v>212</v>
      </c>
      <c r="F27" s="43" t="s">
        <v>196</v>
      </c>
      <c r="G27" s="43">
        <v>1000</v>
      </c>
      <c r="H27" s="43">
        <v>600</v>
      </c>
      <c r="I27" s="43" t="s">
        <v>109</v>
      </c>
      <c r="J27" s="43" t="s">
        <v>109</v>
      </c>
      <c r="K27" s="43" t="s">
        <v>209</v>
      </c>
      <c r="L27" s="43" t="s">
        <v>167</v>
      </c>
      <c r="M27" s="43" t="s">
        <v>215</v>
      </c>
      <c r="N27" s="43" t="s">
        <v>202</v>
      </c>
      <c r="O27" s="51">
        <v>-0.01</v>
      </c>
      <c r="P27" s="48" t="b">
        <v>0</v>
      </c>
      <c r="Q27" s="51">
        <v>2.1999999999999999E-2</v>
      </c>
      <c r="R27" s="43">
        <v>3</v>
      </c>
      <c r="S27" s="43">
        <v>75</v>
      </c>
      <c r="T27" s="43">
        <v>50</v>
      </c>
      <c r="U27" s="43">
        <v>60</v>
      </c>
      <c r="V27" s="51">
        <v>0.02</v>
      </c>
      <c r="W27" s="43">
        <v>0</v>
      </c>
      <c r="X27" s="43">
        <v>10</v>
      </c>
      <c r="Y27" s="51">
        <v>0.04</v>
      </c>
      <c r="Z27" s="51">
        <v>0.04</v>
      </c>
      <c r="AA27" s="51">
        <v>0.03</v>
      </c>
      <c r="AB27" s="51">
        <v>0.01</v>
      </c>
      <c r="AC27" s="51">
        <v>7.4999999999999997E-2</v>
      </c>
      <c r="AD27" s="51" t="s">
        <v>156</v>
      </c>
      <c r="AE27" s="52">
        <v>8.2199999999999995E-2</v>
      </c>
      <c r="AF27" s="51">
        <v>0.12</v>
      </c>
      <c r="AG27" s="43" t="s">
        <v>112</v>
      </c>
      <c r="AH27" s="44" t="s">
        <v>158</v>
      </c>
      <c r="AI27" s="44" t="s">
        <v>346</v>
      </c>
      <c r="AJ27" s="43">
        <v>30</v>
      </c>
      <c r="AK27" s="43" t="s">
        <v>115</v>
      </c>
      <c r="AL27" s="43">
        <v>5</v>
      </c>
      <c r="AM27" s="43">
        <v>200</v>
      </c>
      <c r="AN27" s="44" t="s">
        <v>114</v>
      </c>
      <c r="AO27" s="43">
        <v>1</v>
      </c>
      <c r="AP27" s="44" t="s">
        <v>166</v>
      </c>
      <c r="AQ27" s="47">
        <v>0.75</v>
      </c>
      <c r="AR27" s="43">
        <v>200</v>
      </c>
      <c r="AS27" s="44" t="s">
        <v>113</v>
      </c>
      <c r="AT27" s="46">
        <v>0.25</v>
      </c>
      <c r="AU27" s="46">
        <v>0.14499999999999999</v>
      </c>
      <c r="AV27" s="46">
        <v>0.05</v>
      </c>
      <c r="AW27" s="48" t="b">
        <v>0</v>
      </c>
      <c r="AX27" s="48" t="b">
        <v>1</v>
      </c>
      <c r="AY27" s="48" t="b">
        <v>0</v>
      </c>
    </row>
    <row r="28" spans="1:51" s="43" customFormat="1" x14ac:dyDescent="0.25">
      <c r="B28" s="49"/>
      <c r="C28" s="45"/>
      <c r="D28" s="45"/>
      <c r="O28" s="51"/>
      <c r="P28" s="48"/>
      <c r="Q28" s="51"/>
      <c r="V28" s="51"/>
      <c r="Y28" s="51"/>
      <c r="Z28" s="51"/>
      <c r="AA28" s="51"/>
      <c r="AB28" s="51"/>
      <c r="AC28" s="51"/>
      <c r="AD28" s="51"/>
      <c r="AE28" s="52"/>
      <c r="AF28" s="51"/>
      <c r="AH28" s="44"/>
      <c r="AI28" s="44"/>
      <c r="AN28" s="44"/>
      <c r="AP28" s="44"/>
      <c r="AQ28" s="47"/>
      <c r="AS28" s="44"/>
      <c r="AT28" s="46"/>
      <c r="AU28" s="46"/>
      <c r="AV28" s="46"/>
      <c r="AW28" s="48"/>
      <c r="AX28" s="48"/>
      <c r="AY28" s="48"/>
    </row>
    <row r="29" spans="1:51" x14ac:dyDescent="0.25">
      <c r="B29" s="19"/>
      <c r="C29" s="45"/>
      <c r="D29" s="45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x14ac:dyDescent="0.25">
      <c r="B30" s="31" t="s">
        <v>318</v>
      </c>
      <c r="C30" s="45"/>
      <c r="D30" s="45"/>
      <c r="O30" s="26"/>
      <c r="P30" s="18"/>
      <c r="Q30" s="26"/>
      <c r="V30" s="26"/>
      <c r="Y30" s="26"/>
      <c r="Z30" s="26"/>
      <c r="AA30" s="26"/>
      <c r="AB30" s="26"/>
      <c r="AC30" s="26"/>
      <c r="AD30" s="26"/>
      <c r="AE30" s="41"/>
      <c r="AF30" s="26"/>
      <c r="AH30" s="2"/>
      <c r="AI30" s="2"/>
      <c r="AN30" s="2"/>
      <c r="AP30" s="2"/>
      <c r="AQ30" s="17"/>
      <c r="AS30" s="2"/>
      <c r="AT30" s="12"/>
      <c r="AU30" s="12"/>
      <c r="AV30" s="12"/>
      <c r="AW30" s="18"/>
      <c r="AX30" s="18"/>
      <c r="AY30" s="18"/>
    </row>
    <row r="31" spans="1:51" x14ac:dyDescent="0.25">
      <c r="A31" s="34" t="s">
        <v>319</v>
      </c>
      <c r="B31" s="19" t="s">
        <v>320</v>
      </c>
      <c r="C31" s="45" t="b">
        <v>0</v>
      </c>
      <c r="D31" s="45"/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0.04</v>
      </c>
      <c r="AG31" t="s">
        <v>112</v>
      </c>
      <c r="AH31" s="2" t="s">
        <v>158</v>
      </c>
      <c r="AI31" s="2" t="s">
        <v>346</v>
      </c>
      <c r="AJ31">
        <v>30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34" t="s">
        <v>321</v>
      </c>
      <c r="B32" s="19" t="s">
        <v>322</v>
      </c>
      <c r="C32" s="45" t="b">
        <v>0</v>
      </c>
      <c r="D32" s="45"/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0.08</v>
      </c>
      <c r="AG32" t="s">
        <v>112</v>
      </c>
      <c r="AH32" s="2" t="s">
        <v>158</v>
      </c>
      <c r="AI32" s="2" t="s">
        <v>346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0.75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34" t="s">
        <v>323</v>
      </c>
      <c r="B33" s="19" t="s">
        <v>324</v>
      </c>
      <c r="C33" s="45" t="b">
        <v>0</v>
      </c>
      <c r="D33" s="45"/>
      <c r="E33" t="s">
        <v>211</v>
      </c>
      <c r="F33" t="s">
        <v>188</v>
      </c>
      <c r="G33">
        <v>1000</v>
      </c>
      <c r="H33">
        <v>500</v>
      </c>
      <c r="I33" t="s">
        <v>109</v>
      </c>
      <c r="J33" t="s">
        <v>109</v>
      </c>
      <c r="K33" t="s">
        <v>208</v>
      </c>
      <c r="L33" t="s">
        <v>167</v>
      </c>
      <c r="M33" t="s">
        <v>215</v>
      </c>
      <c r="N33" t="s">
        <v>202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346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2" t="s">
        <v>166</v>
      </c>
      <c r="AQ33" s="17">
        <v>0.75</v>
      </c>
      <c r="AR33">
        <v>200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34" t="s">
        <v>325</v>
      </c>
      <c r="B34" s="19" t="s">
        <v>326</v>
      </c>
      <c r="C34" s="45" t="b">
        <v>0</v>
      </c>
      <c r="D34" s="45"/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0.16</v>
      </c>
      <c r="AG34" t="s">
        <v>112</v>
      </c>
      <c r="AH34" s="2" t="s">
        <v>158</v>
      </c>
      <c r="AI34" s="2" t="s">
        <v>346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4" t="s">
        <v>327</v>
      </c>
      <c r="B35" s="19" t="s">
        <v>328</v>
      </c>
      <c r="C35" s="45" t="b">
        <v>0</v>
      </c>
      <c r="D35" s="45"/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8.2199999999999995E-2</v>
      </c>
      <c r="AF35" s="26">
        <v>0.2</v>
      </c>
      <c r="AG35" t="s">
        <v>112</v>
      </c>
      <c r="AH35" s="2" t="s">
        <v>158</v>
      </c>
      <c r="AI35" s="2" t="s">
        <v>346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166</v>
      </c>
      <c r="AQ35" s="17">
        <v>0.75</v>
      </c>
      <c r="AR35">
        <v>200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B36" s="19"/>
      <c r="C36" s="45"/>
      <c r="D36" s="45"/>
      <c r="O36" s="26"/>
      <c r="P36" s="18"/>
      <c r="Q36" s="26"/>
      <c r="V36" s="26"/>
      <c r="Y36" s="26"/>
      <c r="Z36" s="26"/>
      <c r="AA36" s="26"/>
      <c r="AB36" s="26"/>
      <c r="AC36" s="26"/>
      <c r="AD36" s="26"/>
      <c r="AE36" s="41"/>
      <c r="AF36" s="26"/>
      <c r="AH36" s="2"/>
      <c r="AI36" s="2"/>
      <c r="AN36" s="2"/>
      <c r="AP36" s="2"/>
      <c r="AQ36" s="17"/>
      <c r="AS36" s="2"/>
      <c r="AT36" s="12"/>
      <c r="AU36" s="12"/>
      <c r="AV36" s="12"/>
      <c r="AW36" s="18"/>
      <c r="AX36" s="18"/>
      <c r="AY36" s="18"/>
    </row>
    <row r="37" spans="1:51" x14ac:dyDescent="0.25">
      <c r="A37" t="s">
        <v>330</v>
      </c>
      <c r="B37" s="19" t="s">
        <v>331</v>
      </c>
      <c r="C37" s="45" t="b">
        <v>0</v>
      </c>
      <c r="D37" s="45"/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7.4999999999999997E-2</v>
      </c>
      <c r="AD37" s="26" t="s">
        <v>156</v>
      </c>
      <c r="AE37" s="41">
        <v>4.4999999999999998E-2</v>
      </c>
      <c r="AF37" s="26">
        <v>4.4999999999999998E-2</v>
      </c>
      <c r="AG37" t="s">
        <v>112</v>
      </c>
      <c r="AH37" s="2" t="s">
        <v>158</v>
      </c>
      <c r="AI37" s="2" t="s">
        <v>346</v>
      </c>
      <c r="AJ37">
        <v>30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166</v>
      </c>
      <c r="AQ37" s="17">
        <v>0.75</v>
      </c>
      <c r="AR37">
        <v>200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332</v>
      </c>
      <c r="B38" s="19" t="s">
        <v>333</v>
      </c>
      <c r="C38" s="45" t="b">
        <v>0</v>
      </c>
      <c r="D38" s="45"/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7.4999999999999997E-2</v>
      </c>
      <c r="AD38" s="26" t="s">
        <v>156</v>
      </c>
      <c r="AE38" s="41">
        <v>0.06</v>
      </c>
      <c r="AF38" s="26">
        <v>8.3000000000000004E-2</v>
      </c>
      <c r="AG38" t="s">
        <v>112</v>
      </c>
      <c r="AH38" s="2" t="s">
        <v>158</v>
      </c>
      <c r="AI38" s="2" t="s">
        <v>346</v>
      </c>
      <c r="AJ38">
        <v>30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166</v>
      </c>
      <c r="AQ38" s="17">
        <v>0.75</v>
      </c>
      <c r="AR38">
        <v>200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334</v>
      </c>
      <c r="B39" s="19" t="s">
        <v>335</v>
      </c>
      <c r="C39" s="45" t="b">
        <v>0</v>
      </c>
      <c r="D39" s="45"/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7.4999999999999997E-2</v>
      </c>
      <c r="AF39" s="26">
        <v>0.12</v>
      </c>
      <c r="AG39" t="s">
        <v>112</v>
      </c>
      <c r="AH39" s="2" t="s">
        <v>158</v>
      </c>
      <c r="AI39" s="2" t="s">
        <v>346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166</v>
      </c>
      <c r="AQ39" s="17">
        <v>0.75</v>
      </c>
      <c r="AR39">
        <v>200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t="s">
        <v>336</v>
      </c>
      <c r="B40" s="19" t="s">
        <v>337</v>
      </c>
      <c r="C40" s="45" t="b">
        <v>0</v>
      </c>
      <c r="D40" s="45"/>
      <c r="E40" t="s">
        <v>211</v>
      </c>
      <c r="F40" t="s">
        <v>188</v>
      </c>
      <c r="G40">
        <v>1000</v>
      </c>
      <c r="H40">
        <v>500</v>
      </c>
      <c r="I40" t="s">
        <v>109</v>
      </c>
      <c r="J40" t="s">
        <v>109</v>
      </c>
      <c r="K40" t="s">
        <v>208</v>
      </c>
      <c r="L40" t="s">
        <v>167</v>
      </c>
      <c r="M40" t="s">
        <v>215</v>
      </c>
      <c r="N40" t="s">
        <v>202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0.09</v>
      </c>
      <c r="AF40" s="26">
        <v>0.158</v>
      </c>
      <c r="AG40" t="s">
        <v>112</v>
      </c>
      <c r="AH40" s="2" t="s">
        <v>158</v>
      </c>
      <c r="AI40" s="2" t="s">
        <v>346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2" t="s">
        <v>166</v>
      </c>
      <c r="AQ40" s="17">
        <v>0.75</v>
      </c>
      <c r="AR40">
        <v>200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t="s">
        <v>338</v>
      </c>
      <c r="B41" s="19" t="s">
        <v>339</v>
      </c>
      <c r="C41" s="45" t="b">
        <v>0</v>
      </c>
      <c r="D41" s="45"/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0.105</v>
      </c>
      <c r="AF41" s="26">
        <v>0.19500000000000001</v>
      </c>
      <c r="AG41" t="s">
        <v>112</v>
      </c>
      <c r="AH41" s="2" t="s">
        <v>158</v>
      </c>
      <c r="AI41" s="2" t="s">
        <v>346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B42" s="19"/>
      <c r="C42" s="11"/>
      <c r="D42" s="45"/>
      <c r="O42" s="26"/>
      <c r="P42" s="18"/>
      <c r="Q42" s="26"/>
      <c r="V42" s="26"/>
      <c r="Y42" s="26"/>
      <c r="Z42" s="26"/>
      <c r="AA42" s="26"/>
      <c r="AB42" s="26"/>
      <c r="AC42" s="26"/>
      <c r="AD42" s="26"/>
      <c r="AE42" s="41"/>
      <c r="AF42" s="26"/>
      <c r="AH42" s="2"/>
      <c r="AI42" s="2"/>
      <c r="AN42" s="2"/>
      <c r="AP42" s="2"/>
      <c r="AQ42" s="17"/>
      <c r="AS42" s="2"/>
      <c r="AT42" s="12"/>
      <c r="AU42" s="12"/>
      <c r="AV42" s="12"/>
      <c r="AW42" s="18"/>
      <c r="AX42" s="18"/>
      <c r="AY42" s="18"/>
    </row>
    <row r="43" spans="1:51" x14ac:dyDescent="0.25">
      <c r="A43" t="s">
        <v>361</v>
      </c>
      <c r="B43" s="19" t="s">
        <v>356</v>
      </c>
      <c r="C43" s="11" t="b">
        <v>0</v>
      </c>
      <c r="D43" s="45"/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53">
        <v>4.3987499999999999E-2</v>
      </c>
      <c r="AD43" s="26" t="s">
        <v>156</v>
      </c>
      <c r="AE43" s="41">
        <v>4.4999999999999998E-2</v>
      </c>
      <c r="AF43" s="26">
        <v>4.4999999999999998E-2</v>
      </c>
      <c r="AG43" t="s">
        <v>112</v>
      </c>
      <c r="AH43" s="2" t="s">
        <v>158</v>
      </c>
      <c r="AI43" s="2" t="s">
        <v>346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50">
        <f>225068282*0.75</f>
        <v>168801211.5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t="s">
        <v>362</v>
      </c>
      <c r="B44" s="19" t="s">
        <v>357</v>
      </c>
      <c r="C44" s="45" t="b">
        <v>0</v>
      </c>
      <c r="D44" s="45"/>
      <c r="E44" t="s">
        <v>211</v>
      </c>
      <c r="F44" t="s">
        <v>188</v>
      </c>
      <c r="G44">
        <v>1000</v>
      </c>
      <c r="H44">
        <v>500</v>
      </c>
      <c r="I44" t="s">
        <v>109</v>
      </c>
      <c r="J44" t="s">
        <v>109</v>
      </c>
      <c r="K44" t="s">
        <v>208</v>
      </c>
      <c r="L44" t="s">
        <v>167</v>
      </c>
      <c r="M44" t="s">
        <v>215</v>
      </c>
      <c r="N44" t="s">
        <v>202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53">
        <v>5.6596874999999998E-2</v>
      </c>
      <c r="AD44" s="26" t="s">
        <v>156</v>
      </c>
      <c r="AE44" s="41">
        <v>0.06</v>
      </c>
      <c r="AF44" s="26">
        <v>8.3000000000000004E-2</v>
      </c>
      <c r="AG44" t="s">
        <v>112</v>
      </c>
      <c r="AH44" s="2" t="s">
        <v>158</v>
      </c>
      <c r="AI44" s="2" t="s">
        <v>346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4" t="s">
        <v>114</v>
      </c>
      <c r="AQ44" s="17">
        <v>0.75</v>
      </c>
      <c r="AR44" s="50">
        <f t="shared" ref="AR44:AR47" si="0">225068282*0.75</f>
        <v>168801211.5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t="s">
        <v>363</v>
      </c>
      <c r="B45" s="19" t="s">
        <v>358</v>
      </c>
      <c r="C45" s="45" t="b">
        <v>0</v>
      </c>
      <c r="D45" s="45"/>
      <c r="E45" t="s">
        <v>211</v>
      </c>
      <c r="F45" t="s">
        <v>188</v>
      </c>
      <c r="G45">
        <v>1000</v>
      </c>
      <c r="H45">
        <v>500</v>
      </c>
      <c r="I45" t="s">
        <v>109</v>
      </c>
      <c r="J45" t="s">
        <v>109</v>
      </c>
      <c r="K45" t="s">
        <v>208</v>
      </c>
      <c r="L45" t="s">
        <v>167</v>
      </c>
      <c r="M45" t="s">
        <v>215</v>
      </c>
      <c r="N45" t="s">
        <v>202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53">
        <v>6.7799999999999999E-2</v>
      </c>
      <c r="AD45" s="26" t="s">
        <v>156</v>
      </c>
      <c r="AE45" s="41">
        <v>7.4999999999999997E-2</v>
      </c>
      <c r="AF45" s="26">
        <v>0.12</v>
      </c>
      <c r="AG45" t="s">
        <v>112</v>
      </c>
      <c r="AH45" s="2" t="s">
        <v>158</v>
      </c>
      <c r="AI45" s="2" t="s">
        <v>346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4" t="s">
        <v>114</v>
      </c>
      <c r="AQ45" s="17">
        <v>0.75</v>
      </c>
      <c r="AR45" s="50">
        <f t="shared" si="0"/>
        <v>168801211.5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t="s">
        <v>364</v>
      </c>
      <c r="B46" s="19" t="s">
        <v>359</v>
      </c>
      <c r="C46" s="45" t="b">
        <v>0</v>
      </c>
      <c r="D46" s="45"/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53">
        <v>7.7596874999999996E-2</v>
      </c>
      <c r="AD46" s="26" t="s">
        <v>156</v>
      </c>
      <c r="AE46" s="41">
        <v>0.09</v>
      </c>
      <c r="AF46" s="26">
        <v>0.158</v>
      </c>
      <c r="AG46" t="s">
        <v>112</v>
      </c>
      <c r="AH46" s="2" t="s">
        <v>158</v>
      </c>
      <c r="AI46" s="2" t="s">
        <v>346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4" t="s">
        <v>114</v>
      </c>
      <c r="AQ46" s="17">
        <v>0.75</v>
      </c>
      <c r="AR46" s="50">
        <f t="shared" si="0"/>
        <v>168801211.5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t="s">
        <v>365</v>
      </c>
      <c r="B47" s="19" t="s">
        <v>360</v>
      </c>
      <c r="C47" s="45" t="b">
        <v>0</v>
      </c>
      <c r="D47" s="45"/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53">
        <v>8.5987499999999994E-2</v>
      </c>
      <c r="AD47" s="26" t="s">
        <v>156</v>
      </c>
      <c r="AE47" s="41">
        <v>0.105</v>
      </c>
      <c r="AF47" s="26">
        <v>0.19500000000000001</v>
      </c>
      <c r="AG47" t="s">
        <v>112</v>
      </c>
      <c r="AH47" s="2" t="s">
        <v>158</v>
      </c>
      <c r="AI47" s="2" t="s">
        <v>346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4" t="s">
        <v>114</v>
      </c>
      <c r="AQ47" s="17">
        <v>0.75</v>
      </c>
      <c r="AR47" s="50">
        <f t="shared" si="0"/>
        <v>168801211.5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C48" s="11"/>
      <c r="D48" s="45"/>
      <c r="O48" s="26"/>
      <c r="P48" s="18"/>
      <c r="Q48" s="26"/>
      <c r="V48" s="26"/>
      <c r="Y48" s="26"/>
      <c r="Z48" s="26"/>
      <c r="AA48" s="26"/>
      <c r="AB48" s="26"/>
      <c r="AC48" s="26"/>
      <c r="AD48" s="26"/>
      <c r="AE48" s="41"/>
      <c r="AF48" s="26"/>
      <c r="AH48" s="2"/>
      <c r="AI48" s="2"/>
      <c r="AN48" s="2"/>
      <c r="AP48" s="2"/>
      <c r="AQ48" s="17"/>
      <c r="AS48" s="2"/>
      <c r="AT48" s="12"/>
      <c r="AU48" s="12"/>
      <c r="AV48" s="12"/>
      <c r="AW48" s="18"/>
      <c r="AX48" s="18"/>
      <c r="AY48" s="18"/>
    </row>
    <row r="49" spans="1:51" x14ac:dyDescent="0.25">
      <c r="B49" s="31" t="s">
        <v>340</v>
      </c>
      <c r="C49" s="11"/>
      <c r="D49" s="45"/>
      <c r="O49" s="26"/>
      <c r="P49" s="18"/>
      <c r="Q49" s="26"/>
      <c r="V49" s="26"/>
      <c r="Y49" s="26"/>
      <c r="Z49" s="26"/>
      <c r="AA49" s="26"/>
      <c r="AB49" s="26"/>
      <c r="AC49" s="26"/>
      <c r="AD49" s="26"/>
      <c r="AE49" s="41"/>
      <c r="AF49" s="26"/>
      <c r="AH49" s="2"/>
      <c r="AI49" s="2"/>
      <c r="AN49" s="2"/>
      <c r="AP49" s="2"/>
      <c r="AQ49" s="17"/>
      <c r="AS49" s="2"/>
      <c r="AT49" s="12"/>
      <c r="AU49" s="12"/>
      <c r="AV49" s="12"/>
      <c r="AW49" s="18"/>
      <c r="AX49" s="18"/>
      <c r="AY49" s="18"/>
    </row>
    <row r="50" spans="1:51" x14ac:dyDescent="0.25">
      <c r="A50" s="34" t="s">
        <v>341</v>
      </c>
      <c r="B50" s="19" t="s">
        <v>353</v>
      </c>
      <c r="C50" s="11" t="b">
        <v>0</v>
      </c>
      <c r="D50" s="45"/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156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346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0.75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34" t="s">
        <v>343</v>
      </c>
      <c r="B51" s="19" t="s">
        <v>354</v>
      </c>
      <c r="C51" s="45" t="b">
        <v>0</v>
      </c>
      <c r="D51" s="45"/>
      <c r="E51" t="s">
        <v>211</v>
      </c>
      <c r="F51" t="s">
        <v>188</v>
      </c>
      <c r="G51">
        <v>1000</v>
      </c>
      <c r="H51">
        <v>500</v>
      </c>
      <c r="I51" t="s">
        <v>109</v>
      </c>
      <c r="J51" t="s">
        <v>109</v>
      </c>
      <c r="K51" t="s">
        <v>208</v>
      </c>
      <c r="L51" t="s">
        <v>167</v>
      </c>
      <c r="M51" t="s">
        <v>215</v>
      </c>
      <c r="N51" t="s">
        <v>202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156</v>
      </c>
      <c r="AE51" s="41">
        <v>8.2199999999999995E-2</v>
      </c>
      <c r="AF51" s="26">
        <v>0.12</v>
      </c>
      <c r="AG51" t="s">
        <v>112</v>
      </c>
      <c r="AH51" s="2" t="s">
        <v>158</v>
      </c>
      <c r="AI51" s="2" t="s">
        <v>346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2" t="s">
        <v>166</v>
      </c>
      <c r="AQ51" s="17">
        <v>0.75</v>
      </c>
      <c r="AR51">
        <v>200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4" spans="1:51" x14ac:dyDescent="0.25">
      <c r="AC54" s="53"/>
    </row>
    <row r="55" spans="1:51" x14ac:dyDescent="0.25">
      <c r="AC55" s="53"/>
    </row>
    <row r="56" spans="1:51" x14ac:dyDescent="0.25">
      <c r="AC56" s="53"/>
    </row>
    <row r="57" spans="1:51" x14ac:dyDescent="0.25">
      <c r="AC57" s="53"/>
    </row>
    <row r="58" spans="1:51" x14ac:dyDescent="0.25">
      <c r="AC58" s="53"/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9 AN13:AN51">
      <formula1>"MA,EAA"</formula1>
      <formula2>0</formula2>
    </dataValidation>
    <dataValidation type="list" allowBlank="1" showInputMessage="1" showErrorMessage="1" sqref="AI6:AI9 AI13:AI51">
      <formula1>"cd,cp,sl"</formula1>
      <formula2>0</formula2>
    </dataValidation>
    <dataValidation type="list" allowBlank="1" showInputMessage="1" showErrorMessage="1" sqref="AH6:AH9 AH13:AH51">
      <formula1>"open,closed"</formula1>
      <formula2>0</formula2>
    </dataValidation>
    <dataValidation type="list" allowBlank="1" showInputMessage="1" showErrorMessage="1" sqref="AS6:AS9 AS13:AS51">
      <formula1>ConPolicy</formula1>
      <formula2>0</formula2>
    </dataValidation>
    <dataValidation type="list" allowBlank="1" showInputMessage="1" showErrorMessage="1" sqref="P6:P9 C6:D10 P13:P51 C13:D51">
      <formula1>"TRUE,FALSE"</formula1>
      <formula2>0</formula2>
    </dataValidation>
    <dataValidation type="decimal" allowBlank="1" showInputMessage="1" showErrorMessage="1" prompt="Decimal, 0-10% please" sqref="AB6:AB9 V6:V9 V13:V51 AB13:AB51">
      <formula1>0</formula1>
      <formula2>0.1</formula2>
    </dataValidation>
    <dataValidation type="whole" allowBlank="1" showInputMessage="1" showErrorMessage="1" prompt="Integer, 0-15" sqref="W6:X9 W13:X51">
      <formula1>0</formula1>
      <formula2>15</formula2>
    </dataValidation>
    <dataValidation type="decimal" allowBlank="1" showInputMessage="1" showErrorMessage="1" prompt="Decimal, 0-20% please" sqref="Y6:AA9 AC6:AC9 AE6:AE9 AC48:AC51 AE13:AE51 Y13:AA51 AC13:AC42">
      <formula1>0</formula1>
      <formula2>0.2</formula2>
    </dataValidation>
    <dataValidation type="whole" allowBlank="1" showInputMessage="1" showErrorMessage="1" prompt="Integer, 0 to 30, please" sqref="AJ6:AJ9 AJ13:AJ51">
      <formula1>0</formula1>
      <formula2>30</formula2>
    </dataValidation>
    <dataValidation type="decimal" allowBlank="1" showInputMessage="1" showErrorMessage="1" prompt="Decimal, 0-75%" sqref="AT6:AU9 AT13:AU51">
      <formula1>0</formula1>
      <formula2>0.75</formula2>
    </dataValidation>
    <dataValidation type="decimal" allowBlank="1" showInputMessage="1" showErrorMessage="1" prompt="Decimal, 0-30%" sqref="AV6:AV9 AV13:AV51">
      <formula1>0</formula1>
      <formula2>0.3</formula2>
    </dataValidation>
    <dataValidation type="decimal" allowBlank="1" showInputMessage="1" showErrorMessage="1" prompt="Decimal, 0-75% please" sqref="AF6:AF9 AF13:AF51">
      <formula1>0</formula1>
      <formula2>0.75</formula2>
    </dataValidation>
    <dataValidation type="whole" allowBlank="1" showInputMessage="1" showErrorMessage="1" prompt="Integer, 1 to 30" sqref="AL6:AL9 AL13:AL51">
      <formula1>1</formula1>
      <formula2>30</formula2>
    </dataValidation>
    <dataValidation type="decimal" operator="greaterThanOrEqual" allowBlank="1" showInputMessage="1" showErrorMessage="1" sqref="AM6:AM9 AM13:AM51">
      <formula1>0</formula1>
      <formula2>0</formula2>
    </dataValidation>
    <dataValidation type="decimal" operator="lessThanOrEqual" allowBlank="1" showInputMessage="1" showErrorMessage="1" sqref="AO6:AO9 AO13:AO51">
      <formula1>1</formula1>
      <formula2>0</formula2>
    </dataValidation>
    <dataValidation allowBlank="1" showInputMessage="1" showErrorMessage="1" prompt="Decimal, 0-20% please" sqref="AD6:AD9 AD13:AD51"/>
    <dataValidation type="list" allowBlank="1" showInputMessage="1" showErrorMessage="1" sqref="AW6:AY9 AW13:AY51">
      <formula1>"TRUE, FALSE"</formula1>
    </dataValidation>
    <dataValidation type="list" allowBlank="1" showInputMessage="1" showErrorMessage="1" sqref="AP6:AP9 AP13:AP51">
      <formula1>"MA,AL,AL_pct"</formula1>
    </dataValidation>
    <dataValidation type="decimal" allowBlank="1" showInputMessage="1" showErrorMessage="1" sqref="AQ6:AQ9 AQ13:AQ51">
      <formula1>0</formula1>
      <formula2>1.5</formula2>
    </dataValidation>
    <dataValidation type="whole" allowBlank="1" showInputMessage="1" showErrorMessage="1" prompt="Integer 55 to 65, please" sqref="S6:S9 S13:S51">
      <formula1>35</formula1>
      <formula2>80</formula2>
    </dataValidation>
    <dataValidation type="list" allowBlank="1" showInputMessage="1" showErrorMessage="1" sqref="I6:J9 I13:J51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L13:L51</xm:sqref>
        </x14:dataValidation>
        <x14:dataValidation type="list" allowBlank="1" showInputMessage="1" showErrorMessage="1">
          <x14:formula1>
            <xm:f>DropDowns!$A$64:$A$71</xm:f>
          </x14:formula1>
          <xm:sqref>M6:M9 M13:M51</xm:sqref>
        </x14:dataValidation>
        <x14:dataValidation type="list" allowBlank="1" showInputMessage="1" showErrorMessage="1">
          <x14:formula1>
            <xm:f>DropDowns!$A$45:$A$52</xm:f>
          </x14:formula1>
          <xm:sqref>F6:F9 F13:F51</xm:sqref>
        </x14:dataValidation>
        <x14:dataValidation type="list" allowBlank="1" showInputMessage="1" showErrorMessage="1">
          <x14:formula1>
            <xm:f>DropDowns!$A$29:$A$42</xm:f>
          </x14:formula1>
          <xm:sqref>E6:E9 E13:E51</xm:sqref>
        </x14:dataValidation>
        <x14:dataValidation type="list" allowBlank="1" showInputMessage="1" showErrorMessage="1">
          <x14:formula1>
            <xm:f>DropDowns!$A$21:$A$24</xm:f>
          </x14:formula1>
          <xm:sqref>K6:K9 K13:K51</xm:sqref>
        </x14:dataValidation>
        <x14:dataValidation type="list" allowBlank="1" showInputMessage="1" showErrorMessage="1">
          <x14:formula1>
            <xm:f>DropDowns!$A$74:$A$77</xm:f>
          </x14:formula1>
          <xm:sqref>N6:N9 N13:N51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3" t="s">
        <v>199</v>
      </c>
      <c r="B4">
        <v>7.4999999999999997E-2</v>
      </c>
      <c r="C4">
        <v>0</v>
      </c>
      <c r="D4">
        <v>10</v>
      </c>
    </row>
    <row r="5" spans="1:4" x14ac:dyDescent="0.25">
      <c r="A5" s="43" t="s">
        <v>199</v>
      </c>
      <c r="B5" s="43">
        <v>2.5000000000000001E-2</v>
      </c>
      <c r="C5" s="43">
        <v>0</v>
      </c>
      <c r="D5" s="43">
        <v>1</v>
      </c>
    </row>
    <row r="6" spans="1:4" x14ac:dyDescent="0.25">
      <c r="A6" s="43" t="s">
        <v>199</v>
      </c>
      <c r="B6" s="43">
        <v>7.4999999999999997E-2</v>
      </c>
      <c r="C6" s="43">
        <v>0</v>
      </c>
      <c r="D6" s="4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2015-10-29T22:10:59Z</dcterms:modified>
  <dc:language>en-US</dc:language>
</cp:coreProperties>
</file>