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Q44" i="3" l="1"/>
  <c r="AQ45" i="3"/>
  <c r="AQ46" i="3"/>
  <c r="AQ47" i="3"/>
  <c r="AQ43" i="3"/>
  <c r="C7" i="8"/>
  <c r="C8" i="8"/>
  <c r="C9" i="8"/>
  <c r="C10" i="8"/>
  <c r="C6" i="8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<sst xmlns="http://schemas.openxmlformats.org/spreadsheetml/2006/main" count="1000" uniqueCount="370">
  <si>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</si>
  <si>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</si>
  <si>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</si>
  <si>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</si>
  <si>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</si>
  <si>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</si>
  <si>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</si>
  <si>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</si>
  <si>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</si>
  <si>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</si>
  <si>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</si>
  <si>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</si>
  <si>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</si>
  <si>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</si>
  <si>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</si>
  <si>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</si>
  <si>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</si>
  <si>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</si>
  <si>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</si>
  <si>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</si>
  <si>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</si>
  <si>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</si>
  <si>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</si>
  <si>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</si>
  <si>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</si>
  <si>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</si>
  <si>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</si>
  <si>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</si>
  <si>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</si>
  <si>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</si>
  <si>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</si>
  <si>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</si>
  <si>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</si>
  <si>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</si>
  <si>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</si>
  <si>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</si>
  <si>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</si>
  <si>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</si>
  <si>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</si>
  <si>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</si>
  <si>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</si>
  <si>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</si>
  <si>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</si>
  <si>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</si>
  <si>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</si>
  <si>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</si>
  <si>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</si>
  <si>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</si>
  <si>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</si>
  <si>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</si>
  <si>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</si>
  <si>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</si>
  <si>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</si>
  <si>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</si>
  <si>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</si>
  <si>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</si>
  <si>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</si>
  <si>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</si>
  <si>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</si>
  <si>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</si>
  <si>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</si>
  <si>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</si>
  <si>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</si>
  <si>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</si>
  <si>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</si>
  <si>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</si>
  <si>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</si>
  <si>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</si>
  <si>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</si>
  <si>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</si>
  <si>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</si>
  <si>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</si>
  <si>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</si>
  <si>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</si>
  <si>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</si>
  <si>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</si>
  <si>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</si>
  <si>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</si>
  <si>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</si>
  <si>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</si>
  <si>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</si>
  <si>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</si>
  <si>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</si>
  <si>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</si>
  <si>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</si>
  <si>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</si>
  <si>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</si>
  <si>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</si>
  <si>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</si>
  <si>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</si>
  <si>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</si>
  <si>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</si>
  <si>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</si>
  <si>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</si>
  <si>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</si>
  <si>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</si>
  <si>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</si>
  <si>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</si>
  <si>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</si>
  <si>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</si>
  <si>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</si>
  <si>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</si>
  <si>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</si>
  <si>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</si>
  <si>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</si>
  <si>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</si>
  <si>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</si>
  <si>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</si>
  <si>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</si>
  <si>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</si>
  <si>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</si>
  <si>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</si>
  <si>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</si>
  <si>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</si>
  <si>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</si>
  <si>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</si>
  <si>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</si>
  <si>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</si>
  <si>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</si>
  <si>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</si>
  <si>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</si>
  <si>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</si>
  <si>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</si>
  <si>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</si>
  <si>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</si>
  <si>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</si>
  <si>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</si>
  <si>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</si>
  <si>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</si>
  <si>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</si>
  <si>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</si>
  <si>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</si>
  <si>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</si>
  <si>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</si>
  <si>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</si>
  <si>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</si>
  <si>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</si>
  <si>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</si>
  <si>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</si>
  <si>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</si>
  <si>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</si>
  <si>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</si>
  <si>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</si>
  <si>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</si>
  <si>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</si>
  <si>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</si>
  <si>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</si>
  <si>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</si>
  <si>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</si>
  <si>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</si>
  <si>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</si>
  <si>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</si>
  <si>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</si>
  <si>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</si>
  <si>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</si>
  <si>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</si>
  <si>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</si>
  <si>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</si>
  <si>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</si>
  <si>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</si>
  <si>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</si>
  <si>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</si>
  <si>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</si>
  <si>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</si>
  <si>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</si>
  <si>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</si>
  <si>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</si>
  <si>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</si>
  <si>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</si>
  <si>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</si>
  <si>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</si>
  <si>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</si>
  <si>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</si>
  <si>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</si>
  <si>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</si>
  <si>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</si>
  <si>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</si>
  <si>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</si>
  <si>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</si>
  <si>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</si>
  <si>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</si>
  <si>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</si>
  <si>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</si>
  <si>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</si>
  <si>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</si>
  <si>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</si>
  <si>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</si>
  <si>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</si>
  <si>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</si>
  <si>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</si>
  <si>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</si>
  <si>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</si>
  <si>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</si>
  <si>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</si>
  <si>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</si>
  <si>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</si>
  <si>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</si>
  <si>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</si>
  <si>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</si>
  <si>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</si>
  <si>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</si>
  <si>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</si>
  <si>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</si>
  <si>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</si>
  <si>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</si>
  <si>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</si>
  <si>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</si>
  <si>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</si>
  <si>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</si>
  <si>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</si>
  <si>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</si>
  <si>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</si>
  <si>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</si>
  <si>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</si>
  <si>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</si>
  <si>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</si>
  <si>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</si>
  <si>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</si>
  <si>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</si>
  <si>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</si>
  <si>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</si>
  <si>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</si>
  <si>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</si>
  <si>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</si>
  <si>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</si>
  <si>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</si>
  <si>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</si>
  <si>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</si>
  <si>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</si>
  <si>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</si>
  <si>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</si>
  <si>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</si>
  <si>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</si>
  <si>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</si>
  <si>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</si>
  <si>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</si>
  <si>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</si>
  <si>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</si>
  <si>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</si>
  <si>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</si>
  <si>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</si>
  <si>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</si>
  <si>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</si>
  <si>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</si>
  <si>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</si>
  <si>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</si>
  <si>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</si>
  <si>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</si>
  <si>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</si>
  <si>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</si>
  <si>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</si>
  <si>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</si>
  <si>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</si>
  <si>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</si>
  <si>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</si>
  <si>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</si>
  <si>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</si>
  <si>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</si>
  <si>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</si>
  <si>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</si>
  <si>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</si>
  <si>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</si>
  <si>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</si>
  <si>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</si>
  <si>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</si>
  <si>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</si>
  <si>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</si>
  <si>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</si>
  <si>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</si>
  <si>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</si>
  <si>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</si>
  <si>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</si>
  <si>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</si>
  <si>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</si>
  <si>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</si>
  <si>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</si>
  <si>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</si>
  <si>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</si>
  <si>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</si>
  <si>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</si>
  <si>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</si>
  <si>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</si>
  <si>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</si>
  <si>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</si>
  <si>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</si>
  <si>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</si>
  <si>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</si>
  <si>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</si>
  <si>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</si>
  <si>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</si>
  <si>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</si>
  <si>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</si>
  <si>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</si>
  <si>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</si>
  <si>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</si>
  <si>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</si>
  <si>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</si>
  <si>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</si>
  <si>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</si>
  <si>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</si>
  <si>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</si>
  <si>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</si>
  <si>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</si>
  <si>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</si>
  <si>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</si>
  <si>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</si>
  <si>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</si>
  <si>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</si>
  <si>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</si>
  <si>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</si>
  <si>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</si>
  <si>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</si>
  <si>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</si>
  <si>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</si>
  <si>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</si>
  <si>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</si>
  <si>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</si>
  <si>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</si>
  <si>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</si>
  <si>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</si>
  <si>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</si>
  <si>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</si>
  <si>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</si>
  <si>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</si>
  <si>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</si>
  <si>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</si>
  <si>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</si>
  <si>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</si>
  <si>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</si>
  <si>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</si>
  <si>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</si>
  <si>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</si>
  <si>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</si>
  <si>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</si>
  <si>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</si>
  <si>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</si>
  <si>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</si>
  <si>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</si>
  <si>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</si>
  <si>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</si>
  <si>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</si>
  <si>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</si>
  <si>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</si>
  <si>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</si>
  <si>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</si>
  <si>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</si>
  <si>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</si>
  <si>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</si>
  <si>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</si>
  <si>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</si>
  <si>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</si>
  <si>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</si>
  <si>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</si>
  <si>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</si>
  <si>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</si>
  <si>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DC</t>
  </si>
  <si>
    <t>75% initial Funding; DC 4.40; ir 4.5,    SD 4.5%</t>
  </si>
  <si>
    <t>75% initial Funding; DC 5.66; ir 6,        SD 8.3%</t>
  </si>
  <si>
    <t>75% initial Funding; DC 6.78; ir 7.5,    SD 12%</t>
  </si>
  <si>
    <t>75% initial Funding; DC 7.76; ir 9,        SD 15.8%</t>
  </si>
  <si>
    <t>75% initial Funding; DC 8.60; ir 10.5,  SD 19.5%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</si>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</sst>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167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4" fillId="0" borderId="0" xfId="2" applyNumberFormat="1" applyBorder="1" applyProtection="1"/>
    <xf numFmtId="167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C6" sqref="C6:C10"/>
    </sheetView>
  </sheetViews>
  <sheetFormatPr defaultRowHeight="15" x14ac:dyDescent="0.25"/>
  <cols>
    <col min="1" max="1" width="12.28515625" customWidth="1"/>
    <col min="3" max="3" width="10.140625" bestFit="1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  <c r="C5" t="s">
        <v>355</v>
      </c>
    </row>
    <row r="6" spans="1:5" x14ac:dyDescent="0.25">
      <c r="A6" s="24">
        <v>0.105</v>
      </c>
      <c r="B6" s="24">
        <f t="shared" ref="B6:B7" si="0">(A6-$B$2)/$B$3</f>
        <v>0.19499999999999998</v>
      </c>
      <c r="C6" s="42">
        <f>A6-(B6^2)/2</f>
        <v>8.5987499999999994E-2</v>
      </c>
    </row>
    <row r="7" spans="1:5" x14ac:dyDescent="0.25">
      <c r="A7" s="24">
        <v>0.09</v>
      </c>
      <c r="B7" s="24">
        <f t="shared" si="0"/>
        <v>0.1575</v>
      </c>
      <c r="C7" s="42">
        <f t="shared" ref="C7:C10" si="1">A7-(B7^2)/2</f>
        <v>7.7596874999999996E-2</v>
      </c>
    </row>
    <row r="8" spans="1:5" x14ac:dyDescent="0.25">
      <c r="A8" s="24">
        <v>7.4999999999999997E-2</v>
      </c>
      <c r="B8" s="24">
        <f>(A8-$B$2)/$B$3</f>
        <v>0.12</v>
      </c>
      <c r="C8" s="42">
        <f t="shared" si="1"/>
        <v>6.7799999999999999E-2</v>
      </c>
    </row>
    <row r="9" spans="1:5" x14ac:dyDescent="0.25">
      <c r="A9" s="24">
        <v>0.06</v>
      </c>
      <c r="B9" s="24">
        <f t="shared" ref="B9:B10" si="2">(A9-$B$2)/$B$3</f>
        <v>8.2500000000000004E-2</v>
      </c>
      <c r="C9" s="42">
        <f t="shared" si="1"/>
        <v>5.6596874999999998E-2</v>
      </c>
    </row>
    <row r="10" spans="1:5" x14ac:dyDescent="0.25">
      <c r="A10" s="24">
        <v>4.4999999999999998E-2</v>
      </c>
      <c r="B10" s="24">
        <f t="shared" si="2"/>
        <v>4.4999999999999991E-2</v>
      </c>
      <c r="C10" s="42">
        <f t="shared" si="1"/>
        <v>4.3987499999999999E-2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8"/>
  <sheetViews>
    <sheetView tabSelected="1" zoomScaleNormal="100" workbookViewId="0">
      <pane xSplit="2" ySplit="5" topLeftCell="AC6" activePane="bottomRight" state="frozen"/>
      <selection pane="topRight" activeCell="C1" sqref="C1"/>
      <selection pane="bottomLeft" activeCell="A6" sqref="A6"/>
      <selection pane="bottomRight" activeCell="AH11" sqref="AH11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57" t="s">
        <v>58</v>
      </c>
      <c r="B4" s="57"/>
      <c r="C4" s="57"/>
      <c r="D4" s="59" t="s">
        <v>59</v>
      </c>
      <c r="E4" s="59"/>
      <c r="F4" s="27"/>
      <c r="G4" s="27"/>
      <c r="H4" s="60" t="s">
        <v>60</v>
      </c>
      <c r="I4" s="60"/>
      <c r="J4" s="60"/>
      <c r="K4" s="55" t="s">
        <v>61</v>
      </c>
      <c r="L4" s="55"/>
      <c r="M4" s="28"/>
      <c r="N4" s="56" t="s">
        <v>62</v>
      </c>
      <c r="O4" s="56"/>
      <c r="P4" s="55" t="s">
        <v>63</v>
      </c>
      <c r="Q4" s="55"/>
      <c r="R4" s="55"/>
      <c r="S4" s="55"/>
      <c r="T4" s="55"/>
      <c r="U4" s="55"/>
      <c r="V4" s="55"/>
      <c r="W4" s="55"/>
      <c r="X4" s="29"/>
      <c r="Y4" s="29"/>
      <c r="Z4" s="56" t="s">
        <v>64</v>
      </c>
      <c r="AA4" s="56"/>
      <c r="AB4" s="56"/>
      <c r="AC4" s="54" t="s">
        <v>65</v>
      </c>
      <c r="AD4" s="54"/>
      <c r="AE4" s="54"/>
      <c r="AF4" s="7" t="s">
        <v>66</v>
      </c>
      <c r="AG4" s="57" t="s">
        <v>67</v>
      </c>
      <c r="AH4" s="57"/>
      <c r="AI4" s="57"/>
      <c r="AJ4" s="21" t="s">
        <v>70</v>
      </c>
      <c r="AK4" s="21"/>
      <c r="AL4" s="21"/>
      <c r="AM4" s="21"/>
      <c r="AN4" s="21"/>
      <c r="AO4" s="54" t="s">
        <v>69</v>
      </c>
      <c r="AP4" s="54"/>
      <c r="AQ4" s="54"/>
      <c r="AR4" s="58" t="s">
        <v>68</v>
      </c>
      <c r="AS4" s="58"/>
      <c r="AT4" s="58"/>
      <c r="AU4" s="5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1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368</v>
      </c>
      <c r="AD6" s="41">
        <v>7.4999999999999997E-2</v>
      </c>
      <c r="AE6" s="26">
        <v>0</v>
      </c>
      <c r="AF6" t="s">
        <v>112</v>
      </c>
      <c r="AG6" s="2" t="s">
        <v>369</v>
      </c>
      <c r="AH6" s="2" t="s">
        <v>346</v>
      </c>
      <c r="AI6">
        <v>15</v>
      </c>
      <c r="AJ6" t="s">
        <v>115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291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293</v>
      </c>
      <c r="B14" s="19" t="s">
        <v>294</v>
      </c>
      <c r="C14" s="45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346</v>
      </c>
      <c r="AI14">
        <v>30</v>
      </c>
      <c r="AJ14" t="s">
        <v>115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1</v>
      </c>
      <c r="AX14" s="18" t="b">
        <v>0</v>
      </c>
    </row>
    <row r="15" spans="1:50" x14ac:dyDescent="0.25">
      <c r="A15" t="s">
        <v>296</v>
      </c>
      <c r="B15" s="19" t="s">
        <v>294</v>
      </c>
      <c r="C15" s="45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0.01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346</v>
      </c>
      <c r="AI15">
        <v>30</v>
      </c>
      <c r="AJ15" t="s">
        <v>115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t="s">
        <v>298</v>
      </c>
      <c r="B16" s="19" t="s">
        <v>294</v>
      </c>
      <c r="C16" s="45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-0.01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346</v>
      </c>
      <c r="AI16">
        <v>30</v>
      </c>
      <c r="AJ16" t="s">
        <v>115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s="43" customFormat="1" x14ac:dyDescent="0.25">
      <c r="A17" s="43" t="s">
        <v>366</v>
      </c>
      <c r="B17" s="49" t="s">
        <v>294</v>
      </c>
      <c r="C17" s="45" t="b">
        <v>0</v>
      </c>
      <c r="D17" s="43" t="s">
        <v>211</v>
      </c>
      <c r="E17" s="43" t="s">
        <v>188</v>
      </c>
      <c r="F17" s="43">
        <v>1000</v>
      </c>
      <c r="G17" s="43">
        <v>500</v>
      </c>
      <c r="H17" s="43" t="s">
        <v>109</v>
      </c>
      <c r="I17" s="43" t="s">
        <v>109</v>
      </c>
      <c r="J17" s="43" t="s">
        <v>208</v>
      </c>
      <c r="K17" s="43" t="s">
        <v>167</v>
      </c>
      <c r="L17" s="43" t="s">
        <v>215</v>
      </c>
      <c r="M17" s="43" t="s">
        <v>202</v>
      </c>
      <c r="N17" s="51">
        <v>0.02</v>
      </c>
      <c r="O17" s="48" t="b">
        <v>0</v>
      </c>
      <c r="P17" s="51">
        <v>2.1999999999999999E-2</v>
      </c>
      <c r="Q17" s="43">
        <v>3</v>
      </c>
      <c r="R17" s="43">
        <v>75</v>
      </c>
      <c r="S17" s="43">
        <v>50</v>
      </c>
      <c r="T17" s="43">
        <v>60</v>
      </c>
      <c r="U17" s="51">
        <v>0.02</v>
      </c>
      <c r="V17" s="43">
        <v>0</v>
      </c>
      <c r="W17" s="43">
        <v>10</v>
      </c>
      <c r="X17" s="51">
        <v>0.04</v>
      </c>
      <c r="Y17" s="51">
        <v>0.04</v>
      </c>
      <c r="Z17" s="51">
        <v>0.03</v>
      </c>
      <c r="AA17" s="51">
        <v>0.01</v>
      </c>
      <c r="AB17" s="51">
        <v>7.4999999999999997E-2</v>
      </c>
      <c r="AC17" s="51" t="s">
        <v>156</v>
      </c>
      <c r="AD17" s="52">
        <v>8.2199999999999995E-2</v>
      </c>
      <c r="AE17" s="51">
        <v>0.12</v>
      </c>
      <c r="AF17" s="43" t="s">
        <v>112</v>
      </c>
      <c r="AG17" s="44" t="s">
        <v>158</v>
      </c>
      <c r="AH17" s="44" t="s">
        <v>346</v>
      </c>
      <c r="AI17" s="43">
        <v>30</v>
      </c>
      <c r="AJ17" s="43" t="s">
        <v>115</v>
      </c>
      <c r="AK17" s="43">
        <v>5</v>
      </c>
      <c r="AL17" s="43">
        <v>200</v>
      </c>
      <c r="AM17" s="44" t="s">
        <v>114</v>
      </c>
      <c r="AN17" s="43">
        <v>1</v>
      </c>
      <c r="AO17" s="44" t="s">
        <v>166</v>
      </c>
      <c r="AP17" s="47">
        <v>0.75</v>
      </c>
      <c r="AQ17" s="43">
        <v>200</v>
      </c>
      <c r="AR17" s="44" t="s">
        <v>113</v>
      </c>
      <c r="AS17" s="46">
        <v>0.25</v>
      </c>
      <c r="AT17" s="46">
        <v>0.14499999999999999</v>
      </c>
      <c r="AU17" s="46">
        <v>0.05</v>
      </c>
      <c r="AV17" s="48" t="b">
        <v>0</v>
      </c>
      <c r="AW17" s="48" t="b">
        <v>1</v>
      </c>
      <c r="AX17" s="48" t="b">
        <v>0</v>
      </c>
    </row>
    <row r="18" spans="1:50" s="43" customFormat="1" x14ac:dyDescent="0.25">
      <c r="A18" s="43" t="s">
        <v>367</v>
      </c>
      <c r="B18" s="49" t="s">
        <v>294</v>
      </c>
      <c r="C18" s="45" t="b">
        <v>0</v>
      </c>
      <c r="D18" s="43" t="s">
        <v>211</v>
      </c>
      <c r="E18" s="43" t="s">
        <v>188</v>
      </c>
      <c r="F18" s="43">
        <v>1000</v>
      </c>
      <c r="G18" s="43">
        <v>500</v>
      </c>
      <c r="H18" s="43" t="s">
        <v>109</v>
      </c>
      <c r="I18" s="43" t="s">
        <v>109</v>
      </c>
      <c r="J18" s="43" t="s">
        <v>208</v>
      </c>
      <c r="K18" s="43" t="s">
        <v>167</v>
      </c>
      <c r="L18" s="43" t="s">
        <v>215</v>
      </c>
      <c r="M18" s="43" t="s">
        <v>202</v>
      </c>
      <c r="N18" s="51">
        <v>-0.02</v>
      </c>
      <c r="O18" s="48" t="b">
        <v>0</v>
      </c>
      <c r="P18" s="51">
        <v>2.1999999999999999E-2</v>
      </c>
      <c r="Q18" s="43">
        <v>3</v>
      </c>
      <c r="R18" s="43">
        <v>75</v>
      </c>
      <c r="S18" s="43">
        <v>50</v>
      </c>
      <c r="T18" s="43">
        <v>60</v>
      </c>
      <c r="U18" s="51">
        <v>0.02</v>
      </c>
      <c r="V18" s="43">
        <v>0</v>
      </c>
      <c r="W18" s="43">
        <v>10</v>
      </c>
      <c r="X18" s="51">
        <v>0.04</v>
      </c>
      <c r="Y18" s="51">
        <v>0.04</v>
      </c>
      <c r="Z18" s="51">
        <v>0.03</v>
      </c>
      <c r="AA18" s="51">
        <v>0.01</v>
      </c>
      <c r="AB18" s="51">
        <v>7.4999999999999997E-2</v>
      </c>
      <c r="AC18" s="51" t="s">
        <v>156</v>
      </c>
      <c r="AD18" s="52">
        <v>8.2199999999999995E-2</v>
      </c>
      <c r="AE18" s="51">
        <v>0.12</v>
      </c>
      <c r="AF18" s="43" t="s">
        <v>112</v>
      </c>
      <c r="AG18" s="44" t="s">
        <v>158</v>
      </c>
      <c r="AH18" s="44" t="s">
        <v>346</v>
      </c>
      <c r="AI18" s="43">
        <v>30</v>
      </c>
      <c r="AJ18" s="43" t="s">
        <v>115</v>
      </c>
      <c r="AK18" s="43">
        <v>5</v>
      </c>
      <c r="AL18" s="43">
        <v>200</v>
      </c>
      <c r="AM18" s="44" t="s">
        <v>114</v>
      </c>
      <c r="AN18" s="43">
        <v>1</v>
      </c>
      <c r="AO18" s="44" t="s">
        <v>166</v>
      </c>
      <c r="AP18" s="47">
        <v>0.75</v>
      </c>
      <c r="AQ18" s="43">
        <v>200</v>
      </c>
      <c r="AR18" s="44" t="s">
        <v>113</v>
      </c>
      <c r="AS18" s="46">
        <v>0.25</v>
      </c>
      <c r="AT18" s="46">
        <v>0.14499999999999999</v>
      </c>
      <c r="AU18" s="46">
        <v>0.05</v>
      </c>
      <c r="AV18" s="48" t="b">
        <v>0</v>
      </c>
      <c r="AW18" s="48" t="b">
        <v>1</v>
      </c>
      <c r="AX18" s="48" t="b">
        <v>0</v>
      </c>
    </row>
    <row r="19" spans="1:50" x14ac:dyDescent="0.25">
      <c r="A19" s="34" t="s">
        <v>347</v>
      </c>
      <c r="B19" s="19" t="s">
        <v>302</v>
      </c>
      <c r="C19" s="45" t="b">
        <v>0</v>
      </c>
      <c r="D19" t="s">
        <v>212</v>
      </c>
      <c r="E19" t="s">
        <v>196</v>
      </c>
      <c r="F19">
        <v>1000</v>
      </c>
      <c r="G19">
        <v>600</v>
      </c>
      <c r="H19" t="s">
        <v>109</v>
      </c>
      <c r="I19" t="s">
        <v>109</v>
      </c>
      <c r="J19" t="s">
        <v>209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346</v>
      </c>
      <c r="AI19">
        <v>30</v>
      </c>
      <c r="AJ19" t="s">
        <v>115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4" t="s">
        <v>350</v>
      </c>
      <c r="B20" s="19" t="s">
        <v>302</v>
      </c>
      <c r="C20" s="45" t="b">
        <v>0</v>
      </c>
      <c r="D20" t="s">
        <v>212</v>
      </c>
      <c r="E20" t="s">
        <v>196</v>
      </c>
      <c r="F20">
        <v>1000</v>
      </c>
      <c r="G20">
        <v>600</v>
      </c>
      <c r="H20" t="s">
        <v>109</v>
      </c>
      <c r="I20" t="s">
        <v>109</v>
      </c>
      <c r="J20" t="s">
        <v>209</v>
      </c>
      <c r="K20" t="s">
        <v>167</v>
      </c>
      <c r="L20" t="s">
        <v>215</v>
      </c>
      <c r="M20" t="s">
        <v>202</v>
      </c>
      <c r="N20" s="26">
        <v>-0.01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158</v>
      </c>
      <c r="AH20" s="2" t="s">
        <v>346</v>
      </c>
      <c r="AI20">
        <v>30</v>
      </c>
      <c r="AJ20" t="s">
        <v>115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s="34" t="s">
        <v>348</v>
      </c>
      <c r="B21" s="19" t="s">
        <v>302</v>
      </c>
      <c r="C21" s="45" t="b">
        <v>0</v>
      </c>
      <c r="D21" t="s">
        <v>213</v>
      </c>
      <c r="E21" t="s">
        <v>197</v>
      </c>
      <c r="F21">
        <v>1000</v>
      </c>
      <c r="G21">
        <v>600</v>
      </c>
      <c r="H21" t="s">
        <v>109</v>
      </c>
      <c r="I21" t="s">
        <v>109</v>
      </c>
      <c r="J21" t="s">
        <v>210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158</v>
      </c>
      <c r="AH21" s="2" t="s">
        <v>346</v>
      </c>
      <c r="AI21">
        <v>30</v>
      </c>
      <c r="AJ21" t="s">
        <v>115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s="34" t="s">
        <v>351</v>
      </c>
      <c r="B22" s="19" t="s">
        <v>302</v>
      </c>
      <c r="C22" s="45" t="b">
        <v>0</v>
      </c>
      <c r="D22" t="s">
        <v>213</v>
      </c>
      <c r="E22" t="s">
        <v>197</v>
      </c>
      <c r="F22">
        <v>1000</v>
      </c>
      <c r="G22">
        <v>600</v>
      </c>
      <c r="H22" t="s">
        <v>109</v>
      </c>
      <c r="I22" t="s">
        <v>109</v>
      </c>
      <c r="J22" t="s">
        <v>210</v>
      </c>
      <c r="K22" t="s">
        <v>167</v>
      </c>
      <c r="L22" t="s">
        <v>215</v>
      </c>
      <c r="M22" t="s">
        <v>202</v>
      </c>
      <c r="N22" s="26">
        <v>-0.01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158</v>
      </c>
      <c r="AH22" s="2" t="s">
        <v>346</v>
      </c>
      <c r="AI22">
        <v>30</v>
      </c>
      <c r="AJ22" t="s">
        <v>115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A23" s="34" t="s">
        <v>349</v>
      </c>
      <c r="B23" s="19" t="s">
        <v>302</v>
      </c>
      <c r="C23" s="45" t="b">
        <v>0</v>
      </c>
      <c r="D23" t="s">
        <v>214</v>
      </c>
      <c r="E23" t="s">
        <v>198</v>
      </c>
      <c r="F23">
        <v>1000</v>
      </c>
      <c r="G23">
        <v>300</v>
      </c>
      <c r="H23" t="s">
        <v>109</v>
      </c>
      <c r="I23" t="s">
        <v>109</v>
      </c>
      <c r="J23" t="s">
        <v>207</v>
      </c>
      <c r="K23" t="s">
        <v>167</v>
      </c>
      <c r="L23" t="s">
        <v>215</v>
      </c>
      <c r="M23" t="s">
        <v>202</v>
      </c>
      <c r="N23" s="26">
        <v>0</v>
      </c>
      <c r="O23" s="18" t="b">
        <v>0</v>
      </c>
      <c r="P23" s="26">
        <v>2.1999999999999999E-2</v>
      </c>
      <c r="Q23">
        <v>3</v>
      </c>
      <c r="R23">
        <v>75</v>
      </c>
      <c r="S23">
        <v>50</v>
      </c>
      <c r="T23">
        <v>60</v>
      </c>
      <c r="U23" s="26">
        <v>0.02</v>
      </c>
      <c r="V23">
        <v>0</v>
      </c>
      <c r="W23">
        <v>10</v>
      </c>
      <c r="X23" s="26">
        <v>0.04</v>
      </c>
      <c r="Y23" s="26">
        <v>0.04</v>
      </c>
      <c r="Z23" s="26">
        <v>0.03</v>
      </c>
      <c r="AA23" s="26">
        <v>0.01</v>
      </c>
      <c r="AB23" s="26">
        <v>7.4999999999999997E-2</v>
      </c>
      <c r="AC23" s="26" t="s">
        <v>156</v>
      </c>
      <c r="AD23" s="41">
        <v>8.2199999999999995E-2</v>
      </c>
      <c r="AE23" s="26">
        <v>0.12</v>
      </c>
      <c r="AF23" t="s">
        <v>112</v>
      </c>
      <c r="AG23" s="2" t="s">
        <v>158</v>
      </c>
      <c r="AH23" s="2" t="s">
        <v>346</v>
      </c>
      <c r="AI23">
        <v>30</v>
      </c>
      <c r="AJ23" t="s">
        <v>115</v>
      </c>
      <c r="AK23">
        <v>5</v>
      </c>
      <c r="AL23">
        <v>200</v>
      </c>
      <c r="AM23" s="2" t="s">
        <v>114</v>
      </c>
      <c r="AN23">
        <v>1</v>
      </c>
      <c r="AO23" s="2" t="s">
        <v>166</v>
      </c>
      <c r="AP23" s="17">
        <v>0.75</v>
      </c>
      <c r="AQ23">
        <v>200</v>
      </c>
      <c r="AR23" s="2" t="s">
        <v>113</v>
      </c>
      <c r="AS23" s="12">
        <v>0.25</v>
      </c>
      <c r="AT23" s="12">
        <v>0.14499999999999999</v>
      </c>
      <c r="AU23" s="12">
        <v>0.05</v>
      </c>
      <c r="AV23" s="18" t="b">
        <v>0</v>
      </c>
      <c r="AW23" s="18" t="b">
        <v>1</v>
      </c>
      <c r="AX23" s="18" t="b">
        <v>0</v>
      </c>
    </row>
    <row r="24" spans="1:50" x14ac:dyDescent="0.25">
      <c r="A24" s="34" t="s">
        <v>352</v>
      </c>
      <c r="B24" s="19" t="s">
        <v>302</v>
      </c>
      <c r="C24" s="45" t="b">
        <v>0</v>
      </c>
      <c r="D24" t="s">
        <v>214</v>
      </c>
      <c r="E24" t="s">
        <v>198</v>
      </c>
      <c r="F24">
        <v>1000</v>
      </c>
      <c r="G24">
        <v>300</v>
      </c>
      <c r="H24" t="s">
        <v>109</v>
      </c>
      <c r="I24" t="s">
        <v>109</v>
      </c>
      <c r="J24" t="s">
        <v>207</v>
      </c>
      <c r="K24" t="s">
        <v>167</v>
      </c>
      <c r="L24" t="s">
        <v>215</v>
      </c>
      <c r="M24" t="s">
        <v>202</v>
      </c>
      <c r="N24" s="26">
        <v>0.01</v>
      </c>
      <c r="O24" s="18" t="b">
        <v>0</v>
      </c>
      <c r="P24" s="26">
        <v>2.1999999999999999E-2</v>
      </c>
      <c r="Q24">
        <v>3</v>
      </c>
      <c r="R24">
        <v>75</v>
      </c>
      <c r="S24">
        <v>50</v>
      </c>
      <c r="T24">
        <v>60</v>
      </c>
      <c r="U24" s="26">
        <v>0.02</v>
      </c>
      <c r="V24">
        <v>0</v>
      </c>
      <c r="W24">
        <v>10</v>
      </c>
      <c r="X24" s="26">
        <v>0.04</v>
      </c>
      <c r="Y24" s="26">
        <v>0.04</v>
      </c>
      <c r="Z24" s="26">
        <v>0.03</v>
      </c>
      <c r="AA24" s="26">
        <v>0.01</v>
      </c>
      <c r="AB24" s="26">
        <v>7.4999999999999997E-2</v>
      </c>
      <c r="AC24" s="26" t="s">
        <v>156</v>
      </c>
      <c r="AD24" s="41">
        <v>8.2199999999999995E-2</v>
      </c>
      <c r="AE24" s="26">
        <v>0.12</v>
      </c>
      <c r="AF24" t="s">
        <v>112</v>
      </c>
      <c r="AG24" s="2" t="s">
        <v>158</v>
      </c>
      <c r="AH24" s="2" t="s">
        <v>346</v>
      </c>
      <c r="AI24">
        <v>30</v>
      </c>
      <c r="AJ24" t="s">
        <v>115</v>
      </c>
      <c r="AK24">
        <v>5</v>
      </c>
      <c r="AL24">
        <v>200</v>
      </c>
      <c r="AM24" s="2" t="s">
        <v>114</v>
      </c>
      <c r="AN24">
        <v>1</v>
      </c>
      <c r="AO24" s="2" t="s">
        <v>166</v>
      </c>
      <c r="AP24" s="17">
        <v>0.75</v>
      </c>
      <c r="AQ24">
        <v>200</v>
      </c>
      <c r="AR24" s="2" t="s">
        <v>113</v>
      </c>
      <c r="AS24" s="12">
        <v>0.25</v>
      </c>
      <c r="AT24" s="12">
        <v>0.14499999999999999</v>
      </c>
      <c r="AU24" s="12">
        <v>0.05</v>
      </c>
      <c r="AV24" s="18" t="b">
        <v>0</v>
      </c>
      <c r="AW24" s="18" t="b">
        <v>1</v>
      </c>
      <c r="AX24" s="18" t="b">
        <v>0</v>
      </c>
    </row>
    <row r="25" spans="1:50" s="43" customFormat="1" x14ac:dyDescent="0.25">
      <c r="B25" s="49"/>
      <c r="C25" s="45"/>
      <c r="N25" s="51"/>
      <c r="O25" s="48"/>
      <c r="P25" s="51"/>
      <c r="U25" s="51"/>
      <c r="X25" s="51"/>
      <c r="Y25" s="51"/>
      <c r="Z25" s="51"/>
      <c r="AA25" s="51"/>
      <c r="AB25" s="51"/>
      <c r="AC25" s="51"/>
      <c r="AD25" s="52"/>
      <c r="AE25" s="51"/>
      <c r="AG25" s="44"/>
      <c r="AH25" s="44"/>
      <c r="AM25" s="44"/>
      <c r="AO25" s="44"/>
      <c r="AP25" s="47"/>
      <c r="AR25" s="44"/>
      <c r="AS25" s="46"/>
      <c r="AT25" s="46"/>
      <c r="AU25" s="46"/>
      <c r="AV25" s="48"/>
      <c r="AW25" s="48"/>
      <c r="AX25" s="48"/>
    </row>
    <row r="26" spans="1:50" s="43" customFormat="1" x14ac:dyDescent="0.25">
      <c r="B26" s="49"/>
      <c r="C26" s="45"/>
      <c r="N26" s="51"/>
      <c r="O26" s="48"/>
      <c r="P26" s="51"/>
      <c r="U26" s="51"/>
      <c r="X26" s="51"/>
      <c r="Y26" s="51"/>
      <c r="Z26" s="51"/>
      <c r="AA26" s="51"/>
      <c r="AB26" s="51"/>
      <c r="AC26" s="51"/>
      <c r="AD26" s="52"/>
      <c r="AE26" s="51"/>
      <c r="AG26" s="44"/>
      <c r="AH26" s="44"/>
      <c r="AM26" s="44"/>
      <c r="AO26" s="44"/>
      <c r="AP26" s="47"/>
      <c r="AR26" s="44"/>
      <c r="AS26" s="46"/>
      <c r="AT26" s="46"/>
      <c r="AU26" s="46"/>
      <c r="AV26" s="48"/>
      <c r="AW26" s="48"/>
      <c r="AX26" s="48"/>
    </row>
    <row r="27" spans="1:50" s="43" customFormat="1" x14ac:dyDescent="0.25">
      <c r="B27" s="49"/>
      <c r="C27" s="45"/>
      <c r="N27" s="51"/>
      <c r="O27" s="48"/>
      <c r="P27" s="51"/>
      <c r="U27" s="51"/>
      <c r="X27" s="51"/>
      <c r="Y27" s="51"/>
      <c r="Z27" s="51"/>
      <c r="AA27" s="51"/>
      <c r="AB27" s="51"/>
      <c r="AC27" s="51"/>
      <c r="AD27" s="52"/>
      <c r="AE27" s="51"/>
      <c r="AG27" s="44"/>
      <c r="AH27" s="44"/>
      <c r="AM27" s="44"/>
      <c r="AO27" s="44"/>
      <c r="AP27" s="47"/>
      <c r="AR27" s="44"/>
      <c r="AS27" s="46"/>
      <c r="AT27" s="46"/>
      <c r="AU27" s="46"/>
      <c r="AV27" s="48"/>
      <c r="AW27" s="48"/>
      <c r="AX27" s="48"/>
    </row>
    <row r="28" spans="1:50" s="43" customFormat="1" x14ac:dyDescent="0.25">
      <c r="B28" s="49"/>
      <c r="C28" s="45"/>
      <c r="N28" s="51"/>
      <c r="O28" s="48"/>
      <c r="P28" s="51"/>
      <c r="U28" s="51"/>
      <c r="X28" s="51"/>
      <c r="Y28" s="51"/>
      <c r="Z28" s="51"/>
      <c r="AA28" s="51"/>
      <c r="AB28" s="51"/>
      <c r="AC28" s="51"/>
      <c r="AD28" s="52"/>
      <c r="AE28" s="51"/>
      <c r="AG28" s="44"/>
      <c r="AH28" s="44"/>
      <c r="AM28" s="44"/>
      <c r="AO28" s="44"/>
      <c r="AP28" s="47"/>
      <c r="AR28" s="44"/>
      <c r="AS28" s="46"/>
      <c r="AT28" s="46"/>
      <c r="AU28" s="46"/>
      <c r="AV28" s="48"/>
      <c r="AW28" s="48"/>
      <c r="AX28" s="48"/>
    </row>
    <row r="29" spans="1:50" x14ac:dyDescent="0.25">
      <c r="B29" s="19"/>
      <c r="C29" s="45"/>
      <c r="N29" s="26"/>
      <c r="O29" s="18"/>
      <c r="P29" s="26"/>
      <c r="U29" s="26"/>
      <c r="X29" s="26"/>
      <c r="Y29" s="26"/>
      <c r="Z29" s="26"/>
      <c r="AA29" s="26"/>
      <c r="AB29" s="26"/>
      <c r="AC29" s="26"/>
      <c r="AD29" s="41"/>
      <c r="AE29" s="26"/>
      <c r="AG29" s="2"/>
      <c r="AH29" s="2"/>
      <c r="AM29" s="2"/>
      <c r="AO29" s="2"/>
      <c r="AP29" s="17"/>
      <c r="AR29" s="2"/>
      <c r="AS29" s="12"/>
      <c r="AT29" s="12"/>
      <c r="AU29" s="12"/>
      <c r="AV29" s="18"/>
      <c r="AW29" s="18"/>
      <c r="AX29" s="18"/>
    </row>
    <row r="30" spans="1:50" x14ac:dyDescent="0.25">
      <c r="B30" s="31" t="s">
        <v>318</v>
      </c>
      <c r="C30" s="45"/>
      <c r="N30" s="26"/>
      <c r="O30" s="18"/>
      <c r="P30" s="26"/>
      <c r="U30" s="26"/>
      <c r="X30" s="26"/>
      <c r="Y30" s="26"/>
      <c r="Z30" s="26"/>
      <c r="AA30" s="26"/>
      <c r="AB30" s="26"/>
      <c r="AC30" s="26"/>
      <c r="AD30" s="41"/>
      <c r="AE30" s="26"/>
      <c r="AG30" s="2"/>
      <c r="AH30" s="2"/>
      <c r="AM30" s="2"/>
      <c r="AO30" s="2"/>
      <c r="AP30" s="17"/>
      <c r="AR30" s="2"/>
      <c r="AS30" s="12"/>
      <c r="AT30" s="12"/>
      <c r="AU30" s="12"/>
      <c r="AV30" s="18"/>
      <c r="AW30" s="18"/>
      <c r="AX30" s="18"/>
    </row>
    <row r="31" spans="1:50" x14ac:dyDescent="0.25">
      <c r="A31" s="34" t="s">
        <v>319</v>
      </c>
      <c r="B31" s="19" t="s">
        <v>320</v>
      </c>
      <c r="C31" s="45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8.2199999999999995E-2</v>
      </c>
      <c r="AE31" s="26">
        <v>0.04</v>
      </c>
      <c r="AF31" t="s">
        <v>112</v>
      </c>
      <c r="AG31" s="2" t="s">
        <v>158</v>
      </c>
      <c r="AH31" s="2" t="s">
        <v>346</v>
      </c>
      <c r="AI31">
        <v>30</v>
      </c>
      <c r="AJ31" t="s">
        <v>115</v>
      </c>
      <c r="AK31">
        <v>5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s="34" t="s">
        <v>321</v>
      </c>
      <c r="B32" s="19" t="s">
        <v>322</v>
      </c>
      <c r="C32" s="45" t="b">
        <v>0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8.2199999999999995E-2</v>
      </c>
      <c r="AE32" s="26">
        <v>0.08</v>
      </c>
      <c r="AF32" t="s">
        <v>112</v>
      </c>
      <c r="AG32" s="2" t="s">
        <v>158</v>
      </c>
      <c r="AH32" s="2" t="s">
        <v>346</v>
      </c>
      <c r="AI32">
        <v>30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0.75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A33" s="34" t="s">
        <v>323</v>
      </c>
      <c r="B33" s="19" t="s">
        <v>324</v>
      </c>
      <c r="C33" s="45" t="b">
        <v>0</v>
      </c>
      <c r="D33" t="s">
        <v>211</v>
      </c>
      <c r="E33" t="s">
        <v>188</v>
      </c>
      <c r="F33">
        <v>1000</v>
      </c>
      <c r="G33">
        <v>500</v>
      </c>
      <c r="H33" t="s">
        <v>109</v>
      </c>
      <c r="I33" t="s">
        <v>109</v>
      </c>
      <c r="J33" t="s">
        <v>208</v>
      </c>
      <c r="K33" t="s">
        <v>167</v>
      </c>
      <c r="L33" t="s">
        <v>215</v>
      </c>
      <c r="M33" t="s">
        <v>202</v>
      </c>
      <c r="N33" s="26">
        <v>0</v>
      </c>
      <c r="O33" s="18" t="b">
        <v>0</v>
      </c>
      <c r="P33" s="26">
        <v>2.1999999999999999E-2</v>
      </c>
      <c r="Q33">
        <v>3</v>
      </c>
      <c r="R33">
        <v>75</v>
      </c>
      <c r="S33">
        <v>50</v>
      </c>
      <c r="T33">
        <v>60</v>
      </c>
      <c r="U33" s="26">
        <v>0.02</v>
      </c>
      <c r="V33">
        <v>0</v>
      </c>
      <c r="W33">
        <v>10</v>
      </c>
      <c r="X33" s="26">
        <v>0.04</v>
      </c>
      <c r="Y33" s="26">
        <v>0.04</v>
      </c>
      <c r="Z33" s="26">
        <v>0.03</v>
      </c>
      <c r="AA33" s="26">
        <v>0.01</v>
      </c>
      <c r="AB33" s="26">
        <v>7.4999999999999997E-2</v>
      </c>
      <c r="AC33" s="26" t="s">
        <v>156</v>
      </c>
      <c r="AD33" s="41">
        <v>8.2199999999999995E-2</v>
      </c>
      <c r="AE33" s="26">
        <v>0.12</v>
      </c>
      <c r="AF33" t="s">
        <v>112</v>
      </c>
      <c r="AG33" s="2" t="s">
        <v>158</v>
      </c>
      <c r="AH33" s="2" t="s">
        <v>346</v>
      </c>
      <c r="AI33">
        <v>30</v>
      </c>
      <c r="AJ33" t="s">
        <v>115</v>
      </c>
      <c r="AK33">
        <v>5</v>
      </c>
      <c r="AL33">
        <v>200</v>
      </c>
      <c r="AM33" s="2" t="s">
        <v>114</v>
      </c>
      <c r="AN33">
        <v>1</v>
      </c>
      <c r="AO33" s="2" t="s">
        <v>166</v>
      </c>
      <c r="AP33" s="17">
        <v>0.75</v>
      </c>
      <c r="AQ33">
        <v>200</v>
      </c>
      <c r="AR33" s="2" t="s">
        <v>113</v>
      </c>
      <c r="AS33" s="12">
        <v>0.25</v>
      </c>
      <c r="AT33" s="12">
        <v>0.14499999999999999</v>
      </c>
      <c r="AU33" s="12">
        <v>0.05</v>
      </c>
      <c r="AV33" s="18" t="b">
        <v>0</v>
      </c>
      <c r="AW33" s="18" t="b">
        <v>1</v>
      </c>
      <c r="AX33" s="18" t="b">
        <v>0</v>
      </c>
    </row>
    <row r="34" spans="1:50" x14ac:dyDescent="0.25">
      <c r="A34" s="34" t="s">
        <v>325</v>
      </c>
      <c r="B34" s="19" t="s">
        <v>326</v>
      </c>
      <c r="C34" s="45" t="b">
        <v>0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7.4999999999999997E-2</v>
      </c>
      <c r="AC34" s="26" t="s">
        <v>156</v>
      </c>
      <c r="AD34" s="41">
        <v>8.2199999999999995E-2</v>
      </c>
      <c r="AE34" s="26">
        <v>0.16</v>
      </c>
      <c r="AF34" t="s">
        <v>112</v>
      </c>
      <c r="AG34" s="2" t="s">
        <v>158</v>
      </c>
      <c r="AH34" s="2" t="s">
        <v>346</v>
      </c>
      <c r="AI34">
        <v>30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166</v>
      </c>
      <c r="AP34" s="17">
        <v>0.75</v>
      </c>
      <c r="AQ34">
        <v>200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s="34" t="s">
        <v>327</v>
      </c>
      <c r="B35" s="19" t="s">
        <v>328</v>
      </c>
      <c r="C35" s="45" t="b">
        <v>0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7.4999999999999997E-2</v>
      </c>
      <c r="AC35" s="26" t="s">
        <v>156</v>
      </c>
      <c r="AD35" s="41">
        <v>8.2199999999999995E-2</v>
      </c>
      <c r="AE35" s="26">
        <v>0.2</v>
      </c>
      <c r="AF35" t="s">
        <v>112</v>
      </c>
      <c r="AG35" s="2" t="s">
        <v>158</v>
      </c>
      <c r="AH35" s="2" t="s">
        <v>346</v>
      </c>
      <c r="AI35">
        <v>30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166</v>
      </c>
      <c r="AP35" s="17">
        <v>0.75</v>
      </c>
      <c r="AQ35">
        <v>200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B36" s="19"/>
      <c r="C36" s="45"/>
      <c r="N36" s="26"/>
      <c r="O36" s="18"/>
      <c r="P36" s="26"/>
      <c r="U36" s="26"/>
      <c r="X36" s="26"/>
      <c r="Y36" s="26"/>
      <c r="Z36" s="26"/>
      <c r="AA36" s="26"/>
      <c r="AB36" s="26"/>
      <c r="AC36" s="26"/>
      <c r="AD36" s="41"/>
      <c r="AE36" s="26"/>
      <c r="AG36" s="2"/>
      <c r="AH36" s="2"/>
      <c r="AM36" s="2"/>
      <c r="AO36" s="2"/>
      <c r="AP36" s="17"/>
      <c r="AR36" s="2"/>
      <c r="AS36" s="12"/>
      <c r="AT36" s="12"/>
      <c r="AU36" s="12"/>
      <c r="AV36" s="18"/>
      <c r="AW36" s="18"/>
      <c r="AX36" s="18"/>
    </row>
    <row r="37" spans="1:50" x14ac:dyDescent="0.25">
      <c r="A37" t="s">
        <v>330</v>
      </c>
      <c r="B37" s="19" t="s">
        <v>331</v>
      </c>
      <c r="C37" s="45" t="b">
        <v>0</v>
      </c>
      <c r="D37" t="s">
        <v>211</v>
      </c>
      <c r="E37" t="s">
        <v>188</v>
      </c>
      <c r="F37">
        <v>1000</v>
      </c>
      <c r="G37">
        <v>500</v>
      </c>
      <c r="H37" t="s">
        <v>109</v>
      </c>
      <c r="I37" t="s">
        <v>109</v>
      </c>
      <c r="J37" t="s">
        <v>208</v>
      </c>
      <c r="K37" t="s">
        <v>167</v>
      </c>
      <c r="L37" t="s">
        <v>215</v>
      </c>
      <c r="M37" t="s">
        <v>202</v>
      </c>
      <c r="N37" s="26">
        <v>0</v>
      </c>
      <c r="O37" s="18" t="b">
        <v>0</v>
      </c>
      <c r="P37" s="26">
        <v>2.1999999999999999E-2</v>
      </c>
      <c r="Q37">
        <v>3</v>
      </c>
      <c r="R37">
        <v>75</v>
      </c>
      <c r="S37">
        <v>50</v>
      </c>
      <c r="T37">
        <v>60</v>
      </c>
      <c r="U37" s="26">
        <v>0.02</v>
      </c>
      <c r="V37">
        <v>0</v>
      </c>
      <c r="W37">
        <v>10</v>
      </c>
      <c r="X37" s="26">
        <v>0.04</v>
      </c>
      <c r="Y37" s="26">
        <v>0.04</v>
      </c>
      <c r="Z37" s="26">
        <v>0.03</v>
      </c>
      <c r="AA37" s="26">
        <v>0.01</v>
      </c>
      <c r="AB37" s="26">
        <v>7.4999999999999997E-2</v>
      </c>
      <c r="AC37" s="26" t="s">
        <v>156</v>
      </c>
      <c r="AD37" s="41">
        <v>4.4999999999999998E-2</v>
      </c>
      <c r="AE37" s="26">
        <v>4.4999999999999998E-2</v>
      </c>
      <c r="AF37" t="s">
        <v>112</v>
      </c>
      <c r="AG37" s="2" t="s">
        <v>158</v>
      </c>
      <c r="AH37" s="2" t="s">
        <v>346</v>
      </c>
      <c r="AI37">
        <v>30</v>
      </c>
      <c r="AJ37" t="s">
        <v>115</v>
      </c>
      <c r="AK37">
        <v>5</v>
      </c>
      <c r="AL37">
        <v>200</v>
      </c>
      <c r="AM37" s="2" t="s">
        <v>114</v>
      </c>
      <c r="AN37">
        <v>1</v>
      </c>
      <c r="AO37" s="2" t="s">
        <v>166</v>
      </c>
      <c r="AP37" s="17">
        <v>0.75</v>
      </c>
      <c r="AQ37">
        <v>200</v>
      </c>
      <c r="AR37" s="2" t="s">
        <v>113</v>
      </c>
      <c r="AS37" s="12">
        <v>0.25</v>
      </c>
      <c r="AT37" s="12">
        <v>0.14499999999999999</v>
      </c>
      <c r="AU37" s="12">
        <v>0.05</v>
      </c>
      <c r="AV37" s="18" t="b">
        <v>0</v>
      </c>
      <c r="AW37" s="18" t="b">
        <v>1</v>
      </c>
      <c r="AX37" s="18" t="b">
        <v>0</v>
      </c>
    </row>
    <row r="38" spans="1:50" x14ac:dyDescent="0.25">
      <c r="A38" t="s">
        <v>332</v>
      </c>
      <c r="B38" s="19" t="s">
        <v>333</v>
      </c>
      <c r="C38" s="45" t="b">
        <v>0</v>
      </c>
      <c r="D38" t="s">
        <v>211</v>
      </c>
      <c r="E38" t="s">
        <v>188</v>
      </c>
      <c r="F38">
        <v>1000</v>
      </c>
      <c r="G38">
        <v>500</v>
      </c>
      <c r="H38" t="s">
        <v>109</v>
      </c>
      <c r="I38" t="s">
        <v>109</v>
      </c>
      <c r="J38" t="s">
        <v>208</v>
      </c>
      <c r="K38" t="s">
        <v>167</v>
      </c>
      <c r="L38" t="s">
        <v>215</v>
      </c>
      <c r="M38" t="s">
        <v>202</v>
      </c>
      <c r="N38" s="26">
        <v>0</v>
      </c>
      <c r="O38" s="18" t="b">
        <v>0</v>
      </c>
      <c r="P38" s="26">
        <v>2.1999999999999999E-2</v>
      </c>
      <c r="Q38">
        <v>3</v>
      </c>
      <c r="R38">
        <v>75</v>
      </c>
      <c r="S38">
        <v>50</v>
      </c>
      <c r="T38">
        <v>60</v>
      </c>
      <c r="U38" s="26">
        <v>0.02</v>
      </c>
      <c r="V38">
        <v>0</v>
      </c>
      <c r="W38">
        <v>10</v>
      </c>
      <c r="X38" s="26">
        <v>0.04</v>
      </c>
      <c r="Y38" s="26">
        <v>0.04</v>
      </c>
      <c r="Z38" s="26">
        <v>0.03</v>
      </c>
      <c r="AA38" s="26">
        <v>0.01</v>
      </c>
      <c r="AB38" s="26">
        <v>7.4999999999999997E-2</v>
      </c>
      <c r="AC38" s="26" t="s">
        <v>156</v>
      </c>
      <c r="AD38" s="41">
        <v>0.06</v>
      </c>
      <c r="AE38" s="26">
        <v>8.3000000000000004E-2</v>
      </c>
      <c r="AF38" t="s">
        <v>112</v>
      </c>
      <c r="AG38" s="2" t="s">
        <v>158</v>
      </c>
      <c r="AH38" s="2" t="s">
        <v>346</v>
      </c>
      <c r="AI38">
        <v>30</v>
      </c>
      <c r="AJ38" t="s">
        <v>115</v>
      </c>
      <c r="AK38">
        <v>5</v>
      </c>
      <c r="AL38">
        <v>200</v>
      </c>
      <c r="AM38" s="2" t="s">
        <v>114</v>
      </c>
      <c r="AN38">
        <v>1</v>
      </c>
      <c r="AO38" s="2" t="s">
        <v>166</v>
      </c>
      <c r="AP38" s="17">
        <v>0.75</v>
      </c>
      <c r="AQ38">
        <v>200</v>
      </c>
      <c r="AR38" s="2" t="s">
        <v>113</v>
      </c>
      <c r="AS38" s="12">
        <v>0.25</v>
      </c>
      <c r="AT38" s="12">
        <v>0.14499999999999999</v>
      </c>
      <c r="AU38" s="12">
        <v>0.05</v>
      </c>
      <c r="AV38" s="18" t="b">
        <v>0</v>
      </c>
      <c r="AW38" s="18" t="b">
        <v>1</v>
      </c>
      <c r="AX38" s="18" t="b">
        <v>0</v>
      </c>
    </row>
    <row r="39" spans="1:50" x14ac:dyDescent="0.25">
      <c r="A39" t="s">
        <v>334</v>
      </c>
      <c r="B39" s="19" t="s">
        <v>335</v>
      </c>
      <c r="C39" s="45" t="b">
        <v>0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26">
        <v>7.4999999999999997E-2</v>
      </c>
      <c r="AC39" s="26" t="s">
        <v>156</v>
      </c>
      <c r="AD39" s="41">
        <v>7.4999999999999997E-2</v>
      </c>
      <c r="AE39" s="26">
        <v>0.12</v>
      </c>
      <c r="AF39" t="s">
        <v>112</v>
      </c>
      <c r="AG39" s="2" t="s">
        <v>158</v>
      </c>
      <c r="AH39" s="2" t="s">
        <v>346</v>
      </c>
      <c r="AI39">
        <v>30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2" t="s">
        <v>166</v>
      </c>
      <c r="AP39" s="17">
        <v>0.75</v>
      </c>
      <c r="AQ39">
        <v>200</v>
      </c>
      <c r="AR39" s="2" t="s">
        <v>113</v>
      </c>
      <c r="AS39" s="12">
        <v>0.25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  <row r="40" spans="1:50" x14ac:dyDescent="0.25">
      <c r="A40" t="s">
        <v>336</v>
      </c>
      <c r="B40" s="19" t="s">
        <v>337</v>
      </c>
      <c r="C40" s="45" t="b">
        <v>0</v>
      </c>
      <c r="D40" t="s">
        <v>211</v>
      </c>
      <c r="E40" t="s">
        <v>188</v>
      </c>
      <c r="F40">
        <v>1000</v>
      </c>
      <c r="G40">
        <v>500</v>
      </c>
      <c r="H40" t="s">
        <v>109</v>
      </c>
      <c r="I40" t="s">
        <v>109</v>
      </c>
      <c r="J40" t="s">
        <v>208</v>
      </c>
      <c r="K40" t="s">
        <v>167</v>
      </c>
      <c r="L40" t="s">
        <v>215</v>
      </c>
      <c r="M40" t="s">
        <v>202</v>
      </c>
      <c r="N40" s="26">
        <v>0</v>
      </c>
      <c r="O40" s="18" t="b">
        <v>0</v>
      </c>
      <c r="P40" s="26">
        <v>2.1999999999999999E-2</v>
      </c>
      <c r="Q40">
        <v>3</v>
      </c>
      <c r="R40">
        <v>75</v>
      </c>
      <c r="S40">
        <v>50</v>
      </c>
      <c r="T40">
        <v>60</v>
      </c>
      <c r="U40" s="26">
        <v>0.02</v>
      </c>
      <c r="V40">
        <v>0</v>
      </c>
      <c r="W40">
        <v>10</v>
      </c>
      <c r="X40" s="26">
        <v>0.04</v>
      </c>
      <c r="Y40" s="26">
        <v>0.04</v>
      </c>
      <c r="Z40" s="26">
        <v>0.03</v>
      </c>
      <c r="AA40" s="26">
        <v>0.01</v>
      </c>
      <c r="AB40" s="26">
        <v>7.4999999999999997E-2</v>
      </c>
      <c r="AC40" s="26" t="s">
        <v>156</v>
      </c>
      <c r="AD40" s="41">
        <v>0.09</v>
      </c>
      <c r="AE40" s="26">
        <v>0.158</v>
      </c>
      <c r="AF40" t="s">
        <v>112</v>
      </c>
      <c r="AG40" s="2" t="s">
        <v>158</v>
      </c>
      <c r="AH40" s="2" t="s">
        <v>346</v>
      </c>
      <c r="AI40">
        <v>30</v>
      </c>
      <c r="AJ40" t="s">
        <v>115</v>
      </c>
      <c r="AK40">
        <v>5</v>
      </c>
      <c r="AL40">
        <v>200</v>
      </c>
      <c r="AM40" s="2" t="s">
        <v>114</v>
      </c>
      <c r="AN40">
        <v>1</v>
      </c>
      <c r="AO40" s="2" t="s">
        <v>166</v>
      </c>
      <c r="AP40" s="17">
        <v>0.75</v>
      </c>
      <c r="AQ40">
        <v>200</v>
      </c>
      <c r="AR40" s="2" t="s">
        <v>113</v>
      </c>
      <c r="AS40" s="12">
        <v>0.25</v>
      </c>
      <c r="AT40" s="12">
        <v>0.14499999999999999</v>
      </c>
      <c r="AU40" s="12">
        <v>0.05</v>
      </c>
      <c r="AV40" s="18" t="b">
        <v>0</v>
      </c>
      <c r="AW40" s="18" t="b">
        <v>1</v>
      </c>
      <c r="AX40" s="18" t="b">
        <v>0</v>
      </c>
    </row>
    <row r="41" spans="1:50" x14ac:dyDescent="0.25">
      <c r="A41" t="s">
        <v>338</v>
      </c>
      <c r="B41" s="19" t="s">
        <v>339</v>
      </c>
      <c r="C41" s="45" t="b">
        <v>0</v>
      </c>
      <c r="D41" t="s">
        <v>211</v>
      </c>
      <c r="E41" t="s">
        <v>188</v>
      </c>
      <c r="F41">
        <v>1000</v>
      </c>
      <c r="G41">
        <v>500</v>
      </c>
      <c r="H41" t="s">
        <v>109</v>
      </c>
      <c r="I41" t="s">
        <v>109</v>
      </c>
      <c r="J41" t="s">
        <v>208</v>
      </c>
      <c r="K41" t="s">
        <v>167</v>
      </c>
      <c r="L41" t="s">
        <v>215</v>
      </c>
      <c r="M41" t="s">
        <v>202</v>
      </c>
      <c r="N41" s="26">
        <v>0</v>
      </c>
      <c r="O41" s="18" t="b">
        <v>0</v>
      </c>
      <c r="P41" s="26">
        <v>2.1999999999999999E-2</v>
      </c>
      <c r="Q41">
        <v>3</v>
      </c>
      <c r="R41">
        <v>75</v>
      </c>
      <c r="S41">
        <v>50</v>
      </c>
      <c r="T41">
        <v>60</v>
      </c>
      <c r="U41" s="26">
        <v>0.02</v>
      </c>
      <c r="V41">
        <v>0</v>
      </c>
      <c r="W41">
        <v>10</v>
      </c>
      <c r="X41" s="26">
        <v>0.04</v>
      </c>
      <c r="Y41" s="26">
        <v>0.04</v>
      </c>
      <c r="Z41" s="26">
        <v>0.03</v>
      </c>
      <c r="AA41" s="26">
        <v>0.01</v>
      </c>
      <c r="AB41" s="26">
        <v>7.4999999999999997E-2</v>
      </c>
      <c r="AC41" s="26" t="s">
        <v>156</v>
      </c>
      <c r="AD41" s="41">
        <v>0.105</v>
      </c>
      <c r="AE41" s="26">
        <v>0.19500000000000001</v>
      </c>
      <c r="AF41" t="s">
        <v>112</v>
      </c>
      <c r="AG41" s="2" t="s">
        <v>158</v>
      </c>
      <c r="AH41" s="2" t="s">
        <v>346</v>
      </c>
      <c r="AI41">
        <v>30</v>
      </c>
      <c r="AJ41" t="s">
        <v>115</v>
      </c>
      <c r="AK41">
        <v>5</v>
      </c>
      <c r="AL41">
        <v>200</v>
      </c>
      <c r="AM41" s="2" t="s">
        <v>114</v>
      </c>
      <c r="AN41">
        <v>1</v>
      </c>
      <c r="AO41" s="2" t="s">
        <v>166</v>
      </c>
      <c r="AP41" s="17">
        <v>0.75</v>
      </c>
      <c r="AQ41">
        <v>200</v>
      </c>
      <c r="AR41" s="2" t="s">
        <v>113</v>
      </c>
      <c r="AS41" s="12">
        <v>0.25</v>
      </c>
      <c r="AT41" s="12">
        <v>0.14499999999999999</v>
      </c>
      <c r="AU41" s="12">
        <v>0.05</v>
      </c>
      <c r="AV41" s="18" t="b">
        <v>0</v>
      </c>
      <c r="AW41" s="18" t="b">
        <v>1</v>
      </c>
      <c r="AX41" s="18" t="b">
        <v>0</v>
      </c>
    </row>
    <row r="42" spans="1:50" x14ac:dyDescent="0.25">
      <c r="B42" s="19"/>
      <c r="C42" s="11"/>
      <c r="N42" s="26"/>
      <c r="O42" s="18"/>
      <c r="P42" s="26"/>
      <c r="U42" s="26"/>
      <c r="X42" s="26"/>
      <c r="Y42" s="26"/>
      <c r="Z42" s="26"/>
      <c r="AA42" s="26"/>
      <c r="AB42" s="26"/>
      <c r="AC42" s="26"/>
      <c r="AD42" s="41"/>
      <c r="AE42" s="26"/>
      <c r="AG42" s="2"/>
      <c r="AH42" s="2"/>
      <c r="AM42" s="2"/>
      <c r="AO42" s="2"/>
      <c r="AP42" s="17"/>
      <c r="AR42" s="2"/>
      <c r="AS42" s="12"/>
      <c r="AT42" s="12"/>
      <c r="AU42" s="12"/>
      <c r="AV42" s="18"/>
      <c r="AW42" s="18"/>
      <c r="AX42" s="18"/>
    </row>
    <row r="43" spans="1:50" x14ac:dyDescent="0.25">
      <c r="A43" t="s">
        <v>361</v>
      </c>
      <c r="B43" s="19" t="s">
        <v>356</v>
      </c>
      <c r="C43" s="11" t="b">
        <v>0</v>
      </c>
      <c r="D43" t="s">
        <v>211</v>
      </c>
      <c r="E43" t="s">
        <v>188</v>
      </c>
      <c r="F43">
        <v>1000</v>
      </c>
      <c r="G43">
        <v>500</v>
      </c>
      <c r="H43" t="s">
        <v>109</v>
      </c>
      <c r="I43" t="s">
        <v>109</v>
      </c>
      <c r="J43" t="s">
        <v>208</v>
      </c>
      <c r="K43" t="s">
        <v>167</v>
      </c>
      <c r="L43" t="s">
        <v>215</v>
      </c>
      <c r="M43" t="s">
        <v>202</v>
      </c>
      <c r="N43" s="26">
        <v>0</v>
      </c>
      <c r="O43" s="18" t="b">
        <v>0</v>
      </c>
      <c r="P43" s="26">
        <v>2.1999999999999999E-2</v>
      </c>
      <c r="Q43">
        <v>3</v>
      </c>
      <c r="R43">
        <v>75</v>
      </c>
      <c r="S43">
        <v>50</v>
      </c>
      <c r="T43">
        <v>60</v>
      </c>
      <c r="U43" s="26">
        <v>0.02</v>
      </c>
      <c r="V43">
        <v>0</v>
      </c>
      <c r="W43">
        <v>10</v>
      </c>
      <c r="X43" s="26">
        <v>0.04</v>
      </c>
      <c r="Y43" s="26">
        <v>0.04</v>
      </c>
      <c r="Z43" s="26">
        <v>0.03</v>
      </c>
      <c r="AA43" s="26">
        <v>0.01</v>
      </c>
      <c r="AB43" s="53">
        <v>4.3987499999999999E-2</v>
      </c>
      <c r="AC43" s="26" t="s">
        <v>156</v>
      </c>
      <c r="AD43" s="41">
        <v>4.4999999999999998E-2</v>
      </c>
      <c r="AE43" s="26">
        <v>4.4999999999999998E-2</v>
      </c>
      <c r="AF43" t="s">
        <v>112</v>
      </c>
      <c r="AG43" s="2" t="s">
        <v>158</v>
      </c>
      <c r="AH43" s="2" t="s">
        <v>346</v>
      </c>
      <c r="AI43">
        <v>30</v>
      </c>
      <c r="AJ43" t="s">
        <v>115</v>
      </c>
      <c r="AK43">
        <v>5</v>
      </c>
      <c r="AL43">
        <v>200</v>
      </c>
      <c r="AM43" s="2" t="s">
        <v>114</v>
      </c>
      <c r="AN43">
        <v>1</v>
      </c>
      <c r="AO43" s="2" t="s">
        <v>114</v>
      </c>
      <c r="AP43" s="17">
        <v>0.75</v>
      </c>
      <c r="AQ43" s="50">
        <f>225068282*0.75</f>
        <v>168801211.5</v>
      </c>
      <c r="AR43" s="2" t="s">
        <v>113</v>
      </c>
      <c r="AS43" s="12">
        <v>0.25</v>
      </c>
      <c r="AT43" s="12">
        <v>0.14499999999999999</v>
      </c>
      <c r="AU43" s="12">
        <v>0.05</v>
      </c>
      <c r="AV43" s="18" t="b">
        <v>0</v>
      </c>
      <c r="AW43" s="18" t="b">
        <v>1</v>
      </c>
      <c r="AX43" s="18" t="b">
        <v>0</v>
      </c>
    </row>
    <row r="44" spans="1:50" x14ac:dyDescent="0.25">
      <c r="A44" t="s">
        <v>362</v>
      </c>
      <c r="B44" s="19" t="s">
        <v>357</v>
      </c>
      <c r="C44" s="45" t="b">
        <v>0</v>
      </c>
      <c r="D44" t="s">
        <v>211</v>
      </c>
      <c r="E44" t="s">
        <v>188</v>
      </c>
      <c r="F44">
        <v>1000</v>
      </c>
      <c r="G44">
        <v>500</v>
      </c>
      <c r="H44" t="s">
        <v>109</v>
      </c>
      <c r="I44" t="s">
        <v>109</v>
      </c>
      <c r="J44" t="s">
        <v>208</v>
      </c>
      <c r="K44" t="s">
        <v>167</v>
      </c>
      <c r="L44" t="s">
        <v>215</v>
      </c>
      <c r="M44" t="s">
        <v>202</v>
      </c>
      <c r="N44" s="26">
        <v>0</v>
      </c>
      <c r="O44" s="18" t="b">
        <v>0</v>
      </c>
      <c r="P44" s="26">
        <v>2.1999999999999999E-2</v>
      </c>
      <c r="Q44">
        <v>3</v>
      </c>
      <c r="R44">
        <v>75</v>
      </c>
      <c r="S44">
        <v>50</v>
      </c>
      <c r="T44">
        <v>60</v>
      </c>
      <c r="U44" s="26">
        <v>0.02</v>
      </c>
      <c r="V44">
        <v>0</v>
      </c>
      <c r="W44">
        <v>10</v>
      </c>
      <c r="X44" s="26">
        <v>0.04</v>
      </c>
      <c r="Y44" s="26">
        <v>0.04</v>
      </c>
      <c r="Z44" s="26">
        <v>0.03</v>
      </c>
      <c r="AA44" s="26">
        <v>0.01</v>
      </c>
      <c r="AB44" s="53">
        <v>5.6596874999999998E-2</v>
      </c>
      <c r="AC44" s="26" t="s">
        <v>156</v>
      </c>
      <c r="AD44" s="41">
        <v>0.06</v>
      </c>
      <c r="AE44" s="26">
        <v>8.3000000000000004E-2</v>
      </c>
      <c r="AF44" t="s">
        <v>112</v>
      </c>
      <c r="AG44" s="2" t="s">
        <v>158</v>
      </c>
      <c r="AH44" s="2" t="s">
        <v>346</v>
      </c>
      <c r="AI44">
        <v>30</v>
      </c>
      <c r="AJ44" t="s">
        <v>115</v>
      </c>
      <c r="AK44">
        <v>5</v>
      </c>
      <c r="AL44">
        <v>200</v>
      </c>
      <c r="AM44" s="2" t="s">
        <v>114</v>
      </c>
      <c r="AN44">
        <v>1</v>
      </c>
      <c r="AO44" s="44" t="s">
        <v>114</v>
      </c>
      <c r="AP44" s="17">
        <v>0.75</v>
      </c>
      <c r="AQ44" s="50">
        <f t="shared" ref="AQ44:AQ47" si="0">225068282*0.75</f>
        <v>168801211.5</v>
      </c>
      <c r="AR44" s="2" t="s">
        <v>113</v>
      </c>
      <c r="AS44" s="12">
        <v>0.25</v>
      </c>
      <c r="AT44" s="12">
        <v>0.14499999999999999</v>
      </c>
      <c r="AU44" s="12">
        <v>0.05</v>
      </c>
      <c r="AV44" s="18" t="b">
        <v>0</v>
      </c>
      <c r="AW44" s="18" t="b">
        <v>1</v>
      </c>
      <c r="AX44" s="18" t="b">
        <v>0</v>
      </c>
    </row>
    <row r="45" spans="1:50" x14ac:dyDescent="0.25">
      <c r="A45" t="s">
        <v>363</v>
      </c>
      <c r="B45" s="19" t="s">
        <v>358</v>
      </c>
      <c r="C45" s="45" t="b">
        <v>0</v>
      </c>
      <c r="D45" t="s">
        <v>211</v>
      </c>
      <c r="E45" t="s">
        <v>188</v>
      </c>
      <c r="F45">
        <v>1000</v>
      </c>
      <c r="G45">
        <v>500</v>
      </c>
      <c r="H45" t="s">
        <v>109</v>
      </c>
      <c r="I45" t="s">
        <v>109</v>
      </c>
      <c r="J45" t="s">
        <v>208</v>
      </c>
      <c r="K45" t="s">
        <v>167</v>
      </c>
      <c r="L45" t="s">
        <v>215</v>
      </c>
      <c r="M45" t="s">
        <v>202</v>
      </c>
      <c r="N45" s="26">
        <v>0</v>
      </c>
      <c r="O45" s="18" t="b">
        <v>0</v>
      </c>
      <c r="P45" s="26">
        <v>2.1999999999999999E-2</v>
      </c>
      <c r="Q45">
        <v>3</v>
      </c>
      <c r="R45">
        <v>75</v>
      </c>
      <c r="S45">
        <v>50</v>
      </c>
      <c r="T45">
        <v>60</v>
      </c>
      <c r="U45" s="26">
        <v>0.02</v>
      </c>
      <c r="V45">
        <v>0</v>
      </c>
      <c r="W45">
        <v>10</v>
      </c>
      <c r="X45" s="26">
        <v>0.04</v>
      </c>
      <c r="Y45" s="26">
        <v>0.04</v>
      </c>
      <c r="Z45" s="26">
        <v>0.03</v>
      </c>
      <c r="AA45" s="26">
        <v>0.01</v>
      </c>
      <c r="AB45" s="53">
        <v>6.7799999999999999E-2</v>
      </c>
      <c r="AC45" s="26" t="s">
        <v>156</v>
      </c>
      <c r="AD45" s="41">
        <v>7.4999999999999997E-2</v>
      </c>
      <c r="AE45" s="26">
        <v>0.12</v>
      </c>
      <c r="AF45" t="s">
        <v>112</v>
      </c>
      <c r="AG45" s="2" t="s">
        <v>158</v>
      </c>
      <c r="AH45" s="2" t="s">
        <v>346</v>
      </c>
      <c r="AI45">
        <v>30</v>
      </c>
      <c r="AJ45" t="s">
        <v>115</v>
      </c>
      <c r="AK45">
        <v>5</v>
      </c>
      <c r="AL45">
        <v>200</v>
      </c>
      <c r="AM45" s="2" t="s">
        <v>114</v>
      </c>
      <c r="AN45">
        <v>1</v>
      </c>
      <c r="AO45" s="44" t="s">
        <v>114</v>
      </c>
      <c r="AP45" s="17">
        <v>0.75</v>
      </c>
      <c r="AQ45" s="50">
        <f t="shared" si="0"/>
        <v>168801211.5</v>
      </c>
      <c r="AR45" s="2" t="s">
        <v>113</v>
      </c>
      <c r="AS45" s="12">
        <v>0.25</v>
      </c>
      <c r="AT45" s="12">
        <v>0.14499999999999999</v>
      </c>
      <c r="AU45" s="12">
        <v>0.05</v>
      </c>
      <c r="AV45" s="18" t="b">
        <v>0</v>
      </c>
      <c r="AW45" s="18" t="b">
        <v>1</v>
      </c>
      <c r="AX45" s="18" t="b">
        <v>0</v>
      </c>
    </row>
    <row r="46" spans="1:50" x14ac:dyDescent="0.25">
      <c r="A46" t="s">
        <v>364</v>
      </c>
      <c r="B46" s="19" t="s">
        <v>359</v>
      </c>
      <c r="C46" s="45" t="b">
        <v>0</v>
      </c>
      <c r="D46" t="s">
        <v>211</v>
      </c>
      <c r="E46" t="s">
        <v>188</v>
      </c>
      <c r="F46">
        <v>1000</v>
      </c>
      <c r="G46">
        <v>500</v>
      </c>
      <c r="H46" t="s">
        <v>109</v>
      </c>
      <c r="I46" t="s">
        <v>109</v>
      </c>
      <c r="J46" t="s">
        <v>208</v>
      </c>
      <c r="K46" t="s">
        <v>167</v>
      </c>
      <c r="L46" t="s">
        <v>215</v>
      </c>
      <c r="M46" t="s">
        <v>202</v>
      </c>
      <c r="N46" s="26">
        <v>0</v>
      </c>
      <c r="O46" s="18" t="b">
        <v>0</v>
      </c>
      <c r="P46" s="26">
        <v>2.1999999999999999E-2</v>
      </c>
      <c r="Q46">
        <v>3</v>
      </c>
      <c r="R46">
        <v>75</v>
      </c>
      <c r="S46">
        <v>50</v>
      </c>
      <c r="T46">
        <v>60</v>
      </c>
      <c r="U46" s="26">
        <v>0.02</v>
      </c>
      <c r="V46">
        <v>0</v>
      </c>
      <c r="W46">
        <v>10</v>
      </c>
      <c r="X46" s="26">
        <v>0.04</v>
      </c>
      <c r="Y46" s="26">
        <v>0.04</v>
      </c>
      <c r="Z46" s="26">
        <v>0.03</v>
      </c>
      <c r="AA46" s="26">
        <v>0.01</v>
      </c>
      <c r="AB46" s="53">
        <v>7.7596874999999996E-2</v>
      </c>
      <c r="AC46" s="26" t="s">
        <v>156</v>
      </c>
      <c r="AD46" s="41">
        <v>0.09</v>
      </c>
      <c r="AE46" s="26">
        <v>0.158</v>
      </c>
      <c r="AF46" t="s">
        <v>112</v>
      </c>
      <c r="AG46" s="2" t="s">
        <v>158</v>
      </c>
      <c r="AH46" s="2" t="s">
        <v>346</v>
      </c>
      <c r="AI46">
        <v>30</v>
      </c>
      <c r="AJ46" t="s">
        <v>115</v>
      </c>
      <c r="AK46">
        <v>5</v>
      </c>
      <c r="AL46">
        <v>200</v>
      </c>
      <c r="AM46" s="2" t="s">
        <v>114</v>
      </c>
      <c r="AN46">
        <v>1</v>
      </c>
      <c r="AO46" s="44" t="s">
        <v>114</v>
      </c>
      <c r="AP46" s="17">
        <v>0.75</v>
      </c>
      <c r="AQ46" s="50">
        <f t="shared" si="0"/>
        <v>168801211.5</v>
      </c>
      <c r="AR46" s="2" t="s">
        <v>113</v>
      </c>
      <c r="AS46" s="12">
        <v>0.25</v>
      </c>
      <c r="AT46" s="12">
        <v>0.14499999999999999</v>
      </c>
      <c r="AU46" s="12">
        <v>0.05</v>
      </c>
      <c r="AV46" s="18" t="b">
        <v>0</v>
      </c>
      <c r="AW46" s="18" t="b">
        <v>1</v>
      </c>
      <c r="AX46" s="18" t="b">
        <v>0</v>
      </c>
    </row>
    <row r="47" spans="1:50" x14ac:dyDescent="0.25">
      <c r="A47" t="s">
        <v>365</v>
      </c>
      <c r="B47" s="19" t="s">
        <v>360</v>
      </c>
      <c r="C47" s="45" t="b">
        <v>0</v>
      </c>
      <c r="D47" t="s">
        <v>211</v>
      </c>
      <c r="E47" t="s">
        <v>188</v>
      </c>
      <c r="F47">
        <v>1000</v>
      </c>
      <c r="G47">
        <v>500</v>
      </c>
      <c r="H47" t="s">
        <v>109</v>
      </c>
      <c r="I47" t="s">
        <v>109</v>
      </c>
      <c r="J47" t="s">
        <v>208</v>
      </c>
      <c r="K47" t="s">
        <v>167</v>
      </c>
      <c r="L47" t="s">
        <v>215</v>
      </c>
      <c r="M47" t="s">
        <v>202</v>
      </c>
      <c r="N47" s="26">
        <v>0</v>
      </c>
      <c r="O47" s="18" t="b">
        <v>0</v>
      </c>
      <c r="P47" s="26">
        <v>2.1999999999999999E-2</v>
      </c>
      <c r="Q47">
        <v>3</v>
      </c>
      <c r="R47">
        <v>75</v>
      </c>
      <c r="S47">
        <v>50</v>
      </c>
      <c r="T47">
        <v>60</v>
      </c>
      <c r="U47" s="26">
        <v>0.02</v>
      </c>
      <c r="V47">
        <v>0</v>
      </c>
      <c r="W47">
        <v>10</v>
      </c>
      <c r="X47" s="26">
        <v>0.04</v>
      </c>
      <c r="Y47" s="26">
        <v>0.04</v>
      </c>
      <c r="Z47" s="26">
        <v>0.03</v>
      </c>
      <c r="AA47" s="26">
        <v>0.01</v>
      </c>
      <c r="AB47" s="53">
        <v>8.5987499999999994E-2</v>
      </c>
      <c r="AC47" s="26" t="s">
        <v>156</v>
      </c>
      <c r="AD47" s="41">
        <v>0.105</v>
      </c>
      <c r="AE47" s="26">
        <v>0.19500000000000001</v>
      </c>
      <c r="AF47" t="s">
        <v>112</v>
      </c>
      <c r="AG47" s="2" t="s">
        <v>158</v>
      </c>
      <c r="AH47" s="2" t="s">
        <v>346</v>
      </c>
      <c r="AI47">
        <v>30</v>
      </c>
      <c r="AJ47" t="s">
        <v>115</v>
      </c>
      <c r="AK47">
        <v>5</v>
      </c>
      <c r="AL47">
        <v>200</v>
      </c>
      <c r="AM47" s="2" t="s">
        <v>114</v>
      </c>
      <c r="AN47">
        <v>1</v>
      </c>
      <c r="AO47" s="44" t="s">
        <v>114</v>
      </c>
      <c r="AP47" s="17">
        <v>0.75</v>
      </c>
      <c r="AQ47" s="50">
        <f t="shared" si="0"/>
        <v>168801211.5</v>
      </c>
      <c r="AR47" s="2" t="s">
        <v>113</v>
      </c>
      <c r="AS47" s="12">
        <v>0.25</v>
      </c>
      <c r="AT47" s="12">
        <v>0.14499999999999999</v>
      </c>
      <c r="AU47" s="12">
        <v>0.05</v>
      </c>
      <c r="AV47" s="18" t="b">
        <v>0</v>
      </c>
      <c r="AW47" s="18" t="b">
        <v>1</v>
      </c>
      <c r="AX47" s="18" t="b">
        <v>0</v>
      </c>
    </row>
    <row r="48" spans="1:50" x14ac:dyDescent="0.25">
      <c r="C48" s="11"/>
      <c r="N48" s="26"/>
      <c r="O48" s="18"/>
      <c r="P48" s="26"/>
      <c r="U48" s="26"/>
      <c r="X48" s="26"/>
      <c r="Y48" s="26"/>
      <c r="Z48" s="26"/>
      <c r="AA48" s="26"/>
      <c r="AB48" s="26"/>
      <c r="AC48" s="26"/>
      <c r="AD48" s="41"/>
      <c r="AE48" s="26"/>
      <c r="AG48" s="2"/>
      <c r="AH48" s="2"/>
      <c r="AM48" s="2"/>
      <c r="AO48" s="2"/>
      <c r="AP48" s="17"/>
      <c r="AR48" s="2"/>
      <c r="AS48" s="12"/>
      <c r="AT48" s="12"/>
      <c r="AU48" s="12"/>
      <c r="AV48" s="18"/>
      <c r="AW48" s="18"/>
      <c r="AX48" s="18"/>
    </row>
    <row r="49" spans="1:50" x14ac:dyDescent="0.25">
      <c r="B49" s="31" t="s">
        <v>340</v>
      </c>
      <c r="C49" s="11"/>
      <c r="N49" s="26"/>
      <c r="O49" s="18"/>
      <c r="P49" s="26"/>
      <c r="U49" s="26"/>
      <c r="X49" s="26"/>
      <c r="Y49" s="26"/>
      <c r="Z49" s="26"/>
      <c r="AA49" s="26"/>
      <c r="AB49" s="26"/>
      <c r="AC49" s="26"/>
      <c r="AD49" s="41"/>
      <c r="AE49" s="26"/>
      <c r="AG49" s="2"/>
      <c r="AH49" s="2"/>
      <c r="AM49" s="2"/>
      <c r="AO49" s="2"/>
      <c r="AP49" s="17"/>
      <c r="AR49" s="2"/>
      <c r="AS49" s="12"/>
      <c r="AT49" s="12"/>
      <c r="AU49" s="12"/>
      <c r="AV49" s="18"/>
      <c r="AW49" s="18"/>
      <c r="AX49" s="18"/>
    </row>
    <row r="50" spans="1:50" x14ac:dyDescent="0.25">
      <c r="A50" s="34" t="s">
        <v>341</v>
      </c>
      <c r="B50" s="19" t="s">
        <v>353</v>
      </c>
      <c r="C50" s="11" t="b">
        <v>0</v>
      </c>
      <c r="D50" t="s">
        <v>211</v>
      </c>
      <c r="E50" t="s">
        <v>188</v>
      </c>
      <c r="F50">
        <v>1000</v>
      </c>
      <c r="G50">
        <v>500</v>
      </c>
      <c r="H50" t="s">
        <v>109</v>
      </c>
      <c r="I50" t="s">
        <v>109</v>
      </c>
      <c r="J50" t="s">
        <v>208</v>
      </c>
      <c r="K50" t="s">
        <v>167</v>
      </c>
      <c r="L50" t="s">
        <v>215</v>
      </c>
      <c r="M50" t="s">
        <v>202</v>
      </c>
      <c r="N50" s="26">
        <v>0</v>
      </c>
      <c r="O50" s="18" t="b">
        <v>0</v>
      </c>
      <c r="P50" s="26">
        <v>2.1999999999999999E-2</v>
      </c>
      <c r="Q50">
        <v>3</v>
      </c>
      <c r="R50">
        <v>75</v>
      </c>
      <c r="S50">
        <v>50</v>
      </c>
      <c r="T50">
        <v>60</v>
      </c>
      <c r="U50" s="26">
        <v>0</v>
      </c>
      <c r="V50">
        <v>0</v>
      </c>
      <c r="W50">
        <v>10</v>
      </c>
      <c r="X50" s="26">
        <v>0.04</v>
      </c>
      <c r="Y50" s="26">
        <v>0.04</v>
      </c>
      <c r="Z50" s="26">
        <v>0.03</v>
      </c>
      <c r="AA50" s="26">
        <v>0.01</v>
      </c>
      <c r="AB50" s="26">
        <v>7.4999999999999997E-2</v>
      </c>
      <c r="AC50" s="26" t="s">
        <v>156</v>
      </c>
      <c r="AD50" s="41">
        <v>8.2199999999999995E-2</v>
      </c>
      <c r="AE50" s="26">
        <v>0.12</v>
      </c>
      <c r="AF50" t="s">
        <v>112</v>
      </c>
      <c r="AG50" s="2" t="s">
        <v>158</v>
      </c>
      <c r="AH50" s="2" t="s">
        <v>346</v>
      </c>
      <c r="AI50">
        <v>30</v>
      </c>
      <c r="AJ50" t="s">
        <v>115</v>
      </c>
      <c r="AK50">
        <v>5</v>
      </c>
      <c r="AL50">
        <v>200</v>
      </c>
      <c r="AM50" s="2" t="s">
        <v>114</v>
      </c>
      <c r="AN50">
        <v>1</v>
      </c>
      <c r="AO50" s="2" t="s">
        <v>166</v>
      </c>
      <c r="AP50" s="17">
        <v>0.75</v>
      </c>
      <c r="AQ50">
        <v>200</v>
      </c>
      <c r="AR50" s="2" t="s">
        <v>113</v>
      </c>
      <c r="AS50" s="12">
        <v>0.25</v>
      </c>
      <c r="AT50" s="12">
        <v>0.14499999999999999</v>
      </c>
      <c r="AU50" s="12">
        <v>0.05</v>
      </c>
      <c r="AV50" s="18" t="b">
        <v>0</v>
      </c>
      <c r="AW50" s="18" t="b">
        <v>1</v>
      </c>
      <c r="AX50" s="18" t="b">
        <v>0</v>
      </c>
    </row>
    <row r="51" spans="1:50" x14ac:dyDescent="0.25">
      <c r="A51" s="34" t="s">
        <v>343</v>
      </c>
      <c r="B51" s="19" t="s">
        <v>354</v>
      </c>
      <c r="C51" s="45" t="b">
        <v>0</v>
      </c>
      <c r="D51" t="s">
        <v>211</v>
      </c>
      <c r="E51" t="s">
        <v>188</v>
      </c>
      <c r="F51">
        <v>1000</v>
      </c>
      <c r="G51">
        <v>500</v>
      </c>
      <c r="H51" t="s">
        <v>109</v>
      </c>
      <c r="I51" t="s">
        <v>109</v>
      </c>
      <c r="J51" t="s">
        <v>208</v>
      </c>
      <c r="K51" t="s">
        <v>167</v>
      </c>
      <c r="L51" t="s">
        <v>215</v>
      </c>
      <c r="M51" t="s">
        <v>202</v>
      </c>
      <c r="N51" s="26">
        <v>0</v>
      </c>
      <c r="O51" s="18" t="b">
        <v>0</v>
      </c>
      <c r="P51" s="26">
        <v>2.1999999999999999E-2</v>
      </c>
      <c r="Q51">
        <v>3</v>
      </c>
      <c r="R51">
        <v>75</v>
      </c>
      <c r="S51">
        <v>50</v>
      </c>
      <c r="T51">
        <v>60</v>
      </c>
      <c r="U51" s="26">
        <v>0.02</v>
      </c>
      <c r="V51">
        <v>0</v>
      </c>
      <c r="W51">
        <v>10</v>
      </c>
      <c r="X51" s="26">
        <v>0.04</v>
      </c>
      <c r="Y51" s="26">
        <v>0.04</v>
      </c>
      <c r="Z51" s="26">
        <v>0.03</v>
      </c>
      <c r="AA51" s="26">
        <v>0.01</v>
      </c>
      <c r="AB51" s="26">
        <v>7.4999999999999997E-2</v>
      </c>
      <c r="AC51" s="26" t="s">
        <v>156</v>
      </c>
      <c r="AD51" s="41">
        <v>8.2199999999999995E-2</v>
      </c>
      <c r="AE51" s="26">
        <v>0.12</v>
      </c>
      <c r="AF51" t="s">
        <v>112</v>
      </c>
      <c r="AG51" s="2" t="s">
        <v>158</v>
      </c>
      <c r="AH51" s="2" t="s">
        <v>346</v>
      </c>
      <c r="AI51">
        <v>30</v>
      </c>
      <c r="AJ51" t="s">
        <v>115</v>
      </c>
      <c r="AK51">
        <v>5</v>
      </c>
      <c r="AL51">
        <v>200</v>
      </c>
      <c r="AM51" s="2" t="s">
        <v>114</v>
      </c>
      <c r="AN51">
        <v>1</v>
      </c>
      <c r="AO51" s="2" t="s">
        <v>166</v>
      </c>
      <c r="AP51" s="17">
        <v>0.75</v>
      </c>
      <c r="AQ51">
        <v>200</v>
      </c>
      <c r="AR51" s="2" t="s">
        <v>113</v>
      </c>
      <c r="AS51" s="12">
        <v>0.25</v>
      </c>
      <c r="AT51" s="12">
        <v>0.14499999999999999</v>
      </c>
      <c r="AU51" s="12">
        <v>0.05</v>
      </c>
      <c r="AV51" s="18" t="b">
        <v>0</v>
      </c>
      <c r="AW51" s="18" t="b">
        <v>1</v>
      </c>
      <c r="AX51" s="18" t="b">
        <v>0</v>
      </c>
    </row>
    <row r="54" spans="1:50" x14ac:dyDescent="0.25">
      <c r="AB54" s="53"/>
    </row>
    <row r="55" spans="1:50" x14ac:dyDescent="0.25">
      <c r="AB55" s="53"/>
    </row>
    <row r="56" spans="1:50" x14ac:dyDescent="0.25">
      <c r="AB56" s="53"/>
    </row>
    <row r="57" spans="1:50" x14ac:dyDescent="0.25">
      <c r="AB57" s="53"/>
    </row>
    <row r="58" spans="1:50" x14ac:dyDescent="0.25">
      <c r="AB58" s="53"/>
    </row>
  </sheetData>
  <mergeCells count="11">
    <mergeCell ref="A4:C4"/>
    <mergeCell ref="D4:E4"/>
    <mergeCell ref="K4:L4"/>
    <mergeCell ref="N4:O4"/>
    <mergeCell ref="H4:J4"/>
    <mergeCell ref="AO4:AQ4"/>
    <mergeCell ref="P4:W4"/>
    <mergeCell ref="Z4:AB4"/>
    <mergeCell ref="AG4:AI4"/>
    <mergeCell ref="AR4:AU4"/>
    <mergeCell ref="AC4:AE4"/>
  </mergeCells>
  <dataValidations count="21">
    <dataValidation type="list" allowBlank="1" showInputMessage="1" showErrorMessage="1" sqref="AM6:AM9 AM13:AM51">
      <formula1>"MA,EAA"</formula1>
      <formula2>0</formula2>
    </dataValidation>
    <dataValidation type="list" allowBlank="1" showInputMessage="1" showErrorMessage="1" sqref="AH6:AH9 AH13:AH51">
      <formula1>"cd,cp,sl"</formula1>
      <formula2>0</formula2>
    </dataValidation>
    <dataValidation type="list" allowBlank="1" showInputMessage="1" showErrorMessage="1" sqref="AG6:AG9 AG13:AG51">
      <formula1>"open,closed"</formula1>
      <formula2>0</formula2>
    </dataValidation>
    <dataValidation type="list" allowBlank="1" showInputMessage="1" showErrorMessage="1" sqref="AR6:AR9 AR13:AR51">
      <formula1>ConPolicy</formula1>
      <formula2>0</formula2>
    </dataValidation>
    <dataValidation type="list" allowBlank="1" showInputMessage="1" showErrorMessage="1" sqref="O6:O9 C6:C10 O13:O51 C13:C51">
      <formula1>"TRUE,FALSE"</formula1>
      <formula2>0</formula2>
    </dataValidation>
    <dataValidation type="decimal" allowBlank="1" showInputMessage="1" showErrorMessage="1" prompt="Decimal, 0-10% please" sqref="AA6:AA9 U6:U9 AA13:AA51 U13:U51">
      <formula1>0</formula1>
      <formula2>0.1</formula2>
    </dataValidation>
    <dataValidation type="whole" allowBlank="1" showInputMessage="1" showErrorMessage="1" prompt="Integer, 0-15" sqref="V6:W9 V13:W51">
      <formula1>0</formula1>
      <formula2>15</formula2>
    </dataValidation>
    <dataValidation type="decimal" allowBlank="1" showInputMessage="1" showErrorMessage="1" prompt="Decimal, 0-20% please" sqref="X6:Z9 AB6:AB9 AD6:AD9 AB48:AB51 AB13:AB42 X13:Z51 AD13:AD51">
      <formula1>0</formula1>
      <formula2>0.2</formula2>
    </dataValidation>
    <dataValidation type="whole" allowBlank="1" showInputMessage="1" showErrorMessage="1" prompt="Integer, 0 to 30, please" sqref="AI6:AI9 AI13:AI51">
      <formula1>0</formula1>
      <formula2>30</formula2>
    </dataValidation>
    <dataValidation type="decimal" allowBlank="1" showInputMessage="1" showErrorMessage="1" prompt="Decimal, 0-75%" sqref="AS6:AT9 AS13:AT51">
      <formula1>0</formula1>
      <formula2>0.75</formula2>
    </dataValidation>
    <dataValidation type="decimal" allowBlank="1" showInputMessage="1" showErrorMessage="1" prompt="Decimal, 0-30%" sqref="AU6:AU9 AU13:AU51">
      <formula1>0</formula1>
      <formula2>0.3</formula2>
    </dataValidation>
    <dataValidation type="decimal" allowBlank="1" showInputMessage="1" showErrorMessage="1" prompt="Decimal, 0-75% please" sqref="AE6:AE9 AE13:AE51">
      <formula1>0</formula1>
      <formula2>0.75</formula2>
    </dataValidation>
    <dataValidation type="whole" allowBlank="1" showInputMessage="1" showErrorMessage="1" prompt="Integer, 1 to 30" sqref="AK6:AK9 AK13:AK51">
      <formula1>1</formula1>
      <formula2>30</formula2>
    </dataValidation>
    <dataValidation type="decimal" operator="greaterThanOrEqual" allowBlank="1" showInputMessage="1" showErrorMessage="1" sqref="AL6:AL9 AL13:AL51">
      <formula1>0</formula1>
      <formula2>0</formula2>
    </dataValidation>
    <dataValidation type="decimal" operator="lessThanOrEqual" allowBlank="1" showInputMessage="1" showErrorMessage="1" sqref="AN6:AN9 AN13:AN51">
      <formula1>1</formula1>
      <formula2>0</formula2>
    </dataValidation>
    <dataValidation allowBlank="1" showInputMessage="1" showErrorMessage="1" prompt="Decimal, 0-20% please" sqref="AC6:AC9 AC13:AC51"/>
    <dataValidation type="list" allowBlank="1" showInputMessage="1" showErrorMessage="1" sqref="AV6:AX9 AV13:AX51">
      <formula1>"TRUE, FALSE"</formula1>
    </dataValidation>
    <dataValidation type="list" allowBlank="1" showInputMessage="1" showErrorMessage="1" sqref="AO6:AO9 AO13:AO51">
      <formula1>"MA,AL,AL_pct"</formula1>
    </dataValidation>
    <dataValidation type="decimal" allowBlank="1" showInputMessage="1" showErrorMessage="1" sqref="AP6:AP9 AP13:AP51">
      <formula1>0</formula1>
      <formula2>1.5</formula2>
    </dataValidation>
    <dataValidation type="whole" allowBlank="1" showInputMessage="1" showErrorMessage="1" prompt="Integer 55 to 65, please" sqref="R6:R9 R13:R51">
      <formula1>35</formula1>
      <formula2>80</formula2>
    </dataValidation>
    <dataValidation type="list" allowBlank="1" showInputMessage="1" showErrorMessage="1" sqref="H6:I9 H13:I51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K13:K51</xm:sqref>
        </x14:dataValidation>
        <x14:dataValidation type="list" allowBlank="1" showInputMessage="1" showErrorMessage="1">
          <x14:formula1>
            <xm:f>DropDowns!$A$64:$A$71</xm:f>
          </x14:formula1>
          <xm:sqref>L6:L9 L13:L51</xm:sqref>
        </x14:dataValidation>
        <x14:dataValidation type="list" allowBlank="1" showInputMessage="1" showErrorMessage="1">
          <x14:formula1>
            <xm:f>DropDowns!$A$45:$A$52</xm:f>
          </x14:formula1>
          <xm:sqref>E6:E9 E13:E51</xm:sqref>
        </x14:dataValidation>
        <x14:dataValidation type="list" allowBlank="1" showInputMessage="1" showErrorMessage="1">
          <x14:formula1>
            <xm:f>DropDowns!$A$29:$A$42</xm:f>
          </x14:formula1>
          <xm:sqref>D6:D9 D13:D51</xm:sqref>
        </x14:dataValidation>
        <x14:dataValidation type="list" allowBlank="1" showInputMessage="1" showErrorMessage="1">
          <x14:formula1>
            <xm:f>DropDowns!$A$21:$A$24</xm:f>
          </x14:formula1>
          <xm:sqref>J6:J9 J13:J51</xm:sqref>
        </x14:dataValidation>
        <x14:dataValidation type="list" allowBlank="1" showInputMessage="1" showErrorMessage="1">
          <x14:formula1>
            <xm:f>DropDowns!$A$74:$A$77</xm:f>
          </x14:formula1>
          <xm:sqref>M6:M9 M13:M51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3" t="s">
        <v>199</v>
      </c>
      <c r="B4">
        <v>7.4999999999999997E-2</v>
      </c>
      <c r="C4">
        <v>0</v>
      </c>
      <c r="D4">
        <v>10</v>
      </c>
    </row>
    <row r="5" spans="1:4" x14ac:dyDescent="0.25">
      <c r="A5" s="43" t="s">
        <v>199</v>
      </c>
      <c r="B5" s="43">
        <v>2.5000000000000001E-2</v>
      </c>
      <c r="C5" s="43">
        <v>0</v>
      </c>
      <c r="D5" s="43">
        <v>1</v>
      </c>
    </row>
    <row r="6" spans="1:4" x14ac:dyDescent="0.25">
      <c r="A6" s="43" t="s">
        <v>199</v>
      </c>
      <c r="B6" s="43">
        <v>7.4999999999999997E-2</v>
      </c>
      <c r="C6" s="43">
        <v>0</v>
      </c>
      <c r="D6" s="43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2015-10-23T21:04:25Z</dcterms:modified>
  <dc:language>en-US</dc:language>
</cp:coreProperties>
</file>