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E103" i="3" l="1"/>
  <c r="AE104" i="3"/>
  <c r="AE105" i="3"/>
  <c r="AE106" i="3"/>
  <c r="AE102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<sst xmlns="http://schemas.openxmlformats.org/spreadsheetml/2006/main" count="1834" uniqueCount="479">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</sst>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6">
        <v>0.46</v>
      </c>
      <c r="C2" t="s">
        <v>361</v>
      </c>
      <c r="H2" s="42" t="s">
        <v>373</v>
      </c>
      <c r="J2" s="56">
        <v>0.46</v>
      </c>
      <c r="N2" s="42" t="s">
        <v>373</v>
      </c>
      <c r="O2" s="56">
        <v>0.46</v>
      </c>
      <c r="P2" s="40"/>
      <c r="Q2" s="42"/>
      <c r="R2" s="42"/>
    </row>
    <row r="3" spans="1:18" x14ac:dyDescent="0.25">
      <c r="A3" t="s">
        <v>372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8">
        <v>5.7000000000000002E-2</v>
      </c>
      <c r="I7" s="81">
        <f t="shared" ref="I7:I8" si="4">L7 + K7^2/2</f>
        <v>7.5838593074235933E-2</v>
      </c>
      <c r="J7" s="79">
        <f t="shared" ref="J7:J8" si="5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6">N7+P7</f>
        <v>0.11219999999999999</v>
      </c>
      <c r="P7" s="80">
        <v>5.5199999999999999E-2</v>
      </c>
      <c r="Q7" s="77">
        <f t="shared" ref="Q7:Q8" si="7">P7/$O$2</f>
        <v>0.12</v>
      </c>
      <c r="R7" s="79">
        <f t="shared" ref="R7:R8" si="8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8">
        <v>4.7E-2</v>
      </c>
      <c r="I8" s="81">
        <f t="shared" si="4"/>
        <v>7.714763710549262E-2</v>
      </c>
      <c r="J8" s="79">
        <f t="shared" si="5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6"/>
        <v>0.1022</v>
      </c>
      <c r="P8" s="80">
        <v>5.5199999999999999E-2</v>
      </c>
      <c r="Q8" s="77">
        <f t="shared" si="7"/>
        <v>0.12</v>
      </c>
      <c r="R8" s="79">
        <f t="shared" si="8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8">
        <v>3.2000000000000001E-2</v>
      </c>
      <c r="I10" s="60">
        <f t="shared" ref="I10:I13" si="9">L10 + K10^2/2</f>
        <v>8.0575584650641977E-2</v>
      </c>
      <c r="J10" s="58">
        <f t="shared" ref="J10:J13" si="10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1">N10+P10</f>
        <v>8.72E-2</v>
      </c>
      <c r="P10" s="59">
        <v>5.5199999999999999E-2</v>
      </c>
      <c r="Q10" s="54">
        <f t="shared" ref="Q10:Q13" si="12">P10/$O$2</f>
        <v>0.12</v>
      </c>
      <c r="R10" s="58">
        <f t="shared" ref="R10:R13" si="13">O10 - Q10^2/2</f>
        <v>0.08</v>
      </c>
    </row>
    <row r="11" spans="1:18" x14ac:dyDescent="0.25">
      <c r="H11" s="78">
        <v>2.7E-2</v>
      </c>
      <c r="I11" s="60">
        <f t="shared" si="9"/>
        <v>8.2199999999999995E-2</v>
      </c>
      <c r="J11" s="58">
        <f t="shared" si="10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1"/>
        <v>8.2199999999999995E-2</v>
      </c>
      <c r="P11" s="59">
        <v>5.5199999999999999E-2</v>
      </c>
      <c r="Q11" s="54">
        <f t="shared" si="12"/>
        <v>0.12</v>
      </c>
      <c r="R11" s="58">
        <f t="shared" si="13"/>
        <v>7.4999999999999997E-2</v>
      </c>
    </row>
    <row r="12" spans="1:18" x14ac:dyDescent="0.25">
      <c r="H12" s="78">
        <v>2.1999999999999999E-2</v>
      </c>
      <c r="I12" s="60">
        <f t="shared" si="9"/>
        <v>8.411769335469832E-2</v>
      </c>
      <c r="J12" s="58">
        <f t="shared" si="10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1"/>
        <v>7.7199999999999991E-2</v>
      </c>
      <c r="P12" s="59">
        <v>5.5199999999999999E-2</v>
      </c>
      <c r="Q12" s="54">
        <f t="shared" si="12"/>
        <v>0.12</v>
      </c>
      <c r="R12" s="58">
        <f t="shared" si="13"/>
        <v>6.9999999999999993E-2</v>
      </c>
    </row>
    <row r="13" spans="1:18" x14ac:dyDescent="0.25">
      <c r="H13" s="78">
        <v>1.7000000000000001E-2</v>
      </c>
      <c r="I13" s="60">
        <f t="shared" si="9"/>
        <v>8.637145152958918E-2</v>
      </c>
      <c r="J13" s="58">
        <f t="shared" si="10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1"/>
        <v>7.22E-2</v>
      </c>
      <c r="P13" s="59">
        <v>5.5199999999999999E-2</v>
      </c>
      <c r="Q13" s="54">
        <f t="shared" si="12"/>
        <v>0.12</v>
      </c>
      <c r="R13" s="58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/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/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/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6" sqref="B26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5" t="s">
        <v>58</v>
      </c>
      <c r="B4" s="95"/>
      <c r="C4" s="95"/>
      <c r="D4" s="53"/>
      <c r="E4" s="97" t="s">
        <v>59</v>
      </c>
      <c r="F4" s="97"/>
      <c r="G4" s="27"/>
      <c r="H4" s="27"/>
      <c r="I4" s="98" t="s">
        <v>60</v>
      </c>
      <c r="J4" s="98"/>
      <c r="K4" s="98"/>
      <c r="L4" s="93" t="s">
        <v>61</v>
      </c>
      <c r="M4" s="93"/>
      <c r="N4" s="28"/>
      <c r="O4" s="94" t="s">
        <v>62</v>
      </c>
      <c r="P4" s="94"/>
      <c r="Q4" s="93" t="s">
        <v>63</v>
      </c>
      <c r="R4" s="93"/>
      <c r="S4" s="93"/>
      <c r="T4" s="93"/>
      <c r="U4" s="93"/>
      <c r="V4" s="93"/>
      <c r="W4" s="93"/>
      <c r="X4" s="93"/>
      <c r="Y4" s="29"/>
      <c r="Z4" s="29"/>
      <c r="AA4" s="94" t="s">
        <v>64</v>
      </c>
      <c r="AB4" s="94"/>
      <c r="AC4" s="94"/>
      <c r="AD4" s="92" t="s">
        <v>65</v>
      </c>
      <c r="AE4" s="92"/>
      <c r="AF4" s="92"/>
      <c r="AG4" s="7" t="s">
        <v>66</v>
      </c>
      <c r="AH4" s="95" t="s">
        <v>67</v>
      </c>
      <c r="AI4" s="95"/>
      <c r="AJ4" s="95"/>
      <c r="AK4" s="21" t="s">
        <v>70</v>
      </c>
      <c r="AL4" s="21"/>
      <c r="AM4" s="21"/>
      <c r="AN4" s="21"/>
      <c r="AO4" s="21"/>
      <c r="AP4" s="92" t="s">
        <v>69</v>
      </c>
      <c r="AQ4" s="92"/>
      <c r="AR4" s="92"/>
      <c r="AS4" s="96" t="s">
        <v>68</v>
      </c>
      <c r="AT4" s="96"/>
      <c r="AU4" s="96"/>
      <c r="AV4" s="96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5" customFormat="1" x14ac:dyDescent="0.25">
      <c r="B28" s="31" t="s">
        <v>466</v>
      </c>
      <c r="C28" s="67"/>
      <c r="D28" s="67"/>
      <c r="O28" s="73"/>
      <c r="P28" s="70"/>
      <c r="Q28" s="73"/>
      <c r="V28" s="73"/>
      <c r="Y28" s="73"/>
      <c r="Z28" s="73"/>
      <c r="AA28" s="73"/>
      <c r="AB28" s="73"/>
      <c r="AC28" s="73"/>
      <c r="AD28" s="73"/>
      <c r="AE28" s="76"/>
      <c r="AF28" s="73"/>
      <c r="AH28" s="66"/>
      <c r="AI28" s="66"/>
      <c r="AN28" s="66"/>
      <c r="AP28" s="66"/>
      <c r="AQ28" s="69"/>
      <c r="AS28" s="66"/>
      <c r="AT28" s="68"/>
      <c r="AU28" s="68"/>
      <c r="AV28" s="68"/>
      <c r="AW28" s="70"/>
      <c r="AX28" s="70"/>
      <c r="AY28" s="70"/>
    </row>
    <row r="29" spans="1:51" s="65" customFormat="1" x14ac:dyDescent="0.25">
      <c r="A29" s="75" t="s">
        <v>315</v>
      </c>
      <c r="B29" s="71" t="s">
        <v>414</v>
      </c>
      <c r="C29" s="67" t="b">
        <v>0</v>
      </c>
      <c r="D29" s="67" t="b">
        <v>0</v>
      </c>
      <c r="E29" s="65" t="s">
        <v>207</v>
      </c>
      <c r="F29" s="65" t="s">
        <v>184</v>
      </c>
      <c r="G29" s="65">
        <v>1000</v>
      </c>
      <c r="H29" s="65">
        <v>500</v>
      </c>
      <c r="I29" s="65" t="s">
        <v>109</v>
      </c>
      <c r="J29" s="65" t="s">
        <v>109</v>
      </c>
      <c r="K29" s="65" t="s">
        <v>204</v>
      </c>
      <c r="L29" s="65" t="s">
        <v>167</v>
      </c>
      <c r="M29" s="65" t="s">
        <v>211</v>
      </c>
      <c r="N29" s="65" t="s">
        <v>198</v>
      </c>
      <c r="O29" s="73">
        <v>0</v>
      </c>
      <c r="P29" s="70" t="b">
        <v>0</v>
      </c>
      <c r="Q29" s="73">
        <v>2.1999999999999999E-2</v>
      </c>
      <c r="R29" s="65">
        <v>3</v>
      </c>
      <c r="S29" s="65">
        <v>75</v>
      </c>
      <c r="T29" s="65">
        <v>50</v>
      </c>
      <c r="U29" s="65">
        <v>60</v>
      </c>
      <c r="V29" s="73">
        <v>0.02</v>
      </c>
      <c r="W29" s="65">
        <v>0</v>
      </c>
      <c r="X29" s="65">
        <v>10</v>
      </c>
      <c r="Y29" s="73">
        <v>0.04</v>
      </c>
      <c r="Z29" s="73">
        <v>0.04</v>
      </c>
      <c r="AA29" s="73">
        <v>0.03</v>
      </c>
      <c r="AB29" s="73">
        <v>0.01</v>
      </c>
      <c r="AC29" s="73">
        <v>7.4999999999999997E-2</v>
      </c>
      <c r="AD29" s="73" t="s">
        <v>156</v>
      </c>
      <c r="AE29" s="62">
        <v>7.5157231635036972E-2</v>
      </c>
      <c r="AF29" s="77">
        <v>1.7733112250080396E-2</v>
      </c>
      <c r="AG29" s="65" t="s">
        <v>112</v>
      </c>
      <c r="AH29" s="66" t="s">
        <v>158</v>
      </c>
      <c r="AI29" s="66" t="s">
        <v>342</v>
      </c>
      <c r="AJ29" s="65">
        <v>30</v>
      </c>
      <c r="AK29" s="65" t="s">
        <v>115</v>
      </c>
      <c r="AL29" s="65">
        <v>5</v>
      </c>
      <c r="AM29" s="65">
        <v>200</v>
      </c>
      <c r="AN29" s="66" t="s">
        <v>114</v>
      </c>
      <c r="AO29" s="65">
        <v>1</v>
      </c>
      <c r="AP29" s="66" t="s">
        <v>114</v>
      </c>
      <c r="AQ29" s="69">
        <v>0.75</v>
      </c>
      <c r="AR29" s="72">
        <v>168732127</v>
      </c>
      <c r="AS29" s="66" t="s">
        <v>113</v>
      </c>
      <c r="AT29" s="68">
        <v>0.25</v>
      </c>
      <c r="AU29" s="68">
        <v>0.14499999999999999</v>
      </c>
      <c r="AV29" s="68">
        <v>0.05</v>
      </c>
      <c r="AW29" s="70" t="b">
        <v>0</v>
      </c>
      <c r="AX29" s="70" t="b">
        <v>1</v>
      </c>
      <c r="AY29" s="70" t="b">
        <v>0</v>
      </c>
    </row>
    <row r="30" spans="1:51" s="65" customFormat="1" x14ac:dyDescent="0.25">
      <c r="A30" s="75" t="s">
        <v>317</v>
      </c>
      <c r="B30" s="71" t="s">
        <v>415</v>
      </c>
      <c r="C30" s="67" t="b">
        <v>0</v>
      </c>
      <c r="D30" s="67" t="b">
        <v>0</v>
      </c>
      <c r="E30" s="65" t="s">
        <v>207</v>
      </c>
      <c r="F30" s="65" t="s">
        <v>184</v>
      </c>
      <c r="G30" s="65">
        <v>1000</v>
      </c>
      <c r="H30" s="65">
        <v>500</v>
      </c>
      <c r="I30" s="65" t="s">
        <v>109</v>
      </c>
      <c r="J30" s="65" t="s">
        <v>109</v>
      </c>
      <c r="K30" s="65" t="s">
        <v>204</v>
      </c>
      <c r="L30" s="65" t="s">
        <v>167</v>
      </c>
      <c r="M30" s="65" t="s">
        <v>211</v>
      </c>
      <c r="N30" s="65" t="s">
        <v>198</v>
      </c>
      <c r="O30" s="73">
        <v>0</v>
      </c>
      <c r="P30" s="70" t="b">
        <v>0</v>
      </c>
      <c r="Q30" s="73">
        <v>2.1999999999999999E-2</v>
      </c>
      <c r="R30" s="65">
        <v>3</v>
      </c>
      <c r="S30" s="65">
        <v>75</v>
      </c>
      <c r="T30" s="65">
        <v>50</v>
      </c>
      <c r="U30" s="65">
        <v>60</v>
      </c>
      <c r="V30" s="73">
        <v>0.02</v>
      </c>
      <c r="W30" s="65">
        <v>0</v>
      </c>
      <c r="X30" s="65">
        <v>10</v>
      </c>
      <c r="Y30" s="73">
        <v>0.04</v>
      </c>
      <c r="Z30" s="73">
        <v>0.04</v>
      </c>
      <c r="AA30" s="73">
        <v>0.03</v>
      </c>
      <c r="AB30" s="73">
        <v>0.01</v>
      </c>
      <c r="AC30" s="73">
        <v>7.4999999999999997E-2</v>
      </c>
      <c r="AD30" s="73" t="s">
        <v>156</v>
      </c>
      <c r="AE30" s="62">
        <v>7.5838593074235933E-2</v>
      </c>
      <c r="AF30" s="77">
        <v>4.0953463204860707E-2</v>
      </c>
      <c r="AG30" s="65" t="s">
        <v>112</v>
      </c>
      <c r="AH30" s="66" t="s">
        <v>158</v>
      </c>
      <c r="AI30" s="66" t="s">
        <v>342</v>
      </c>
      <c r="AJ30" s="65">
        <v>30</v>
      </c>
      <c r="AK30" s="65" t="s">
        <v>115</v>
      </c>
      <c r="AL30" s="65">
        <v>5</v>
      </c>
      <c r="AM30" s="65">
        <v>200</v>
      </c>
      <c r="AN30" s="66" t="s">
        <v>114</v>
      </c>
      <c r="AO30" s="65">
        <v>1</v>
      </c>
      <c r="AP30" s="66" t="s">
        <v>114</v>
      </c>
      <c r="AQ30" s="69">
        <v>0.75</v>
      </c>
      <c r="AR30" s="72">
        <v>168732127</v>
      </c>
      <c r="AS30" s="66" t="s">
        <v>113</v>
      </c>
      <c r="AT30" s="68">
        <v>0.25</v>
      </c>
      <c r="AU30" s="68">
        <v>0.14499999999999999</v>
      </c>
      <c r="AV30" s="68">
        <v>0.05</v>
      </c>
      <c r="AW30" s="70" t="b">
        <v>0</v>
      </c>
      <c r="AX30" s="70" t="b">
        <v>1</v>
      </c>
      <c r="AY30" s="70" t="b">
        <v>0</v>
      </c>
    </row>
    <row r="31" spans="1:51" s="65" customFormat="1" x14ac:dyDescent="0.25">
      <c r="A31" s="75" t="s">
        <v>319</v>
      </c>
      <c r="B31" s="71" t="s">
        <v>416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7.714763710549262E-2</v>
      </c>
      <c r="AF31" s="77">
        <v>6.55383415336796E-2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x14ac:dyDescent="0.25">
      <c r="A32" s="75" t="s">
        <v>321</v>
      </c>
      <c r="B32" s="19" t="s">
        <v>386</v>
      </c>
      <c r="C32" s="67" t="b">
        <v>0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7.9210035716397884E-2</v>
      </c>
      <c r="AF32" s="26">
        <v>9.1760947209560628E-2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5" t="s">
        <v>323</v>
      </c>
      <c r="B33" s="19" t="s">
        <v>387</v>
      </c>
      <c r="C33" s="67" t="b">
        <v>0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8.0575584650641977E-2</v>
      </c>
      <c r="AF33" s="26">
        <v>0.10559909706661297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75" t="s">
        <v>403</v>
      </c>
      <c r="B34" s="19" t="s">
        <v>363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43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s="65" customFormat="1" x14ac:dyDescent="0.25">
      <c r="A35" s="75" t="s">
        <v>456</v>
      </c>
      <c r="B35" s="71" t="s">
        <v>457</v>
      </c>
      <c r="C35" s="67" t="b">
        <v>0</v>
      </c>
      <c r="D35" s="67" t="b">
        <v>0</v>
      </c>
      <c r="E35" s="65" t="s">
        <v>207</v>
      </c>
      <c r="F35" s="65" t="s">
        <v>184</v>
      </c>
      <c r="G35" s="65">
        <v>1000</v>
      </c>
      <c r="H35" s="65">
        <v>500</v>
      </c>
      <c r="I35" s="65" t="s">
        <v>109</v>
      </c>
      <c r="J35" s="65" t="s">
        <v>109</v>
      </c>
      <c r="K35" s="65" t="s">
        <v>204</v>
      </c>
      <c r="L35" s="65" t="s">
        <v>167</v>
      </c>
      <c r="M35" s="65" t="s">
        <v>211</v>
      </c>
      <c r="N35" s="65" t="s">
        <v>198</v>
      </c>
      <c r="O35" s="73">
        <v>0</v>
      </c>
      <c r="P35" s="70" t="b">
        <v>0</v>
      </c>
      <c r="Q35" s="73">
        <v>2.1999999999999999E-2</v>
      </c>
      <c r="R35" s="65">
        <v>3</v>
      </c>
      <c r="S35" s="65">
        <v>75</v>
      </c>
      <c r="T35" s="65">
        <v>50</v>
      </c>
      <c r="U35" s="65">
        <v>60</v>
      </c>
      <c r="V35" s="73">
        <v>0.02</v>
      </c>
      <c r="W35" s="65">
        <v>0</v>
      </c>
      <c r="X35" s="65">
        <v>10</v>
      </c>
      <c r="Y35" s="73">
        <v>0.04</v>
      </c>
      <c r="Z35" s="73">
        <v>0.04</v>
      </c>
      <c r="AA35" s="73">
        <v>0.03</v>
      </c>
      <c r="AB35" s="73">
        <v>0.01</v>
      </c>
      <c r="AC35" s="73">
        <v>7.4999999999999997E-2</v>
      </c>
      <c r="AD35" s="73" t="s">
        <v>156</v>
      </c>
      <c r="AE35" s="76">
        <v>8.2199999999999995E-2</v>
      </c>
      <c r="AF35" s="73">
        <v>0.12</v>
      </c>
      <c r="AG35" s="65" t="s">
        <v>112</v>
      </c>
      <c r="AH35" s="66" t="s">
        <v>359</v>
      </c>
      <c r="AI35" s="66" t="s">
        <v>342</v>
      </c>
      <c r="AJ35" s="65">
        <v>15</v>
      </c>
      <c r="AK35" s="65" t="s">
        <v>115</v>
      </c>
      <c r="AL35" s="65">
        <v>5</v>
      </c>
      <c r="AM35" s="65">
        <v>200</v>
      </c>
      <c r="AN35" s="66" t="s">
        <v>114</v>
      </c>
      <c r="AO35" s="65">
        <v>1</v>
      </c>
      <c r="AP35" s="66" t="s">
        <v>114</v>
      </c>
      <c r="AQ35" s="69">
        <v>0.75</v>
      </c>
      <c r="AR35" s="72">
        <v>168732127</v>
      </c>
      <c r="AS35" s="66" t="s">
        <v>113</v>
      </c>
      <c r="AT35" s="68">
        <v>0.25</v>
      </c>
      <c r="AU35" s="68">
        <v>0.14499999999999999</v>
      </c>
      <c r="AV35" s="68">
        <v>0.05</v>
      </c>
      <c r="AW35" s="70" t="b">
        <v>0</v>
      </c>
      <c r="AX35" s="70" t="b">
        <v>1</v>
      </c>
      <c r="AY35" s="70" t="b">
        <v>0</v>
      </c>
    </row>
    <row r="36" spans="1:51" x14ac:dyDescent="0.25">
      <c r="A36" s="75" t="s">
        <v>404</v>
      </c>
      <c r="B36" s="19" t="s">
        <v>388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8.411769335469832E-2</v>
      </c>
      <c r="AF36" s="26">
        <v>0.13503846381456158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75" t="s">
        <v>405</v>
      </c>
      <c r="B37" s="19" t="s">
        <v>389</v>
      </c>
      <c r="C37" s="67" t="b">
        <v>0</v>
      </c>
      <c r="D37" s="44" t="b">
        <v>0</v>
      </c>
      <c r="E37" t="s">
        <v>207</v>
      </c>
      <c r="F37" t="s">
        <v>184</v>
      </c>
      <c r="G37">
        <v>1000</v>
      </c>
      <c r="H37">
        <v>500</v>
      </c>
      <c r="I37" t="s">
        <v>109</v>
      </c>
      <c r="J37" t="s">
        <v>109</v>
      </c>
      <c r="K37" t="s">
        <v>204</v>
      </c>
      <c r="L37" t="s">
        <v>167</v>
      </c>
      <c r="M37" t="s">
        <v>211</v>
      </c>
      <c r="N37" t="s">
        <v>198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8.637145152958918E-2</v>
      </c>
      <c r="AF37" s="26">
        <v>0.15080750332519388</v>
      </c>
      <c r="AG37" t="s">
        <v>112</v>
      </c>
      <c r="AH37" s="2" t="s">
        <v>158</v>
      </c>
      <c r="AI37" s="2" t="s">
        <v>342</v>
      </c>
      <c r="AJ37">
        <v>30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43" t="s">
        <v>114</v>
      </c>
      <c r="AQ37" s="17">
        <v>0.75</v>
      </c>
      <c r="AR37" s="49">
        <v>168732127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B38" s="19"/>
      <c r="C38" s="44"/>
      <c r="D38" s="44"/>
      <c r="O38" s="26"/>
      <c r="P38" s="18"/>
      <c r="Q38" s="26"/>
      <c r="V38" s="26"/>
      <c r="Y38" s="26"/>
      <c r="Z38" s="26"/>
      <c r="AA38" s="26"/>
      <c r="AB38" s="26"/>
      <c r="AC38" s="26"/>
      <c r="AD38" s="26"/>
      <c r="AE38" s="41"/>
      <c r="AF38" s="26"/>
      <c r="AH38" s="2"/>
      <c r="AI38" s="2"/>
      <c r="AN38" s="2"/>
      <c r="AP38" s="2"/>
      <c r="AQ38" s="17"/>
      <c r="AS38" s="2"/>
      <c r="AT38" s="12"/>
      <c r="AU38" s="12"/>
      <c r="AV38" s="12"/>
      <c r="AW38" s="18"/>
      <c r="AX38" s="18"/>
      <c r="AY38" s="18"/>
    </row>
    <row r="39" spans="1:51" s="65" customFormat="1" x14ac:dyDescent="0.25">
      <c r="A39" s="65" t="s">
        <v>326</v>
      </c>
      <c r="B39" s="71" t="s">
        <v>417</v>
      </c>
      <c r="C39" s="67" t="b">
        <v>0</v>
      </c>
      <c r="D39" s="67" t="b">
        <v>0</v>
      </c>
      <c r="E39" s="65" t="s">
        <v>207</v>
      </c>
      <c r="F39" s="65" t="s">
        <v>184</v>
      </c>
      <c r="G39" s="65">
        <v>1000</v>
      </c>
      <c r="H39" s="65">
        <v>500</v>
      </c>
      <c r="I39" s="65" t="s">
        <v>109</v>
      </c>
      <c r="J39" s="65" t="s">
        <v>109</v>
      </c>
      <c r="K39" s="65" t="s">
        <v>204</v>
      </c>
      <c r="L39" s="65" t="s">
        <v>167</v>
      </c>
      <c r="M39" s="65" t="s">
        <v>211</v>
      </c>
      <c r="N39" s="65" t="s">
        <v>198</v>
      </c>
      <c r="O39" s="73">
        <v>0</v>
      </c>
      <c r="P39" s="70" t="b">
        <v>0</v>
      </c>
      <c r="Q39" s="73">
        <v>2.1999999999999999E-2</v>
      </c>
      <c r="R39" s="65">
        <v>3</v>
      </c>
      <c r="S39" s="65">
        <v>75</v>
      </c>
      <c r="T39" s="65">
        <v>50</v>
      </c>
      <c r="U39" s="65">
        <v>60</v>
      </c>
      <c r="V39" s="73">
        <v>0.02</v>
      </c>
      <c r="W39" s="65">
        <v>0</v>
      </c>
      <c r="X39" s="65">
        <v>10</v>
      </c>
      <c r="Y39" s="73">
        <v>0.04</v>
      </c>
      <c r="Z39" s="73">
        <v>0.04</v>
      </c>
      <c r="AA39" s="73">
        <v>0.03</v>
      </c>
      <c r="AB39" s="73">
        <v>0.01</v>
      </c>
      <c r="AC39" s="79">
        <v>0.115</v>
      </c>
      <c r="AD39" s="73" t="s">
        <v>156</v>
      </c>
      <c r="AE39" s="76">
        <v>0.1222</v>
      </c>
      <c r="AF39" s="73">
        <v>0.12</v>
      </c>
      <c r="AG39" s="65" t="s">
        <v>112</v>
      </c>
      <c r="AH39" s="66" t="s">
        <v>158</v>
      </c>
      <c r="AI39" s="66" t="s">
        <v>342</v>
      </c>
      <c r="AJ39" s="65">
        <v>30</v>
      </c>
      <c r="AK39" s="65" t="s">
        <v>115</v>
      </c>
      <c r="AL39" s="65">
        <v>5</v>
      </c>
      <c r="AM39" s="65">
        <v>200</v>
      </c>
      <c r="AN39" s="66" t="s">
        <v>114</v>
      </c>
      <c r="AO39" s="65">
        <v>1</v>
      </c>
      <c r="AP39" s="66" t="s">
        <v>114</v>
      </c>
      <c r="AQ39" s="69">
        <v>0.75</v>
      </c>
      <c r="AR39" s="72">
        <v>168732127</v>
      </c>
      <c r="AS39" s="66" t="s">
        <v>113</v>
      </c>
      <c r="AT39" s="68">
        <v>0.25</v>
      </c>
      <c r="AU39" s="68">
        <v>0.14499999999999999</v>
      </c>
      <c r="AV39" s="68">
        <v>0.05</v>
      </c>
      <c r="AW39" s="70" t="b">
        <v>0</v>
      </c>
      <c r="AX39" s="70" t="b">
        <v>1</v>
      </c>
      <c r="AY39" s="70" t="b">
        <v>0</v>
      </c>
    </row>
    <row r="40" spans="1:51" s="65" customFormat="1" x14ac:dyDescent="0.25">
      <c r="A40" s="65" t="s">
        <v>328</v>
      </c>
      <c r="B40" s="71" t="s">
        <v>418</v>
      </c>
      <c r="C40" s="67" t="b">
        <v>0</v>
      </c>
      <c r="D40" s="67" t="b">
        <v>0</v>
      </c>
      <c r="E40" s="65" t="s">
        <v>207</v>
      </c>
      <c r="F40" s="65" t="s">
        <v>184</v>
      </c>
      <c r="G40" s="65">
        <v>1000</v>
      </c>
      <c r="H40" s="65">
        <v>500</v>
      </c>
      <c r="I40" s="65" t="s">
        <v>109</v>
      </c>
      <c r="J40" s="65" t="s">
        <v>109</v>
      </c>
      <c r="K40" s="65" t="s">
        <v>204</v>
      </c>
      <c r="L40" s="65" t="s">
        <v>167</v>
      </c>
      <c r="M40" s="65" t="s">
        <v>211</v>
      </c>
      <c r="N40" s="65" t="s">
        <v>198</v>
      </c>
      <c r="O40" s="73">
        <v>0</v>
      </c>
      <c r="P40" s="70" t="b">
        <v>0</v>
      </c>
      <c r="Q40" s="73">
        <v>2.1999999999999999E-2</v>
      </c>
      <c r="R40" s="65">
        <v>3</v>
      </c>
      <c r="S40" s="65">
        <v>75</v>
      </c>
      <c r="T40" s="65">
        <v>50</v>
      </c>
      <c r="U40" s="65">
        <v>60</v>
      </c>
      <c r="V40" s="73">
        <v>0.02</v>
      </c>
      <c r="W40" s="65">
        <v>0</v>
      </c>
      <c r="X40" s="65">
        <v>10</v>
      </c>
      <c r="Y40" s="73">
        <v>0.04</v>
      </c>
      <c r="Z40" s="73">
        <v>0.04</v>
      </c>
      <c r="AA40" s="73">
        <v>0.03</v>
      </c>
      <c r="AB40" s="73">
        <v>0.01</v>
      </c>
      <c r="AC40" s="79">
        <v>0.105</v>
      </c>
      <c r="AD40" s="73" t="s">
        <v>156</v>
      </c>
      <c r="AE40" s="76">
        <v>0.11219999999999999</v>
      </c>
      <c r="AF40" s="73">
        <v>0.12</v>
      </c>
      <c r="AG40" s="65" t="s">
        <v>112</v>
      </c>
      <c r="AH40" s="66" t="s">
        <v>158</v>
      </c>
      <c r="AI40" s="66" t="s">
        <v>342</v>
      </c>
      <c r="AJ40" s="65">
        <v>30</v>
      </c>
      <c r="AK40" s="65" t="s">
        <v>115</v>
      </c>
      <c r="AL40" s="65">
        <v>5</v>
      </c>
      <c r="AM40" s="65">
        <v>200</v>
      </c>
      <c r="AN40" s="66" t="s">
        <v>114</v>
      </c>
      <c r="AO40" s="65">
        <v>1</v>
      </c>
      <c r="AP40" s="66" t="s">
        <v>114</v>
      </c>
      <c r="AQ40" s="69">
        <v>0.75</v>
      </c>
      <c r="AR40" s="72">
        <v>168732127</v>
      </c>
      <c r="AS40" s="66" t="s">
        <v>113</v>
      </c>
      <c r="AT40" s="68">
        <v>0.25</v>
      </c>
      <c r="AU40" s="68">
        <v>0.14499999999999999</v>
      </c>
      <c r="AV40" s="68">
        <v>0.05</v>
      </c>
      <c r="AW40" s="70" t="b">
        <v>0</v>
      </c>
      <c r="AX40" s="70" t="b">
        <v>1</v>
      </c>
      <c r="AY40" s="70" t="b">
        <v>0</v>
      </c>
    </row>
    <row r="41" spans="1:51" s="65" customFormat="1" x14ac:dyDescent="0.25">
      <c r="A41" s="65" t="s">
        <v>330</v>
      </c>
      <c r="B41" s="71" t="s">
        <v>419</v>
      </c>
      <c r="C41" s="67" t="b">
        <v>0</v>
      </c>
      <c r="D41" s="67" t="b">
        <v>0</v>
      </c>
      <c r="E41" s="65" t="s">
        <v>207</v>
      </c>
      <c r="F41" s="65" t="s">
        <v>184</v>
      </c>
      <c r="G41" s="65">
        <v>1000</v>
      </c>
      <c r="H41" s="65">
        <v>500</v>
      </c>
      <c r="I41" s="65" t="s">
        <v>109</v>
      </c>
      <c r="J41" s="65" t="s">
        <v>109</v>
      </c>
      <c r="K41" s="65" t="s">
        <v>204</v>
      </c>
      <c r="L41" s="65" t="s">
        <v>167</v>
      </c>
      <c r="M41" s="65" t="s">
        <v>211</v>
      </c>
      <c r="N41" s="65" t="s">
        <v>198</v>
      </c>
      <c r="O41" s="73">
        <v>0</v>
      </c>
      <c r="P41" s="70" t="b">
        <v>0</v>
      </c>
      <c r="Q41" s="73">
        <v>2.1999999999999999E-2</v>
      </c>
      <c r="R41" s="65">
        <v>3</v>
      </c>
      <c r="S41" s="65">
        <v>75</v>
      </c>
      <c r="T41" s="65">
        <v>50</v>
      </c>
      <c r="U41" s="65">
        <v>60</v>
      </c>
      <c r="V41" s="73">
        <v>0.02</v>
      </c>
      <c r="W41" s="65">
        <v>0</v>
      </c>
      <c r="X41" s="65">
        <v>10</v>
      </c>
      <c r="Y41" s="73">
        <v>0.04</v>
      </c>
      <c r="Z41" s="73">
        <v>0.04</v>
      </c>
      <c r="AA41" s="73">
        <v>0.03</v>
      </c>
      <c r="AB41" s="73">
        <v>0.01</v>
      </c>
      <c r="AC41" s="79">
        <v>9.5000000000000001E-2</v>
      </c>
      <c r="AD41" s="73" t="s">
        <v>156</v>
      </c>
      <c r="AE41" s="76">
        <v>0.1022</v>
      </c>
      <c r="AF41" s="73">
        <v>0.12</v>
      </c>
      <c r="AG41" s="65" t="s">
        <v>112</v>
      </c>
      <c r="AH41" s="66" t="s">
        <v>158</v>
      </c>
      <c r="AI41" s="66" t="s">
        <v>342</v>
      </c>
      <c r="AJ41" s="65">
        <v>30</v>
      </c>
      <c r="AK41" s="65" t="s">
        <v>115</v>
      </c>
      <c r="AL41" s="65">
        <v>5</v>
      </c>
      <c r="AM41" s="65">
        <v>200</v>
      </c>
      <c r="AN41" s="66" t="s">
        <v>114</v>
      </c>
      <c r="AO41" s="65">
        <v>1</v>
      </c>
      <c r="AP41" s="66" t="s">
        <v>114</v>
      </c>
      <c r="AQ41" s="69">
        <v>0.75</v>
      </c>
      <c r="AR41" s="72">
        <v>168732127</v>
      </c>
      <c r="AS41" s="66" t="s">
        <v>113</v>
      </c>
      <c r="AT41" s="68">
        <v>0.25</v>
      </c>
      <c r="AU41" s="68">
        <v>0.14499999999999999</v>
      </c>
      <c r="AV41" s="68">
        <v>0.05</v>
      </c>
      <c r="AW41" s="70" t="b">
        <v>0</v>
      </c>
      <c r="AX41" s="70" t="b">
        <v>1</v>
      </c>
      <c r="AY41" s="70" t="b">
        <v>0</v>
      </c>
    </row>
    <row r="42" spans="1:51" x14ac:dyDescent="0.25">
      <c r="A42" s="65" t="s">
        <v>332</v>
      </c>
      <c r="B42" s="19" t="s">
        <v>390</v>
      </c>
      <c r="C42" s="67" t="b">
        <v>0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8.5000000000000006E-2</v>
      </c>
      <c r="AD42" s="26" t="s">
        <v>156</v>
      </c>
      <c r="AE42" s="41">
        <v>9.2200000000000004E-2</v>
      </c>
      <c r="AF42" s="26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5" t="s">
        <v>334</v>
      </c>
      <c r="B43" s="19" t="s">
        <v>391</v>
      </c>
      <c r="C43" s="67" t="b">
        <v>0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0.08</v>
      </c>
      <c r="AD43" s="26" t="s">
        <v>156</v>
      </c>
      <c r="AE43" s="41">
        <v>8.72E-2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5" t="s">
        <v>406</v>
      </c>
      <c r="B44" s="19" t="s">
        <v>362</v>
      </c>
      <c r="C44" s="67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7.4999999999999997E-2</v>
      </c>
      <c r="AD44" s="26" t="s">
        <v>156</v>
      </c>
      <c r="AE44" s="41">
        <v>8.2199999999999995E-2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5" t="s">
        <v>407</v>
      </c>
      <c r="B45" s="19" t="s">
        <v>413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6.9999999999999993E-2</v>
      </c>
      <c r="AD45" s="26" t="s">
        <v>156</v>
      </c>
      <c r="AE45" s="41">
        <v>7.7199999999999991E-2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408</v>
      </c>
      <c r="B46" s="19" t="s">
        <v>392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6.5000000000000002E-2</v>
      </c>
      <c r="AD46" s="26" t="s">
        <v>156</v>
      </c>
      <c r="AE46" s="41">
        <v>7.22E-2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B47" s="19"/>
      <c r="C47" s="44"/>
      <c r="D47" s="44"/>
      <c r="O47" s="26"/>
      <c r="P47" s="18"/>
      <c r="Q47" s="26"/>
      <c r="V47" s="26"/>
      <c r="Y47" s="26"/>
      <c r="Z47" s="26"/>
      <c r="AA47" s="26"/>
      <c r="AB47" s="26"/>
      <c r="AC47" s="26"/>
      <c r="AD47" s="26"/>
      <c r="AE47" s="41"/>
      <c r="AF47" s="26"/>
      <c r="AH47" s="2"/>
      <c r="AI47" s="2"/>
      <c r="AN47" s="2"/>
      <c r="AP47" s="2"/>
      <c r="AQ47" s="17"/>
      <c r="AS47" s="2"/>
      <c r="AT47" s="12"/>
      <c r="AU47" s="12"/>
      <c r="AV47" s="12"/>
      <c r="AW47" s="18"/>
      <c r="AX47" s="18"/>
      <c r="AY47" s="18"/>
    </row>
    <row r="48" spans="1:51" s="65" customFormat="1" x14ac:dyDescent="0.25">
      <c r="A48" s="65" t="s">
        <v>351</v>
      </c>
      <c r="B48" s="71" t="s">
        <v>420</v>
      </c>
      <c r="C48" s="67" t="b">
        <v>0</v>
      </c>
      <c r="D48" s="67" t="b">
        <v>0</v>
      </c>
      <c r="E48" s="65" t="s">
        <v>207</v>
      </c>
      <c r="F48" s="65" t="s">
        <v>184</v>
      </c>
      <c r="G48" s="65">
        <v>1000</v>
      </c>
      <c r="H48" s="65">
        <v>500</v>
      </c>
      <c r="I48" s="65" t="s">
        <v>109</v>
      </c>
      <c r="J48" s="65" t="s">
        <v>109</v>
      </c>
      <c r="K48" s="65" t="s">
        <v>204</v>
      </c>
      <c r="L48" s="65" t="s">
        <v>167</v>
      </c>
      <c r="M48" s="65" t="s">
        <v>211</v>
      </c>
      <c r="N48" s="65" t="s">
        <v>198</v>
      </c>
      <c r="O48" s="73">
        <v>0</v>
      </c>
      <c r="P48" s="70" t="b">
        <v>0</v>
      </c>
      <c r="Q48" s="73">
        <v>2.1999999999999999E-2</v>
      </c>
      <c r="R48" s="65">
        <v>3</v>
      </c>
      <c r="S48" s="65">
        <v>75</v>
      </c>
      <c r="T48" s="65">
        <v>50</v>
      </c>
      <c r="U48" s="65">
        <v>60</v>
      </c>
      <c r="V48" s="73">
        <v>0.02</v>
      </c>
      <c r="W48" s="65">
        <v>0</v>
      </c>
      <c r="X48" s="65">
        <v>10</v>
      </c>
      <c r="Y48" s="73">
        <v>0.04</v>
      </c>
      <c r="Z48" s="73">
        <v>0.04</v>
      </c>
      <c r="AA48" s="73">
        <v>0.03</v>
      </c>
      <c r="AB48" s="73">
        <v>0.01</v>
      </c>
      <c r="AC48" s="74">
        <v>7.4999999999999997E-2</v>
      </c>
      <c r="AD48" s="73" t="s">
        <v>156</v>
      </c>
      <c r="AE48" s="76">
        <v>0.1222</v>
      </c>
      <c r="AF48" s="73">
        <v>0.12</v>
      </c>
      <c r="AG48" s="65" t="s">
        <v>112</v>
      </c>
      <c r="AH48" s="66" t="s">
        <v>158</v>
      </c>
      <c r="AI48" s="66" t="s">
        <v>342</v>
      </c>
      <c r="AJ48" s="65">
        <v>30</v>
      </c>
      <c r="AK48" s="65" t="s">
        <v>115</v>
      </c>
      <c r="AL48" s="65">
        <v>5</v>
      </c>
      <c r="AM48" s="65">
        <v>200</v>
      </c>
      <c r="AN48" s="66" t="s">
        <v>114</v>
      </c>
      <c r="AO48" s="65">
        <v>1</v>
      </c>
      <c r="AP48" s="66" t="s">
        <v>114</v>
      </c>
      <c r="AQ48" s="69">
        <v>0.75</v>
      </c>
      <c r="AR48" s="72">
        <v>168732127</v>
      </c>
      <c r="AS48" s="66" t="s">
        <v>113</v>
      </c>
      <c r="AT48" s="68">
        <v>0.25</v>
      </c>
      <c r="AU48" s="68">
        <v>0.14499999999999999</v>
      </c>
      <c r="AV48" s="68">
        <v>0.05</v>
      </c>
      <c r="AW48" s="70" t="b">
        <v>0</v>
      </c>
      <c r="AX48" s="70" t="b">
        <v>1</v>
      </c>
      <c r="AY48" s="70" t="b">
        <v>0</v>
      </c>
    </row>
    <row r="49" spans="1:51" s="65" customFormat="1" x14ac:dyDescent="0.25">
      <c r="A49" s="65" t="s">
        <v>352</v>
      </c>
      <c r="B49" s="71" t="s">
        <v>421</v>
      </c>
      <c r="C49" s="67" t="b">
        <v>0</v>
      </c>
      <c r="D49" s="67" t="b">
        <v>0</v>
      </c>
      <c r="E49" s="65" t="s">
        <v>207</v>
      </c>
      <c r="F49" s="65" t="s">
        <v>184</v>
      </c>
      <c r="G49" s="65">
        <v>1000</v>
      </c>
      <c r="H49" s="65">
        <v>500</v>
      </c>
      <c r="I49" s="65" t="s">
        <v>109</v>
      </c>
      <c r="J49" s="65" t="s">
        <v>109</v>
      </c>
      <c r="K49" s="65" t="s">
        <v>204</v>
      </c>
      <c r="L49" s="65" t="s">
        <v>167</v>
      </c>
      <c r="M49" s="65" t="s">
        <v>211</v>
      </c>
      <c r="N49" s="65" t="s">
        <v>198</v>
      </c>
      <c r="O49" s="73">
        <v>0</v>
      </c>
      <c r="P49" s="70" t="b">
        <v>0</v>
      </c>
      <c r="Q49" s="73">
        <v>2.1999999999999999E-2</v>
      </c>
      <c r="R49" s="65">
        <v>3</v>
      </c>
      <c r="S49" s="65">
        <v>75</v>
      </c>
      <c r="T49" s="65">
        <v>50</v>
      </c>
      <c r="U49" s="65">
        <v>60</v>
      </c>
      <c r="V49" s="73">
        <v>0.02</v>
      </c>
      <c r="W49" s="65">
        <v>0</v>
      </c>
      <c r="X49" s="65">
        <v>10</v>
      </c>
      <c r="Y49" s="73">
        <v>0.04</v>
      </c>
      <c r="Z49" s="73">
        <v>0.04</v>
      </c>
      <c r="AA49" s="73">
        <v>0.03</v>
      </c>
      <c r="AB49" s="73">
        <v>0.01</v>
      </c>
      <c r="AC49" s="74">
        <v>7.4999999999999997E-2</v>
      </c>
      <c r="AD49" s="73" t="s">
        <v>156</v>
      </c>
      <c r="AE49" s="76">
        <v>0.11219999999999999</v>
      </c>
      <c r="AF49" s="73">
        <v>0.12</v>
      </c>
      <c r="AG49" s="65" t="s">
        <v>112</v>
      </c>
      <c r="AH49" s="66" t="s">
        <v>158</v>
      </c>
      <c r="AI49" s="66" t="s">
        <v>342</v>
      </c>
      <c r="AJ49" s="65">
        <v>30</v>
      </c>
      <c r="AK49" s="65" t="s">
        <v>115</v>
      </c>
      <c r="AL49" s="65">
        <v>5</v>
      </c>
      <c r="AM49" s="65">
        <v>200</v>
      </c>
      <c r="AN49" s="66" t="s">
        <v>114</v>
      </c>
      <c r="AO49" s="65">
        <v>1</v>
      </c>
      <c r="AP49" s="66" t="s">
        <v>114</v>
      </c>
      <c r="AQ49" s="69">
        <v>0.75</v>
      </c>
      <c r="AR49" s="72">
        <v>168732127</v>
      </c>
      <c r="AS49" s="66" t="s">
        <v>113</v>
      </c>
      <c r="AT49" s="68">
        <v>0.25</v>
      </c>
      <c r="AU49" s="68">
        <v>0.14499999999999999</v>
      </c>
      <c r="AV49" s="68">
        <v>0.05</v>
      </c>
      <c r="AW49" s="70" t="b">
        <v>0</v>
      </c>
      <c r="AX49" s="70" t="b">
        <v>1</v>
      </c>
      <c r="AY49" s="70" t="b">
        <v>0</v>
      </c>
    </row>
    <row r="50" spans="1:51" s="65" customFormat="1" x14ac:dyDescent="0.25">
      <c r="A50" s="65" t="s">
        <v>353</v>
      </c>
      <c r="B50" s="71" t="s">
        <v>422</v>
      </c>
      <c r="C50" s="67" t="b">
        <v>0</v>
      </c>
      <c r="D50" s="67" t="b">
        <v>0</v>
      </c>
      <c r="E50" s="65" t="s">
        <v>207</v>
      </c>
      <c r="F50" s="65" t="s">
        <v>184</v>
      </c>
      <c r="G50" s="65">
        <v>1000</v>
      </c>
      <c r="H50" s="65">
        <v>500</v>
      </c>
      <c r="I50" s="65" t="s">
        <v>109</v>
      </c>
      <c r="J50" s="65" t="s">
        <v>109</v>
      </c>
      <c r="K50" s="65" t="s">
        <v>204</v>
      </c>
      <c r="L50" s="65" t="s">
        <v>167</v>
      </c>
      <c r="M50" s="65" t="s">
        <v>211</v>
      </c>
      <c r="N50" s="65" t="s">
        <v>198</v>
      </c>
      <c r="O50" s="73">
        <v>0</v>
      </c>
      <c r="P50" s="70" t="b">
        <v>0</v>
      </c>
      <c r="Q50" s="73">
        <v>2.1999999999999999E-2</v>
      </c>
      <c r="R50" s="65">
        <v>3</v>
      </c>
      <c r="S50" s="65">
        <v>75</v>
      </c>
      <c r="T50" s="65">
        <v>50</v>
      </c>
      <c r="U50" s="65">
        <v>60</v>
      </c>
      <c r="V50" s="73">
        <v>0.02</v>
      </c>
      <c r="W50" s="65">
        <v>0</v>
      </c>
      <c r="X50" s="65">
        <v>10</v>
      </c>
      <c r="Y50" s="73">
        <v>0.04</v>
      </c>
      <c r="Z50" s="73">
        <v>0.04</v>
      </c>
      <c r="AA50" s="73">
        <v>0.03</v>
      </c>
      <c r="AB50" s="73">
        <v>0.01</v>
      </c>
      <c r="AC50" s="74">
        <v>7.4999999999999997E-2</v>
      </c>
      <c r="AD50" s="73" t="s">
        <v>156</v>
      </c>
      <c r="AE50" s="76">
        <v>0.1022</v>
      </c>
      <c r="AF50" s="73">
        <v>0.12</v>
      </c>
      <c r="AG50" s="65" t="s">
        <v>112</v>
      </c>
      <c r="AH50" s="66" t="s">
        <v>158</v>
      </c>
      <c r="AI50" s="66" t="s">
        <v>342</v>
      </c>
      <c r="AJ50" s="65">
        <v>30</v>
      </c>
      <c r="AK50" s="65" t="s">
        <v>115</v>
      </c>
      <c r="AL50" s="65">
        <v>5</v>
      </c>
      <c r="AM50" s="65">
        <v>200</v>
      </c>
      <c r="AN50" s="66" t="s">
        <v>114</v>
      </c>
      <c r="AO50" s="65">
        <v>1</v>
      </c>
      <c r="AP50" s="66" t="s">
        <v>114</v>
      </c>
      <c r="AQ50" s="69">
        <v>0.75</v>
      </c>
      <c r="AR50" s="72">
        <v>168732127</v>
      </c>
      <c r="AS50" s="66" t="s">
        <v>113</v>
      </c>
      <c r="AT50" s="68">
        <v>0.25</v>
      </c>
      <c r="AU50" s="68">
        <v>0.14499999999999999</v>
      </c>
      <c r="AV50" s="68">
        <v>0.05</v>
      </c>
      <c r="AW50" s="70" t="b">
        <v>0</v>
      </c>
      <c r="AX50" s="70" t="b">
        <v>1</v>
      </c>
      <c r="AY50" s="70" t="b">
        <v>0</v>
      </c>
    </row>
    <row r="51" spans="1:51" x14ac:dyDescent="0.25">
      <c r="A51" s="65" t="s">
        <v>354</v>
      </c>
      <c r="B51" s="48" t="s">
        <v>394</v>
      </c>
      <c r="C51" s="67" t="b">
        <v>0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9.2200000000000004E-2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5" t="s">
        <v>355</v>
      </c>
      <c r="B52" s="48" t="s">
        <v>395</v>
      </c>
      <c r="C52" s="67" t="b">
        <v>0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8.72E-2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5" t="s">
        <v>409</v>
      </c>
      <c r="B53" s="48" t="s">
        <v>362</v>
      </c>
      <c r="C53" s="67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8.2199999999999995E-2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5" t="s">
        <v>410</v>
      </c>
      <c r="B54" s="48" t="s">
        <v>412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7.7199999999999991E-2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411</v>
      </c>
      <c r="B55" s="48" t="s">
        <v>396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7.22E-2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s="65" customFormat="1" x14ac:dyDescent="0.25">
      <c r="B56" s="71"/>
      <c r="C56" s="67"/>
      <c r="D56" s="67"/>
      <c r="O56" s="73"/>
      <c r="P56" s="70"/>
      <c r="Q56" s="73"/>
      <c r="V56" s="73"/>
      <c r="Y56" s="73"/>
      <c r="Z56" s="73"/>
      <c r="AA56" s="73"/>
      <c r="AB56" s="73"/>
      <c r="AC56" s="74"/>
      <c r="AD56" s="73"/>
      <c r="AE56" s="76"/>
      <c r="AF56" s="73"/>
      <c r="AH56" s="66"/>
      <c r="AI56" s="66"/>
      <c r="AN56" s="66"/>
      <c r="AP56" s="66"/>
      <c r="AQ56" s="69"/>
      <c r="AR56" s="72"/>
      <c r="AS56" s="66"/>
      <c r="AT56" s="68"/>
      <c r="AU56" s="68"/>
      <c r="AV56" s="68"/>
      <c r="AW56" s="70"/>
      <c r="AX56" s="70"/>
      <c r="AY56" s="70"/>
    </row>
    <row r="57" spans="1:51" s="65" customFormat="1" x14ac:dyDescent="0.25">
      <c r="B57" s="71"/>
      <c r="C57" s="67"/>
      <c r="D57" s="67"/>
      <c r="O57" s="73"/>
      <c r="P57" s="70"/>
      <c r="Q57" s="73"/>
      <c r="V57" s="73"/>
      <c r="Y57" s="73"/>
      <c r="Z57" s="73"/>
      <c r="AA57" s="73"/>
      <c r="AB57" s="73"/>
      <c r="AC57" s="74"/>
      <c r="AD57" s="73"/>
      <c r="AE57" s="76"/>
      <c r="AF57" s="73"/>
      <c r="AH57" s="66"/>
      <c r="AI57" s="66"/>
      <c r="AN57" s="66"/>
      <c r="AP57" s="66"/>
      <c r="AQ57" s="69"/>
      <c r="AR57" s="72"/>
      <c r="AS57" s="66"/>
      <c r="AT57" s="68"/>
      <c r="AU57" s="68"/>
      <c r="AV57" s="68"/>
      <c r="AW57" s="70"/>
      <c r="AX57" s="70"/>
      <c r="AY57" s="70"/>
    </row>
    <row r="58" spans="1:51" x14ac:dyDescent="0.25">
      <c r="B58" s="91" t="s">
        <v>465</v>
      </c>
      <c r="C58" s="11"/>
      <c r="D58" s="44"/>
      <c r="O58" s="26"/>
      <c r="P58" s="18"/>
      <c r="Q58" s="26"/>
      <c r="V58" s="26"/>
      <c r="Y58" s="26"/>
      <c r="Z58" s="26"/>
      <c r="AA58" s="26"/>
      <c r="AB58" s="26"/>
      <c r="AC58" s="85"/>
      <c r="AD58" s="85"/>
      <c r="AE58" s="86"/>
      <c r="AF58" s="85"/>
      <c r="AH58" s="2"/>
      <c r="AI58" s="2"/>
      <c r="AN58" s="2"/>
      <c r="AP58" s="2"/>
      <c r="AQ58" s="17"/>
      <c r="AS58" s="2"/>
      <c r="AT58" s="12"/>
      <c r="AU58" s="12"/>
      <c r="AV58" s="12"/>
      <c r="AW58" s="18"/>
      <c r="AX58" s="18"/>
      <c r="AY58" s="18"/>
    </row>
    <row r="59" spans="1:51" s="65" customFormat="1" x14ac:dyDescent="0.25">
      <c r="A59" s="65" t="s">
        <v>423</v>
      </c>
      <c r="B59" s="71" t="s">
        <v>431</v>
      </c>
      <c r="C59" s="67" t="b">
        <v>0</v>
      </c>
      <c r="D59" s="67" t="b">
        <v>0</v>
      </c>
      <c r="E59" s="65" t="s">
        <v>207</v>
      </c>
      <c r="F59" s="65" t="s">
        <v>184</v>
      </c>
      <c r="G59" s="65">
        <v>1000</v>
      </c>
      <c r="H59" s="65">
        <v>500</v>
      </c>
      <c r="I59" s="65" t="s">
        <v>109</v>
      </c>
      <c r="J59" s="65" t="s">
        <v>109</v>
      </c>
      <c r="K59" s="65" t="s">
        <v>204</v>
      </c>
      <c r="L59" s="65" t="s">
        <v>167</v>
      </c>
      <c r="M59" s="65" t="s">
        <v>211</v>
      </c>
      <c r="N59" s="65" t="s">
        <v>198</v>
      </c>
      <c r="O59" s="73">
        <v>0</v>
      </c>
      <c r="P59" s="70" t="b">
        <v>0</v>
      </c>
      <c r="Q59" s="73">
        <v>2.1999999999999999E-2</v>
      </c>
      <c r="R59" s="65">
        <v>3</v>
      </c>
      <c r="S59" s="65">
        <v>75</v>
      </c>
      <c r="T59" s="65">
        <v>50</v>
      </c>
      <c r="U59" s="65">
        <v>60</v>
      </c>
      <c r="V59" s="73">
        <v>0.02</v>
      </c>
      <c r="W59" s="65">
        <v>0</v>
      </c>
      <c r="X59" s="65">
        <v>10</v>
      </c>
      <c r="Y59" s="73">
        <v>0.04</v>
      </c>
      <c r="Z59" s="73">
        <v>0.04</v>
      </c>
      <c r="AA59" s="73">
        <v>0.03</v>
      </c>
      <c r="AB59" s="73">
        <v>0.01</v>
      </c>
      <c r="AC59" s="87">
        <v>7.4999999999999997E-2</v>
      </c>
      <c r="AD59" s="85" t="s">
        <v>156</v>
      </c>
      <c r="AE59" s="87">
        <v>7.5157231635036972E-2</v>
      </c>
      <c r="AF59" s="89">
        <v>1.7733112250080365E-2</v>
      </c>
      <c r="AG59" s="65" t="s">
        <v>112</v>
      </c>
      <c r="AH59" s="66" t="s">
        <v>158</v>
      </c>
      <c r="AI59" s="66" t="s">
        <v>342</v>
      </c>
      <c r="AJ59" s="65">
        <v>30</v>
      </c>
      <c r="AK59" s="65" t="s">
        <v>115</v>
      </c>
      <c r="AL59" s="65">
        <v>5</v>
      </c>
      <c r="AM59" s="65">
        <v>200</v>
      </c>
      <c r="AN59" s="66" t="s">
        <v>114</v>
      </c>
      <c r="AO59" s="65">
        <v>1</v>
      </c>
      <c r="AP59" s="66" t="s">
        <v>114</v>
      </c>
      <c r="AQ59" s="69">
        <v>0.75</v>
      </c>
      <c r="AR59" s="72">
        <v>168732127</v>
      </c>
      <c r="AS59" s="66" t="s">
        <v>113</v>
      </c>
      <c r="AT59" s="68">
        <v>0.25</v>
      </c>
      <c r="AU59" s="68">
        <v>0.14499999999999999</v>
      </c>
      <c r="AV59" s="68">
        <v>0.05</v>
      </c>
      <c r="AW59" s="70" t="b">
        <v>0</v>
      </c>
      <c r="AX59" s="70" t="b">
        <v>1</v>
      </c>
      <c r="AY59" s="70" t="b">
        <v>0</v>
      </c>
    </row>
    <row r="60" spans="1:51" s="65" customFormat="1" x14ac:dyDescent="0.25">
      <c r="A60" s="65" t="s">
        <v>424</v>
      </c>
      <c r="B60" s="71" t="s">
        <v>432</v>
      </c>
      <c r="C60" s="67" t="b">
        <v>0</v>
      </c>
      <c r="D60" s="67" t="b">
        <v>0</v>
      </c>
      <c r="E60" s="65" t="s">
        <v>207</v>
      </c>
      <c r="F60" s="65" t="s">
        <v>184</v>
      </c>
      <c r="G60" s="65">
        <v>1000</v>
      </c>
      <c r="H60" s="65">
        <v>500</v>
      </c>
      <c r="I60" s="65" t="s">
        <v>109</v>
      </c>
      <c r="J60" s="65" t="s">
        <v>109</v>
      </c>
      <c r="K60" s="65" t="s">
        <v>204</v>
      </c>
      <c r="L60" s="65" t="s">
        <v>167</v>
      </c>
      <c r="M60" s="65" t="s">
        <v>211</v>
      </c>
      <c r="N60" s="65" t="s">
        <v>198</v>
      </c>
      <c r="O60" s="73">
        <v>0</v>
      </c>
      <c r="P60" s="70" t="b">
        <v>0</v>
      </c>
      <c r="Q60" s="73">
        <v>2.1999999999999999E-2</v>
      </c>
      <c r="R60" s="65">
        <v>3</v>
      </c>
      <c r="S60" s="65">
        <v>75</v>
      </c>
      <c r="T60" s="65">
        <v>50</v>
      </c>
      <c r="U60" s="65">
        <v>60</v>
      </c>
      <c r="V60" s="73">
        <v>0.02</v>
      </c>
      <c r="W60" s="65">
        <v>0</v>
      </c>
      <c r="X60" s="65">
        <v>10</v>
      </c>
      <c r="Y60" s="73">
        <v>0.04</v>
      </c>
      <c r="Z60" s="73">
        <v>0.04</v>
      </c>
      <c r="AA60" s="73">
        <v>0.03</v>
      </c>
      <c r="AB60" s="73">
        <v>0.01</v>
      </c>
      <c r="AC60" s="88">
        <v>6.5000000000000002E-2</v>
      </c>
      <c r="AD60" s="85" t="s">
        <v>156</v>
      </c>
      <c r="AE60" s="88">
        <v>6.5157231635036977E-2</v>
      </c>
      <c r="AF60" s="90">
        <v>1.7733112250080365E-2</v>
      </c>
      <c r="AG60" s="65" t="s">
        <v>112</v>
      </c>
      <c r="AH60" s="66" t="s">
        <v>158</v>
      </c>
      <c r="AI60" s="66" t="s">
        <v>342</v>
      </c>
      <c r="AJ60" s="65">
        <v>30</v>
      </c>
      <c r="AK60" s="65" t="s">
        <v>115</v>
      </c>
      <c r="AL60" s="65">
        <v>5</v>
      </c>
      <c r="AM60" s="65">
        <v>200</v>
      </c>
      <c r="AN60" s="66" t="s">
        <v>114</v>
      </c>
      <c r="AO60" s="65">
        <v>1</v>
      </c>
      <c r="AP60" s="66" t="s">
        <v>114</v>
      </c>
      <c r="AQ60" s="69">
        <v>0.75</v>
      </c>
      <c r="AR60" s="72">
        <v>168732127</v>
      </c>
      <c r="AS60" s="66" t="s">
        <v>113</v>
      </c>
      <c r="AT60" s="68">
        <v>0.25</v>
      </c>
      <c r="AU60" s="68">
        <v>0.14499999999999999</v>
      </c>
      <c r="AV60" s="68">
        <v>0.05</v>
      </c>
      <c r="AW60" s="70" t="b">
        <v>0</v>
      </c>
      <c r="AX60" s="70" t="b">
        <v>1</v>
      </c>
      <c r="AY60" s="70" t="b">
        <v>0</v>
      </c>
    </row>
    <row r="61" spans="1:51" s="65" customFormat="1" x14ac:dyDescent="0.25">
      <c r="A61" s="65" t="s">
        <v>425</v>
      </c>
      <c r="B61" s="71" t="s">
        <v>433</v>
      </c>
      <c r="C61" s="67" t="b">
        <v>0</v>
      </c>
      <c r="D61" s="67" t="b">
        <v>0</v>
      </c>
      <c r="E61" s="65" t="s">
        <v>207</v>
      </c>
      <c r="F61" s="65" t="s">
        <v>184</v>
      </c>
      <c r="G61" s="65">
        <v>1000</v>
      </c>
      <c r="H61" s="65">
        <v>500</v>
      </c>
      <c r="I61" s="65" t="s">
        <v>109</v>
      </c>
      <c r="J61" s="65" t="s">
        <v>109</v>
      </c>
      <c r="K61" s="65" t="s">
        <v>204</v>
      </c>
      <c r="L61" s="65" t="s">
        <v>167</v>
      </c>
      <c r="M61" s="65" t="s">
        <v>211</v>
      </c>
      <c r="N61" s="65" t="s">
        <v>198</v>
      </c>
      <c r="O61" s="73">
        <v>0</v>
      </c>
      <c r="P61" s="70" t="b">
        <v>0</v>
      </c>
      <c r="Q61" s="73">
        <v>2.1999999999999999E-2</v>
      </c>
      <c r="R61" s="65">
        <v>3</v>
      </c>
      <c r="S61" s="65">
        <v>75</v>
      </c>
      <c r="T61" s="65">
        <v>50</v>
      </c>
      <c r="U61" s="65">
        <v>60</v>
      </c>
      <c r="V61" s="73">
        <v>0.02</v>
      </c>
      <c r="W61" s="65">
        <v>0</v>
      </c>
      <c r="X61" s="65">
        <v>10</v>
      </c>
      <c r="Y61" s="73">
        <v>0.04</v>
      </c>
      <c r="Z61" s="73">
        <v>0.04</v>
      </c>
      <c r="AA61" s="73">
        <v>0.03</v>
      </c>
      <c r="AB61" s="73">
        <v>0.01</v>
      </c>
      <c r="AC61" s="88">
        <v>5.4999999999999993E-2</v>
      </c>
      <c r="AD61" s="85" t="s">
        <v>156</v>
      </c>
      <c r="AE61" s="88">
        <v>5.5157231635036968E-2</v>
      </c>
      <c r="AF61" s="90">
        <v>1.7733112250080365E-2</v>
      </c>
      <c r="AG61" s="65" t="s">
        <v>112</v>
      </c>
      <c r="AH61" s="66" t="s">
        <v>158</v>
      </c>
      <c r="AI61" s="66" t="s">
        <v>342</v>
      </c>
      <c r="AJ61" s="65">
        <v>30</v>
      </c>
      <c r="AK61" s="65" t="s">
        <v>115</v>
      </c>
      <c r="AL61" s="65">
        <v>5</v>
      </c>
      <c r="AM61" s="65">
        <v>200</v>
      </c>
      <c r="AN61" s="66" t="s">
        <v>114</v>
      </c>
      <c r="AO61" s="65">
        <v>1</v>
      </c>
      <c r="AP61" s="66" t="s">
        <v>114</v>
      </c>
      <c r="AQ61" s="69">
        <v>0.75</v>
      </c>
      <c r="AR61" s="72">
        <v>168732127</v>
      </c>
      <c r="AS61" s="66" t="s">
        <v>113</v>
      </c>
      <c r="AT61" s="68">
        <v>0.25</v>
      </c>
      <c r="AU61" s="68">
        <v>0.14499999999999999</v>
      </c>
      <c r="AV61" s="68">
        <v>0.05</v>
      </c>
      <c r="AW61" s="70" t="b">
        <v>0</v>
      </c>
      <c r="AX61" s="70" t="b">
        <v>1</v>
      </c>
      <c r="AY61" s="70" t="b">
        <v>0</v>
      </c>
    </row>
    <row r="62" spans="1:51" s="65" customFormat="1" x14ac:dyDescent="0.25">
      <c r="A62" s="65" t="s">
        <v>426</v>
      </c>
      <c r="B62" s="71" t="s">
        <v>434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8">
        <v>4.4999999999999991E-2</v>
      </c>
      <c r="AD62" s="85" t="s">
        <v>156</v>
      </c>
      <c r="AE62" s="88">
        <v>4.5157231635036967E-2</v>
      </c>
      <c r="AF62" s="90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427</v>
      </c>
      <c r="B63" s="71" t="s">
        <v>438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0.04</v>
      </c>
      <c r="AD63" s="85" t="s">
        <v>156</v>
      </c>
      <c r="AE63" s="88">
        <v>4.02E-2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428</v>
      </c>
      <c r="B64" s="71" t="s">
        <v>435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7">
        <v>3.4999999999999989E-2</v>
      </c>
      <c r="AD64" s="85" t="s">
        <v>156</v>
      </c>
      <c r="AE64" s="87">
        <v>3.5157231635036965E-2</v>
      </c>
      <c r="AF64" s="89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429</v>
      </c>
      <c r="B65" s="71" t="s">
        <v>436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2.9999999999999992E-2</v>
      </c>
      <c r="AD65" s="85" t="s">
        <v>156</v>
      </c>
      <c r="AE65" s="88">
        <v>3.0157231635036967E-2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430</v>
      </c>
      <c r="B66" s="71" t="s">
        <v>437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2.4999999999999994E-2</v>
      </c>
      <c r="AD66" s="85" t="s">
        <v>156</v>
      </c>
      <c r="AE66" s="88">
        <v>2.515723163503697E-2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B67" s="71"/>
      <c r="C67" s="67"/>
      <c r="D67" s="67"/>
      <c r="O67" s="73"/>
      <c r="P67" s="70"/>
      <c r="Q67" s="73"/>
      <c r="V67" s="73"/>
      <c r="Y67" s="73"/>
      <c r="Z67" s="73"/>
      <c r="AA67" s="73"/>
      <c r="AB67" s="73"/>
      <c r="AC67" s="88"/>
      <c r="AD67" s="85"/>
      <c r="AE67" s="88"/>
      <c r="AF67" s="90"/>
      <c r="AH67" s="66"/>
      <c r="AI67" s="66"/>
      <c r="AN67" s="66"/>
      <c r="AP67" s="66"/>
      <c r="AQ67" s="69"/>
      <c r="AR67" s="72"/>
      <c r="AS67" s="66"/>
      <c r="AT67" s="68"/>
      <c r="AU67" s="68"/>
      <c r="AV67" s="68"/>
      <c r="AW67" s="70"/>
      <c r="AX67" s="70"/>
      <c r="AY67" s="70"/>
    </row>
    <row r="68" spans="1:51" s="65" customFormat="1" x14ac:dyDescent="0.25">
      <c r="A68" s="65" t="s">
        <v>454</v>
      </c>
      <c r="B68" s="71" t="s">
        <v>455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7">
        <v>3.4999999999999989E-2</v>
      </c>
      <c r="AD68" s="85" t="s">
        <v>156</v>
      </c>
      <c r="AE68" s="87">
        <v>3.5157231635036965E-2</v>
      </c>
      <c r="AF68" s="89">
        <v>1.7733112250080365E-2</v>
      </c>
      <c r="AG68" s="65" t="s">
        <v>112</v>
      </c>
      <c r="AH68" s="66" t="s">
        <v>359</v>
      </c>
      <c r="AI68" s="66" t="s">
        <v>342</v>
      </c>
      <c r="AJ68" s="65">
        <v>15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B69" s="71"/>
      <c r="C69" s="67"/>
      <c r="D69" s="67"/>
      <c r="O69" s="73"/>
      <c r="P69" s="70"/>
      <c r="Q69" s="73"/>
      <c r="V69" s="73"/>
      <c r="Y69" s="73"/>
      <c r="Z69" s="73"/>
      <c r="AA69" s="73"/>
      <c r="AB69" s="73"/>
      <c r="AC69" s="87"/>
      <c r="AD69" s="85"/>
      <c r="AE69" s="87"/>
      <c r="AF69" s="89"/>
      <c r="AH69" s="66"/>
      <c r="AI69" s="66"/>
      <c r="AN69" s="66"/>
      <c r="AP69" s="66"/>
      <c r="AQ69" s="69"/>
      <c r="AR69" s="72"/>
      <c r="AS69" s="66"/>
      <c r="AT69" s="68"/>
      <c r="AU69" s="68"/>
      <c r="AV69" s="68"/>
      <c r="AW69" s="70"/>
      <c r="AX69" s="70"/>
      <c r="AY69" s="70"/>
    </row>
    <row r="70" spans="1:51" s="65" customFormat="1" x14ac:dyDescent="0.25">
      <c r="B70" s="91" t="s">
        <v>464</v>
      </c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74"/>
      <c r="AD70" s="73"/>
      <c r="AE70" s="76"/>
      <c r="AF70" s="73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439</v>
      </c>
      <c r="B71" s="71" t="s">
        <v>431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7.4999999999999997E-2</v>
      </c>
      <c r="AD71" s="85" t="s">
        <v>156</v>
      </c>
      <c r="AE71" s="87">
        <v>7.5157231635036972E-2</v>
      </c>
      <c r="AF71" s="89">
        <v>1.7733112250080365E-2</v>
      </c>
      <c r="AG71" s="65" t="s">
        <v>112</v>
      </c>
      <c r="AH71" s="66" t="s">
        <v>158</v>
      </c>
      <c r="AI71" s="66" t="s">
        <v>342</v>
      </c>
      <c r="AJ71" s="65">
        <v>30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A72" s="65" t="s">
        <v>440</v>
      </c>
      <c r="B72" s="71" t="s">
        <v>447</v>
      </c>
      <c r="C72" s="67" t="b">
        <v>0</v>
      </c>
      <c r="D72" s="67" t="b">
        <v>0</v>
      </c>
      <c r="E72" s="65" t="s">
        <v>207</v>
      </c>
      <c r="F72" s="65" t="s">
        <v>184</v>
      </c>
      <c r="G72" s="65">
        <v>1000</v>
      </c>
      <c r="H72" s="65">
        <v>500</v>
      </c>
      <c r="I72" s="65" t="s">
        <v>109</v>
      </c>
      <c r="J72" s="65" t="s">
        <v>109</v>
      </c>
      <c r="K72" s="65" t="s">
        <v>204</v>
      </c>
      <c r="L72" s="65" t="s">
        <v>167</v>
      </c>
      <c r="M72" s="65" t="s">
        <v>211</v>
      </c>
      <c r="N72" s="65" t="s">
        <v>198</v>
      </c>
      <c r="O72" s="73">
        <v>0</v>
      </c>
      <c r="P72" s="70" t="b">
        <v>0</v>
      </c>
      <c r="Q72" s="73">
        <v>2.1999999999999999E-2</v>
      </c>
      <c r="R72" s="65">
        <v>3</v>
      </c>
      <c r="S72" s="65">
        <v>75</v>
      </c>
      <c r="T72" s="65">
        <v>50</v>
      </c>
      <c r="U72" s="65">
        <v>60</v>
      </c>
      <c r="V72" s="73">
        <v>0.02</v>
      </c>
      <c r="W72" s="65">
        <v>0</v>
      </c>
      <c r="X72" s="65">
        <v>10</v>
      </c>
      <c r="Y72" s="73">
        <v>0.04</v>
      </c>
      <c r="Z72" s="73">
        <v>0.04</v>
      </c>
      <c r="AA72" s="73">
        <v>0.03</v>
      </c>
      <c r="AB72" s="73">
        <v>0.01</v>
      </c>
      <c r="AC72" s="87">
        <v>7.4999999999999997E-2</v>
      </c>
      <c r="AD72" s="85" t="s">
        <v>156</v>
      </c>
      <c r="AE72" s="88">
        <v>6.5157231635036977E-2</v>
      </c>
      <c r="AF72" s="90">
        <v>1.7733112250080365E-2</v>
      </c>
      <c r="AG72" s="65" t="s">
        <v>112</v>
      </c>
      <c r="AH72" s="66" t="s">
        <v>158</v>
      </c>
      <c r="AI72" s="66" t="s">
        <v>342</v>
      </c>
      <c r="AJ72" s="65">
        <v>30</v>
      </c>
      <c r="AK72" s="65" t="s">
        <v>115</v>
      </c>
      <c r="AL72" s="65">
        <v>5</v>
      </c>
      <c r="AM72" s="65">
        <v>200</v>
      </c>
      <c r="AN72" s="66" t="s">
        <v>114</v>
      </c>
      <c r="AO72" s="65">
        <v>1</v>
      </c>
      <c r="AP72" s="66" t="s">
        <v>114</v>
      </c>
      <c r="AQ72" s="69">
        <v>0.75</v>
      </c>
      <c r="AR72" s="72">
        <v>168732127</v>
      </c>
      <c r="AS72" s="66" t="s">
        <v>113</v>
      </c>
      <c r="AT72" s="68">
        <v>0.25</v>
      </c>
      <c r="AU72" s="68">
        <v>0.14499999999999999</v>
      </c>
      <c r="AV72" s="68">
        <v>0.05</v>
      </c>
      <c r="AW72" s="70" t="b">
        <v>0</v>
      </c>
      <c r="AX72" s="70" t="b">
        <v>1</v>
      </c>
      <c r="AY72" s="70" t="b">
        <v>0</v>
      </c>
    </row>
    <row r="73" spans="1:51" s="65" customFormat="1" x14ac:dyDescent="0.25">
      <c r="A73" s="65" t="s">
        <v>441</v>
      </c>
      <c r="B73" s="71" t="s">
        <v>448</v>
      </c>
      <c r="C73" s="67" t="b">
        <v>0</v>
      </c>
      <c r="D73" s="67" t="b">
        <v>0</v>
      </c>
      <c r="E73" s="65" t="s">
        <v>207</v>
      </c>
      <c r="F73" s="65" t="s">
        <v>184</v>
      </c>
      <c r="G73" s="65">
        <v>1000</v>
      </c>
      <c r="H73" s="65">
        <v>500</v>
      </c>
      <c r="I73" s="65" t="s">
        <v>109</v>
      </c>
      <c r="J73" s="65" t="s">
        <v>109</v>
      </c>
      <c r="K73" s="65" t="s">
        <v>204</v>
      </c>
      <c r="L73" s="65" t="s">
        <v>167</v>
      </c>
      <c r="M73" s="65" t="s">
        <v>211</v>
      </c>
      <c r="N73" s="65" t="s">
        <v>198</v>
      </c>
      <c r="O73" s="73">
        <v>0</v>
      </c>
      <c r="P73" s="70" t="b">
        <v>0</v>
      </c>
      <c r="Q73" s="73">
        <v>2.1999999999999999E-2</v>
      </c>
      <c r="R73" s="65">
        <v>3</v>
      </c>
      <c r="S73" s="65">
        <v>75</v>
      </c>
      <c r="T73" s="65">
        <v>50</v>
      </c>
      <c r="U73" s="65">
        <v>60</v>
      </c>
      <c r="V73" s="73">
        <v>0.02</v>
      </c>
      <c r="W73" s="65">
        <v>0</v>
      </c>
      <c r="X73" s="65">
        <v>10</v>
      </c>
      <c r="Y73" s="73">
        <v>0.04</v>
      </c>
      <c r="Z73" s="73">
        <v>0.04</v>
      </c>
      <c r="AA73" s="73">
        <v>0.03</v>
      </c>
      <c r="AB73" s="73">
        <v>0.01</v>
      </c>
      <c r="AC73" s="87">
        <v>7.4999999999999997E-2</v>
      </c>
      <c r="AD73" s="85" t="s">
        <v>156</v>
      </c>
      <c r="AE73" s="88">
        <v>5.5157231635036968E-2</v>
      </c>
      <c r="AF73" s="90">
        <v>1.7733112250080365E-2</v>
      </c>
      <c r="AG73" s="65" t="s">
        <v>112</v>
      </c>
      <c r="AH73" s="66" t="s">
        <v>158</v>
      </c>
      <c r="AI73" s="66" t="s">
        <v>342</v>
      </c>
      <c r="AJ73" s="65">
        <v>30</v>
      </c>
      <c r="AK73" s="65" t="s">
        <v>115</v>
      </c>
      <c r="AL73" s="65">
        <v>5</v>
      </c>
      <c r="AM73" s="65">
        <v>200</v>
      </c>
      <c r="AN73" s="66" t="s">
        <v>114</v>
      </c>
      <c r="AO73" s="65">
        <v>1</v>
      </c>
      <c r="AP73" s="66" t="s">
        <v>114</v>
      </c>
      <c r="AQ73" s="69">
        <v>0.75</v>
      </c>
      <c r="AR73" s="72">
        <v>168732127</v>
      </c>
      <c r="AS73" s="66" t="s">
        <v>113</v>
      </c>
      <c r="AT73" s="68">
        <v>0.25</v>
      </c>
      <c r="AU73" s="68">
        <v>0.14499999999999999</v>
      </c>
      <c r="AV73" s="68">
        <v>0.05</v>
      </c>
      <c r="AW73" s="70" t="b">
        <v>0</v>
      </c>
      <c r="AX73" s="70" t="b">
        <v>1</v>
      </c>
      <c r="AY73" s="70" t="b">
        <v>0</v>
      </c>
    </row>
    <row r="74" spans="1:51" s="65" customFormat="1" x14ac:dyDescent="0.25">
      <c r="A74" s="65" t="s">
        <v>442</v>
      </c>
      <c r="B74" s="71" t="s">
        <v>449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8">
        <v>4.5157231635036967E-2</v>
      </c>
      <c r="AF74" s="90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443</v>
      </c>
      <c r="B75" s="71" t="s">
        <v>450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4.02E-2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444</v>
      </c>
      <c r="B76" s="71" t="s">
        <v>451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7">
        <v>3.5157231635036965E-2</v>
      </c>
      <c r="AF76" s="89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445</v>
      </c>
      <c r="B77" s="71" t="s">
        <v>452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3.0157231635036967E-2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446</v>
      </c>
      <c r="B78" s="71" t="s">
        <v>453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2.515723163503697E-2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B79" s="71"/>
      <c r="C79" s="67"/>
      <c r="D79" s="67"/>
      <c r="O79" s="73"/>
      <c r="P79" s="70"/>
      <c r="Q79" s="73"/>
      <c r="V79" s="73"/>
      <c r="Y79" s="73"/>
      <c r="Z79" s="73"/>
      <c r="AA79" s="73"/>
      <c r="AB79" s="73"/>
      <c r="AC79" s="87"/>
      <c r="AD79" s="85"/>
      <c r="AE79" s="88"/>
      <c r="AF79" s="90"/>
      <c r="AH79" s="66"/>
      <c r="AI79" s="66"/>
      <c r="AN79" s="66"/>
      <c r="AP79" s="66"/>
      <c r="AQ79" s="69"/>
      <c r="AR79" s="72"/>
      <c r="AS79" s="66"/>
      <c r="AT79" s="68"/>
      <c r="AU79" s="68"/>
      <c r="AV79" s="68"/>
      <c r="AW79" s="70"/>
      <c r="AX79" s="70"/>
      <c r="AY79" s="70"/>
    </row>
    <row r="80" spans="1:51" s="65" customFormat="1" x14ac:dyDescent="0.25">
      <c r="B80" s="91" t="s">
        <v>467</v>
      </c>
      <c r="C80" s="67"/>
      <c r="D80" s="67"/>
      <c r="O80" s="73"/>
      <c r="P80" s="70"/>
      <c r="Q80" s="73"/>
      <c r="V80" s="73"/>
      <c r="Y80" s="73"/>
      <c r="Z80" s="73"/>
      <c r="AA80" s="73"/>
      <c r="AB80" s="73"/>
      <c r="AC80" s="74"/>
      <c r="AD80" s="73"/>
      <c r="AE80" s="76"/>
      <c r="AF80" s="73"/>
      <c r="AH80" s="66"/>
      <c r="AI80" s="66"/>
      <c r="AN80" s="66"/>
      <c r="AP80" s="66"/>
      <c r="AQ80" s="69"/>
      <c r="AR80" s="72"/>
      <c r="AS80" s="66"/>
      <c r="AT80" s="68"/>
      <c r="AU80" s="68"/>
      <c r="AV80" s="68"/>
      <c r="AW80" s="70"/>
      <c r="AX80" s="70"/>
      <c r="AY80" s="70"/>
    </row>
    <row r="81" spans="1:51" s="42" customFormat="1" x14ac:dyDescent="0.25">
      <c r="A81" s="42" t="s">
        <v>367</v>
      </c>
      <c r="B81" s="48" t="s">
        <v>365</v>
      </c>
      <c r="C81" s="44" t="b">
        <v>0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4.4234404536862004E-2</v>
      </c>
      <c r="AD81" s="50" t="s">
        <v>156</v>
      </c>
      <c r="AE81" s="51">
        <v>4.4999999999999998E-2</v>
      </c>
      <c r="AF81" s="24">
        <v>3.9130434782608692E-2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368</v>
      </c>
      <c r="B82" s="48" t="s">
        <v>397</v>
      </c>
      <c r="C82" s="67" t="b">
        <v>0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5.7426748582230625E-2</v>
      </c>
      <c r="AD82" s="50" t="s">
        <v>156</v>
      </c>
      <c r="AE82" s="51">
        <v>0.06</v>
      </c>
      <c r="AF82" s="24">
        <v>7.1739130434782611E-2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A83" s="42" t="s">
        <v>369</v>
      </c>
      <c r="B83" s="48" t="s">
        <v>362</v>
      </c>
      <c r="C83" s="67" t="b">
        <v>0</v>
      </c>
      <c r="D83" s="44" t="b">
        <v>0</v>
      </c>
      <c r="E83" s="42" t="s">
        <v>207</v>
      </c>
      <c r="F83" s="42" t="s">
        <v>184</v>
      </c>
      <c r="G83" s="42">
        <v>1000</v>
      </c>
      <c r="H83" s="42">
        <v>500</v>
      </c>
      <c r="I83" s="42" t="s">
        <v>109</v>
      </c>
      <c r="J83" s="42" t="s">
        <v>109</v>
      </c>
      <c r="K83" s="42" t="s">
        <v>204</v>
      </c>
      <c r="L83" s="42" t="s">
        <v>167</v>
      </c>
      <c r="M83" s="42" t="s">
        <v>211</v>
      </c>
      <c r="N83" s="42" t="s">
        <v>198</v>
      </c>
      <c r="O83" s="50">
        <v>0</v>
      </c>
      <c r="P83" s="47" t="b">
        <v>0</v>
      </c>
      <c r="Q83" s="50">
        <v>2.1999999999999999E-2</v>
      </c>
      <c r="R83" s="42">
        <v>3</v>
      </c>
      <c r="S83" s="42">
        <v>75</v>
      </c>
      <c r="T83" s="42">
        <v>50</v>
      </c>
      <c r="U83" s="42">
        <v>60</v>
      </c>
      <c r="V83" s="50">
        <v>0.02</v>
      </c>
      <c r="W83" s="42">
        <v>0</v>
      </c>
      <c r="X83" s="42">
        <v>10</v>
      </c>
      <c r="Y83" s="50">
        <v>0.04</v>
      </c>
      <c r="Z83" s="50">
        <v>0.04</v>
      </c>
      <c r="AA83" s="50">
        <v>0.03</v>
      </c>
      <c r="AB83" s="50">
        <v>0.01</v>
      </c>
      <c r="AC83" s="33">
        <v>7.4999999999999997E-2</v>
      </c>
      <c r="AD83" s="50" t="s">
        <v>156</v>
      </c>
      <c r="AE83" s="51">
        <v>8.2199999999999995E-2</v>
      </c>
      <c r="AF83" s="24">
        <v>0.12</v>
      </c>
      <c r="AG83" s="42" t="s">
        <v>112</v>
      </c>
      <c r="AH83" s="43" t="s">
        <v>158</v>
      </c>
      <c r="AI83" s="43" t="s">
        <v>342</v>
      </c>
      <c r="AJ83" s="42">
        <v>30</v>
      </c>
      <c r="AK83" s="42" t="s">
        <v>115</v>
      </c>
      <c r="AL83" s="42">
        <v>5</v>
      </c>
      <c r="AM83" s="42">
        <v>200</v>
      </c>
      <c r="AN83" s="43" t="s">
        <v>114</v>
      </c>
      <c r="AO83" s="42">
        <v>1</v>
      </c>
      <c r="AP83" s="43" t="s">
        <v>114</v>
      </c>
      <c r="AQ83" s="46">
        <v>0.75</v>
      </c>
      <c r="AR83" s="49">
        <v>168732127</v>
      </c>
      <c r="AS83" s="43" t="s">
        <v>113</v>
      </c>
      <c r="AT83" s="45">
        <v>0.25</v>
      </c>
      <c r="AU83" s="45">
        <v>0.14499999999999999</v>
      </c>
      <c r="AV83" s="45">
        <v>0.05</v>
      </c>
      <c r="AW83" s="47" t="b">
        <v>0</v>
      </c>
      <c r="AX83" s="47" t="b">
        <v>1</v>
      </c>
      <c r="AY83" s="47" t="b">
        <v>0</v>
      </c>
    </row>
    <row r="84" spans="1:51" s="42" customFormat="1" x14ac:dyDescent="0.25">
      <c r="A84" s="42" t="s">
        <v>370</v>
      </c>
      <c r="B84" s="48" t="s">
        <v>366</v>
      </c>
      <c r="C84" s="67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8.0621455576559545E-2</v>
      </c>
      <c r="AD84" s="50" t="s">
        <v>156</v>
      </c>
      <c r="AE84" s="51">
        <v>0.09</v>
      </c>
      <c r="AF84" s="24">
        <v>0.13695652173913042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371</v>
      </c>
      <c r="B85" s="48" t="s">
        <v>398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9.0623818525519845E-2</v>
      </c>
      <c r="AD85" s="50" t="s">
        <v>156</v>
      </c>
      <c r="AE85" s="51">
        <v>0.105</v>
      </c>
      <c r="AF85" s="24">
        <v>0.16956521739130434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65" customFormat="1" x14ac:dyDescent="0.25">
      <c r="B86" s="71"/>
      <c r="C86" s="67"/>
      <c r="D86" s="67"/>
      <c r="O86" s="73"/>
      <c r="P86" s="70"/>
      <c r="Q86" s="73"/>
      <c r="V86" s="73"/>
      <c r="Y86" s="73"/>
      <c r="Z86" s="73"/>
      <c r="AA86" s="73"/>
      <c r="AB86" s="73"/>
      <c r="AC86" s="74"/>
      <c r="AD86" s="73"/>
      <c r="AE86" s="76"/>
      <c r="AF86" s="24"/>
      <c r="AH86" s="66"/>
      <c r="AI86" s="66"/>
      <c r="AN86" s="66"/>
      <c r="AP86" s="66"/>
      <c r="AQ86" s="69"/>
      <c r="AR86" s="72"/>
      <c r="AS86" s="66"/>
      <c r="AT86" s="68"/>
      <c r="AU86" s="68"/>
      <c r="AV86" s="68"/>
      <c r="AW86" s="70"/>
      <c r="AX86" s="70"/>
      <c r="AY86" s="70"/>
    </row>
    <row r="87" spans="1:51" s="42" customFormat="1" x14ac:dyDescent="0.25">
      <c r="B87" s="91" t="s">
        <v>468</v>
      </c>
      <c r="C87" s="67"/>
      <c r="D87" s="44"/>
      <c r="O87" s="50"/>
      <c r="P87" s="47"/>
      <c r="Q87" s="50"/>
      <c r="V87" s="50"/>
      <c r="Y87" s="50"/>
      <c r="Z87" s="50"/>
      <c r="AA87" s="50"/>
      <c r="AB87" s="50"/>
      <c r="AC87" s="33"/>
      <c r="AD87" s="50"/>
      <c r="AE87" s="51"/>
      <c r="AF87" s="24"/>
      <c r="AH87" s="43"/>
      <c r="AI87" s="43"/>
      <c r="AN87" s="43"/>
      <c r="AP87" s="43"/>
      <c r="AQ87" s="46"/>
      <c r="AR87" s="49"/>
      <c r="AS87" s="43"/>
      <c r="AT87" s="45"/>
      <c r="AU87" s="45"/>
      <c r="AV87" s="45"/>
      <c r="AW87" s="47"/>
      <c r="AX87" s="47"/>
      <c r="AY87" s="47"/>
    </row>
    <row r="88" spans="1:51" s="42" customFormat="1" x14ac:dyDescent="0.25">
      <c r="A88" s="42" t="s">
        <v>381</v>
      </c>
      <c r="B88" s="48" t="s">
        <v>393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7.4999999999999997E-2</v>
      </c>
      <c r="AD88" s="50" t="s">
        <v>156</v>
      </c>
      <c r="AE88" s="51">
        <v>4.4999999999999998E-2</v>
      </c>
      <c r="AF88" s="24">
        <v>3.9130434782608692E-2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A89" s="42" t="s">
        <v>382</v>
      </c>
      <c r="B89" s="48" t="s">
        <v>399</v>
      </c>
      <c r="C89" s="67" t="b">
        <v>0</v>
      </c>
      <c r="D89" s="44" t="b">
        <v>0</v>
      </c>
      <c r="E89" s="42" t="s">
        <v>207</v>
      </c>
      <c r="F89" s="42" t="s">
        <v>184</v>
      </c>
      <c r="G89" s="42">
        <v>1000</v>
      </c>
      <c r="H89" s="42">
        <v>500</v>
      </c>
      <c r="I89" s="42" t="s">
        <v>109</v>
      </c>
      <c r="J89" s="42" t="s">
        <v>109</v>
      </c>
      <c r="K89" s="42" t="s">
        <v>204</v>
      </c>
      <c r="L89" s="42" t="s">
        <v>167</v>
      </c>
      <c r="M89" s="42" t="s">
        <v>211</v>
      </c>
      <c r="N89" s="42" t="s">
        <v>198</v>
      </c>
      <c r="O89" s="50">
        <v>0</v>
      </c>
      <c r="P89" s="47" t="b">
        <v>0</v>
      </c>
      <c r="Q89" s="50">
        <v>2.1999999999999999E-2</v>
      </c>
      <c r="R89" s="42">
        <v>3</v>
      </c>
      <c r="S89" s="42">
        <v>75</v>
      </c>
      <c r="T89" s="42">
        <v>50</v>
      </c>
      <c r="U89" s="42">
        <v>60</v>
      </c>
      <c r="V89" s="50">
        <v>0.02</v>
      </c>
      <c r="W89" s="42">
        <v>0</v>
      </c>
      <c r="X89" s="42">
        <v>10</v>
      </c>
      <c r="Y89" s="50">
        <v>0.04</v>
      </c>
      <c r="Z89" s="50">
        <v>0.04</v>
      </c>
      <c r="AA89" s="50">
        <v>0.03</v>
      </c>
      <c r="AB89" s="50">
        <v>0.01</v>
      </c>
      <c r="AC89" s="33">
        <v>7.4999999999999997E-2</v>
      </c>
      <c r="AD89" s="50" t="s">
        <v>156</v>
      </c>
      <c r="AE89" s="51">
        <v>0.06</v>
      </c>
      <c r="AF89" s="24">
        <v>7.1739130434782611E-2</v>
      </c>
      <c r="AG89" s="42" t="s">
        <v>112</v>
      </c>
      <c r="AH89" s="43" t="s">
        <v>158</v>
      </c>
      <c r="AI89" s="43" t="s">
        <v>342</v>
      </c>
      <c r="AJ89" s="42">
        <v>30</v>
      </c>
      <c r="AK89" s="42" t="s">
        <v>115</v>
      </c>
      <c r="AL89" s="42">
        <v>5</v>
      </c>
      <c r="AM89" s="42">
        <v>200</v>
      </c>
      <c r="AN89" s="43" t="s">
        <v>114</v>
      </c>
      <c r="AO89" s="42">
        <v>1</v>
      </c>
      <c r="AP89" s="43" t="s">
        <v>114</v>
      </c>
      <c r="AQ89" s="46">
        <v>0.75</v>
      </c>
      <c r="AR89" s="49">
        <v>168732127</v>
      </c>
      <c r="AS89" s="43" t="s">
        <v>113</v>
      </c>
      <c r="AT89" s="45">
        <v>0.25</v>
      </c>
      <c r="AU89" s="45">
        <v>0.14499999999999999</v>
      </c>
      <c r="AV89" s="45">
        <v>0.05</v>
      </c>
      <c r="AW89" s="47" t="b">
        <v>0</v>
      </c>
      <c r="AX89" s="47" t="b">
        <v>1</v>
      </c>
      <c r="AY89" s="47" t="b">
        <v>0</v>
      </c>
    </row>
    <row r="90" spans="1:51" s="42" customFormat="1" x14ac:dyDescent="0.25">
      <c r="A90" s="42" t="s">
        <v>383</v>
      </c>
      <c r="B90" s="48" t="s">
        <v>362</v>
      </c>
      <c r="C90" s="67" t="b">
        <v>0</v>
      </c>
      <c r="D90" s="44" t="b">
        <v>0</v>
      </c>
      <c r="E90" s="42" t="s">
        <v>207</v>
      </c>
      <c r="F90" s="42" t="s">
        <v>184</v>
      </c>
      <c r="G90" s="42">
        <v>1000</v>
      </c>
      <c r="H90" s="42">
        <v>500</v>
      </c>
      <c r="I90" s="42" t="s">
        <v>109</v>
      </c>
      <c r="J90" s="42" t="s">
        <v>109</v>
      </c>
      <c r="K90" s="42" t="s">
        <v>204</v>
      </c>
      <c r="L90" s="42" t="s">
        <v>167</v>
      </c>
      <c r="M90" s="42" t="s">
        <v>211</v>
      </c>
      <c r="N90" s="42" t="s">
        <v>198</v>
      </c>
      <c r="O90" s="50">
        <v>0</v>
      </c>
      <c r="P90" s="47" t="b">
        <v>0</v>
      </c>
      <c r="Q90" s="50">
        <v>2.1999999999999999E-2</v>
      </c>
      <c r="R90" s="42">
        <v>3</v>
      </c>
      <c r="S90" s="42">
        <v>75</v>
      </c>
      <c r="T90" s="42">
        <v>50</v>
      </c>
      <c r="U90" s="42">
        <v>60</v>
      </c>
      <c r="V90" s="50">
        <v>0.02</v>
      </c>
      <c r="W90" s="42">
        <v>0</v>
      </c>
      <c r="X90" s="42">
        <v>10</v>
      </c>
      <c r="Y90" s="50">
        <v>0.04</v>
      </c>
      <c r="Z90" s="50">
        <v>0.04</v>
      </c>
      <c r="AA90" s="50">
        <v>0.03</v>
      </c>
      <c r="AB90" s="50">
        <v>0.01</v>
      </c>
      <c r="AC90" s="33">
        <v>7.4999999999999997E-2</v>
      </c>
      <c r="AD90" s="50" t="s">
        <v>156</v>
      </c>
      <c r="AE90" s="51">
        <v>8.2199999999999995E-2</v>
      </c>
      <c r="AF90" s="24">
        <v>0.12</v>
      </c>
      <c r="AG90" s="42" t="s">
        <v>112</v>
      </c>
      <c r="AH90" s="43" t="s">
        <v>158</v>
      </c>
      <c r="AI90" s="43" t="s">
        <v>342</v>
      </c>
      <c r="AJ90" s="42">
        <v>30</v>
      </c>
      <c r="AK90" s="42" t="s">
        <v>115</v>
      </c>
      <c r="AL90" s="42">
        <v>5</v>
      </c>
      <c r="AM90" s="42">
        <v>200</v>
      </c>
      <c r="AN90" s="43" t="s">
        <v>114</v>
      </c>
      <c r="AO90" s="42">
        <v>1</v>
      </c>
      <c r="AP90" s="43" t="s">
        <v>114</v>
      </c>
      <c r="AQ90" s="46">
        <v>0.75</v>
      </c>
      <c r="AR90" s="49">
        <v>168732127</v>
      </c>
      <c r="AS90" s="43" t="s">
        <v>113</v>
      </c>
      <c r="AT90" s="45">
        <v>0.25</v>
      </c>
      <c r="AU90" s="45">
        <v>0.14499999999999999</v>
      </c>
      <c r="AV90" s="45">
        <v>0.05</v>
      </c>
      <c r="AW90" s="47" t="b">
        <v>0</v>
      </c>
      <c r="AX90" s="47" t="b">
        <v>1</v>
      </c>
      <c r="AY90" s="47" t="b">
        <v>0</v>
      </c>
    </row>
    <row r="91" spans="1:51" s="42" customFormat="1" x14ac:dyDescent="0.25">
      <c r="A91" s="42" t="s">
        <v>384</v>
      </c>
      <c r="B91" s="48" t="s">
        <v>364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0.09</v>
      </c>
      <c r="AF91" s="24">
        <v>0.13695652173913042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385</v>
      </c>
      <c r="B92" s="48" t="s">
        <v>400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0.105</v>
      </c>
      <c r="AF92" s="24">
        <v>0.16956521739130434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B93" s="48"/>
      <c r="C93" s="44"/>
      <c r="D93" s="44"/>
      <c r="O93" s="50"/>
      <c r="P93" s="47"/>
      <c r="Q93" s="50"/>
      <c r="V93" s="50"/>
      <c r="Y93" s="50"/>
      <c r="Z93" s="50"/>
      <c r="AA93" s="50"/>
      <c r="AB93" s="50"/>
      <c r="AC93" s="33"/>
      <c r="AD93" s="50"/>
      <c r="AE93" s="51"/>
      <c r="AF93" s="24"/>
      <c r="AH93" s="43"/>
      <c r="AI93" s="43"/>
      <c r="AN93" s="43"/>
      <c r="AP93" s="43"/>
      <c r="AQ93" s="46"/>
      <c r="AR93" s="49"/>
      <c r="AS93" s="43"/>
      <c r="AT93" s="45"/>
      <c r="AU93" s="45"/>
      <c r="AV93" s="45"/>
      <c r="AW93" s="47"/>
      <c r="AX93" s="47"/>
      <c r="AY93" s="47"/>
    </row>
    <row r="94" spans="1:51" x14ac:dyDescent="0.25">
      <c r="B94" s="31" t="s">
        <v>336</v>
      </c>
      <c r="C94" s="11"/>
      <c r="D94" s="44"/>
      <c r="O94" s="26"/>
      <c r="P94" s="18"/>
      <c r="Q94" s="26"/>
      <c r="V94" s="26"/>
      <c r="Y94" s="26"/>
      <c r="Z94" s="26"/>
      <c r="AA94" s="26"/>
      <c r="AB94" s="26"/>
      <c r="AC94" s="26"/>
      <c r="AD94" s="26"/>
      <c r="AE94" s="41"/>
      <c r="AF94" s="26"/>
      <c r="AH94" s="2"/>
      <c r="AI94" s="2"/>
      <c r="AN94" s="2"/>
      <c r="AP94" s="2"/>
      <c r="AQ94" s="17"/>
      <c r="AS94" s="2"/>
      <c r="AT94" s="12"/>
      <c r="AU94" s="12"/>
      <c r="AV94" s="12"/>
      <c r="AW94" s="18"/>
      <c r="AX94" s="18"/>
      <c r="AY94" s="18"/>
    </row>
    <row r="95" spans="1:51" x14ac:dyDescent="0.25">
      <c r="A95" s="34" t="s">
        <v>460</v>
      </c>
      <c r="B95" s="19" t="s">
        <v>349</v>
      </c>
      <c r="C95" s="11" t="b">
        <v>0</v>
      </c>
      <c r="D95" s="44" t="b">
        <v>0</v>
      </c>
      <c r="E95" t="s">
        <v>207</v>
      </c>
      <c r="F95" t="s">
        <v>184</v>
      </c>
      <c r="G95">
        <v>1000</v>
      </c>
      <c r="H95">
        <v>500</v>
      </c>
      <c r="I95" t="s">
        <v>109</v>
      </c>
      <c r="J95" t="s">
        <v>109</v>
      </c>
      <c r="K95" t="s">
        <v>204</v>
      </c>
      <c r="L95" t="s">
        <v>167</v>
      </c>
      <c r="M95" t="s">
        <v>211</v>
      </c>
      <c r="N95" t="s">
        <v>198</v>
      </c>
      <c r="O95" s="26">
        <v>0</v>
      </c>
      <c r="P95" s="18" t="b">
        <v>0</v>
      </c>
      <c r="Q95" s="26">
        <v>2.1999999999999999E-2</v>
      </c>
      <c r="R95">
        <v>3</v>
      </c>
      <c r="S95">
        <v>75</v>
      </c>
      <c r="T95">
        <v>50</v>
      </c>
      <c r="U95">
        <v>60</v>
      </c>
      <c r="V95" s="26">
        <v>0</v>
      </c>
      <c r="W95">
        <v>0</v>
      </c>
      <c r="X95">
        <v>10</v>
      </c>
      <c r="Y95" s="26">
        <v>0.04</v>
      </c>
      <c r="Z95" s="26">
        <v>0.04</v>
      </c>
      <c r="AA95" s="26">
        <v>0.03</v>
      </c>
      <c r="AB95" s="26">
        <v>0.01</v>
      </c>
      <c r="AC95" s="26">
        <v>7.4999999999999997E-2</v>
      </c>
      <c r="AD95" s="26" t="s">
        <v>156</v>
      </c>
      <c r="AE95" s="41">
        <v>8.2199999999999995E-2</v>
      </c>
      <c r="AF95" s="26">
        <v>0.12</v>
      </c>
      <c r="AG95" t="s">
        <v>112</v>
      </c>
      <c r="AH95" s="2" t="s">
        <v>158</v>
      </c>
      <c r="AI95" s="2" t="s">
        <v>342</v>
      </c>
      <c r="AJ95">
        <v>30</v>
      </c>
      <c r="AK95" t="s">
        <v>115</v>
      </c>
      <c r="AL95">
        <v>5</v>
      </c>
      <c r="AM95">
        <v>200</v>
      </c>
      <c r="AN95" s="2" t="s">
        <v>114</v>
      </c>
      <c r="AO95">
        <v>1</v>
      </c>
      <c r="AP95" s="2" t="s">
        <v>166</v>
      </c>
      <c r="AQ95" s="17">
        <v>0.75</v>
      </c>
      <c r="AR95">
        <v>200</v>
      </c>
      <c r="AS95" s="2" t="s">
        <v>113</v>
      </c>
      <c r="AT95" s="12">
        <v>0.25</v>
      </c>
      <c r="AU95" s="12">
        <v>0.14499999999999999</v>
      </c>
      <c r="AV95" s="12">
        <v>0.05</v>
      </c>
      <c r="AW95" s="18" t="b">
        <v>0</v>
      </c>
      <c r="AX95" s="18" t="b">
        <v>1</v>
      </c>
      <c r="AY95" s="18" t="b">
        <v>0</v>
      </c>
    </row>
    <row r="96" spans="1:51" s="65" customFormat="1" x14ac:dyDescent="0.25">
      <c r="A96" s="75" t="s">
        <v>337</v>
      </c>
      <c r="B96" s="71" t="s">
        <v>462</v>
      </c>
      <c r="C96" s="67" t="b">
        <v>0</v>
      </c>
      <c r="D96" s="67" t="b">
        <v>0</v>
      </c>
      <c r="E96" s="65" t="s">
        <v>207</v>
      </c>
      <c r="F96" s="65" t="s">
        <v>184</v>
      </c>
      <c r="G96" s="65">
        <v>1000</v>
      </c>
      <c r="H96" s="65">
        <v>500</v>
      </c>
      <c r="I96" s="65" t="s">
        <v>109</v>
      </c>
      <c r="J96" s="65" t="s">
        <v>109</v>
      </c>
      <c r="K96" s="65" t="s">
        <v>204</v>
      </c>
      <c r="L96" s="65" t="s">
        <v>167</v>
      </c>
      <c r="M96" s="65" t="s">
        <v>211</v>
      </c>
      <c r="N96" s="65" t="s">
        <v>198</v>
      </c>
      <c r="O96" s="73">
        <v>0</v>
      </c>
      <c r="P96" s="70" t="b">
        <v>0</v>
      </c>
      <c r="Q96" s="73">
        <v>2.1999999999999999E-2</v>
      </c>
      <c r="R96" s="65">
        <v>3</v>
      </c>
      <c r="S96" s="65">
        <v>75</v>
      </c>
      <c r="T96" s="65">
        <v>50</v>
      </c>
      <c r="U96" s="65">
        <v>60</v>
      </c>
      <c r="V96" s="73">
        <v>0.01</v>
      </c>
      <c r="W96" s="65">
        <v>0</v>
      </c>
      <c r="X96" s="65">
        <v>10</v>
      </c>
      <c r="Y96" s="73">
        <v>0.04</v>
      </c>
      <c r="Z96" s="73">
        <v>0.04</v>
      </c>
      <c r="AA96" s="73">
        <v>0.03</v>
      </c>
      <c r="AB96" s="73">
        <v>0.01</v>
      </c>
      <c r="AC96" s="73">
        <v>7.4999999999999997E-2</v>
      </c>
      <c r="AD96" s="73" t="s">
        <v>156</v>
      </c>
      <c r="AE96" s="76">
        <v>8.2199999999999995E-2</v>
      </c>
      <c r="AF96" s="73">
        <v>0.12</v>
      </c>
      <c r="AG96" s="65" t="s">
        <v>112</v>
      </c>
      <c r="AH96" s="66" t="s">
        <v>158</v>
      </c>
      <c r="AI96" s="66" t="s">
        <v>342</v>
      </c>
      <c r="AJ96" s="65">
        <v>30</v>
      </c>
      <c r="AK96" s="65" t="s">
        <v>115</v>
      </c>
      <c r="AL96" s="65">
        <v>5</v>
      </c>
      <c r="AM96" s="65">
        <v>200</v>
      </c>
      <c r="AN96" s="66" t="s">
        <v>114</v>
      </c>
      <c r="AO96" s="65">
        <v>1</v>
      </c>
      <c r="AP96" s="66" t="s">
        <v>166</v>
      </c>
      <c r="AQ96" s="69">
        <v>0.75</v>
      </c>
      <c r="AR96" s="65">
        <v>200</v>
      </c>
      <c r="AS96" s="66" t="s">
        <v>113</v>
      </c>
      <c r="AT96" s="68">
        <v>0.25</v>
      </c>
      <c r="AU96" s="68">
        <v>0.14499999999999999</v>
      </c>
      <c r="AV96" s="68">
        <v>0.05</v>
      </c>
      <c r="AW96" s="70" t="b">
        <v>0</v>
      </c>
      <c r="AX96" s="70" t="b">
        <v>1</v>
      </c>
      <c r="AY96" s="70" t="b">
        <v>0</v>
      </c>
    </row>
    <row r="97" spans="1:51" s="65" customFormat="1" x14ac:dyDescent="0.25">
      <c r="A97" s="75" t="s">
        <v>339</v>
      </c>
      <c r="B97" s="71" t="s">
        <v>350</v>
      </c>
      <c r="C97" s="67" t="b">
        <v>0</v>
      </c>
      <c r="D97" s="67" t="b">
        <v>0</v>
      </c>
      <c r="E97" s="65" t="s">
        <v>207</v>
      </c>
      <c r="F97" s="65" t="s">
        <v>184</v>
      </c>
      <c r="G97" s="65">
        <v>1000</v>
      </c>
      <c r="H97" s="65">
        <v>500</v>
      </c>
      <c r="I97" s="65" t="s">
        <v>109</v>
      </c>
      <c r="J97" s="65" t="s">
        <v>109</v>
      </c>
      <c r="K97" s="65" t="s">
        <v>204</v>
      </c>
      <c r="L97" s="65" t="s">
        <v>167</v>
      </c>
      <c r="M97" s="65" t="s">
        <v>211</v>
      </c>
      <c r="N97" s="65" t="s">
        <v>198</v>
      </c>
      <c r="O97" s="73">
        <v>0</v>
      </c>
      <c r="P97" s="70" t="b">
        <v>0</v>
      </c>
      <c r="Q97" s="73">
        <v>2.1999999999999999E-2</v>
      </c>
      <c r="R97" s="65">
        <v>3</v>
      </c>
      <c r="S97" s="65">
        <v>75</v>
      </c>
      <c r="T97" s="65">
        <v>50</v>
      </c>
      <c r="U97" s="65">
        <v>60</v>
      </c>
      <c r="V97" s="73">
        <v>0.02</v>
      </c>
      <c r="W97" s="65">
        <v>0</v>
      </c>
      <c r="X97" s="65">
        <v>10</v>
      </c>
      <c r="Y97" s="73">
        <v>0.04</v>
      </c>
      <c r="Z97" s="73">
        <v>0.04</v>
      </c>
      <c r="AA97" s="73">
        <v>0.03</v>
      </c>
      <c r="AB97" s="73">
        <v>0.01</v>
      </c>
      <c r="AC97" s="73">
        <v>7.4999999999999997E-2</v>
      </c>
      <c r="AD97" s="73" t="s">
        <v>156</v>
      </c>
      <c r="AE97" s="76">
        <v>8.2199999999999995E-2</v>
      </c>
      <c r="AF97" s="73">
        <v>0.12</v>
      </c>
      <c r="AG97" s="65" t="s">
        <v>112</v>
      </c>
      <c r="AH97" s="66" t="s">
        <v>158</v>
      </c>
      <c r="AI97" s="66" t="s">
        <v>342</v>
      </c>
      <c r="AJ97" s="65">
        <v>30</v>
      </c>
      <c r="AK97" s="65" t="s">
        <v>115</v>
      </c>
      <c r="AL97" s="65">
        <v>5</v>
      </c>
      <c r="AM97" s="65">
        <v>200</v>
      </c>
      <c r="AN97" s="66" t="s">
        <v>114</v>
      </c>
      <c r="AO97" s="65">
        <v>1</v>
      </c>
      <c r="AP97" s="66" t="s">
        <v>166</v>
      </c>
      <c r="AQ97" s="69">
        <v>0.75</v>
      </c>
      <c r="AR97" s="65">
        <v>200</v>
      </c>
      <c r="AS97" s="66" t="s">
        <v>113</v>
      </c>
      <c r="AT97" s="68">
        <v>0.25</v>
      </c>
      <c r="AU97" s="68">
        <v>0.14499999999999999</v>
      </c>
      <c r="AV97" s="68">
        <v>0.05</v>
      </c>
      <c r="AW97" s="70" t="b">
        <v>0</v>
      </c>
      <c r="AX97" s="70" t="b">
        <v>1</v>
      </c>
      <c r="AY97" s="70" t="b">
        <v>0</v>
      </c>
    </row>
    <row r="98" spans="1:51" x14ac:dyDescent="0.25">
      <c r="A98" s="34" t="s">
        <v>461</v>
      </c>
      <c r="B98" s="19" t="s">
        <v>458</v>
      </c>
      <c r="C98" s="67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0.03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463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0.03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114</v>
      </c>
      <c r="AQ99" s="69">
        <v>0.75</v>
      </c>
      <c r="AR99" s="72">
        <v>140108493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1" spans="1:51" x14ac:dyDescent="0.25">
      <c r="B101" s="71" t="s">
        <v>469</v>
      </c>
      <c r="AC101" s="52"/>
    </row>
    <row r="102" spans="1:51" s="65" customFormat="1" x14ac:dyDescent="0.25">
      <c r="A102" s="65" t="s">
        <v>470</v>
      </c>
      <c r="B102" s="71" t="s">
        <v>475</v>
      </c>
      <c r="C102" s="67" t="b">
        <v>1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0.02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4">
        <v>7.4999999999999997E-2</v>
      </c>
      <c r="AD102" s="73" t="s">
        <v>156</v>
      </c>
      <c r="AE102" s="76">
        <f>AC102+AF102^2/2</f>
        <v>7.5799999999999992E-2</v>
      </c>
      <c r="AF102" s="24">
        <v>0.04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168732127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3" spans="1:51" s="65" customFormat="1" x14ac:dyDescent="0.25">
      <c r="A103" s="65" t="s">
        <v>471</v>
      </c>
      <c r="B103" s="71" t="s">
        <v>476</v>
      </c>
      <c r="C103" s="67" t="b">
        <v>1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0.02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4">
        <v>7.4999999999999997E-2</v>
      </c>
      <c r="AD103" s="73" t="s">
        <v>156</v>
      </c>
      <c r="AE103" s="76">
        <f t="shared" ref="AE103:AE106" si="0">AC103+AF103^2/2</f>
        <v>7.8199999999999992E-2</v>
      </c>
      <c r="AF103" s="24">
        <v>0.08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114</v>
      </c>
      <c r="AQ103" s="69">
        <v>0.75</v>
      </c>
      <c r="AR103" s="72">
        <v>168732127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4" spans="1:51" s="65" customFormat="1" x14ac:dyDescent="0.25">
      <c r="A104" s="65" t="s">
        <v>472</v>
      </c>
      <c r="B104" s="71" t="s">
        <v>331</v>
      </c>
      <c r="C104" s="67" t="b">
        <v>1</v>
      </c>
      <c r="D104" s="67" t="b">
        <v>0</v>
      </c>
      <c r="E104" s="65" t="s">
        <v>207</v>
      </c>
      <c r="F104" s="65" t="s">
        <v>184</v>
      </c>
      <c r="G104" s="65">
        <v>1000</v>
      </c>
      <c r="H104" s="65">
        <v>500</v>
      </c>
      <c r="I104" s="65" t="s">
        <v>109</v>
      </c>
      <c r="J104" s="65" t="s">
        <v>109</v>
      </c>
      <c r="K104" s="65" t="s">
        <v>204</v>
      </c>
      <c r="L104" s="65" t="s">
        <v>167</v>
      </c>
      <c r="M104" s="65" t="s">
        <v>211</v>
      </c>
      <c r="N104" s="65" t="s">
        <v>198</v>
      </c>
      <c r="O104" s="73">
        <v>0</v>
      </c>
      <c r="P104" s="70" t="b">
        <v>0</v>
      </c>
      <c r="Q104" s="73">
        <v>2.1999999999999999E-2</v>
      </c>
      <c r="R104" s="65">
        <v>3</v>
      </c>
      <c r="S104" s="65">
        <v>75</v>
      </c>
      <c r="T104" s="65">
        <v>50</v>
      </c>
      <c r="U104" s="65">
        <v>60</v>
      </c>
      <c r="V104" s="73">
        <v>0.02</v>
      </c>
      <c r="W104" s="65">
        <v>0</v>
      </c>
      <c r="X104" s="65">
        <v>10</v>
      </c>
      <c r="Y104" s="73">
        <v>0.04</v>
      </c>
      <c r="Z104" s="73">
        <v>0.04</v>
      </c>
      <c r="AA104" s="73">
        <v>0.03</v>
      </c>
      <c r="AB104" s="73">
        <v>0.01</v>
      </c>
      <c r="AC104" s="74">
        <v>7.4999999999999997E-2</v>
      </c>
      <c r="AD104" s="73" t="s">
        <v>156</v>
      </c>
      <c r="AE104" s="76">
        <f t="shared" si="0"/>
        <v>8.2199999999999995E-2</v>
      </c>
      <c r="AF104" s="24">
        <v>0.12</v>
      </c>
      <c r="AG104" s="65" t="s">
        <v>112</v>
      </c>
      <c r="AH104" s="66" t="s">
        <v>158</v>
      </c>
      <c r="AI104" s="66" t="s">
        <v>342</v>
      </c>
      <c r="AJ104" s="65">
        <v>30</v>
      </c>
      <c r="AK104" s="65" t="s">
        <v>115</v>
      </c>
      <c r="AL104" s="65">
        <v>5</v>
      </c>
      <c r="AM104" s="65">
        <v>200</v>
      </c>
      <c r="AN104" s="66" t="s">
        <v>114</v>
      </c>
      <c r="AO104" s="65">
        <v>1</v>
      </c>
      <c r="AP104" s="66" t="s">
        <v>114</v>
      </c>
      <c r="AQ104" s="69">
        <v>0.75</v>
      </c>
      <c r="AR104" s="72">
        <v>168732127</v>
      </c>
      <c r="AS104" s="66" t="s">
        <v>113</v>
      </c>
      <c r="AT104" s="68">
        <v>0.25</v>
      </c>
      <c r="AU104" s="68">
        <v>0.14499999999999999</v>
      </c>
      <c r="AV104" s="68">
        <v>0.05</v>
      </c>
      <c r="AW104" s="70" t="b">
        <v>0</v>
      </c>
      <c r="AX104" s="70" t="b">
        <v>1</v>
      </c>
      <c r="AY104" s="70" t="b">
        <v>0</v>
      </c>
    </row>
    <row r="105" spans="1:51" s="65" customFormat="1" x14ac:dyDescent="0.25">
      <c r="A105" s="65" t="s">
        <v>473</v>
      </c>
      <c r="B105" s="71" t="s">
        <v>477</v>
      </c>
      <c r="C105" s="67" t="b">
        <v>1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 t="shared" si="0"/>
        <v>8.7800000000000003E-2</v>
      </c>
      <c r="AF105" s="24">
        <v>0.16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474</v>
      </c>
      <c r="B106" s="71" t="s">
        <v>478</v>
      </c>
      <c r="C106" s="67" t="b">
        <v>1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si="0"/>
        <v>9.5000000000000001E-2</v>
      </c>
      <c r="AF106" s="24">
        <v>0.2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3:AN99 AN102:AN106">
      <formula1>"MA,EAA"</formula1>
      <formula2>0</formula2>
    </dataValidation>
    <dataValidation type="list" allowBlank="1" showInputMessage="1" showErrorMessage="1" sqref="AI6:AI9 AI13:AI99 AI102:AI106">
      <formula1>"cd,cp,sl"</formula1>
      <formula2>0</formula2>
    </dataValidation>
    <dataValidation type="list" allowBlank="1" showInputMessage="1" showErrorMessage="1" sqref="AH6:AH9 AH13:AH99 AH102:AH106">
      <formula1>"open,closed"</formula1>
      <formula2>0</formula2>
    </dataValidation>
    <dataValidation type="list" allowBlank="1" showInputMessage="1" showErrorMessage="1" sqref="AS6:AS9 AS13:AS99 AS102:AS106">
      <formula1>ConPolicy</formula1>
      <formula2>0</formula2>
    </dataValidation>
    <dataValidation type="list" allowBlank="1" showInputMessage="1" showErrorMessage="1" sqref="P6:P9 C6:D10 P13:P99 C13:D99 P102:P106 C102:D106">
      <formula1>"TRUE,FALSE"</formula1>
      <formula2>0</formula2>
    </dataValidation>
    <dataValidation type="decimal" allowBlank="1" showInputMessage="1" showErrorMessage="1" prompt="Decimal, 0-10% please" sqref="AB6:AB9 V6:V9 AB13:AB99 V13:V99 AB102:AB106 V102:V106">
      <formula1>0</formula1>
      <formula2>0.1</formula2>
    </dataValidation>
    <dataValidation type="whole" allowBlank="1" showInputMessage="1" showErrorMessage="1" prompt="Integer, 0-15" sqref="W6:X9 W13:X99 W102:X106">
      <formula1>0</formula1>
      <formula2>15</formula2>
    </dataValidation>
    <dataValidation type="decimal" allowBlank="1" showInputMessage="1" showErrorMessage="1" prompt="Decimal, 0-20% please" sqref="Y6:AA9 AC6:AC9 AE6:AE9 AE13:AE99 AC58 AC13:AC47 AC94:AC99 Y13:AA99 Y102:AA106 AE102:AE106">
      <formula1>0</formula1>
      <formula2>0.2</formula2>
    </dataValidation>
    <dataValidation type="whole" allowBlank="1" showInputMessage="1" showErrorMessage="1" prompt="Integer, 0 to 30, please" sqref="AJ6:AJ9 AJ13:AJ99 AJ102:AJ106">
      <formula1>0</formula1>
      <formula2>30</formula2>
    </dataValidation>
    <dataValidation type="decimal" allowBlank="1" showInputMessage="1" showErrorMessage="1" prompt="Decimal, 0-75%" sqref="AT6:AU9 AT13:AU99 AT102:AU106">
      <formula1>0</formula1>
      <formula2>0.75</formula2>
    </dataValidation>
    <dataValidation type="decimal" allowBlank="1" showInputMessage="1" showErrorMessage="1" prompt="Decimal, 0-30%" sqref="AV6:AV9 AV13:AV99 AV102:AV106">
      <formula1>0</formula1>
      <formula2>0.3</formula2>
    </dataValidation>
    <dataValidation type="decimal" allowBlank="1" showInputMessage="1" showErrorMessage="1" prompt="Decimal, 0-75% please" sqref="AF6:AF9 AF13:AF80 AF94:AF99">
      <formula1>0</formula1>
      <formula2>0.75</formula2>
    </dataValidation>
    <dataValidation type="whole" allowBlank="1" showInputMessage="1" showErrorMessage="1" prompt="Integer, 1 to 30" sqref="AL6:AL9 AL13:AL99 AL102:AL106">
      <formula1>1</formula1>
      <formula2>30</formula2>
    </dataValidation>
    <dataValidation type="decimal" operator="greaterThanOrEqual" allowBlank="1" showInputMessage="1" showErrorMessage="1" sqref="AM6:AM9 AM13:AM99 AM102:AM106">
      <formula1>0</formula1>
      <formula2>0</formula2>
    </dataValidation>
    <dataValidation type="decimal" operator="lessThanOrEqual" allowBlank="1" showInputMessage="1" showErrorMessage="1" sqref="AO6:AO9 AO13:AO99 AO102:AO106">
      <formula1>1</formula1>
      <formula2>0</formula2>
    </dataValidation>
    <dataValidation allowBlank="1" showInputMessage="1" showErrorMessage="1" prompt="Decimal, 0-20% please" sqref="AD6:AD9 AD13:AD99 AD102:AD106"/>
    <dataValidation type="list" allowBlank="1" showInputMessage="1" showErrorMessage="1" sqref="AW6:AY9 AW13:AY99 AW102:AY106">
      <formula1>"TRUE, FALSE"</formula1>
    </dataValidation>
    <dataValidation type="list" allowBlank="1" showInputMessage="1" showErrorMessage="1" sqref="AP6:AP9 AP13:AP99 AP102:AP106">
      <formula1>"MA,AL,AL_pct"</formula1>
    </dataValidation>
    <dataValidation type="decimal" allowBlank="1" showInputMessage="1" showErrorMessage="1" sqref="AQ6:AQ9 AQ13:AQ99 AQ102:AQ106">
      <formula1>0</formula1>
      <formula2>1.5</formula2>
    </dataValidation>
    <dataValidation type="whole" allowBlank="1" showInputMessage="1" showErrorMessage="1" prompt="Integer 55 to 65, please" sqref="S6:S9 S13:S99 S102:S106">
      <formula1>35</formula1>
      <formula2>80</formula2>
    </dataValidation>
    <dataValidation type="list" allowBlank="1" showInputMessage="1" showErrorMessage="1" sqref="I6:J9 I13:J99 I102:J106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L13:L99 L102:L106</xm:sqref>
        </x14:dataValidation>
        <x14:dataValidation type="list" allowBlank="1" showInputMessage="1" showErrorMessage="1">
          <x14:formula1>
            <xm:f>DropDowns!$A$64:$A$71</xm:f>
          </x14:formula1>
          <xm:sqref>M6:M9 M13:M99 M102:M106</xm:sqref>
        </x14:dataValidation>
        <x14:dataValidation type="list" allowBlank="1" showInputMessage="1" showErrorMessage="1">
          <x14:formula1>
            <xm:f>DropDowns!$A$45:$A$52</xm:f>
          </x14:formula1>
          <xm:sqref>F6:F9 F13:F99 F102:F106</xm:sqref>
        </x14:dataValidation>
        <x14:dataValidation type="list" allowBlank="1" showInputMessage="1" showErrorMessage="1">
          <x14:formula1>
            <xm:f>DropDowns!$A$29:$A$42</xm:f>
          </x14:formula1>
          <xm:sqref>E6:E9 E13:E99 E102:E106</xm:sqref>
        </x14:dataValidation>
        <x14:dataValidation type="list" allowBlank="1" showInputMessage="1" showErrorMessage="1">
          <x14:formula1>
            <xm:f>DropDowns!$A$21:$A$24</xm:f>
          </x14:formula1>
          <xm:sqref>K6:K9 K13:K99 K102:K106</xm:sqref>
        </x14:dataValidation>
        <x14:dataValidation type="list" allowBlank="1" showInputMessage="1" showErrorMessage="1">
          <x14:formula1>
            <xm:f>DropDowns!$A$74:$A$77</xm:f>
          </x14:formula1>
          <xm:sqref>N6:N9 N13:N99 N102:N106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2016-05-13T13:33:37Z</dcterms:modified>
  <dc:language>en-US</dc:language>
</cp:coreProperties>
</file>