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6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8" l="1"/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<sst xmlns="http://schemas.openxmlformats.org/spreadsheetml/2006/main" count="625" uniqueCount="248">
  <si>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</si>
  <si>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</si>
  <si>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</si>
  <si>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</si>
  <si>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</si>
  <si>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</si>
  <si>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</si>
  <si>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</si>
  <si>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</si>
  <si>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</si>
  <si>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</si>
  <si>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</si>
  <si>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</si>
  <si>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</si>
  <si>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</si>
  <si>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</si>
  <si>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</si>
  <si>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</si>
  <si>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</si>
  <si>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</si>
  <si>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</si>
  <si>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</si>
  <si>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</si>
  <si>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</si>
  <si>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</si>
  <si>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</si>
  <si>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</si>
  <si>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</si>
  <si>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</si>
  <si>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</si>
  <si>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</si>
  <si>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</si>
  <si>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</si>
  <si>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</si>
  <si>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</si>
  <si>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</si>
  <si>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</si>
  <si>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</si>
  <si>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</si>
  <si>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</si>
  <si>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</si>
  <si>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</si>
  <si>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</si>
  <si>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</si>
  <si>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</si>
  <si>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</si>
  <si>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</si>
  <si>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</si>
  <si>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</si>
  <si>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</si>
  <si>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</si>
  <si>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</si>
  <si>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</si>
  <si>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</si>
  <si>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</si>
  <si>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</si>
  <si>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</si>
  <si>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</si>
  <si>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</si>
  <si>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</si>
  <si>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</si>
  <si>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</si>
  <si>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</si>
  <si>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</si>
  <si>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</si>
  <si>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</si>
  <si>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</si>
  <si>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</si>
  <si>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</si>
  <si>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</si>
  <si>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</si>
  <si>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</si>
  <si>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</si>
  <si>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</si>
  <si>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</si>
  <si>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</si>
  <si>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</si>
  <si>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</si>
  <si>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</si>
  <si>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</si>
  <si>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</si>
  <si>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</si>
  <si>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</si>
  <si>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</si>
  <si>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</si>
  <si>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</si>
  <si>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</si>
  <si>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</si>
  <si>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</si>
  <si>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</si>
  <si>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</si>
  <si>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</si>
  <si>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</si>
  <si>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</si>
  <si>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</si>
  <si>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</si>
  <si>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</si>
  <si>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</si>
  <si>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</si>
  <si>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</si>
  <si>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</si>
  <si>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</si>
  <si>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</si>
  <si>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</si>
  <si>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</si>
  <si>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</si>
  <si>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</si>
  <si>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</si>
  <si>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</si>
  <si>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</si>
  <si>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</si>
  <si>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</si>
  <si>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</si>
  <si>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</si>
  <si>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</si>
  <si>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</si>
  <si>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</si>
  <si>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</si>
  <si>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</si>
  <si>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</si>
  <si>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</si>
  <si>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</si>
  <si>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</si>
  <si>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</si>
  <si>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</si>
  <si>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</si>
  <si>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</si>
  <si>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</si>
  <si>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</si>
  <si>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</si>
  <si>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</si>
  <si>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</si>
  <si>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</si>
  <si>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</si>
  <si>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</si>
  <si>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</si>
  <si>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</si>
  <si>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</si>
  <si>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</si>
  <si>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</si>
  <si>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</si>
  <si>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</si>
  <si>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</si>
  <si>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</si>
  <si>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</si>
  <si>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</si>
  <si>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</si>
  <si>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</si>
  <si>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</si>
  <si>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</si>
  <si>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</si>
  <si>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</si>
  <si>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</si>
  <si>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</si>
  <si>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</si>
  <si>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</si>
  <si>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</si>
  <si>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</si>
  <si>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</si>
  <si>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</si>
  <si>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</si>
  <si>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</si>
  <si>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</si>
  <si>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</si>
  <si>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</si>
  <si>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</si>
  <si>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</si>
  <si>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</si>
  <si>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</si>
  <si>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</si>
  <si>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</si>
  <si>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</si>
  <si>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</si>
  <si>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</si>
  <si>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</si>
  <si>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</si>
  <si>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</si>
  <si>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</si>
  <si>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</si>
  <si>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</si>
  <si>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</si>
  <si>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</si>
  <si>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</si>
  <si>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</si>
  <si>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</si>
  <si>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</si>
  <si>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</si>
  <si>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</si>
  <si>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</si>
  <si>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</si>
  <si>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</si>
  <si>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</si>
  <si>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</si>
  <si>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</si>
  <si>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>100% accrued retirement benefit
Not to sceed 50% Normal pension base</t>
  </si>
  <si>
    <t xml:space="preserve">50% of normal pension base </t>
  </si>
  <si>
    <t>yos&gt;=20</t>
  </si>
  <si>
    <t>100% accrued retirement benefit
Not to sceed 55% Normal pension base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</si>
  <si>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</si>
  <si>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</si>
  <si>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</si>
  <si>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</si>
  <si>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</si>
  <si>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</si>
  <si>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</si>
  <si>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</si>
  <si>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</si>
  <si>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</si>
  <si>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</si>
  <si>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(See CAFR 2015 p124)</t>
    </r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</si>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</sst>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10</xdr:row>
      <xdr:rowOff>133350</xdr:rowOff>
    </xdr:from>
    <xdr:to>
      <xdr:col>3</xdr:col>
      <xdr:colOff>742164</xdr:colOff>
      <xdr:row>17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/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/>
        <xdr:cNvGrpSpPr/>
      </xdr:nvGrpSpPr>
      <xdr:grpSpPr>
        <a:xfrm>
          <a:off x="4019550" y="6924675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7" t="s">
        <v>91</v>
      </c>
      <c r="B5" s="108" t="s">
        <v>92</v>
      </c>
      <c r="C5" s="108"/>
      <c r="D5" s="108"/>
      <c r="E5" s="108" t="s">
        <v>93</v>
      </c>
      <c r="F5" s="108"/>
      <c r="G5" s="108"/>
    </row>
    <row r="6" spans="1:14" x14ac:dyDescent="0.25">
      <c r="A6" s="107"/>
      <c r="B6" s="57" t="s">
        <v>94</v>
      </c>
      <c r="C6" s="57" t="s">
        <v>95</v>
      </c>
      <c r="D6" s="58" t="s">
        <v>96</v>
      </c>
      <c r="E6" s="59" t="s">
        <v>94</v>
      </c>
      <c r="F6" s="57" t="s">
        <v>95</v>
      </c>
      <c r="G6" s="56" t="s">
        <v>96</v>
      </c>
    </row>
    <row r="7" spans="1:14" x14ac:dyDescent="0.25">
      <c r="A7" s="61" t="s">
        <v>97</v>
      </c>
      <c r="B7" s="62" t="s">
        <v>98</v>
      </c>
      <c r="C7" s="62" t="s">
        <v>99</v>
      </c>
      <c r="D7" s="62" t="s">
        <v>100</v>
      </c>
      <c r="E7" s="62" t="s">
        <v>101</v>
      </c>
      <c r="F7" s="62" t="s">
        <v>102</v>
      </c>
      <c r="G7" s="62" t="s">
        <v>103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B32" sqref="B32:G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85</v>
      </c>
      <c r="B6" s="69" t="s">
        <v>111</v>
      </c>
      <c r="C6" s="69" t="s">
        <v>112</v>
      </c>
      <c r="D6" s="69" t="s">
        <v>113</v>
      </c>
      <c r="E6" s="69" t="s">
        <v>114</v>
      </c>
      <c r="F6" s="69" t="s">
        <v>115</v>
      </c>
      <c r="G6" s="69" t="s">
        <v>116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140</v>
      </c>
      <c r="B4" s="86" t="s">
        <v>139</v>
      </c>
      <c r="C4" s="8" t="s">
        <v>141</v>
      </c>
      <c r="D4" s="76" t="s">
        <v>123</v>
      </c>
      <c r="E4" s="14" t="s">
        <v>138</v>
      </c>
      <c r="F4" s="102" t="s">
        <v>124</v>
      </c>
      <c r="G4" s="104"/>
    </row>
    <row r="5" spans="1:7" ht="129" customHeight="1" x14ac:dyDescent="0.25">
      <c r="A5" s="67" t="s">
        <v>143</v>
      </c>
      <c r="B5" s="86" t="s">
        <v>139</v>
      </c>
      <c r="C5" s="8" t="s">
        <v>141</v>
      </c>
      <c r="D5" s="76" t="s">
        <v>145</v>
      </c>
      <c r="E5" s="14" t="s">
        <v>144</v>
      </c>
      <c r="F5" s="102" t="s">
        <v>146</v>
      </c>
      <c r="G5" s="102"/>
    </row>
    <row r="6" spans="1:7" ht="78" customHeight="1" x14ac:dyDescent="0.25">
      <c r="A6" s="109" t="s">
        <v>169</v>
      </c>
      <c r="B6" s="109"/>
      <c r="C6" s="109"/>
      <c r="D6" s="109"/>
      <c r="E6" s="109"/>
      <c r="F6" s="109"/>
      <c r="G6" s="109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35" sqref="M35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79" t="s">
        <v>85</v>
      </c>
      <c r="B5" s="79" t="s">
        <v>148</v>
      </c>
      <c r="C5" s="79" t="s">
        <v>149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79" t="s">
        <v>97</v>
      </c>
      <c r="B5" s="79" t="s">
        <v>150</v>
      </c>
      <c r="C5" s="79" t="s">
        <v>151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H7" sqref="H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129</v>
      </c>
      <c r="B4" s="110" t="s">
        <v>136</v>
      </c>
      <c r="C4" s="110"/>
      <c r="D4" s="110"/>
      <c r="E4" s="110"/>
      <c r="F4" s="110"/>
      <c r="G4" s="110"/>
    </row>
    <row r="5" spans="1:7" ht="114" customHeight="1" x14ac:dyDescent="0.25">
      <c r="A5" s="67" t="s">
        <v>128</v>
      </c>
      <c r="B5" s="103" t="s">
        <v>130</v>
      </c>
      <c r="C5" s="103"/>
      <c r="D5" s="103"/>
      <c r="E5" s="103"/>
      <c r="F5" s="103"/>
      <c r="G5" s="103"/>
    </row>
    <row r="7" spans="1:7" ht="304.5" customHeight="1" x14ac:dyDescent="0.25">
      <c r="A7" s="111" t="s">
        <v>206</v>
      </c>
      <c r="B7" s="16" t="s">
        <v>76</v>
      </c>
      <c r="C7" s="8" t="s">
        <v>75</v>
      </c>
      <c r="D7" s="102" t="s">
        <v>73</v>
      </c>
      <c r="E7" s="104"/>
      <c r="F7" s="8" t="s">
        <v>64</v>
      </c>
      <c r="G7" s="8" t="s">
        <v>74</v>
      </c>
    </row>
    <row r="8" spans="1:7" ht="142.5" customHeight="1" x14ac:dyDescent="0.25">
      <c r="A8" s="111"/>
      <c r="B8" s="112" t="s">
        <v>207</v>
      </c>
      <c r="C8" s="112"/>
      <c r="D8" s="112"/>
      <c r="E8" s="112"/>
      <c r="F8" s="112"/>
      <c r="G8" s="112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5" t="s">
        <v>88</v>
      </c>
      <c r="B3" s="23" t="s">
        <v>126</v>
      </c>
      <c r="C3" s="23"/>
      <c r="D3" s="23"/>
    </row>
    <row r="5" spans="1:5" x14ac:dyDescent="0.25">
      <c r="A5" s="82" t="s">
        <v>97</v>
      </c>
      <c r="B5" s="82" t="s">
        <v>131</v>
      </c>
      <c r="C5" s="82" t="s">
        <v>132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topLeftCell="B1" workbookViewId="0">
      <selection activeCell="D6" sqref="D6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187</v>
      </c>
      <c r="D3" s="34" t="s">
        <v>68</v>
      </c>
      <c r="E3" s="34" t="s">
        <v>69</v>
      </c>
      <c r="F3" s="34" t="s">
        <v>188</v>
      </c>
      <c r="G3" s="34" t="s">
        <v>71</v>
      </c>
      <c r="H3" s="34" t="s">
        <v>72</v>
      </c>
    </row>
    <row r="4" spans="1:8" ht="63.75" customHeight="1" x14ac:dyDescent="0.25">
      <c r="A4" t="s">
        <v>191</v>
      </c>
      <c r="B4" s="96" t="s">
        <v>189</v>
      </c>
      <c r="C4" s="99" t="s">
        <v>193</v>
      </c>
      <c r="D4" s="99" t="s">
        <v>196</v>
      </c>
      <c r="E4" s="99" t="s">
        <v>199</v>
      </c>
      <c r="F4" s="99" t="s">
        <v>196</v>
      </c>
      <c r="G4" s="99" t="s">
        <v>196</v>
      </c>
    </row>
    <row r="5" spans="1:8" ht="63.75" customHeight="1" x14ac:dyDescent="0.25">
      <c r="B5" s="96" t="s">
        <v>190</v>
      </c>
      <c r="C5" s="99" t="s">
        <v>194</v>
      </c>
      <c r="D5" s="99" t="s">
        <v>197</v>
      </c>
      <c r="E5" s="113" t="s">
        <v>200</v>
      </c>
      <c r="F5" s="113"/>
      <c r="G5" s="99" t="s">
        <v>203</v>
      </c>
    </row>
    <row r="6" spans="1:8" ht="63.75" customHeight="1" x14ac:dyDescent="0.25">
      <c r="A6" s="95" t="s">
        <v>192</v>
      </c>
      <c r="B6" s="96" t="s">
        <v>189</v>
      </c>
      <c r="C6" s="99" t="s">
        <v>205</v>
      </c>
      <c r="D6" s="37" t="s">
        <v>201</v>
      </c>
      <c r="E6" s="113" t="s">
        <v>201</v>
      </c>
      <c r="F6" s="113"/>
      <c r="G6" s="99" t="s">
        <v>201</v>
      </c>
      <c r="H6" s="99" t="s">
        <v>201</v>
      </c>
    </row>
    <row r="7" spans="1:8" ht="63.75" customHeight="1" x14ac:dyDescent="0.25">
      <c r="A7" s="19"/>
      <c r="B7" s="96" t="s">
        <v>190</v>
      </c>
      <c r="C7" s="99" t="s">
        <v>195</v>
      </c>
      <c r="D7" s="99" t="s">
        <v>198</v>
      </c>
      <c r="E7" s="113" t="s">
        <v>202</v>
      </c>
      <c r="F7" s="113"/>
      <c r="G7" s="99" t="s">
        <v>202</v>
      </c>
      <c r="H7" s="99" t="s">
        <v>204</v>
      </c>
    </row>
    <row r="8" spans="1:8" ht="63.75" customHeight="1" x14ac:dyDescent="0.25">
      <c r="A8" s="19"/>
      <c r="B8" s="96"/>
      <c r="C8" s="99"/>
      <c r="D8" s="99"/>
      <c r="E8" s="100"/>
      <c r="F8" s="100"/>
      <c r="G8" s="99"/>
      <c r="H8" s="99"/>
    </row>
    <row r="9" spans="1:8" ht="126" customHeight="1" x14ac:dyDescent="0.25">
      <c r="A9" s="1" t="s">
        <v>66</v>
      </c>
      <c r="B9" s="36"/>
      <c r="C9" s="89" t="s">
        <v>142</v>
      </c>
      <c r="D9" s="97"/>
      <c r="E9" s="97"/>
      <c r="F9" s="97"/>
      <c r="G9" s="98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8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147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D64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180</v>
      </c>
      <c r="C2">
        <v>7.4999999999999997E-2</v>
      </c>
    </row>
    <row r="5" spans="2:23" x14ac:dyDescent="0.25">
      <c r="J5" s="114" t="s">
        <v>172</v>
      </c>
      <c r="K5" s="114"/>
      <c r="L5" s="114"/>
      <c r="M5" s="114"/>
      <c r="N5" s="114"/>
      <c r="O5" s="114"/>
      <c r="P5" s="114"/>
      <c r="Q5" s="114" t="s">
        <v>185</v>
      </c>
      <c r="R5" s="114"/>
      <c r="S5" s="114"/>
      <c r="T5" s="114"/>
      <c r="U5" s="114"/>
      <c r="V5" s="114"/>
      <c r="W5" s="114"/>
    </row>
    <row r="6" spans="2:23" x14ac:dyDescent="0.25">
      <c r="B6" t="s">
        <v>97</v>
      </c>
      <c r="C6" t="s">
        <v>178</v>
      </c>
      <c r="D6" t="s">
        <v>179</v>
      </c>
      <c r="E6" t="s">
        <v>171</v>
      </c>
      <c r="G6" t="s">
        <v>85</v>
      </c>
      <c r="H6" t="s">
        <v>170</v>
      </c>
      <c r="I6" t="s">
        <v>173</v>
      </c>
      <c r="J6" s="91" t="s">
        <v>174</v>
      </c>
      <c r="K6" s="91" t="s">
        <v>175</v>
      </c>
      <c r="L6" s="91" t="s">
        <v>176</v>
      </c>
      <c r="M6" s="91" t="s">
        <v>177</v>
      </c>
      <c r="N6" s="91" t="s">
        <v>181</v>
      </c>
      <c r="O6" s="91" t="s">
        <v>183</v>
      </c>
      <c r="P6" s="91" t="s">
        <v>184</v>
      </c>
      <c r="Q6" s="93" t="s">
        <v>174</v>
      </c>
      <c r="R6" s="93" t="s">
        <v>175</v>
      </c>
      <c r="S6" s="93" t="s">
        <v>176</v>
      </c>
      <c r="T6" s="93" t="s">
        <v>177</v>
      </c>
      <c r="U6" s="93" t="s">
        <v>181</v>
      </c>
      <c r="V6" s="93" t="s">
        <v>183</v>
      </c>
      <c r="W6" s="93" t="s">
        <v>184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</f>
        <v>6.7984261679476479</v>
      </c>
      <c r="K42" s="90">
        <f>J42</f>
        <v>6.7984261679476479</v>
      </c>
      <c r="L42" s="90">
        <v>0</v>
      </c>
      <c r="M42" s="90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 t="shared" ref="J43:J46" si="4">E$42</f>
        <v>6.7984261679476479</v>
      </c>
      <c r="K43" s="90">
        <f>K42*1.05 +J43</f>
        <v>13.936773644292678</v>
      </c>
      <c r="L43" s="90">
        <v>0</v>
      </c>
      <c r="M43" s="90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si="4"/>
        <v>6.7984261679476479</v>
      </c>
      <c r="K44" s="90">
        <f>K43*1.05 + J44</f>
        <v>21.432038494454961</v>
      </c>
      <c r="L44" s="90">
        <v>0</v>
      </c>
      <c r="M44" s="90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4"/>
        <v>6.7984261679476479</v>
      </c>
      <c r="K45" s="90">
        <f t="shared" ref="K45:K46" si="11">K44*1.05 + J45</f>
        <v>29.30206658712536</v>
      </c>
      <c r="L45" s="90">
        <v>0</v>
      </c>
      <c r="M45" s="90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4"/>
        <v>6.7984261679476479</v>
      </c>
      <c r="K46" s="90">
        <f t="shared" si="11"/>
        <v>37.565596084429274</v>
      </c>
      <c r="L46" s="90">
        <v>0</v>
      </c>
      <c r="M46" s="90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 + K46</f>
        <v>44.36402225237692</v>
      </c>
      <c r="M47" s="90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</f>
        <v>6.7984261679476479</v>
      </c>
      <c r="M48" s="90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56" si="12">$E$42</f>
        <v>6.7984261679476479</v>
      </c>
      <c r="M49" s="90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6.7984261679476479</v>
      </c>
      <c r="M50" s="90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6.7984261679476479</v>
      </c>
      <c r="M51" s="90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6.7984261679476479</v>
      </c>
      <c r="M52" s="90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0">
        <f>$E$52</f>
        <v>10.813062214747143</v>
      </c>
      <c r="R52" s="90">
        <f>Q52</f>
        <v>10.813062214747143</v>
      </c>
      <c r="T52" s="90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6.7984261679476479</v>
      </c>
      <c r="M53" s="90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0">
        <f t="shared" ref="Q53:Q56" si="14">$E$52</f>
        <v>10.813062214747143</v>
      </c>
      <c r="R53" s="90">
        <f>R52*1.05 +Q53</f>
        <v>22.166777540231642</v>
      </c>
      <c r="T53" s="90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6.7984261679476479</v>
      </c>
      <c r="M54" s="90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0">
        <f t="shared" si="14"/>
        <v>10.813062214747143</v>
      </c>
      <c r="R54" s="90">
        <f>R53*1.05 + Q54</f>
        <v>34.088178631990367</v>
      </c>
      <c r="T54" s="90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6.7984261679476479</v>
      </c>
      <c r="M55" s="90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0">
        <f t="shared" si="14"/>
        <v>10.813062214747143</v>
      </c>
      <c r="R55" s="90">
        <f t="shared" ref="R55:R56" si="16">R54*1.05 + Q55</f>
        <v>46.605649778337025</v>
      </c>
      <c r="T55" s="90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6.7984261679476479</v>
      </c>
      <c r="M56" s="90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0">
        <f t="shared" si="14"/>
        <v>10.813062214747143</v>
      </c>
      <c r="R56" s="90">
        <f t="shared" si="16"/>
        <v>59.748994482001017</v>
      </c>
      <c r="T56" s="90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>$E$42</f>
        <v>6.7984261679476479</v>
      </c>
      <c r="M57" s="90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0">
        <f>R56+$E$52</f>
        <v>70.562056696748158</v>
      </c>
      <c r="T57" s="90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ref="L58:L106" si="17">$E$42</f>
        <v>6.7984261679476479</v>
      </c>
      <c r="M58" s="90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0">
        <f>$E$52</f>
        <v>10.813062214747143</v>
      </c>
      <c r="T58" s="90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7"/>
        <v>6.7984261679476479</v>
      </c>
      <c r="M59" s="90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0">
        <f t="shared" ref="S59:S106" si="18">$E$52</f>
        <v>10.813062214747143</v>
      </c>
      <c r="T59" s="90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7"/>
        <v>6.7984261679476479</v>
      </c>
      <c r="M60" s="90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0">
        <f t="shared" si="18"/>
        <v>10.813062214747143</v>
      </c>
      <c r="T60" s="90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7"/>
        <v>6.7984261679476479</v>
      </c>
      <c r="M61" s="90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0">
        <f t="shared" si="18"/>
        <v>10.813062214747143</v>
      </c>
      <c r="T61" s="90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7"/>
        <v>6.7984261679476479</v>
      </c>
      <c r="M62" s="90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0">
        <f t="shared" si="18"/>
        <v>10.813062214747143</v>
      </c>
      <c r="T62" s="90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7"/>
        <v>6.7984261679476479</v>
      </c>
      <c r="M63" s="90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0">
        <f t="shared" si="18"/>
        <v>10.813062214747143</v>
      </c>
      <c r="T63" s="90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7"/>
        <v>6.7984261679476479</v>
      </c>
      <c r="M64" s="90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0">
        <f t="shared" si="18"/>
        <v>10.813062214747143</v>
      </c>
      <c r="T64" s="90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7"/>
        <v>6.7984261679476479</v>
      </c>
      <c r="M65" s="90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0">
        <f t="shared" si="18"/>
        <v>10.813062214747143</v>
      </c>
      <c r="T65" s="90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7"/>
        <v>6.7984261679476479</v>
      </c>
      <c r="M66" s="90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0">
        <f t="shared" si="18"/>
        <v>10.813062214747143</v>
      </c>
      <c r="T66" s="90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7"/>
        <v>6.7984261679476479</v>
      </c>
      <c r="M67" s="90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0">
        <f t="shared" si="18"/>
        <v>10.813062214747143</v>
      </c>
      <c r="T67" s="90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7"/>
        <v>6.7984261679476479</v>
      </c>
      <c r="M68" s="90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0">
        <f t="shared" si="18"/>
        <v>10.813062214747143</v>
      </c>
      <c r="T68" s="90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7"/>
        <v>6.7984261679476479</v>
      </c>
      <c r="M69" s="90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0">
        <f t="shared" si="18"/>
        <v>10.813062214747143</v>
      </c>
      <c r="T69" s="90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7"/>
        <v>6.7984261679476479</v>
      </c>
      <c r="M70" s="90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0">
        <f t="shared" si="18"/>
        <v>10.813062214747143</v>
      </c>
      <c r="T70" s="90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7"/>
        <v>6.7984261679476479</v>
      </c>
      <c r="M71" s="90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0">
        <f t="shared" si="18"/>
        <v>10.813062214747143</v>
      </c>
      <c r="T71" s="90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7"/>
        <v>6.7984261679476479</v>
      </c>
      <c r="M72" s="90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0">
        <f t="shared" si="18"/>
        <v>10.813062214747143</v>
      </c>
      <c r="T72" s="90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0">
        <f t="shared" si="17"/>
        <v>6.7984261679476479</v>
      </c>
      <c r="M73" s="90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0">
        <f t="shared" si="18"/>
        <v>10.813062214747143</v>
      </c>
      <c r="T73" s="90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0">
        <f t="shared" si="17"/>
        <v>6.7984261679476479</v>
      </c>
      <c r="M74" s="90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0">
        <f t="shared" si="18"/>
        <v>10.813062214747143</v>
      </c>
      <c r="T74" s="90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0">
        <f t="shared" si="17"/>
        <v>6.7984261679476479</v>
      </c>
      <c r="M75" s="90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0">
        <f t="shared" si="18"/>
        <v>10.813062214747143</v>
      </c>
      <c r="T75" s="90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0">
        <f t="shared" si="17"/>
        <v>6.7984261679476479</v>
      </c>
      <c r="M76" s="90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0">
        <f t="shared" si="18"/>
        <v>10.813062214747143</v>
      </c>
      <c r="T76" s="90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0">
        <f t="shared" si="17"/>
        <v>6.7984261679476479</v>
      </c>
      <c r="M77" s="90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0">
        <f t="shared" si="18"/>
        <v>10.813062214747143</v>
      </c>
      <c r="T77" s="90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0">
        <f t="shared" si="17"/>
        <v>6.7984261679476479</v>
      </c>
      <c r="M78" s="90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0">
        <f t="shared" si="18"/>
        <v>10.813062214747143</v>
      </c>
      <c r="T78" s="90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0">
        <f t="shared" si="17"/>
        <v>6.7984261679476479</v>
      </c>
      <c r="M79" s="90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0">
        <f t="shared" si="18"/>
        <v>10.813062214747143</v>
      </c>
      <c r="T79" s="90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0">
        <f t="shared" si="17"/>
        <v>6.7984261679476479</v>
      </c>
      <c r="M80" s="90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0">
        <f t="shared" si="18"/>
        <v>10.813062214747143</v>
      </c>
      <c r="T80" s="90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0">
        <f t="shared" si="17"/>
        <v>6.7984261679476479</v>
      </c>
      <c r="M81" s="90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0">
        <f t="shared" si="18"/>
        <v>10.813062214747143</v>
      </c>
      <c r="T81" s="90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0">
        <f t="shared" si="17"/>
        <v>6.7984261679476479</v>
      </c>
      <c r="M82" s="90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0">
        <f t="shared" si="18"/>
        <v>10.813062214747143</v>
      </c>
      <c r="T82" s="90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0">
        <f t="shared" si="17"/>
        <v>6.7984261679476479</v>
      </c>
      <c r="M83" s="90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0">
        <f t="shared" si="18"/>
        <v>10.813062214747143</v>
      </c>
      <c r="T83" s="90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0">
        <f t="shared" si="17"/>
        <v>6.7984261679476479</v>
      </c>
      <c r="M84" s="90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0">
        <f t="shared" si="18"/>
        <v>10.813062214747143</v>
      </c>
      <c r="T84" s="90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0">
        <f t="shared" si="17"/>
        <v>6.7984261679476479</v>
      </c>
      <c r="M85" s="90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0">
        <f t="shared" si="18"/>
        <v>10.813062214747143</v>
      </c>
      <c r="T85" s="90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0">
        <f t="shared" si="17"/>
        <v>6.7984261679476479</v>
      </c>
      <c r="M86" s="90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0">
        <f t="shared" si="18"/>
        <v>10.813062214747143</v>
      </c>
      <c r="T86" s="90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0">
        <f t="shared" si="17"/>
        <v>6.7984261679476479</v>
      </c>
      <c r="M87" s="90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0">
        <f t="shared" si="18"/>
        <v>10.813062214747143</v>
      </c>
      <c r="T87" s="90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0">
        <f t="shared" si="17"/>
        <v>6.7984261679476479</v>
      </c>
      <c r="M88" s="90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0">
        <f t="shared" si="18"/>
        <v>10.813062214747143</v>
      </c>
      <c r="T88" s="90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0">
        <f t="shared" si="17"/>
        <v>6.7984261679476479</v>
      </c>
      <c r="M89" s="90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0">
        <f t="shared" si="18"/>
        <v>10.813062214747143</v>
      </c>
      <c r="T89" s="90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0">
        <f t="shared" si="17"/>
        <v>6.7984261679476479</v>
      </c>
      <c r="M90" s="90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0">
        <f t="shared" si="18"/>
        <v>10.813062214747143</v>
      </c>
      <c r="T90" s="90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0">
        <f t="shared" si="17"/>
        <v>6.7984261679476479</v>
      </c>
      <c r="M91" s="90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0">
        <f t="shared" si="18"/>
        <v>10.813062214747143</v>
      </c>
      <c r="T91" s="90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0">
        <f t="shared" si="17"/>
        <v>6.7984261679476479</v>
      </c>
      <c r="M92" s="90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0">
        <f t="shared" si="18"/>
        <v>10.813062214747143</v>
      </c>
      <c r="T92" s="90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0">
        <f t="shared" si="17"/>
        <v>6.7984261679476479</v>
      </c>
      <c r="M93" s="90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0">
        <f t="shared" si="18"/>
        <v>10.813062214747143</v>
      </c>
      <c r="T93" s="90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0">
        <f t="shared" si="17"/>
        <v>6.7984261679476479</v>
      </c>
      <c r="M94" s="90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0">
        <f t="shared" si="18"/>
        <v>10.813062214747143</v>
      </c>
      <c r="T94" s="90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0">
        <f t="shared" si="17"/>
        <v>6.7984261679476479</v>
      </c>
      <c r="M95" s="90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0">
        <f t="shared" si="18"/>
        <v>10.813062214747143</v>
      </c>
      <c r="T95" s="90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0">
        <f t="shared" si="17"/>
        <v>6.7984261679476479</v>
      </c>
      <c r="M96" s="90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0">
        <f t="shared" si="18"/>
        <v>10.813062214747143</v>
      </c>
      <c r="T96" s="90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0">
        <f t="shared" si="17"/>
        <v>6.7984261679476479</v>
      </c>
      <c r="M97" s="90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0">
        <f t="shared" si="18"/>
        <v>10.813062214747143</v>
      </c>
      <c r="T97" s="90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0">
        <f t="shared" si="17"/>
        <v>6.7984261679476479</v>
      </c>
      <c r="M98" s="90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0">
        <f t="shared" si="18"/>
        <v>10.813062214747143</v>
      </c>
      <c r="T98" s="90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0">
        <f t="shared" si="17"/>
        <v>6.7984261679476479</v>
      </c>
      <c r="M99" s="90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0">
        <f t="shared" si="18"/>
        <v>10.813062214747143</v>
      </c>
      <c r="T99" s="90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0">
        <f t="shared" si="17"/>
        <v>6.7984261679476479</v>
      </c>
      <c r="M100" s="90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0">
        <f t="shared" si="18"/>
        <v>10.813062214747143</v>
      </c>
      <c r="T100" s="90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0">
        <f t="shared" si="17"/>
        <v>6.7984261679476479</v>
      </c>
      <c r="M101" s="90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0">
        <f t="shared" si="18"/>
        <v>10.813062214747143</v>
      </c>
      <c r="T101" s="90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0">
        <f t="shared" si="17"/>
        <v>6.7984261679476479</v>
      </c>
      <c r="M102" s="90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0">
        <f t="shared" si="18"/>
        <v>10.813062214747143</v>
      </c>
      <c r="T102" s="90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0">
        <f t="shared" si="17"/>
        <v>6.7984261679476479</v>
      </c>
      <c r="M103" s="90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0">
        <f t="shared" si="18"/>
        <v>10.813062214747143</v>
      </c>
      <c r="T103" s="90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0">
        <f t="shared" si="17"/>
        <v>6.7984261679476479</v>
      </c>
      <c r="M104" s="90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0">
        <f t="shared" si="18"/>
        <v>10.813062214747143</v>
      </c>
      <c r="T104" s="90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0">
        <f t="shared" si="17"/>
        <v>6.7984261679476479</v>
      </c>
      <c r="M105" s="90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0">
        <f t="shared" si="18"/>
        <v>10.813062214747143</v>
      </c>
      <c r="T105" s="90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0">
        <f t="shared" si="17"/>
        <v>6.7984261679476479</v>
      </c>
      <c r="M106" s="90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0">
        <f t="shared" si="18"/>
        <v>10.813062214747143</v>
      </c>
      <c r="T106" s="90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0" t="s">
        <v>182</v>
      </c>
      <c r="O108">
        <f>SUM(O42:O106)</f>
        <v>76.787072163894578</v>
      </c>
      <c r="P108">
        <f>SUM(P42:P106)</f>
        <v>80.573925783148752</v>
      </c>
      <c r="U108" s="90" t="s">
        <v>186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0" sqref="I30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87</v>
      </c>
      <c r="B2" s="50" t="s">
        <v>89</v>
      </c>
    </row>
    <row r="3" spans="1:11" x14ac:dyDescent="0.25">
      <c r="A3" s="50" t="s">
        <v>88</v>
      </c>
      <c r="B3" s="50" t="s">
        <v>212</v>
      </c>
    </row>
    <row r="6" spans="1:11" x14ac:dyDescent="0.25">
      <c r="A6" s="79" t="s">
        <v>155</v>
      </c>
      <c r="B6" s="88" t="s">
        <v>162</v>
      </c>
      <c r="C6" s="88" t="s">
        <v>163</v>
      </c>
      <c r="D6" s="88" t="s">
        <v>164</v>
      </c>
      <c r="E6" s="88" t="s">
        <v>165</v>
      </c>
      <c r="F6" s="88" t="s">
        <v>168</v>
      </c>
      <c r="G6" s="88" t="s">
        <v>208</v>
      </c>
      <c r="H6" s="88" t="s">
        <v>167</v>
      </c>
      <c r="I6" s="88" t="s">
        <v>166</v>
      </c>
      <c r="J6" s="88" t="s">
        <v>211</v>
      </c>
      <c r="K6" s="88" t="s">
        <v>210</v>
      </c>
    </row>
    <row r="7" spans="1:11" x14ac:dyDescent="0.25">
      <c r="A7" s="79" t="s">
        <v>156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157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158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159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160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161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0.11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C48" sqref="C48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134</v>
      </c>
      <c r="B1" s="3" t="s">
        <v>135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C1"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6" t="s">
        <v>209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137</v>
      </c>
    </row>
    <row r="12" spans="1:3" x14ac:dyDescent="0.25">
      <c r="A12" s="47" t="s">
        <v>81</v>
      </c>
      <c r="B12" s="47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87</v>
      </c>
      <c r="B2" s="50" t="s">
        <v>89</v>
      </c>
    </row>
    <row r="3" spans="1:2" x14ac:dyDescent="0.25">
      <c r="A3" s="50" t="s">
        <v>88</v>
      </c>
      <c r="B3" s="50" t="s">
        <v>90</v>
      </c>
    </row>
    <row r="5" spans="1:2" ht="51" x14ac:dyDescent="0.25">
      <c r="A5" s="48" t="s">
        <v>83</v>
      </c>
      <c r="B5" s="49" t="s">
        <v>84</v>
      </c>
    </row>
    <row r="6" spans="1:2" x14ac:dyDescent="0.25">
      <c r="A6" s="51" t="s">
        <v>85</v>
      </c>
      <c r="B6" s="51" t="s">
        <v>86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abSelected="1" workbookViewId="0">
      <selection activeCell="B3" sqref="B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25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87</v>
      </c>
      <c r="B2" s="50" t="s">
        <v>104</v>
      </c>
    </row>
    <row r="3" spans="1:9" x14ac:dyDescent="0.25">
      <c r="A3" s="50" t="s">
        <v>88</v>
      </c>
      <c r="B3" s="50" t="s">
        <v>247</v>
      </c>
      <c r="F3" s="128">
        <f>5698407*9</f>
        <v>51285663</v>
      </c>
    </row>
    <row r="4" spans="1:9" x14ac:dyDescent="0.25">
      <c r="A4" t="s">
        <v>213</v>
      </c>
      <c r="B4" t="s">
        <v>231</v>
      </c>
    </row>
    <row r="5" spans="1:9" x14ac:dyDescent="0.25">
      <c r="B5" s="29"/>
    </row>
    <row r="6" spans="1:9" ht="30.75" customHeight="1" x14ac:dyDescent="0.25">
      <c r="A6" s="119" t="s">
        <v>224</v>
      </c>
      <c r="B6" s="115" t="s">
        <v>214</v>
      </c>
      <c r="C6" s="116" t="s">
        <v>215</v>
      </c>
      <c r="D6" s="124" t="s">
        <v>216</v>
      </c>
      <c r="E6" s="124" t="s">
        <v>217</v>
      </c>
      <c r="F6" s="124" t="s">
        <v>218</v>
      </c>
      <c r="G6" s="124" t="s">
        <v>219</v>
      </c>
      <c r="H6" s="126" t="s">
        <v>230</v>
      </c>
    </row>
    <row r="7" spans="1:9" ht="30.75" customHeight="1" x14ac:dyDescent="0.25">
      <c r="A7" s="119" t="s">
        <v>155</v>
      </c>
      <c r="B7" s="130" t="s">
        <v>232</v>
      </c>
      <c r="C7" s="131" t="s">
        <v>233</v>
      </c>
      <c r="D7" s="132" t="s">
        <v>234</v>
      </c>
      <c r="E7" s="132" t="s">
        <v>235</v>
      </c>
      <c r="F7" s="132" t="s">
        <v>236</v>
      </c>
      <c r="G7" s="132" t="s">
        <v>237</v>
      </c>
      <c r="H7" s="133" t="s">
        <v>238</v>
      </c>
      <c r="I7" s="136" t="s">
        <v>244</v>
      </c>
    </row>
    <row r="8" spans="1:9" ht="18" customHeight="1" x14ac:dyDescent="0.25">
      <c r="A8" s="50" t="s">
        <v>156</v>
      </c>
      <c r="B8" s="117" t="s">
        <v>243</v>
      </c>
      <c r="C8" s="121">
        <v>42185</v>
      </c>
      <c r="D8" s="135">
        <v>170907119</v>
      </c>
      <c r="E8" s="134">
        <v>22</v>
      </c>
      <c r="F8" s="135">
        <v>170907119</v>
      </c>
      <c r="G8" s="134">
        <v>22</v>
      </c>
      <c r="H8" s="135">
        <v>14974146</v>
      </c>
      <c r="I8" t="s">
        <v>245</v>
      </c>
    </row>
    <row r="9" spans="1:9" ht="18" customHeight="1" x14ac:dyDescent="0.25">
      <c r="A9" s="50" t="s">
        <v>157</v>
      </c>
      <c r="B9" s="117" t="s">
        <v>220</v>
      </c>
      <c r="C9" s="121">
        <v>39629</v>
      </c>
      <c r="D9" s="127">
        <v>-632245519</v>
      </c>
      <c r="E9" s="127">
        <v>29</v>
      </c>
      <c r="F9" s="127">
        <v>-708502016</v>
      </c>
      <c r="G9" s="127">
        <v>22</v>
      </c>
      <c r="H9" s="127">
        <v>-44598831</v>
      </c>
      <c r="I9" t="s">
        <v>246</v>
      </c>
    </row>
    <row r="10" spans="1:9" ht="18" customHeight="1" x14ac:dyDescent="0.25">
      <c r="A10" s="50" t="s">
        <v>157</v>
      </c>
      <c r="B10" s="118" t="s">
        <v>221</v>
      </c>
      <c r="C10" s="122">
        <v>39994</v>
      </c>
      <c r="D10" s="128">
        <v>53442825</v>
      </c>
      <c r="E10" s="128">
        <v>15</v>
      </c>
      <c r="F10" s="128">
        <v>45090011</v>
      </c>
      <c r="G10" s="128">
        <v>9</v>
      </c>
      <c r="H10" s="128">
        <v>5698407</v>
      </c>
      <c r="I10" t="s">
        <v>246</v>
      </c>
    </row>
    <row r="11" spans="1:9" ht="18" customHeight="1" x14ac:dyDescent="0.25">
      <c r="A11" s="50" t="s">
        <v>157</v>
      </c>
      <c r="B11" s="118" t="s">
        <v>221</v>
      </c>
      <c r="C11" s="122">
        <v>40359</v>
      </c>
      <c r="D11" s="128">
        <v>210742926</v>
      </c>
      <c r="E11" s="128">
        <v>15</v>
      </c>
      <c r="F11" s="128">
        <v>186383774</v>
      </c>
      <c r="G11" s="128">
        <v>10</v>
      </c>
      <c r="H11" s="128">
        <v>21534522</v>
      </c>
      <c r="I11" t="s">
        <v>246</v>
      </c>
    </row>
    <row r="12" spans="1:9" ht="18" customHeight="1" x14ac:dyDescent="0.25">
      <c r="A12" s="50" t="s">
        <v>157</v>
      </c>
      <c r="B12" s="118" t="s">
        <v>222</v>
      </c>
      <c r="C12" s="122">
        <v>40359</v>
      </c>
      <c r="D12" s="128">
        <v>1450331</v>
      </c>
      <c r="E12" s="128">
        <v>27</v>
      </c>
      <c r="F12" s="128">
        <v>1559364</v>
      </c>
      <c r="G12" s="128">
        <v>22</v>
      </c>
      <c r="H12" s="128">
        <v>98159</v>
      </c>
      <c r="I12" t="s">
        <v>246</v>
      </c>
    </row>
    <row r="13" spans="1:9" ht="18" customHeight="1" x14ac:dyDescent="0.25">
      <c r="A13" s="50" t="s">
        <v>157</v>
      </c>
      <c r="B13" s="118" t="s">
        <v>221</v>
      </c>
      <c r="C13" s="122">
        <v>40724</v>
      </c>
      <c r="D13" s="128">
        <v>203104597</v>
      </c>
      <c r="E13" s="128">
        <v>15</v>
      </c>
      <c r="F13" s="128">
        <v>186609704</v>
      </c>
      <c r="G13" s="128">
        <v>11</v>
      </c>
      <c r="H13" s="128">
        <v>19908600</v>
      </c>
      <c r="I13" t="s">
        <v>246</v>
      </c>
    </row>
    <row r="14" spans="1:9" ht="18" customHeight="1" x14ac:dyDescent="0.25">
      <c r="A14" s="50" t="s">
        <v>157</v>
      </c>
      <c r="B14" s="118" t="s">
        <v>222</v>
      </c>
      <c r="C14" s="122">
        <v>40724</v>
      </c>
      <c r="D14" s="128">
        <v>344553091</v>
      </c>
      <c r="E14" s="128">
        <v>26</v>
      </c>
      <c r="F14" s="128">
        <v>363842159</v>
      </c>
      <c r="G14" s="128">
        <v>22</v>
      </c>
      <c r="H14" s="128">
        <v>22903160</v>
      </c>
      <c r="I14" t="s">
        <v>246</v>
      </c>
    </row>
    <row r="15" spans="1:9" ht="18" customHeight="1" x14ac:dyDescent="0.25">
      <c r="A15" s="50" t="s">
        <v>157</v>
      </c>
      <c r="B15" s="118" t="s">
        <v>221</v>
      </c>
      <c r="C15" s="122">
        <v>41090</v>
      </c>
      <c r="D15" s="128">
        <v>238453071</v>
      </c>
      <c r="E15" s="128">
        <v>20</v>
      </c>
      <c r="F15" s="128">
        <v>239527934</v>
      </c>
      <c r="G15" s="128">
        <v>17</v>
      </c>
      <c r="H15" s="128">
        <v>18122308</v>
      </c>
      <c r="I15" t="s">
        <v>246</v>
      </c>
    </row>
    <row r="16" spans="1:9" ht="18" customHeight="1" x14ac:dyDescent="0.25">
      <c r="A16" s="50" t="s">
        <v>157</v>
      </c>
      <c r="B16" s="118" t="s">
        <v>221</v>
      </c>
      <c r="C16" s="122">
        <v>41455</v>
      </c>
      <c r="D16" s="128">
        <v>73947281</v>
      </c>
      <c r="E16" s="128">
        <v>20</v>
      </c>
      <c r="F16" s="128">
        <v>74325698</v>
      </c>
      <c r="G16" s="128">
        <v>18</v>
      </c>
      <c r="H16" s="128">
        <v>5391012</v>
      </c>
      <c r="I16" t="s">
        <v>246</v>
      </c>
    </row>
    <row r="17" spans="1:9" ht="18" customHeight="1" x14ac:dyDescent="0.25">
      <c r="A17" s="50" t="s">
        <v>157</v>
      </c>
      <c r="B17" s="118" t="s">
        <v>223</v>
      </c>
      <c r="C17" s="122">
        <v>41820</v>
      </c>
      <c r="D17" s="128">
        <v>-212930921</v>
      </c>
      <c r="E17" s="128">
        <v>20</v>
      </c>
      <c r="F17" s="128">
        <v>-213508592</v>
      </c>
      <c r="G17" s="128">
        <v>19</v>
      </c>
      <c r="H17" s="128">
        <v>-14891008</v>
      </c>
      <c r="I17" t="s">
        <v>246</v>
      </c>
    </row>
    <row r="18" spans="1:9" ht="18" customHeight="1" x14ac:dyDescent="0.25">
      <c r="A18" s="50" t="s">
        <v>157</v>
      </c>
      <c r="B18" s="118" t="s">
        <v>222</v>
      </c>
      <c r="C18" s="122">
        <v>41820</v>
      </c>
      <c r="D18" s="128">
        <v>-65152628</v>
      </c>
      <c r="E18" s="128">
        <v>25</v>
      </c>
      <c r="F18" s="128">
        <v>-65987717</v>
      </c>
      <c r="G18" s="128">
        <v>24</v>
      </c>
      <c r="H18" s="128">
        <v>-3919453</v>
      </c>
      <c r="I18" t="s">
        <v>246</v>
      </c>
    </row>
    <row r="19" spans="1:9" ht="18" customHeight="1" x14ac:dyDescent="0.25">
      <c r="A19" s="50" t="s">
        <v>157</v>
      </c>
      <c r="B19" s="118" t="s">
        <v>223</v>
      </c>
      <c r="C19" s="122">
        <v>42185</v>
      </c>
      <c r="D19" s="128">
        <v>-288914220</v>
      </c>
      <c r="E19" s="128">
        <v>20</v>
      </c>
      <c r="F19" s="129">
        <v>-288914220</v>
      </c>
      <c r="G19" s="128">
        <v>20</v>
      </c>
      <c r="H19" s="129">
        <v>-19427680</v>
      </c>
      <c r="I19" t="s">
        <v>246</v>
      </c>
    </row>
    <row r="20" spans="1:9" ht="18" customHeight="1" x14ac:dyDescent="0.25">
      <c r="A20" s="50" t="s">
        <v>158</v>
      </c>
      <c r="B20" s="117" t="s">
        <v>222</v>
      </c>
      <c r="C20" s="121">
        <v>32689</v>
      </c>
      <c r="D20" s="127">
        <v>-15977993</v>
      </c>
      <c r="E20" s="127">
        <v>14</v>
      </c>
      <c r="F20" s="127">
        <v>-8169236</v>
      </c>
      <c r="G20" s="127">
        <v>4</v>
      </c>
      <c r="H20" s="127">
        <v>-2144800</v>
      </c>
      <c r="I20" t="s">
        <v>246</v>
      </c>
    </row>
    <row r="21" spans="1:9" ht="18" customHeight="1" x14ac:dyDescent="0.25">
      <c r="A21" s="50" t="s">
        <v>158</v>
      </c>
      <c r="B21" s="118" t="s">
        <v>225</v>
      </c>
      <c r="C21" s="122">
        <v>33054</v>
      </c>
      <c r="D21" s="128">
        <v>279608</v>
      </c>
      <c r="E21" s="128">
        <v>15</v>
      </c>
      <c r="F21" s="128">
        <v>166625</v>
      </c>
      <c r="G21" s="128">
        <v>5</v>
      </c>
      <c r="H21" s="128">
        <v>35567</v>
      </c>
      <c r="I21" t="s">
        <v>246</v>
      </c>
    </row>
    <row r="22" spans="1:9" ht="18" customHeight="1" x14ac:dyDescent="0.25">
      <c r="A22" s="50" t="s">
        <v>158</v>
      </c>
      <c r="B22" s="118" t="s">
        <v>222</v>
      </c>
      <c r="C22" s="122">
        <v>33054</v>
      </c>
      <c r="D22" s="128">
        <v>-6281127</v>
      </c>
      <c r="E22" s="128">
        <v>15</v>
      </c>
      <c r="F22" s="128">
        <v>-3743077</v>
      </c>
      <c r="G22" s="128">
        <v>5</v>
      </c>
      <c r="H22" s="128">
        <v>-798975</v>
      </c>
      <c r="I22" t="s">
        <v>246</v>
      </c>
    </row>
    <row r="23" spans="1:9" ht="18" customHeight="1" x14ac:dyDescent="0.25">
      <c r="A23" s="50" t="s">
        <v>158</v>
      </c>
      <c r="B23" s="118" t="s">
        <v>222</v>
      </c>
      <c r="C23" s="122">
        <v>33785</v>
      </c>
      <c r="D23" s="128">
        <v>2454735</v>
      </c>
      <c r="E23" s="128">
        <v>17</v>
      </c>
      <c r="F23" s="128">
        <v>1803591</v>
      </c>
      <c r="G23" s="128">
        <v>7</v>
      </c>
      <c r="H23" s="128">
        <v>283932</v>
      </c>
      <c r="I23" t="s">
        <v>246</v>
      </c>
    </row>
    <row r="24" spans="1:9" ht="18" customHeight="1" x14ac:dyDescent="0.25">
      <c r="A24" s="50" t="s">
        <v>158</v>
      </c>
      <c r="B24" s="118" t="s">
        <v>222</v>
      </c>
      <c r="C24" s="122">
        <v>34880</v>
      </c>
      <c r="D24" s="128">
        <v>-20329471</v>
      </c>
      <c r="E24" s="128">
        <v>20</v>
      </c>
      <c r="F24" s="128">
        <v>-18086022</v>
      </c>
      <c r="G24" s="128">
        <v>10</v>
      </c>
      <c r="H24" s="128">
        <v>-2089634</v>
      </c>
      <c r="I24" t="s">
        <v>246</v>
      </c>
    </row>
    <row r="25" spans="1:9" ht="18" customHeight="1" x14ac:dyDescent="0.25">
      <c r="A25" s="50" t="s">
        <v>158</v>
      </c>
      <c r="B25" s="118" t="s">
        <v>225</v>
      </c>
      <c r="C25" s="122">
        <v>35246</v>
      </c>
      <c r="D25" s="128">
        <v>2832341</v>
      </c>
      <c r="E25" s="128">
        <v>21</v>
      </c>
      <c r="F25" s="128">
        <v>2637271</v>
      </c>
      <c r="G25" s="128">
        <v>11</v>
      </c>
      <c r="H25" s="128">
        <v>281359</v>
      </c>
      <c r="I25" t="s">
        <v>246</v>
      </c>
    </row>
    <row r="26" spans="1:9" ht="18" customHeight="1" x14ac:dyDescent="0.25">
      <c r="A26" s="50" t="s">
        <v>158</v>
      </c>
      <c r="B26" s="118" t="s">
        <v>226</v>
      </c>
      <c r="C26" s="122">
        <v>35246</v>
      </c>
      <c r="D26" s="128">
        <v>-18309076</v>
      </c>
      <c r="E26" s="128">
        <v>21</v>
      </c>
      <c r="F26" s="128">
        <v>-17048086</v>
      </c>
      <c r="G26" s="128">
        <v>11</v>
      </c>
      <c r="H26" s="128">
        <v>-1818788</v>
      </c>
      <c r="I26" t="s">
        <v>246</v>
      </c>
    </row>
    <row r="27" spans="1:9" ht="18" customHeight="1" x14ac:dyDescent="0.25">
      <c r="A27" s="50" t="s">
        <v>158</v>
      </c>
      <c r="B27" s="118" t="s">
        <v>225</v>
      </c>
      <c r="C27" s="122">
        <v>35976</v>
      </c>
      <c r="D27" s="128">
        <v>5510715</v>
      </c>
      <c r="E27" s="128">
        <v>23</v>
      </c>
      <c r="F27" s="128">
        <v>5526362</v>
      </c>
      <c r="G27" s="128">
        <v>13</v>
      </c>
      <c r="H27" s="128">
        <v>514542</v>
      </c>
      <c r="I27" t="s">
        <v>246</v>
      </c>
    </row>
    <row r="28" spans="1:9" ht="18" customHeight="1" x14ac:dyDescent="0.25">
      <c r="A28" s="50" t="s">
        <v>158</v>
      </c>
      <c r="B28" s="118" t="s">
        <v>222</v>
      </c>
      <c r="C28" s="122">
        <v>35976</v>
      </c>
      <c r="D28" s="128">
        <v>9268417</v>
      </c>
      <c r="E28" s="128">
        <v>23</v>
      </c>
      <c r="F28" s="128">
        <v>9294733</v>
      </c>
      <c r="G28" s="128">
        <v>13</v>
      </c>
      <c r="H28" s="128">
        <v>865404</v>
      </c>
      <c r="I28" t="s">
        <v>246</v>
      </c>
    </row>
    <row r="29" spans="1:9" ht="18" customHeight="1" x14ac:dyDescent="0.25">
      <c r="A29" s="50" t="s">
        <v>158</v>
      </c>
      <c r="B29" s="118" t="s">
        <v>225</v>
      </c>
      <c r="C29" s="122">
        <v>36707</v>
      </c>
      <c r="D29" s="128">
        <v>949873</v>
      </c>
      <c r="E29" s="128">
        <v>25</v>
      </c>
      <c r="F29" s="128">
        <v>1009291</v>
      </c>
      <c r="G29" s="128">
        <v>15</v>
      </c>
      <c r="H29" s="128">
        <v>83969</v>
      </c>
      <c r="I29" t="s">
        <v>246</v>
      </c>
    </row>
    <row r="30" spans="1:9" ht="18" customHeight="1" x14ac:dyDescent="0.25">
      <c r="A30" s="50" t="s">
        <v>158</v>
      </c>
      <c r="B30" s="118" t="s">
        <v>223</v>
      </c>
      <c r="C30" s="122">
        <v>37072</v>
      </c>
      <c r="D30" s="128">
        <v>-39924972</v>
      </c>
      <c r="E30" s="128">
        <v>11</v>
      </c>
      <c r="F30" s="128">
        <v>-6513673</v>
      </c>
      <c r="G30" s="128">
        <v>1</v>
      </c>
      <c r="H30" s="128">
        <v>-6513673</v>
      </c>
      <c r="I30" t="s">
        <v>246</v>
      </c>
    </row>
    <row r="31" spans="1:9" ht="18" customHeight="1" x14ac:dyDescent="0.25">
      <c r="A31" s="50" t="s">
        <v>158</v>
      </c>
      <c r="B31" s="118" t="s">
        <v>222</v>
      </c>
      <c r="C31" s="122">
        <v>37072</v>
      </c>
      <c r="D31" s="128">
        <v>-29148684</v>
      </c>
      <c r="E31" s="128">
        <v>26</v>
      </c>
      <c r="F31" s="128">
        <v>-31736428</v>
      </c>
      <c r="G31" s="128">
        <v>16</v>
      </c>
      <c r="H31" s="128">
        <v>-2513088</v>
      </c>
      <c r="I31" t="s">
        <v>246</v>
      </c>
    </row>
    <row r="32" spans="1:9" ht="18" customHeight="1" x14ac:dyDescent="0.25">
      <c r="A32" s="50" t="s">
        <v>158</v>
      </c>
      <c r="B32" s="118" t="s">
        <v>221</v>
      </c>
      <c r="C32" s="122">
        <v>37437</v>
      </c>
      <c r="D32" s="128">
        <v>110014634</v>
      </c>
      <c r="E32" s="128">
        <v>12</v>
      </c>
      <c r="F32" s="128">
        <v>32874358</v>
      </c>
      <c r="G32" s="128">
        <v>2</v>
      </c>
      <c r="H32" s="128">
        <v>16709189</v>
      </c>
      <c r="I32" t="s">
        <v>246</v>
      </c>
    </row>
    <row r="33" spans="1:9" ht="18" customHeight="1" x14ac:dyDescent="0.25">
      <c r="A33" s="50" t="s">
        <v>158</v>
      </c>
      <c r="B33" s="118" t="s">
        <v>221</v>
      </c>
      <c r="C33" s="122">
        <v>37802</v>
      </c>
      <c r="D33" s="128">
        <v>151681782</v>
      </c>
      <c r="E33" s="128">
        <v>13</v>
      </c>
      <c r="F33" s="128">
        <v>62698016</v>
      </c>
      <c r="G33" s="128">
        <v>3</v>
      </c>
      <c r="H33" s="128">
        <v>21594795</v>
      </c>
      <c r="I33" t="s">
        <v>246</v>
      </c>
    </row>
    <row r="34" spans="1:9" ht="18" customHeight="1" x14ac:dyDescent="0.25">
      <c r="A34" s="50" t="s">
        <v>158</v>
      </c>
      <c r="B34" s="118" t="s">
        <v>221</v>
      </c>
      <c r="C34" s="122">
        <v>38168</v>
      </c>
      <c r="D34" s="128">
        <v>10104562</v>
      </c>
      <c r="E34" s="128">
        <v>14</v>
      </c>
      <c r="F34" s="128">
        <v>5166265</v>
      </c>
      <c r="G34" s="128">
        <v>4</v>
      </c>
      <c r="H34" s="128">
        <v>1356382</v>
      </c>
      <c r="I34" t="s">
        <v>246</v>
      </c>
    </row>
    <row r="35" spans="1:9" ht="18" customHeight="1" x14ac:dyDescent="0.25">
      <c r="A35" s="50" t="s">
        <v>158</v>
      </c>
      <c r="B35" s="118" t="s">
        <v>222</v>
      </c>
      <c r="C35" s="122">
        <v>38168</v>
      </c>
      <c r="D35" s="128">
        <v>-8698728</v>
      </c>
      <c r="E35" s="128">
        <v>29</v>
      </c>
      <c r="F35" s="128">
        <v>-10055165</v>
      </c>
      <c r="G35" s="128">
        <v>19</v>
      </c>
      <c r="H35" s="128">
        <v>-701290</v>
      </c>
      <c r="I35" t="s">
        <v>246</v>
      </c>
    </row>
    <row r="36" spans="1:9" ht="18" customHeight="1" x14ac:dyDescent="0.25">
      <c r="A36" s="50" t="s">
        <v>158</v>
      </c>
      <c r="B36" s="118" t="s">
        <v>221</v>
      </c>
      <c r="C36" s="122">
        <v>38533</v>
      </c>
      <c r="D36" s="128">
        <v>21605884</v>
      </c>
      <c r="E36" s="128">
        <v>15</v>
      </c>
      <c r="F36" s="128">
        <v>12875476</v>
      </c>
      <c r="G36" s="128">
        <v>5</v>
      </c>
      <c r="H36" s="128">
        <v>2748323</v>
      </c>
      <c r="I36" t="s">
        <v>246</v>
      </c>
    </row>
    <row r="37" spans="1:9" ht="18" customHeight="1" x14ac:dyDescent="0.25">
      <c r="A37" s="50" t="s">
        <v>158</v>
      </c>
      <c r="B37" s="118" t="s">
        <v>222</v>
      </c>
      <c r="C37" s="122">
        <v>38533</v>
      </c>
      <c r="D37" s="128">
        <v>27253819</v>
      </c>
      <c r="E37" s="128">
        <v>30</v>
      </c>
      <c r="F37" s="128">
        <v>32026629</v>
      </c>
      <c r="G37" s="128">
        <v>20</v>
      </c>
      <c r="H37" s="128">
        <v>2153591</v>
      </c>
      <c r="I37" t="s">
        <v>246</v>
      </c>
    </row>
    <row r="38" spans="1:9" ht="18" customHeight="1" x14ac:dyDescent="0.25">
      <c r="A38" s="50" t="s">
        <v>158</v>
      </c>
      <c r="B38" s="118" t="s">
        <v>221</v>
      </c>
      <c r="C38" s="122">
        <v>38898</v>
      </c>
      <c r="D38" s="128">
        <v>16400257</v>
      </c>
      <c r="E38" s="128">
        <v>15</v>
      </c>
      <c r="F38" s="128">
        <v>10992586</v>
      </c>
      <c r="G38" s="128">
        <v>6</v>
      </c>
      <c r="H38" s="128">
        <v>1986977</v>
      </c>
      <c r="I38" t="s">
        <v>246</v>
      </c>
    </row>
    <row r="39" spans="1:9" ht="18" customHeight="1" x14ac:dyDescent="0.25">
      <c r="A39" s="50" t="s">
        <v>158</v>
      </c>
      <c r="B39" s="118" t="s">
        <v>222</v>
      </c>
      <c r="C39" s="122">
        <v>38898</v>
      </c>
      <c r="D39" s="128">
        <v>29340123</v>
      </c>
      <c r="E39" s="128">
        <v>30</v>
      </c>
      <c r="F39" s="128">
        <v>33977506</v>
      </c>
      <c r="G39" s="128">
        <v>21</v>
      </c>
      <c r="H39" s="128">
        <v>2208183</v>
      </c>
      <c r="I39" t="s">
        <v>246</v>
      </c>
    </row>
    <row r="40" spans="1:9" ht="18" customHeight="1" x14ac:dyDescent="0.25">
      <c r="A40" s="50" t="s">
        <v>158</v>
      </c>
      <c r="B40" s="118" t="s">
        <v>223</v>
      </c>
      <c r="C40" s="122">
        <v>39263</v>
      </c>
      <c r="D40" s="128">
        <v>-20934587</v>
      </c>
      <c r="E40" s="128">
        <v>21</v>
      </c>
      <c r="F40" s="128">
        <v>-20388022</v>
      </c>
      <c r="G40" s="128">
        <v>13</v>
      </c>
      <c r="H40" s="128">
        <v>-1898265</v>
      </c>
      <c r="I40" t="s">
        <v>246</v>
      </c>
    </row>
    <row r="41" spans="1:9" ht="18" customHeight="1" x14ac:dyDescent="0.25">
      <c r="A41" s="50" t="s">
        <v>158</v>
      </c>
      <c r="B41" s="118" t="s">
        <v>222</v>
      </c>
      <c r="C41" s="122">
        <v>39263</v>
      </c>
      <c r="D41" s="128">
        <v>-5027630</v>
      </c>
      <c r="E41" s="128">
        <v>30</v>
      </c>
      <c r="F41" s="128">
        <v>-5761499</v>
      </c>
      <c r="G41" s="128">
        <v>22</v>
      </c>
      <c r="H41" s="128">
        <v>-362675</v>
      </c>
      <c r="I41" t="s">
        <v>246</v>
      </c>
    </row>
    <row r="42" spans="1:9" ht="18" customHeight="1" x14ac:dyDescent="0.25">
      <c r="A42" s="50" t="s">
        <v>158</v>
      </c>
      <c r="B42" s="117" t="s">
        <v>223</v>
      </c>
      <c r="C42" s="121">
        <v>39629</v>
      </c>
      <c r="D42" s="127">
        <v>-18292189</v>
      </c>
      <c r="E42" s="127">
        <v>17</v>
      </c>
      <c r="F42" s="127">
        <v>-16018591</v>
      </c>
      <c r="G42" s="127">
        <v>10</v>
      </c>
      <c r="H42" s="127">
        <v>-1850766</v>
      </c>
      <c r="I42" t="s">
        <v>246</v>
      </c>
    </row>
    <row r="43" spans="1:9" ht="18" customHeight="1" x14ac:dyDescent="0.25">
      <c r="A43" s="50" t="s">
        <v>158</v>
      </c>
      <c r="B43" s="118" t="s">
        <v>222</v>
      </c>
      <c r="C43" s="122">
        <v>39629</v>
      </c>
      <c r="D43" s="128">
        <v>8034472</v>
      </c>
      <c r="E43" s="128">
        <v>30</v>
      </c>
      <c r="F43" s="128">
        <v>9093221</v>
      </c>
      <c r="G43" s="128">
        <v>23</v>
      </c>
      <c r="H43" s="128">
        <v>555518</v>
      </c>
      <c r="I43" t="s">
        <v>246</v>
      </c>
    </row>
    <row r="44" spans="1:9" ht="18" customHeight="1" x14ac:dyDescent="0.25">
      <c r="A44" s="50" t="s">
        <v>158</v>
      </c>
      <c r="B44" s="118" t="s">
        <v>221</v>
      </c>
      <c r="C44" s="122">
        <v>39994</v>
      </c>
      <c r="D44" s="128">
        <v>10158177</v>
      </c>
      <c r="E44" s="128">
        <v>15</v>
      </c>
      <c r="F44" s="128">
        <v>8570512</v>
      </c>
      <c r="G44" s="128">
        <v>9</v>
      </c>
      <c r="H44" s="128">
        <v>1083128</v>
      </c>
      <c r="I44" t="s">
        <v>246</v>
      </c>
    </row>
    <row r="45" spans="1:9" ht="18" customHeight="1" x14ac:dyDescent="0.25">
      <c r="A45" s="50" t="s">
        <v>158</v>
      </c>
      <c r="B45" s="118" t="s">
        <v>221</v>
      </c>
      <c r="C45" s="122">
        <v>40359</v>
      </c>
      <c r="D45" s="128">
        <v>2144522</v>
      </c>
      <c r="E45" s="128">
        <v>15</v>
      </c>
      <c r="F45" s="128">
        <v>1896643</v>
      </c>
      <c r="G45" s="128">
        <v>10</v>
      </c>
      <c r="H45" s="128">
        <v>219135</v>
      </c>
      <c r="I45" t="s">
        <v>246</v>
      </c>
    </row>
    <row r="46" spans="1:9" ht="18" customHeight="1" x14ac:dyDescent="0.25">
      <c r="A46" s="50" t="s">
        <v>158</v>
      </c>
      <c r="B46" s="118" t="s">
        <v>222</v>
      </c>
      <c r="C46" s="122">
        <v>40359</v>
      </c>
      <c r="D46" s="128">
        <v>25997606</v>
      </c>
      <c r="E46" s="128">
        <v>30</v>
      </c>
      <c r="F46" s="128">
        <v>28549757</v>
      </c>
      <c r="G46" s="128">
        <v>25</v>
      </c>
      <c r="H46" s="128">
        <v>1651439</v>
      </c>
      <c r="I46" t="s">
        <v>246</v>
      </c>
    </row>
    <row r="47" spans="1:9" ht="18" customHeight="1" x14ac:dyDescent="0.25">
      <c r="A47" s="50" t="s">
        <v>158</v>
      </c>
      <c r="B47" s="118" t="s">
        <v>227</v>
      </c>
      <c r="C47" s="122">
        <v>40724</v>
      </c>
      <c r="D47" s="128">
        <v>-18044</v>
      </c>
      <c r="E47" s="128">
        <v>30</v>
      </c>
      <c r="F47" s="128">
        <v>-19490</v>
      </c>
      <c r="G47" s="128">
        <v>26</v>
      </c>
      <c r="H47" s="128">
        <v>-1100</v>
      </c>
      <c r="I47" t="s">
        <v>246</v>
      </c>
    </row>
    <row r="48" spans="1:9" ht="18" customHeight="1" x14ac:dyDescent="0.25">
      <c r="A48" s="50" t="s">
        <v>158</v>
      </c>
      <c r="B48" s="118" t="s">
        <v>221</v>
      </c>
      <c r="C48" s="122">
        <v>40724</v>
      </c>
      <c r="D48" s="128">
        <v>1095451</v>
      </c>
      <c r="E48" s="128">
        <v>15</v>
      </c>
      <c r="F48" s="128">
        <v>1006485</v>
      </c>
      <c r="G48" s="128">
        <v>11</v>
      </c>
      <c r="H48" s="128">
        <v>107378</v>
      </c>
      <c r="I48" t="s">
        <v>246</v>
      </c>
    </row>
    <row r="49" spans="1:9" ht="18" customHeight="1" x14ac:dyDescent="0.25">
      <c r="A49" s="50" t="s">
        <v>158</v>
      </c>
      <c r="B49" s="118" t="s">
        <v>222</v>
      </c>
      <c r="C49" s="122">
        <v>40724</v>
      </c>
      <c r="D49" s="128">
        <v>25593931</v>
      </c>
      <c r="E49" s="128">
        <v>30</v>
      </c>
      <c r="F49" s="128">
        <v>27643126</v>
      </c>
      <c r="G49" s="128">
        <v>26</v>
      </c>
      <c r="H49" s="128">
        <v>1559561</v>
      </c>
      <c r="I49" t="s">
        <v>246</v>
      </c>
    </row>
    <row r="50" spans="1:9" ht="18" customHeight="1" x14ac:dyDescent="0.25">
      <c r="A50" s="50" t="s">
        <v>158</v>
      </c>
      <c r="B50" s="118" t="s">
        <v>221</v>
      </c>
      <c r="C50" s="122">
        <v>41090</v>
      </c>
      <c r="D50" s="128">
        <v>10983184</v>
      </c>
      <c r="E50" s="128">
        <v>20</v>
      </c>
      <c r="F50" s="128">
        <v>11032691</v>
      </c>
      <c r="G50" s="128">
        <v>17</v>
      </c>
      <c r="H50" s="128">
        <v>834716</v>
      </c>
      <c r="I50" t="s">
        <v>246</v>
      </c>
    </row>
    <row r="51" spans="1:9" ht="18" customHeight="1" x14ac:dyDescent="0.25">
      <c r="A51" s="50" t="s">
        <v>158</v>
      </c>
      <c r="B51" s="118" t="s">
        <v>221</v>
      </c>
      <c r="C51" s="122">
        <v>41455</v>
      </c>
      <c r="D51" s="128">
        <v>6011719</v>
      </c>
      <c r="E51" s="128">
        <v>20</v>
      </c>
      <c r="F51" s="128">
        <v>6042484</v>
      </c>
      <c r="G51" s="128">
        <v>18</v>
      </c>
      <c r="H51" s="128">
        <v>438275</v>
      </c>
      <c r="I51" t="s">
        <v>246</v>
      </c>
    </row>
    <row r="52" spans="1:9" ht="18" customHeight="1" x14ac:dyDescent="0.25">
      <c r="A52" s="50" t="s">
        <v>158</v>
      </c>
      <c r="B52" s="118" t="s">
        <v>223</v>
      </c>
      <c r="C52" s="122">
        <v>41820</v>
      </c>
      <c r="D52" s="128">
        <v>-15610972</v>
      </c>
      <c r="E52" s="128">
        <v>20</v>
      </c>
      <c r="F52" s="128">
        <v>-15653324</v>
      </c>
      <c r="G52" s="128">
        <v>19</v>
      </c>
      <c r="H52" s="128">
        <v>-1091730</v>
      </c>
      <c r="I52" t="s">
        <v>246</v>
      </c>
    </row>
    <row r="53" spans="1:9" ht="18" customHeight="1" x14ac:dyDescent="0.25">
      <c r="A53" s="50" t="s">
        <v>158</v>
      </c>
      <c r="B53" s="118" t="s">
        <v>222</v>
      </c>
      <c r="C53" s="122">
        <v>41820</v>
      </c>
      <c r="D53" s="128">
        <v>-3528915</v>
      </c>
      <c r="E53" s="128">
        <v>25</v>
      </c>
      <c r="F53" s="128">
        <v>-3574147</v>
      </c>
      <c r="G53" s="128">
        <v>24</v>
      </c>
      <c r="H53" s="128">
        <v>-212293</v>
      </c>
      <c r="I53" t="s">
        <v>246</v>
      </c>
    </row>
    <row r="54" spans="1:9" ht="18" customHeight="1" x14ac:dyDescent="0.25">
      <c r="A54" s="50" t="s">
        <v>158</v>
      </c>
      <c r="B54" s="118" t="s">
        <v>223</v>
      </c>
      <c r="C54" s="122">
        <v>42185</v>
      </c>
      <c r="D54" s="128">
        <v>-46361062</v>
      </c>
      <c r="E54" s="128">
        <v>20</v>
      </c>
      <c r="F54" s="129">
        <v>-46361062</v>
      </c>
      <c r="G54" s="128">
        <v>20</v>
      </c>
      <c r="H54" s="129">
        <v>-3117492</v>
      </c>
      <c r="I54" t="s">
        <v>246</v>
      </c>
    </row>
    <row r="55" spans="1:9" ht="18" customHeight="1" x14ac:dyDescent="0.25">
      <c r="A55" s="50" t="s">
        <v>159</v>
      </c>
      <c r="B55" s="117" t="s">
        <v>222</v>
      </c>
      <c r="C55" s="121">
        <v>32689</v>
      </c>
      <c r="D55" s="127">
        <v>-6262457</v>
      </c>
      <c r="E55" s="127">
        <v>14</v>
      </c>
      <c r="F55" s="127">
        <v>-3201873</v>
      </c>
      <c r="G55" s="127">
        <v>4</v>
      </c>
      <c r="H55" s="127">
        <v>-840639</v>
      </c>
      <c r="I55" t="s">
        <v>246</v>
      </c>
    </row>
    <row r="56" spans="1:9" ht="18" customHeight="1" x14ac:dyDescent="0.25">
      <c r="A56" s="50" t="s">
        <v>159</v>
      </c>
      <c r="B56" s="118" t="s">
        <v>225</v>
      </c>
      <c r="C56" s="122">
        <v>33054</v>
      </c>
      <c r="D56" s="128">
        <v>109592</v>
      </c>
      <c r="E56" s="128">
        <v>15</v>
      </c>
      <c r="F56" s="128">
        <v>65309</v>
      </c>
      <c r="G56" s="128">
        <v>5</v>
      </c>
      <c r="H56" s="128">
        <v>13940</v>
      </c>
      <c r="I56" t="s">
        <v>246</v>
      </c>
    </row>
    <row r="57" spans="1:9" ht="18" customHeight="1" x14ac:dyDescent="0.25">
      <c r="A57" s="50" t="s">
        <v>159</v>
      </c>
      <c r="B57" s="118" t="s">
        <v>222</v>
      </c>
      <c r="C57" s="122">
        <v>33054</v>
      </c>
      <c r="D57" s="128">
        <v>-2461841</v>
      </c>
      <c r="E57" s="128">
        <v>15</v>
      </c>
      <c r="F57" s="128">
        <v>-1467071</v>
      </c>
      <c r="G57" s="128">
        <v>5</v>
      </c>
      <c r="H57" s="128">
        <v>-313152</v>
      </c>
      <c r="I57" t="s">
        <v>246</v>
      </c>
    </row>
    <row r="58" spans="1:9" ht="18" customHeight="1" x14ac:dyDescent="0.25">
      <c r="A58" s="50" t="s">
        <v>159</v>
      </c>
      <c r="B58" s="118" t="s">
        <v>222</v>
      </c>
      <c r="C58" s="122">
        <v>33785</v>
      </c>
      <c r="D58" s="128">
        <v>962115</v>
      </c>
      <c r="E58" s="128">
        <v>17</v>
      </c>
      <c r="F58" s="128">
        <v>706904</v>
      </c>
      <c r="G58" s="128">
        <v>7</v>
      </c>
      <c r="H58" s="128">
        <v>111285</v>
      </c>
      <c r="I58" t="s">
        <v>246</v>
      </c>
    </row>
    <row r="59" spans="1:9" ht="18" customHeight="1" x14ac:dyDescent="0.25">
      <c r="A59" s="50" t="s">
        <v>159</v>
      </c>
      <c r="B59" s="118" t="s">
        <v>222</v>
      </c>
      <c r="C59" s="122">
        <v>34880</v>
      </c>
      <c r="D59" s="128">
        <v>-7967987</v>
      </c>
      <c r="E59" s="128">
        <v>20</v>
      </c>
      <c r="F59" s="128">
        <v>-7088682</v>
      </c>
      <c r="G59" s="128">
        <v>10</v>
      </c>
      <c r="H59" s="128">
        <v>-819016</v>
      </c>
      <c r="I59" t="s">
        <v>246</v>
      </c>
    </row>
    <row r="60" spans="1:9" ht="18" customHeight="1" x14ac:dyDescent="0.25">
      <c r="A60" s="50" t="s">
        <v>159</v>
      </c>
      <c r="B60" s="118" t="s">
        <v>225</v>
      </c>
      <c r="C60" s="122">
        <v>35246</v>
      </c>
      <c r="D60" s="128">
        <v>1110115</v>
      </c>
      <c r="E60" s="128">
        <v>21</v>
      </c>
      <c r="F60" s="128">
        <v>1033661</v>
      </c>
      <c r="G60" s="128">
        <v>11</v>
      </c>
      <c r="H60" s="128">
        <v>110277</v>
      </c>
      <c r="I60" t="s">
        <v>246</v>
      </c>
    </row>
    <row r="61" spans="1:9" ht="18" customHeight="1" x14ac:dyDescent="0.25">
      <c r="A61" s="50" t="s">
        <v>159</v>
      </c>
      <c r="B61" s="118" t="s">
        <v>226</v>
      </c>
      <c r="C61" s="122">
        <v>35246</v>
      </c>
      <c r="D61" s="128">
        <v>-7176108</v>
      </c>
      <c r="E61" s="128">
        <v>21</v>
      </c>
      <c r="F61" s="128">
        <v>-6681874</v>
      </c>
      <c r="G61" s="128">
        <v>11</v>
      </c>
      <c r="H61" s="128">
        <v>-712861</v>
      </c>
      <c r="I61" t="s">
        <v>246</v>
      </c>
    </row>
    <row r="62" spans="1:9" ht="18" customHeight="1" x14ac:dyDescent="0.25">
      <c r="A62" s="50" t="s">
        <v>159</v>
      </c>
      <c r="B62" s="118" t="s">
        <v>225</v>
      </c>
      <c r="C62" s="122">
        <v>35976</v>
      </c>
      <c r="D62" s="128">
        <v>2159884</v>
      </c>
      <c r="E62" s="128">
        <v>23</v>
      </c>
      <c r="F62" s="128">
        <v>2166018</v>
      </c>
      <c r="G62" s="128">
        <v>13</v>
      </c>
      <c r="H62" s="128">
        <v>201671</v>
      </c>
      <c r="I62" t="s">
        <v>246</v>
      </c>
    </row>
    <row r="63" spans="1:9" ht="18" customHeight="1" x14ac:dyDescent="0.25">
      <c r="A63" s="50" t="s">
        <v>159</v>
      </c>
      <c r="B63" s="118" t="s">
        <v>222</v>
      </c>
      <c r="C63" s="122">
        <v>35976</v>
      </c>
      <c r="D63" s="128">
        <v>3632689</v>
      </c>
      <c r="E63" s="128">
        <v>23</v>
      </c>
      <c r="F63" s="128">
        <v>3643005</v>
      </c>
      <c r="G63" s="128">
        <v>13</v>
      </c>
      <c r="H63" s="128">
        <v>339189</v>
      </c>
      <c r="I63" t="s">
        <v>246</v>
      </c>
    </row>
    <row r="64" spans="1:9" ht="18" customHeight="1" x14ac:dyDescent="0.25">
      <c r="A64" s="50" t="s">
        <v>159</v>
      </c>
      <c r="B64" s="118" t="s">
        <v>225</v>
      </c>
      <c r="C64" s="122">
        <v>36707</v>
      </c>
      <c r="D64" s="128">
        <v>370129</v>
      </c>
      <c r="E64" s="128">
        <v>25</v>
      </c>
      <c r="F64" s="128">
        <v>393281</v>
      </c>
      <c r="G64" s="128">
        <v>15</v>
      </c>
      <c r="H64" s="128">
        <v>32719</v>
      </c>
      <c r="I64" t="s">
        <v>246</v>
      </c>
    </row>
    <row r="65" spans="1:9" ht="18" customHeight="1" x14ac:dyDescent="0.25">
      <c r="A65" s="50" t="s">
        <v>159</v>
      </c>
      <c r="B65" s="118" t="s">
        <v>223</v>
      </c>
      <c r="C65" s="122">
        <v>37072</v>
      </c>
      <c r="D65" s="128">
        <v>-9231354</v>
      </c>
      <c r="E65" s="128">
        <v>11</v>
      </c>
      <c r="F65" s="128">
        <v>-1506076</v>
      </c>
      <c r="G65" s="128">
        <v>1</v>
      </c>
      <c r="H65" s="128">
        <v>-1506076</v>
      </c>
      <c r="I65" t="s">
        <v>246</v>
      </c>
    </row>
    <row r="66" spans="1:9" ht="18" customHeight="1" x14ac:dyDescent="0.25">
      <c r="A66" s="50" t="s">
        <v>159</v>
      </c>
      <c r="B66" s="118" t="s">
        <v>222</v>
      </c>
      <c r="C66" s="122">
        <v>37072</v>
      </c>
      <c r="D66" s="128">
        <v>-4878745</v>
      </c>
      <c r="E66" s="128">
        <v>26</v>
      </c>
      <c r="F66" s="128">
        <v>-5311867</v>
      </c>
      <c r="G66" s="128">
        <v>16</v>
      </c>
      <c r="H66" s="128">
        <v>-420627</v>
      </c>
      <c r="I66" t="s">
        <v>246</v>
      </c>
    </row>
    <row r="67" spans="1:9" ht="18" customHeight="1" x14ac:dyDescent="0.25">
      <c r="A67" s="50" t="s">
        <v>159</v>
      </c>
      <c r="B67" s="118" t="s">
        <v>221</v>
      </c>
      <c r="C67" s="122">
        <v>37437</v>
      </c>
      <c r="D67" s="128">
        <v>18536288</v>
      </c>
      <c r="E67" s="128">
        <v>12</v>
      </c>
      <c r="F67" s="128">
        <v>5538977</v>
      </c>
      <c r="G67" s="128">
        <v>2</v>
      </c>
      <c r="H67" s="128">
        <v>2815319</v>
      </c>
      <c r="I67" t="s">
        <v>246</v>
      </c>
    </row>
    <row r="68" spans="1:9" ht="18" customHeight="1" x14ac:dyDescent="0.25">
      <c r="A68" s="50" t="s">
        <v>159</v>
      </c>
      <c r="B68" s="118" t="s">
        <v>221</v>
      </c>
      <c r="C68" s="122">
        <v>37802</v>
      </c>
      <c r="D68" s="128">
        <v>59690449</v>
      </c>
      <c r="E68" s="128">
        <v>13</v>
      </c>
      <c r="F68" s="128">
        <v>24673184</v>
      </c>
      <c r="G68" s="128">
        <v>3</v>
      </c>
      <c r="H68" s="128">
        <v>8498073</v>
      </c>
      <c r="I68" t="s">
        <v>246</v>
      </c>
    </row>
    <row r="69" spans="1:9" ht="18" customHeight="1" x14ac:dyDescent="0.25">
      <c r="A69" s="50" t="s">
        <v>159</v>
      </c>
      <c r="B69" s="118" t="s">
        <v>221</v>
      </c>
      <c r="C69" s="122">
        <v>38168</v>
      </c>
      <c r="D69" s="128">
        <v>10147466</v>
      </c>
      <c r="E69" s="128">
        <v>14</v>
      </c>
      <c r="F69" s="128">
        <v>5188202</v>
      </c>
      <c r="G69" s="128">
        <v>4</v>
      </c>
      <c r="H69" s="128">
        <v>1362141</v>
      </c>
      <c r="I69" t="s">
        <v>246</v>
      </c>
    </row>
    <row r="70" spans="1:9" ht="18" customHeight="1" x14ac:dyDescent="0.25">
      <c r="A70" s="50" t="s">
        <v>159</v>
      </c>
      <c r="B70" s="118" t="s">
        <v>222</v>
      </c>
      <c r="C70" s="122">
        <v>38168</v>
      </c>
      <c r="D70" s="128">
        <v>-5220974</v>
      </c>
      <c r="E70" s="128">
        <v>29</v>
      </c>
      <c r="F70" s="128">
        <v>-6035109</v>
      </c>
      <c r="G70" s="128">
        <v>19</v>
      </c>
      <c r="H70" s="128">
        <v>-420914</v>
      </c>
      <c r="I70" t="s">
        <v>246</v>
      </c>
    </row>
    <row r="71" spans="1:9" ht="18" customHeight="1" x14ac:dyDescent="0.25">
      <c r="A71" s="50" t="s">
        <v>159</v>
      </c>
      <c r="B71" s="118" t="s">
        <v>221</v>
      </c>
      <c r="C71" s="122">
        <v>38533</v>
      </c>
      <c r="D71" s="128">
        <v>13244413</v>
      </c>
      <c r="E71" s="128">
        <v>15</v>
      </c>
      <c r="F71" s="128">
        <v>7892672</v>
      </c>
      <c r="G71" s="128">
        <v>5</v>
      </c>
      <c r="H71" s="128">
        <v>1684723</v>
      </c>
      <c r="I71" t="s">
        <v>246</v>
      </c>
    </row>
    <row r="72" spans="1:9" ht="18" customHeight="1" x14ac:dyDescent="0.25">
      <c r="A72" s="50" t="s">
        <v>159</v>
      </c>
      <c r="B72" s="118" t="s">
        <v>222</v>
      </c>
      <c r="C72" s="122">
        <v>38533</v>
      </c>
      <c r="D72" s="128">
        <v>14033320</v>
      </c>
      <c r="E72" s="128">
        <v>30</v>
      </c>
      <c r="F72" s="128">
        <v>16490896</v>
      </c>
      <c r="G72" s="128">
        <v>20</v>
      </c>
      <c r="H72" s="128">
        <v>1108910</v>
      </c>
      <c r="I72" t="s">
        <v>246</v>
      </c>
    </row>
    <row r="73" spans="1:9" ht="18" customHeight="1" x14ac:dyDescent="0.25">
      <c r="A73" s="50" t="s">
        <v>159</v>
      </c>
      <c r="B73" s="118" t="s">
        <v>221</v>
      </c>
      <c r="C73" s="122">
        <v>38898</v>
      </c>
      <c r="D73" s="128">
        <v>6063600</v>
      </c>
      <c r="E73" s="128">
        <v>15</v>
      </c>
      <c r="F73" s="128">
        <v>4064244</v>
      </c>
      <c r="G73" s="128">
        <v>6</v>
      </c>
      <c r="H73" s="128">
        <v>734637</v>
      </c>
      <c r="I73" t="s">
        <v>246</v>
      </c>
    </row>
    <row r="74" spans="1:9" ht="18" customHeight="1" x14ac:dyDescent="0.25">
      <c r="A74" s="50" t="s">
        <v>159</v>
      </c>
      <c r="B74" s="118" t="s">
        <v>222</v>
      </c>
      <c r="C74" s="122">
        <v>38898</v>
      </c>
      <c r="D74" s="128">
        <v>14561746</v>
      </c>
      <c r="E74" s="128">
        <v>30</v>
      </c>
      <c r="F74" s="128">
        <v>16863317</v>
      </c>
      <c r="G74" s="128">
        <v>21</v>
      </c>
      <c r="H74" s="128">
        <v>1095940</v>
      </c>
      <c r="I74" t="s">
        <v>246</v>
      </c>
    </row>
    <row r="75" spans="1:9" ht="18" customHeight="1" x14ac:dyDescent="0.25">
      <c r="A75" s="50" t="s">
        <v>159</v>
      </c>
      <c r="B75" s="118" t="s">
        <v>223</v>
      </c>
      <c r="C75" s="122">
        <v>39263</v>
      </c>
      <c r="D75" s="128">
        <v>-8926309</v>
      </c>
      <c r="E75" s="128">
        <v>21</v>
      </c>
      <c r="F75" s="128">
        <v>-8693261</v>
      </c>
      <c r="G75" s="128">
        <v>13</v>
      </c>
      <c r="H75" s="128">
        <v>-809403</v>
      </c>
      <c r="I75" t="s">
        <v>246</v>
      </c>
    </row>
    <row r="76" spans="1:9" ht="18" customHeight="1" x14ac:dyDescent="0.25">
      <c r="A76" s="50" t="s">
        <v>159</v>
      </c>
      <c r="B76" s="118" t="s">
        <v>222</v>
      </c>
      <c r="C76" s="122">
        <v>39263</v>
      </c>
      <c r="D76" s="128">
        <v>-3015790</v>
      </c>
      <c r="E76" s="128">
        <v>30</v>
      </c>
      <c r="F76" s="128">
        <v>-3455996</v>
      </c>
      <c r="G76" s="128">
        <v>22</v>
      </c>
      <c r="H76" s="128">
        <v>-217548</v>
      </c>
      <c r="I76" t="s">
        <v>246</v>
      </c>
    </row>
    <row r="77" spans="1:9" ht="18" customHeight="1" x14ac:dyDescent="0.25">
      <c r="A77" s="50" t="s">
        <v>159</v>
      </c>
      <c r="B77" s="117" t="s">
        <v>223</v>
      </c>
      <c r="C77" s="121">
        <v>39629</v>
      </c>
      <c r="D77" s="127">
        <v>-4429445</v>
      </c>
      <c r="E77" s="127">
        <v>17</v>
      </c>
      <c r="F77" s="127">
        <v>-3878895</v>
      </c>
      <c r="G77" s="127">
        <v>10</v>
      </c>
      <c r="H77" s="127">
        <v>-448162</v>
      </c>
      <c r="I77" t="s">
        <v>246</v>
      </c>
    </row>
    <row r="78" spans="1:9" ht="18" customHeight="1" x14ac:dyDescent="0.25">
      <c r="A78" s="50" t="s">
        <v>159</v>
      </c>
      <c r="B78" s="118" t="s">
        <v>222</v>
      </c>
      <c r="C78" s="122">
        <v>39629</v>
      </c>
      <c r="D78" s="128">
        <v>10599393</v>
      </c>
      <c r="E78" s="128">
        <v>30</v>
      </c>
      <c r="F78" s="128">
        <v>11996135</v>
      </c>
      <c r="G78" s="128">
        <v>23</v>
      </c>
      <c r="H78" s="128">
        <v>732862</v>
      </c>
      <c r="I78" t="s">
        <v>246</v>
      </c>
    </row>
    <row r="79" spans="1:9" ht="18" customHeight="1" x14ac:dyDescent="0.25">
      <c r="A79" s="50" t="s">
        <v>159</v>
      </c>
      <c r="B79" s="118" t="s">
        <v>221</v>
      </c>
      <c r="C79" s="122">
        <v>39994</v>
      </c>
      <c r="D79" s="128">
        <v>11924683</v>
      </c>
      <c r="E79" s="128">
        <v>15</v>
      </c>
      <c r="F79" s="128">
        <v>10060922</v>
      </c>
      <c r="G79" s="128">
        <v>9</v>
      </c>
      <c r="H79" s="128">
        <v>1271484</v>
      </c>
      <c r="I79" t="s">
        <v>246</v>
      </c>
    </row>
    <row r="80" spans="1:9" ht="18" customHeight="1" x14ac:dyDescent="0.25">
      <c r="A80" s="50" t="s">
        <v>159</v>
      </c>
      <c r="B80" s="118" t="s">
        <v>221</v>
      </c>
      <c r="C80" s="122">
        <v>40359</v>
      </c>
      <c r="D80" s="128">
        <v>4794050</v>
      </c>
      <c r="E80" s="128">
        <v>15</v>
      </c>
      <c r="F80" s="128">
        <v>4239921</v>
      </c>
      <c r="G80" s="128">
        <v>10</v>
      </c>
      <c r="H80" s="128">
        <v>489875</v>
      </c>
      <c r="I80" t="s">
        <v>246</v>
      </c>
    </row>
    <row r="81" spans="1:9" ht="18" customHeight="1" x14ac:dyDescent="0.25">
      <c r="A81" s="50" t="s">
        <v>159</v>
      </c>
      <c r="B81" s="118" t="s">
        <v>222</v>
      </c>
      <c r="C81" s="122">
        <v>40359</v>
      </c>
      <c r="D81" s="128">
        <v>12948180</v>
      </c>
      <c r="E81" s="128">
        <v>30</v>
      </c>
      <c r="F81" s="128">
        <v>14219285</v>
      </c>
      <c r="G81" s="128">
        <v>25</v>
      </c>
      <c r="H81" s="128">
        <v>822504</v>
      </c>
      <c r="I81" t="s">
        <v>246</v>
      </c>
    </row>
    <row r="82" spans="1:9" ht="18" customHeight="1" x14ac:dyDescent="0.25">
      <c r="A82" s="50" t="s">
        <v>159</v>
      </c>
      <c r="B82" s="118" t="s">
        <v>227</v>
      </c>
      <c r="C82" s="122">
        <v>40724</v>
      </c>
      <c r="D82" s="128">
        <v>1483135</v>
      </c>
      <c r="E82" s="128">
        <v>30</v>
      </c>
      <c r="F82" s="128">
        <v>1601883</v>
      </c>
      <c r="G82" s="128">
        <v>26</v>
      </c>
      <c r="H82" s="128">
        <v>90375</v>
      </c>
      <c r="I82" t="s">
        <v>246</v>
      </c>
    </row>
    <row r="83" spans="1:9" ht="18" customHeight="1" x14ac:dyDescent="0.25">
      <c r="A83" s="50" t="s">
        <v>159</v>
      </c>
      <c r="B83" s="118" t="s">
        <v>221</v>
      </c>
      <c r="C83" s="122">
        <v>40724</v>
      </c>
      <c r="D83" s="128">
        <v>5867945</v>
      </c>
      <c r="E83" s="128">
        <v>15</v>
      </c>
      <c r="F83" s="128">
        <v>5391388</v>
      </c>
      <c r="G83" s="128">
        <v>11</v>
      </c>
      <c r="H83" s="128">
        <v>575184</v>
      </c>
      <c r="I83" t="s">
        <v>246</v>
      </c>
    </row>
    <row r="84" spans="1:9" ht="18" customHeight="1" x14ac:dyDescent="0.25">
      <c r="A84" s="50" t="s">
        <v>159</v>
      </c>
      <c r="B84" s="118" t="s">
        <v>222</v>
      </c>
      <c r="C84" s="122">
        <v>40724</v>
      </c>
      <c r="D84" s="128">
        <v>12753767</v>
      </c>
      <c r="E84" s="128">
        <v>30</v>
      </c>
      <c r="F84" s="128">
        <v>13774906</v>
      </c>
      <c r="G84" s="128">
        <v>26</v>
      </c>
      <c r="H84" s="128">
        <v>777148</v>
      </c>
      <c r="I84" t="s">
        <v>246</v>
      </c>
    </row>
    <row r="85" spans="1:9" ht="18" customHeight="1" x14ac:dyDescent="0.25">
      <c r="A85" s="50" t="s">
        <v>159</v>
      </c>
      <c r="B85" s="118" t="s">
        <v>221</v>
      </c>
      <c r="C85" s="122">
        <v>41090</v>
      </c>
      <c r="D85" s="128">
        <v>9377426</v>
      </c>
      <c r="E85" s="128">
        <v>20</v>
      </c>
      <c r="F85" s="128">
        <v>9419696</v>
      </c>
      <c r="G85" s="128">
        <v>17</v>
      </c>
      <c r="H85" s="128">
        <v>712679</v>
      </c>
      <c r="I85" t="s">
        <v>246</v>
      </c>
    </row>
    <row r="86" spans="1:9" ht="18" customHeight="1" x14ac:dyDescent="0.25">
      <c r="A86" s="50" t="s">
        <v>159</v>
      </c>
      <c r="B86" s="118" t="s">
        <v>221</v>
      </c>
      <c r="C86" s="122">
        <v>41455</v>
      </c>
      <c r="D86" s="128">
        <v>6625380</v>
      </c>
      <c r="E86" s="128">
        <v>20</v>
      </c>
      <c r="F86" s="128">
        <v>6659284</v>
      </c>
      <c r="G86" s="128">
        <v>18</v>
      </c>
      <c r="H86" s="128">
        <v>483013</v>
      </c>
      <c r="I86" t="s">
        <v>246</v>
      </c>
    </row>
    <row r="87" spans="1:9" ht="18" customHeight="1" x14ac:dyDescent="0.25">
      <c r="A87" s="50" t="s">
        <v>159</v>
      </c>
      <c r="B87" s="118" t="s">
        <v>223</v>
      </c>
      <c r="C87" s="122">
        <v>41820</v>
      </c>
      <c r="D87" s="128">
        <v>-11060872</v>
      </c>
      <c r="E87" s="128">
        <v>20</v>
      </c>
      <c r="F87" s="128">
        <v>-11090879</v>
      </c>
      <c r="G87" s="128">
        <v>19</v>
      </c>
      <c r="H87" s="128">
        <v>-773526</v>
      </c>
      <c r="I87" t="s">
        <v>246</v>
      </c>
    </row>
    <row r="88" spans="1:9" ht="18" customHeight="1" x14ac:dyDescent="0.25">
      <c r="A88" s="50" t="s">
        <v>159</v>
      </c>
      <c r="B88" s="118" t="s">
        <v>222</v>
      </c>
      <c r="C88" s="122">
        <v>41820</v>
      </c>
      <c r="D88" s="128">
        <v>9988189</v>
      </c>
      <c r="E88" s="128">
        <v>25</v>
      </c>
      <c r="F88" s="128">
        <v>10116212</v>
      </c>
      <c r="G88" s="128">
        <v>24</v>
      </c>
      <c r="H88" s="128">
        <v>600870</v>
      </c>
      <c r="I88" t="s">
        <v>246</v>
      </c>
    </row>
    <row r="89" spans="1:9" ht="18" customHeight="1" x14ac:dyDescent="0.25">
      <c r="A89" s="50" t="s">
        <v>159</v>
      </c>
      <c r="B89" s="118" t="s">
        <v>223</v>
      </c>
      <c r="C89" s="122">
        <v>42185</v>
      </c>
      <c r="D89" s="128">
        <v>-16640244</v>
      </c>
      <c r="E89" s="128">
        <v>20</v>
      </c>
      <c r="F89" s="129">
        <v>-16640244</v>
      </c>
      <c r="G89" s="128">
        <v>20</v>
      </c>
      <c r="H89" s="129">
        <v>-1118953</v>
      </c>
      <c r="I89" t="s">
        <v>246</v>
      </c>
    </row>
    <row r="90" spans="1:9" ht="18" customHeight="1" x14ac:dyDescent="0.25">
      <c r="A90" s="50" t="s">
        <v>160</v>
      </c>
      <c r="B90" s="117" t="s">
        <v>228</v>
      </c>
      <c r="C90" s="121">
        <v>37437</v>
      </c>
      <c r="D90" s="127">
        <v>-157564364</v>
      </c>
      <c r="E90" s="127">
        <v>27</v>
      </c>
      <c r="F90" s="127">
        <v>-175359657</v>
      </c>
      <c r="G90" s="127">
        <v>17</v>
      </c>
      <c r="H90" s="127">
        <v>-13267437</v>
      </c>
      <c r="I90" t="s">
        <v>246</v>
      </c>
    </row>
    <row r="91" spans="1:9" ht="18" customHeight="1" x14ac:dyDescent="0.25">
      <c r="A91" s="50" t="s">
        <v>160</v>
      </c>
      <c r="B91" s="118" t="s">
        <v>223</v>
      </c>
      <c r="C91" s="122">
        <v>37802</v>
      </c>
      <c r="D91" s="128">
        <v>-314459851</v>
      </c>
      <c r="E91" s="128">
        <v>13</v>
      </c>
      <c r="F91" s="128">
        <v>-129982707</v>
      </c>
      <c r="G91" s="128">
        <v>3</v>
      </c>
      <c r="H91" s="128">
        <v>-44769357</v>
      </c>
      <c r="I91" t="s">
        <v>246</v>
      </c>
    </row>
    <row r="92" spans="1:9" ht="18" customHeight="1" x14ac:dyDescent="0.25">
      <c r="A92" s="50" t="s">
        <v>160</v>
      </c>
      <c r="B92" s="118" t="s">
        <v>221</v>
      </c>
      <c r="C92" s="122">
        <v>38168</v>
      </c>
      <c r="D92" s="128">
        <v>106500938</v>
      </c>
      <c r="E92" s="128">
        <v>14</v>
      </c>
      <c r="F92" s="128">
        <v>54451853</v>
      </c>
      <c r="G92" s="128">
        <v>4</v>
      </c>
      <c r="H92" s="128">
        <v>14296114</v>
      </c>
      <c r="I92" t="s">
        <v>246</v>
      </c>
    </row>
    <row r="93" spans="1:9" ht="18" customHeight="1" x14ac:dyDescent="0.25">
      <c r="A93" s="50" t="s">
        <v>160</v>
      </c>
      <c r="B93" s="118" t="s">
        <v>222</v>
      </c>
      <c r="C93" s="122">
        <v>38168</v>
      </c>
      <c r="D93" s="128">
        <v>-242147820</v>
      </c>
      <c r="E93" s="128">
        <v>29</v>
      </c>
      <c r="F93" s="128">
        <v>-279907155</v>
      </c>
      <c r="G93" s="128">
        <v>19</v>
      </c>
      <c r="H93" s="128">
        <v>-19521929</v>
      </c>
      <c r="I93" t="s">
        <v>246</v>
      </c>
    </row>
    <row r="94" spans="1:9" ht="18" customHeight="1" x14ac:dyDescent="0.25">
      <c r="A94" s="50" t="s">
        <v>160</v>
      </c>
      <c r="B94" s="118" t="s">
        <v>221</v>
      </c>
      <c r="C94" s="122">
        <v>38533</v>
      </c>
      <c r="D94" s="128">
        <v>241854245</v>
      </c>
      <c r="E94" s="128">
        <v>15</v>
      </c>
      <c r="F94" s="128">
        <v>144126876</v>
      </c>
      <c r="G94" s="128">
        <v>5</v>
      </c>
      <c r="H94" s="128">
        <v>30764476</v>
      </c>
      <c r="I94" t="s">
        <v>246</v>
      </c>
    </row>
    <row r="95" spans="1:9" ht="18" customHeight="1" x14ac:dyDescent="0.25">
      <c r="A95" s="50" t="s">
        <v>160</v>
      </c>
      <c r="B95" s="118" t="s">
        <v>222</v>
      </c>
      <c r="C95" s="122">
        <v>38533</v>
      </c>
      <c r="D95" s="128">
        <v>421011169</v>
      </c>
      <c r="E95" s="128">
        <v>30</v>
      </c>
      <c r="F95" s="128">
        <v>494740512</v>
      </c>
      <c r="G95" s="128">
        <v>20</v>
      </c>
      <c r="H95" s="128">
        <v>33268214</v>
      </c>
      <c r="I95" t="s">
        <v>246</v>
      </c>
    </row>
    <row r="96" spans="1:9" ht="18" customHeight="1" x14ac:dyDescent="0.25">
      <c r="A96" s="50" t="s">
        <v>160</v>
      </c>
      <c r="B96" s="118" t="s">
        <v>221</v>
      </c>
      <c r="C96" s="122">
        <v>38898</v>
      </c>
      <c r="D96" s="128">
        <v>64026458</v>
      </c>
      <c r="E96" s="128">
        <v>15</v>
      </c>
      <c r="F96" s="128">
        <v>42914963</v>
      </c>
      <c r="G96" s="128">
        <v>6</v>
      </c>
      <c r="H96" s="128">
        <v>7757140</v>
      </c>
      <c r="I96" t="s">
        <v>246</v>
      </c>
    </row>
    <row r="97" spans="1:21" ht="18" customHeight="1" x14ac:dyDescent="0.25">
      <c r="A97" s="50" t="s">
        <v>160</v>
      </c>
      <c r="B97" s="118" t="s">
        <v>222</v>
      </c>
      <c r="C97" s="122">
        <v>38898</v>
      </c>
      <c r="D97" s="128">
        <v>291388037</v>
      </c>
      <c r="E97" s="128">
        <v>30</v>
      </c>
      <c r="F97" s="128">
        <v>337443657</v>
      </c>
      <c r="G97" s="128">
        <v>21</v>
      </c>
      <c r="H97" s="128">
        <v>21930315</v>
      </c>
      <c r="I97" t="s">
        <v>246</v>
      </c>
    </row>
    <row r="98" spans="1:21" ht="18" customHeight="1" x14ac:dyDescent="0.25">
      <c r="A98" s="50" t="s">
        <v>160</v>
      </c>
      <c r="B98" s="118" t="s">
        <v>223</v>
      </c>
      <c r="C98" s="122">
        <v>39263</v>
      </c>
      <c r="D98" s="128">
        <v>-200979530</v>
      </c>
      <c r="E98" s="128">
        <v>21</v>
      </c>
      <c r="F98" s="128">
        <v>-195732314</v>
      </c>
      <c r="G98" s="128">
        <v>13</v>
      </c>
      <c r="H98" s="128">
        <v>-18224028</v>
      </c>
      <c r="I98" t="s">
        <v>246</v>
      </c>
    </row>
    <row r="99" spans="1:21" ht="18" customHeight="1" x14ac:dyDescent="0.25">
      <c r="A99" s="50" t="s">
        <v>160</v>
      </c>
      <c r="B99" s="118" t="s">
        <v>222</v>
      </c>
      <c r="C99" s="122">
        <v>39263</v>
      </c>
      <c r="D99" s="128">
        <v>-71262522</v>
      </c>
      <c r="E99" s="128">
        <v>30</v>
      </c>
      <c r="F99" s="128">
        <v>-81664512</v>
      </c>
      <c r="G99" s="128">
        <v>22</v>
      </c>
      <c r="H99" s="128">
        <v>-5140623</v>
      </c>
      <c r="I99" t="s">
        <v>246</v>
      </c>
    </row>
    <row r="100" spans="1:21" ht="18" customHeight="1" x14ac:dyDescent="0.25">
      <c r="A100" s="50" t="s">
        <v>160</v>
      </c>
      <c r="B100" s="118" t="s">
        <v>223</v>
      </c>
      <c r="C100" s="122">
        <v>39629</v>
      </c>
      <c r="D100" s="128">
        <v>-79435149</v>
      </c>
      <c r="E100" s="128">
        <v>17</v>
      </c>
      <c r="F100" s="128">
        <v>-69561879</v>
      </c>
      <c r="G100" s="128">
        <v>10</v>
      </c>
      <c r="H100" s="128">
        <v>-8037083</v>
      </c>
      <c r="I100" t="s">
        <v>246</v>
      </c>
    </row>
    <row r="101" spans="1:21" ht="18" customHeight="1" x14ac:dyDescent="0.25">
      <c r="A101" s="50" t="s">
        <v>160</v>
      </c>
      <c r="B101" s="118" t="s">
        <v>222</v>
      </c>
      <c r="C101" s="122">
        <v>39629</v>
      </c>
      <c r="D101" s="128">
        <v>312669142</v>
      </c>
      <c r="E101" s="128">
        <v>30</v>
      </c>
      <c r="F101" s="128">
        <v>353871292</v>
      </c>
      <c r="G101" s="128">
        <v>23</v>
      </c>
      <c r="H101" s="128">
        <v>21618528</v>
      </c>
      <c r="I101" t="s">
        <v>246</v>
      </c>
    </row>
    <row r="102" spans="1:21" ht="18" customHeight="1" x14ac:dyDescent="0.25">
      <c r="A102" s="50" t="s">
        <v>160</v>
      </c>
      <c r="B102" s="118" t="s">
        <v>221</v>
      </c>
      <c r="C102" s="122">
        <v>39994</v>
      </c>
      <c r="D102" s="128">
        <v>357256711</v>
      </c>
      <c r="E102" s="128">
        <v>15</v>
      </c>
      <c r="F102" s="128">
        <v>301419495</v>
      </c>
      <c r="G102" s="128">
        <v>9</v>
      </c>
      <c r="H102" s="128">
        <v>38092937</v>
      </c>
      <c r="I102" t="s">
        <v>246</v>
      </c>
    </row>
    <row r="103" spans="1:21" ht="18" customHeight="1" x14ac:dyDescent="0.25">
      <c r="A103" s="50" t="s">
        <v>160</v>
      </c>
      <c r="B103" s="118" t="s">
        <v>221</v>
      </c>
      <c r="C103" s="122">
        <v>40359</v>
      </c>
      <c r="D103" s="128">
        <v>207594800</v>
      </c>
      <c r="E103" s="128">
        <v>15</v>
      </c>
      <c r="F103" s="128">
        <v>183599531</v>
      </c>
      <c r="G103" s="128">
        <v>10</v>
      </c>
      <c r="H103" s="128">
        <v>21212834</v>
      </c>
      <c r="I103" t="s">
        <v>246</v>
      </c>
    </row>
    <row r="104" spans="1:21" ht="18" customHeight="1" x14ac:dyDescent="0.25">
      <c r="A104" s="50" t="s">
        <v>160</v>
      </c>
      <c r="B104" s="118" t="s">
        <v>222</v>
      </c>
      <c r="C104" s="122">
        <v>40359</v>
      </c>
      <c r="D104" s="128">
        <v>277673454</v>
      </c>
      <c r="E104" s="128">
        <v>30</v>
      </c>
      <c r="F104" s="128">
        <v>304932284</v>
      </c>
      <c r="G104" s="128">
        <v>25</v>
      </c>
      <c r="H104" s="128">
        <v>17638581</v>
      </c>
      <c r="I104" t="s">
        <v>246</v>
      </c>
    </row>
    <row r="105" spans="1:21" ht="18" customHeight="1" x14ac:dyDescent="0.25">
      <c r="A105" s="50" t="s">
        <v>160</v>
      </c>
      <c r="B105" s="118" t="s">
        <v>227</v>
      </c>
      <c r="C105" s="122">
        <v>40724</v>
      </c>
      <c r="D105" s="128">
        <v>5693576</v>
      </c>
      <c r="E105" s="128">
        <v>30</v>
      </c>
      <c r="F105" s="128">
        <v>6149437</v>
      </c>
      <c r="G105" s="128">
        <v>26</v>
      </c>
      <c r="H105" s="128">
        <v>346937</v>
      </c>
      <c r="I105" t="s">
        <v>246</v>
      </c>
    </row>
    <row r="106" spans="1:21" ht="18" customHeight="1" x14ac:dyDescent="0.25">
      <c r="A106" s="50" t="s">
        <v>160</v>
      </c>
      <c r="B106" s="118" t="s">
        <v>221</v>
      </c>
      <c r="C106" s="122">
        <v>40724</v>
      </c>
      <c r="D106" s="128">
        <v>125215079</v>
      </c>
      <c r="E106" s="128">
        <v>15</v>
      </c>
      <c r="F106" s="128">
        <v>115045890</v>
      </c>
      <c r="G106" s="128">
        <v>11</v>
      </c>
      <c r="H106" s="128">
        <v>12273760</v>
      </c>
      <c r="I106" t="s">
        <v>246</v>
      </c>
      <c r="L106" s="120" t="s">
        <v>239</v>
      </c>
      <c r="M106" t="s">
        <v>240</v>
      </c>
      <c r="N106" t="s">
        <v>241</v>
      </c>
      <c r="O106" t="s">
        <v>242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160</v>
      </c>
      <c r="B107" s="118" t="s">
        <v>222</v>
      </c>
      <c r="C107" s="122">
        <v>40724</v>
      </c>
      <c r="D107" s="128">
        <v>244615700</v>
      </c>
      <c r="E107" s="128">
        <v>30</v>
      </c>
      <c r="F107" s="128">
        <v>264201033</v>
      </c>
      <c r="G107" s="128">
        <v>26</v>
      </c>
      <c r="H107" s="128">
        <v>14905607</v>
      </c>
      <c r="I107" t="s">
        <v>246</v>
      </c>
    </row>
    <row r="108" spans="1:21" ht="18" customHeight="1" x14ac:dyDescent="0.25">
      <c r="A108" s="50" t="s">
        <v>161</v>
      </c>
      <c r="B108" s="118" t="s">
        <v>221</v>
      </c>
      <c r="C108" s="122">
        <v>41090</v>
      </c>
      <c r="D108" s="128">
        <v>248617082</v>
      </c>
      <c r="E108" s="128">
        <v>20</v>
      </c>
      <c r="F108" s="128">
        <v>249737761</v>
      </c>
      <c r="G108" s="128">
        <v>17</v>
      </c>
      <c r="H108" s="128">
        <v>18894767</v>
      </c>
      <c r="I108" t="s">
        <v>246</v>
      </c>
    </row>
    <row r="109" spans="1:21" ht="18" customHeight="1" x14ac:dyDescent="0.25">
      <c r="A109" s="50" t="s">
        <v>161</v>
      </c>
      <c r="B109" s="118" t="s">
        <v>221</v>
      </c>
      <c r="C109" s="122">
        <v>41455</v>
      </c>
      <c r="D109" s="128">
        <v>115390840</v>
      </c>
      <c r="E109" s="128">
        <v>20</v>
      </c>
      <c r="F109" s="128">
        <v>115981341</v>
      </c>
      <c r="G109" s="128">
        <v>18</v>
      </c>
      <c r="H109" s="128">
        <v>8412390</v>
      </c>
      <c r="I109" t="s">
        <v>246</v>
      </c>
      <c r="O109" s="30"/>
      <c r="Q109" s="30"/>
      <c r="S109" s="30"/>
    </row>
    <row r="110" spans="1:21" ht="18" customHeight="1" x14ac:dyDescent="0.25">
      <c r="A110" s="50" t="s">
        <v>161</v>
      </c>
      <c r="B110" s="118" t="s">
        <v>223</v>
      </c>
      <c r="C110" s="122">
        <v>41820</v>
      </c>
      <c r="D110" s="128">
        <v>-246417577</v>
      </c>
      <c r="E110" s="128">
        <v>20</v>
      </c>
      <c r="F110" s="128">
        <v>-247086097</v>
      </c>
      <c r="G110" s="128">
        <v>19</v>
      </c>
      <c r="H110" s="128">
        <v>-17232847</v>
      </c>
      <c r="I110" t="s">
        <v>246</v>
      </c>
    </row>
    <row r="111" spans="1:21" ht="18" customHeight="1" x14ac:dyDescent="0.25">
      <c r="A111" s="50" t="s">
        <v>161</v>
      </c>
      <c r="B111" s="118" t="s">
        <v>222</v>
      </c>
      <c r="C111" s="122">
        <v>41820</v>
      </c>
      <c r="D111" s="128">
        <v>35896722</v>
      </c>
      <c r="E111" s="128">
        <v>25</v>
      </c>
      <c r="F111" s="128">
        <v>36356826</v>
      </c>
      <c r="G111" s="128">
        <v>24</v>
      </c>
      <c r="H111" s="128">
        <v>2159476</v>
      </c>
      <c r="I111" t="s">
        <v>246</v>
      </c>
    </row>
    <row r="112" spans="1:21" ht="18" customHeight="1" x14ac:dyDescent="0.25">
      <c r="A112" s="50" t="s">
        <v>161</v>
      </c>
      <c r="B112" t="s">
        <v>229</v>
      </c>
      <c r="C112" s="123">
        <v>42185</v>
      </c>
      <c r="D112" s="125">
        <v>-458582182</v>
      </c>
      <c r="E112" s="125">
        <v>20</v>
      </c>
      <c r="F112" s="125">
        <v>-458582182</v>
      </c>
      <c r="G112" s="125">
        <v>20</v>
      </c>
      <c r="H112" s="125">
        <v>-30836792</v>
      </c>
      <c r="I112" t="s">
        <v>246</v>
      </c>
    </row>
    <row r="113" spans="2:2" x14ac:dyDescent="0.25">
      <c r="B113" s="12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3" t="s">
        <v>58</v>
      </c>
      <c r="C5" s="104"/>
      <c r="D5" s="101" t="s">
        <v>57</v>
      </c>
      <c r="E5" s="101"/>
      <c r="F5" s="101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6" t="s">
        <v>119</v>
      </c>
      <c r="C6" s="46" t="s">
        <v>119</v>
      </c>
      <c r="D6" s="45" t="s">
        <v>120</v>
      </c>
      <c r="E6" s="46" t="s">
        <v>119</v>
      </c>
      <c r="F6" s="105" t="s">
        <v>121</v>
      </c>
      <c r="G6" s="105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2" t="s">
        <v>63</v>
      </c>
      <c r="E9" s="102"/>
      <c r="F9" s="38" t="s">
        <v>64</v>
      </c>
      <c r="G9" s="38" t="s">
        <v>65</v>
      </c>
    </row>
    <row r="10" spans="1:9" ht="135" customHeight="1" x14ac:dyDescent="0.25">
      <c r="A10" s="67" t="s">
        <v>152</v>
      </c>
      <c r="B10" s="106" t="s">
        <v>154</v>
      </c>
      <c r="C10" s="106"/>
      <c r="D10" s="106" t="s">
        <v>153</v>
      </c>
      <c r="E10" s="106"/>
      <c r="F10" s="106"/>
      <c r="G10" s="106"/>
    </row>
    <row r="11" spans="1:9" x14ac:dyDescent="0.25">
      <c r="A11" s="13"/>
      <c r="B11" s="37"/>
      <c r="C11" s="37"/>
    </row>
    <row r="12" spans="1:9" ht="123" customHeight="1" x14ac:dyDescent="0.25">
      <c r="A12" s="67" t="s">
        <v>122</v>
      </c>
      <c r="B12" s="102" t="s">
        <v>108</v>
      </c>
      <c r="C12" s="104"/>
      <c r="D12" s="102" t="s">
        <v>109</v>
      </c>
      <c r="E12" s="102"/>
      <c r="F12" s="102" t="s">
        <v>110</v>
      </c>
      <c r="G12" s="102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2016-07-07T01:00:44Z</dcterms:modified>
</cp:coreProperties>
</file>