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PenSim-Projects\Model_LAFPP\Results\Graphs_report2\"/>
    </mc:Choice>
  </mc:AlternateContent>
  <bookViews>
    <workbookView xWindow="0" yWindow="0" windowWidth="16200" windowHeight="24810"/>
  </bookViews>
  <sheets>
    <sheet name="DC7%" sheetId="2" r:id="rId1"/>
    <sheet name="Sheet1" sheetId="1" r:id="rId2"/>
  </sheets>
  <calcPr calcId="171027"/>
</workbook>
</file>

<file path=xl/calcChain.xml><?xml version="1.0" encoding="utf-8"?>
<calcChain xmlns="http://schemas.openxmlformats.org/spreadsheetml/2006/main">
  <c r="I5" i="2" l="1"/>
  <c r="K5" i="2" s="1"/>
  <c r="H5" i="2"/>
  <c r="K4" i="2"/>
  <c r="N3" i="1"/>
  <c r="N2" i="1"/>
  <c r="K3" i="1"/>
  <c r="J3" i="1"/>
</calcChain>
</file>

<file path=xl/sharedStrings.xml><?xml version="1.0" encoding="utf-8"?>
<sst xmlns="http://schemas.openxmlformats.org/spreadsheetml/2006/main" count="32" uniqueCount="21">
  <si>
    <t>year</t>
  </si>
  <si>
    <t>FR_MA</t>
  </si>
  <si>
    <t>AL</t>
  </si>
  <si>
    <t>MA</t>
  </si>
  <si>
    <t>AA</t>
  </si>
  <si>
    <t>UAAL</t>
  </si>
  <si>
    <t>SC</t>
  </si>
  <si>
    <t>NC</t>
  </si>
  <si>
    <t>C</t>
  </si>
  <si>
    <t>ERC</t>
  </si>
  <si>
    <t>EEC</t>
  </si>
  <si>
    <t>PR</t>
  </si>
  <si>
    <t>Discount rate</t>
  </si>
  <si>
    <t>Funded</t>
  </si>
  <si>
    <t>Year</t>
  </si>
  <si>
    <t>Funded ratio (Market assets value)</t>
  </si>
  <si>
    <t>Normal Cost</t>
  </si>
  <si>
    <t>Total contribution</t>
  </si>
  <si>
    <t>Employer contribution</t>
  </si>
  <si>
    <t>payroll</t>
  </si>
  <si>
    <t>Employer contribution as % of payroll (excluding admin. cost)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</si>
</sst>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164" fontId="0" fillId="0" borderId="0" xfId="1" applyNumberFormat="1" applyFont="1"/>
    <xf numFmtId="1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 vertical="center"/>
    </xf>
    <xf numFmtId="0" fontId="0" fillId="2" borderId="0" xfId="0" applyFill="1"/>
    <xf numFmtId="1" fontId="0" fillId="2" borderId="0" xfId="0" applyNumberFormat="1" applyFill="1"/>
    <xf numFmtId="0" fontId="0" fillId="2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2" borderId="0" xfId="1" applyNumberFormat="1" applyFont="1" applyFill="1" applyAlignment="1">
      <alignment horizontal="center" vertical="center"/>
    </xf>
    <xf numFmtId="9" fontId="0" fillId="2" borderId="0" xfId="0" applyNumberFormat="1" applyFill="1" applyAlignment="1">
      <alignment horizontal="center" vertical="center"/>
    </xf>
    <xf numFmtId="3" fontId="0" fillId="2" borderId="0" xfId="0" applyNumberForma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1" fontId="0" fillId="2" borderId="1" xfId="0" applyNumberForma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selection activeCell="F28" sqref="F28"/>
    </sheetView>
  </sheetViews>
  <sheetFormatPr defaultRowHeight="15" x14ac:dyDescent="0.25"/>
  <cols>
    <col min="3" max="3" width="14.85546875" customWidth="1"/>
    <col min="4" max="4" width="12" customWidth="1"/>
    <col min="5" max="5" width="14.7109375" style="2" customWidth="1"/>
    <col min="6" max="6" width="13.7109375" style="2" customWidth="1"/>
    <col min="7" max="9" width="12.5703125" style="2" customWidth="1"/>
    <col min="10" max="10" width="13.7109375" style="2" customWidth="1"/>
    <col min="11" max="11" width="14.5703125" customWidth="1"/>
  </cols>
  <sheetData>
    <row r="1" spans="1:12" x14ac:dyDescent="0.25">
      <c r="B1" t="s">
        <v>0</v>
      </c>
      <c r="C1" t="s">
        <v>12</v>
      </c>
      <c r="D1" t="s">
        <v>13</v>
      </c>
      <c r="E1" s="2" t="s">
        <v>2</v>
      </c>
      <c r="F1" s="2" t="s">
        <v>5</v>
      </c>
      <c r="G1" s="2" t="s">
        <v>7</v>
      </c>
      <c r="H1" s="2" t="s">
        <v>8</v>
      </c>
      <c r="I1" s="2" t="s">
        <v>9</v>
      </c>
      <c r="J1" s="2" t="s">
        <v>11</v>
      </c>
    </row>
    <row r="2" spans="1:12" x14ac:dyDescent="0.25">
      <c r="A2" s="5"/>
      <c r="B2" s="5"/>
      <c r="C2" s="5"/>
      <c r="D2" s="5"/>
      <c r="E2" s="6"/>
      <c r="F2" s="6"/>
      <c r="G2" s="6"/>
      <c r="H2" s="6"/>
      <c r="I2" s="6"/>
      <c r="J2" s="6"/>
      <c r="K2" s="5"/>
      <c r="L2" s="5"/>
    </row>
    <row r="3" spans="1:12" s="4" customFormat="1" ht="75" x14ac:dyDescent="0.25">
      <c r="A3" s="7"/>
      <c r="B3" s="12" t="s">
        <v>14</v>
      </c>
      <c r="C3" s="12" t="s">
        <v>12</v>
      </c>
      <c r="D3" s="13" t="s">
        <v>15</v>
      </c>
      <c r="E3" s="14" t="s">
        <v>2</v>
      </c>
      <c r="F3" s="14" t="s">
        <v>5</v>
      </c>
      <c r="G3" s="14" t="s">
        <v>16</v>
      </c>
      <c r="H3" s="15" t="s">
        <v>17</v>
      </c>
      <c r="I3" s="15" t="s">
        <v>18</v>
      </c>
      <c r="J3" s="14" t="s">
        <v>19</v>
      </c>
      <c r="K3" s="13" t="s">
        <v>20</v>
      </c>
      <c r="L3" s="7"/>
    </row>
    <row r="4" spans="1:12" x14ac:dyDescent="0.25">
      <c r="A4" s="5"/>
      <c r="B4" s="7">
        <v>2016</v>
      </c>
      <c r="C4" s="8">
        <v>7.4999999999999997E-2</v>
      </c>
      <c r="D4" s="9">
        <v>0.90999999999999981</v>
      </c>
      <c r="E4" s="11">
        <v>18808249454.605659</v>
      </c>
      <c r="F4" s="11">
        <v>1147303216.7309456</v>
      </c>
      <c r="G4" s="11">
        <v>391491199.86442029</v>
      </c>
      <c r="H4" s="11">
        <v>565444322.74081469</v>
      </c>
      <c r="I4" s="11">
        <v>430796709.33617747</v>
      </c>
      <c r="J4" s="11">
        <v>1397264823</v>
      </c>
      <c r="K4" s="9">
        <f>I4/J4</f>
        <v>0.30831428820431805</v>
      </c>
      <c r="L4" s="5"/>
    </row>
    <row r="5" spans="1:12" x14ac:dyDescent="0.25">
      <c r="A5" s="5"/>
      <c r="B5" s="7">
        <v>2016</v>
      </c>
      <c r="C5" s="10">
        <v>7.0000000000000007E-2</v>
      </c>
      <c r="D5" s="9">
        <v>0.85821835679762115</v>
      </c>
      <c r="E5" s="11">
        <v>19943067948.191235</v>
      </c>
      <c r="F5" s="11">
        <v>2282121710.1912346</v>
      </c>
      <c r="G5" s="11">
        <v>446643337.50477087</v>
      </c>
      <c r="H5" s="11">
        <f>617919425.384952 + 73350356</f>
        <v>691269781.38495195</v>
      </c>
      <c r="I5" s="11">
        <f>483271811.980315+73350356</f>
        <v>556622167.98031497</v>
      </c>
      <c r="J5" s="11">
        <v>1397264823</v>
      </c>
      <c r="K5" s="9">
        <f>I5/J5</f>
        <v>0.3983655487620581</v>
      </c>
      <c r="L5" s="5"/>
    </row>
    <row r="6" spans="1:12" x14ac:dyDescent="0.25">
      <c r="A6" s="5"/>
      <c r="B6" s="7"/>
      <c r="C6" s="7"/>
      <c r="D6" s="7"/>
      <c r="E6" s="11"/>
      <c r="F6" s="11"/>
      <c r="G6" s="11"/>
      <c r="H6" s="11"/>
      <c r="I6" s="11"/>
      <c r="J6" s="11"/>
      <c r="K6" s="7"/>
      <c r="L6" s="5"/>
    </row>
    <row r="7" spans="1:12" x14ac:dyDescent="0.25">
      <c r="A7" s="5"/>
      <c r="B7" s="5"/>
      <c r="C7" s="5"/>
      <c r="D7" s="5"/>
      <c r="E7" s="6"/>
      <c r="F7" s="6"/>
      <c r="G7" s="6"/>
      <c r="H7" s="6"/>
      <c r="I7" s="6"/>
      <c r="J7" s="6"/>
      <c r="K7" s="5"/>
      <c r="L7" s="5"/>
    </row>
    <row r="8" spans="1:12" x14ac:dyDescent="0.25">
      <c r="A8" s="5"/>
      <c r="B8" s="5"/>
      <c r="C8" s="5"/>
      <c r="D8" s="5"/>
      <c r="E8" s="6"/>
      <c r="F8" s="6"/>
      <c r="G8" s="6"/>
      <c r="H8" s="6"/>
      <c r="I8" s="6"/>
      <c r="J8" s="6"/>
      <c r="K8" s="5"/>
      <c r="L8" s="5"/>
    </row>
    <row r="9" spans="1:12" x14ac:dyDescent="0.25">
      <c r="A9" s="5"/>
      <c r="B9" s="5"/>
      <c r="C9" s="5"/>
      <c r="D9" s="5"/>
      <c r="E9" s="6"/>
      <c r="F9" s="6"/>
      <c r="G9" s="6"/>
      <c r="H9" s="6"/>
      <c r="I9" s="6"/>
      <c r="J9" s="6"/>
      <c r="K9" s="5"/>
      <c r="L9" s="5"/>
    </row>
    <row r="10" spans="1:12" x14ac:dyDescent="0.25">
      <c r="A10" s="5"/>
      <c r="B10" s="5"/>
      <c r="C10" s="5"/>
      <c r="D10" s="5"/>
      <c r="E10" s="6"/>
      <c r="F10" s="6"/>
      <c r="G10" s="6"/>
      <c r="H10" s="6"/>
      <c r="I10" s="6"/>
      <c r="J10" s="6"/>
      <c r="K10" s="5"/>
      <c r="L1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B36" sqref="B36"/>
    </sheetView>
  </sheetViews>
  <sheetFormatPr defaultRowHeight="15" x14ac:dyDescent="0.25"/>
  <cols>
    <col min="2" max="2" width="14.85546875" customWidth="1"/>
    <col min="3" max="3" width="12" bestFit="1" customWidth="1"/>
    <col min="4" max="6" width="14.7109375" style="2" bestFit="1" customWidth="1"/>
    <col min="7" max="7" width="13.7109375" style="2" bestFit="1" customWidth="1"/>
    <col min="8" max="12" width="12.5703125" style="2" bestFit="1" customWidth="1"/>
    <col min="13" max="13" width="13.7109375" style="2" bestFit="1" customWidth="1"/>
  </cols>
  <sheetData>
    <row r="1" spans="1:14" x14ac:dyDescent="0.25">
      <c r="A1" t="s">
        <v>0</v>
      </c>
      <c r="B1" t="s">
        <v>12</v>
      </c>
      <c r="C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spans="1:14" x14ac:dyDescent="0.25">
      <c r="A2">
        <v>2016</v>
      </c>
      <c r="B2" s="3">
        <v>7.4999999999999997E-2</v>
      </c>
      <c r="C2" s="1">
        <v>0.90999999999999981</v>
      </c>
      <c r="D2" s="2">
        <v>18808249454.605659</v>
      </c>
      <c r="E2" s="2">
        <v>17115507003.691151</v>
      </c>
      <c r="F2" s="2">
        <v>17660946237.874714</v>
      </c>
      <c r="G2" s="2">
        <v>1147303216.7309456</v>
      </c>
      <c r="H2" s="2">
        <v>173953122.87639433</v>
      </c>
      <c r="I2" s="2">
        <v>391491199.86442029</v>
      </c>
      <c r="J2" s="2">
        <v>565444322.74081469</v>
      </c>
      <c r="K2" s="2">
        <v>430796709.33617747</v>
      </c>
      <c r="L2" s="2">
        <v>134647613.40463725</v>
      </c>
      <c r="M2" s="2">
        <v>1397264823</v>
      </c>
      <c r="N2" s="1">
        <f>K2/M2</f>
        <v>0.30831428820431805</v>
      </c>
    </row>
    <row r="3" spans="1:14" x14ac:dyDescent="0.25">
      <c r="A3">
        <v>2016</v>
      </c>
      <c r="C3" s="1">
        <v>0.85821835679762115</v>
      </c>
      <c r="D3" s="2">
        <v>19943067948.191235</v>
      </c>
      <c r="E3" s="2">
        <v>17115507004</v>
      </c>
      <c r="F3" s="2">
        <v>17660946238</v>
      </c>
      <c r="G3" s="2">
        <v>2282121710.1912346</v>
      </c>
      <c r="H3" s="2">
        <v>171276087.88018119</v>
      </c>
      <c r="I3" s="2">
        <v>446643337.50477087</v>
      </c>
      <c r="J3" s="2">
        <f>617919425.384952 + 73350356</f>
        <v>691269781.38495195</v>
      </c>
      <c r="K3" s="2">
        <f>483271811.980315+73350356</f>
        <v>556622167.98031497</v>
      </c>
      <c r="L3" s="2">
        <v>134647613.40463725</v>
      </c>
      <c r="M3" s="2">
        <v>1397264823</v>
      </c>
      <c r="N3" s="1">
        <f>K3/M3</f>
        <v>0.3983655487620581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DC7%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Yimeng Yin</cp:lastModifiedBy>
  <dcterms:created xsi:type="dcterms:W3CDTF">2017-02-07T23:48:27Z</dcterms:created>
  <dcterms:modified xsi:type="dcterms:W3CDTF">2017-02-08T00:00:53Z</dcterms:modified>
</cp:coreProperties>
</file>