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100" tabRatio="711" firstSheet="4" activeTab="10"/>
  </bookViews>
  <sheets>
    <sheet name="TOC" sheetId="22" r:id="rId1"/>
    <sheet name="Overview" sheetId="7" r:id="rId2"/>
    <sheet name="FundingPolicy" sheetId="6" r:id="rId3"/>
    <sheet name="Assumptions" sheetId="3" r:id="rId4"/>
    <sheet name="SalaryGrowth" sheetId="11" r:id="rId5"/>
    <sheet name="Init_amort" sheetId="18" r:id="rId6"/>
    <sheet name="External_Fund" sheetId="19" r:id="rId7"/>
    <sheet name="Ret_sum" sheetId="12" r:id="rId8"/>
    <sheet name="Ret_dec" sheetId="9" r:id="rId9"/>
    <sheet name="Ret_bfactor" sheetId="13" r:id="rId10"/>
    <sheet name="Term_sum" sheetId="15" r:id="rId11"/>
    <sheet name="Term_dec1" sheetId="8" r:id="rId12"/>
    <sheet name="Term_dec2" sheetId="23" r:id="rId13"/>
    <sheet name="Disb_sum" sheetId="16" r:id="rId14"/>
    <sheet name="Disb_dec" sheetId="10" r:id="rId15"/>
    <sheet name="Death_sum" sheetId="17" r:id="rId16"/>
    <sheet name="Death_dec" sheetId="5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<sst xmlns="http://schemas.openxmlformats.org/spreadsheetml/2006/main" count="198" uniqueCount="152">
  <si>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</si>
  <si>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</si>
  <si>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</si>
  <si>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</si>
  <si>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</si>
  <si>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</si>
  <si>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</si>
  <si>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</si>
  <si>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</si>
  <si>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</si>
  <si>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</si>
  <si>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</si>
  <si>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</si>
  <si>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</si>
  <si>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</si>
  <si>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</si>
  <si>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</si>
  <si>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</si>
  <si>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</si>
  <si>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</si>
  <si>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</si>
  <si>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</si>
  <si>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</si>
  <si>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</si>
  <si>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</si>
  <si>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</si>
  <si>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</si>
  <si>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</si>
  <si>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</si>
  <si>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</si>
  <si>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</si>
  <si>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</si>
  <si>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</si>
  <si>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</si>
  <si>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</si>
  <si>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</si>
  <si>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</si>
  <si>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</si>
  <si>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</si>
  <si>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</si>
  <si>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</si>
  <si>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</si>
  <si>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</si>
  <si>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</si>
  <si>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</si>
  <si>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</si>
  <si>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</si>
  <si>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</si>
  <si>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</si>
  <si>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</si>
  <si>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</si>
  <si>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</si>
  <si>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</si>
  <si>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</si>
  <si>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</si>
  <si>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</si>
  <si>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</si>
  <si>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</si>
  <si>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</si>
  <si>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</si>
  <si>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</si>
  <si>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</si>
  <si>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</si>
  <si>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</si>
  <si>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</si>
  <si>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</si>
  <si>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</si>
  <si>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</si>
  <si>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</si>
  <si>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</si>
  <si>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</si>
  <si>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</si>
  <si>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</si>
  <si>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</si>
  <si>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</si>
  <si>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</si>
  <si>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</si>
  <si>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</si>
  <si>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</si>
  <si>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</si>
  <si>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</si>
  <si>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</si>
  <si>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</si>
  <si>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</si>
  <si>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</si>
  <si>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</si>
  <si>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</si>
  <si>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</si>
  <si>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</si>
  <si>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</si>
  <si>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</si>
  <si>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</si>
  <si>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</si>
  <si>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</si>
  <si>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</si>
  <si>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</si>
  <si>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</si>
  <si>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</si>
  <si>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</si>
  <si>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</si>
  <si>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</si>
  <si>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</si>
  <si>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</si>
  <si>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</si>
  <si>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</si>
  <si>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</si>
  <si>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</si>
  <si>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</si>
  <si>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</si>
  <si>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</si>
  <si>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</si>
  <si>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</si>
  <si>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</si>
  <si>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</si>
  <si>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</si>
  <si>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</si>
  <si>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</si>
  <si>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</si>
  <si>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</si>
  <si>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</si>
  <si>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</si>
  <si>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</si>
  <si>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</si>
  <si>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</si>
  <si>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</si>
  <si>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qxt.fire</t>
  </si>
  <si>
    <t>qxt.plc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</si>
  <si>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</si>
  <si>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</si>
  <si>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</si>
  <si>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</si>
  <si>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</si>
  <si>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</si>
  <si>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</si>
  <si>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</si>
  <si>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</si>
  <si>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</si>
  <si>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</si>
  <si>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</si>
  <si>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</si>
  <si>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</si>
  <si>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</si>
  <si>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</si>
  <si>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</si>
  <si>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</si>
  <si>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</si>
  <si>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Question: No vested term for Tier 1, 2, 4?(SOLVED, do not need to model 1,2, no vesting for 4)</t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</si>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</sst>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</xdr:row>
      <xdr:rowOff>57150</xdr:rowOff>
    </xdr:from>
    <xdr:to>
      <xdr:col>19</xdr:col>
      <xdr:colOff>513738</xdr:colOff>
      <xdr:row>31</xdr:row>
      <xdr:rowOff>75555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81915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152400</xdr:rowOff>
    </xdr:from>
    <xdr:to>
      <xdr:col>15</xdr:col>
      <xdr:colOff>513464</xdr:colOff>
      <xdr:row>10</xdr:row>
      <xdr:rowOff>113936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5334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171450</xdr:rowOff>
    </xdr:from>
    <xdr:to>
      <xdr:col>12</xdr:col>
      <xdr:colOff>285109</xdr:colOff>
      <xdr:row>26</xdr:row>
      <xdr:rowOff>171069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35052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152400</xdr:rowOff>
    </xdr:from>
    <xdr:to>
      <xdr:col>7</xdr:col>
      <xdr:colOff>570600</xdr:colOff>
      <xdr:row>10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</xdr:row>
      <xdr:rowOff>76200</xdr:rowOff>
    </xdr:from>
    <xdr:to>
      <xdr:col>8</xdr:col>
      <xdr:colOff>113376</xdr:colOff>
      <xdr:row>39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7</xdr:row>
      <xdr:rowOff>523875</xdr:rowOff>
    </xdr:from>
    <xdr:to>
      <xdr:col>2</xdr:col>
      <xdr:colOff>3067050</xdr:colOff>
      <xdr:row>7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4</xdr:row>
      <xdr:rowOff>0</xdr:rowOff>
    </xdr:from>
    <xdr:to>
      <xdr:col>15</xdr:col>
      <xdr:colOff>494390</xdr:colOff>
      <xdr:row>20</xdr:row>
      <xdr:rowOff>151943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7620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21</xdr:row>
      <xdr:rowOff>57150</xdr:rowOff>
    </xdr:from>
    <xdr:to>
      <xdr:col>4</xdr:col>
      <xdr:colOff>418207</xdr:colOff>
      <xdr:row>32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4</xdr:col>
      <xdr:colOff>399157</xdr:colOff>
      <xdr:row>19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</xdr:row>
      <xdr:rowOff>57150</xdr:rowOff>
    </xdr:from>
    <xdr:to>
      <xdr:col>19</xdr:col>
      <xdr:colOff>513738</xdr:colOff>
      <xdr:row>31</xdr:row>
      <xdr:rowOff>75555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43815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4" t="s">
        <v>15</v>
      </c>
      <c r="B2" s="33" t="s">
        <v>16</v>
      </c>
    </row>
    <row r="3" spans="1:2" x14ac:dyDescent="0.25">
      <c r="A3" s="34" t="s">
        <v>17</v>
      </c>
      <c r="B3" s="33" t="s">
        <v>18</v>
      </c>
    </row>
    <row r="4" spans="1:2" x14ac:dyDescent="0.25">
      <c r="A4" s="34" t="s">
        <v>19</v>
      </c>
      <c r="B4" s="33" t="s">
        <v>20</v>
      </c>
    </row>
    <row r="5" spans="1:2" x14ac:dyDescent="0.25">
      <c r="A5" s="34" t="s">
        <v>21</v>
      </c>
      <c r="B5" s="33" t="s">
        <v>22</v>
      </c>
    </row>
    <row r="6" spans="1:2" x14ac:dyDescent="0.25">
      <c r="A6" s="34" t="s">
        <v>23</v>
      </c>
      <c r="B6" s="33" t="s">
        <v>24</v>
      </c>
    </row>
    <row r="7" spans="1:2" x14ac:dyDescent="0.25">
      <c r="A7" s="34" t="s">
        <v>25</v>
      </c>
      <c r="B7" s="33" t="s">
        <v>26</v>
      </c>
    </row>
    <row r="8" spans="1:2" x14ac:dyDescent="0.25">
      <c r="A8" s="34" t="s">
        <v>27</v>
      </c>
      <c r="B8" s="33" t="s">
        <v>28</v>
      </c>
    </row>
    <row r="9" spans="1:2" x14ac:dyDescent="0.25">
      <c r="A9" s="34" t="s">
        <v>29</v>
      </c>
      <c r="B9" s="33" t="s">
        <v>30</v>
      </c>
    </row>
    <row r="10" spans="1:2" x14ac:dyDescent="0.25">
      <c r="A10" s="34" t="s">
        <v>31</v>
      </c>
      <c r="B10" s="33" t="s">
        <v>32</v>
      </c>
    </row>
    <row r="11" spans="1:2" x14ac:dyDescent="0.25">
      <c r="A11" s="34" t="s">
        <v>33</v>
      </c>
      <c r="B11" s="33" t="s">
        <v>34</v>
      </c>
    </row>
    <row r="12" spans="1:2" x14ac:dyDescent="0.25">
      <c r="A12" s="34" t="s">
        <v>35</v>
      </c>
      <c r="B12" s="33" t="s">
        <v>36</v>
      </c>
    </row>
    <row r="13" spans="1:2" x14ac:dyDescent="0.25">
      <c r="A13" s="34" t="s">
        <v>37</v>
      </c>
      <c r="B13" s="33" t="s">
        <v>38</v>
      </c>
    </row>
    <row r="14" spans="1:2" x14ac:dyDescent="0.25">
      <c r="A14" s="34" t="s">
        <v>39</v>
      </c>
      <c r="B14" s="33" t="s">
        <v>40</v>
      </c>
    </row>
    <row r="15" spans="1:2" x14ac:dyDescent="0.25">
      <c r="A15" s="34" t="s">
        <v>41</v>
      </c>
      <c r="B15" s="33" t="s">
        <v>42</v>
      </c>
    </row>
    <row r="16" spans="1:2" x14ac:dyDescent="0.25">
      <c r="A16" s="34" t="s">
        <v>43</v>
      </c>
      <c r="B16" s="33" t="s">
        <v>44</v>
      </c>
    </row>
    <row r="17" spans="1:2" x14ac:dyDescent="0.25">
      <c r="A17" s="34" t="s">
        <v>45</v>
      </c>
      <c r="B17" s="33" t="s">
        <v>46</v>
      </c>
    </row>
    <row r="18" spans="1:2" x14ac:dyDescent="0.25">
      <c r="A18" s="34" t="s">
        <v>47</v>
      </c>
      <c r="B18" s="33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2" sqref="A32:XFD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3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70" t="s">
        <v>85</v>
      </c>
      <c r="B6" s="71" t="s">
        <v>111</v>
      </c>
      <c r="C6" s="71" t="s">
        <v>112</v>
      </c>
      <c r="D6" s="71" t="s">
        <v>113</v>
      </c>
      <c r="E6" s="71" t="s">
        <v>114</v>
      </c>
      <c r="F6" s="71" t="s">
        <v>115</v>
      </c>
      <c r="G6" s="71" t="s">
        <v>116</v>
      </c>
    </row>
    <row r="7" spans="1:7" x14ac:dyDescent="0.25">
      <c r="A7" s="70">
        <v>0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</row>
    <row r="8" spans="1:7" x14ac:dyDescent="0.25">
      <c r="A8" s="70">
        <v>1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</row>
    <row r="9" spans="1:7" x14ac:dyDescent="0.25">
      <c r="A9" s="70">
        <v>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</row>
    <row r="10" spans="1:7" x14ac:dyDescent="0.25">
      <c r="A10" s="70">
        <v>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7" x14ac:dyDescent="0.25">
      <c r="A11" s="70">
        <v>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7" x14ac:dyDescent="0.25">
      <c r="A12" s="70">
        <v>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5">
      <c r="A13" s="70">
        <v>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7" x14ac:dyDescent="0.25">
      <c r="A14" s="70">
        <v>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7" x14ac:dyDescent="0.25">
      <c r="A15" s="70">
        <v>8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</row>
    <row r="16" spans="1:7" x14ac:dyDescent="0.25">
      <c r="A16" s="70">
        <v>9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5">
      <c r="A17" s="70">
        <v>10</v>
      </c>
      <c r="B17" s="72">
        <v>0</v>
      </c>
      <c r="C17" s="72">
        <v>0</v>
      </c>
      <c r="D17" s="73">
        <f>0.02*$A17</f>
        <v>0.2</v>
      </c>
      <c r="E17" s="72">
        <v>0</v>
      </c>
      <c r="F17" s="72">
        <v>0</v>
      </c>
      <c r="G17" s="72">
        <v>0</v>
      </c>
    </row>
    <row r="18" spans="1:7" x14ac:dyDescent="0.25">
      <c r="A18" s="70">
        <v>11</v>
      </c>
      <c r="B18" s="72">
        <v>0</v>
      </c>
      <c r="C18" s="72">
        <v>0</v>
      </c>
      <c r="D18" s="73">
        <f t="shared" ref="D18:D26" si="0">0.02*$A18</f>
        <v>0.22</v>
      </c>
      <c r="E18" s="72">
        <v>0</v>
      </c>
      <c r="F18" s="72">
        <v>0</v>
      </c>
      <c r="G18" s="72">
        <v>0</v>
      </c>
    </row>
    <row r="19" spans="1:7" x14ac:dyDescent="0.25">
      <c r="A19" s="70">
        <v>12</v>
      </c>
      <c r="B19" s="72">
        <v>0</v>
      </c>
      <c r="C19" s="72">
        <v>0</v>
      </c>
      <c r="D19" s="73">
        <f t="shared" si="0"/>
        <v>0.24</v>
      </c>
      <c r="E19" s="72">
        <v>0</v>
      </c>
      <c r="F19" s="72">
        <v>0</v>
      </c>
      <c r="G19" s="72">
        <v>0</v>
      </c>
    </row>
    <row r="20" spans="1:7" x14ac:dyDescent="0.25">
      <c r="A20" s="70">
        <v>13</v>
      </c>
      <c r="B20" s="72">
        <v>0</v>
      </c>
      <c r="C20" s="72">
        <v>0</v>
      </c>
      <c r="D20" s="73">
        <f t="shared" si="0"/>
        <v>0.26</v>
      </c>
      <c r="E20" s="72">
        <v>0</v>
      </c>
      <c r="F20" s="72">
        <v>0</v>
      </c>
      <c r="G20" s="72">
        <v>0</v>
      </c>
    </row>
    <row r="21" spans="1:7" x14ac:dyDescent="0.25">
      <c r="A21" s="70">
        <v>14</v>
      </c>
      <c r="B21" s="72">
        <v>0</v>
      </c>
      <c r="C21" s="72">
        <v>0</v>
      </c>
      <c r="D21" s="73">
        <f t="shared" si="0"/>
        <v>0.28000000000000003</v>
      </c>
      <c r="E21" s="72">
        <v>0</v>
      </c>
      <c r="F21" s="72">
        <v>0</v>
      </c>
      <c r="G21" s="72">
        <v>0</v>
      </c>
    </row>
    <row r="22" spans="1:7" x14ac:dyDescent="0.25">
      <c r="A22" s="70">
        <v>15</v>
      </c>
      <c r="B22" s="72">
        <v>0</v>
      </c>
      <c r="C22" s="72">
        <v>0</v>
      </c>
      <c r="D22" s="73">
        <f t="shared" si="0"/>
        <v>0.3</v>
      </c>
      <c r="E22" s="72">
        <v>0</v>
      </c>
      <c r="F22" s="72">
        <v>0</v>
      </c>
      <c r="G22" s="72">
        <v>0</v>
      </c>
    </row>
    <row r="23" spans="1:7" x14ac:dyDescent="0.25">
      <c r="A23" s="70">
        <v>16</v>
      </c>
      <c r="B23" s="72">
        <v>0</v>
      </c>
      <c r="C23" s="72">
        <v>0</v>
      </c>
      <c r="D23" s="73">
        <f t="shared" si="0"/>
        <v>0.32</v>
      </c>
      <c r="E23" s="72">
        <v>0</v>
      </c>
      <c r="F23" s="72">
        <v>0</v>
      </c>
      <c r="G23" s="72">
        <v>0</v>
      </c>
    </row>
    <row r="24" spans="1:7" x14ac:dyDescent="0.25">
      <c r="A24" s="70">
        <v>17</v>
      </c>
      <c r="B24" s="72">
        <v>0</v>
      </c>
      <c r="C24" s="72">
        <v>0</v>
      </c>
      <c r="D24" s="73">
        <f t="shared" si="0"/>
        <v>0.34</v>
      </c>
      <c r="E24" s="72">
        <v>0</v>
      </c>
      <c r="F24" s="72">
        <v>0</v>
      </c>
      <c r="G24" s="72">
        <v>0</v>
      </c>
    </row>
    <row r="25" spans="1:7" x14ac:dyDescent="0.25">
      <c r="A25" s="70">
        <v>18</v>
      </c>
      <c r="B25" s="72">
        <v>0</v>
      </c>
      <c r="C25" s="72">
        <v>0</v>
      </c>
      <c r="D25" s="73">
        <f t="shared" si="0"/>
        <v>0.36</v>
      </c>
      <c r="E25" s="72">
        <v>0</v>
      </c>
      <c r="F25" s="72">
        <v>0</v>
      </c>
      <c r="G25" s="72">
        <v>0</v>
      </c>
    </row>
    <row r="26" spans="1:7" x14ac:dyDescent="0.25">
      <c r="A26" s="70">
        <v>19</v>
      </c>
      <c r="B26" s="72">
        <v>0</v>
      </c>
      <c r="C26" s="72">
        <v>0</v>
      </c>
      <c r="D26" s="73">
        <f t="shared" si="0"/>
        <v>0.38</v>
      </c>
      <c r="E26" s="72">
        <v>0</v>
      </c>
      <c r="F26" s="72">
        <v>0</v>
      </c>
      <c r="G26" s="72">
        <v>0</v>
      </c>
    </row>
    <row r="27" spans="1:7" x14ac:dyDescent="0.25">
      <c r="A27" s="70">
        <v>20</v>
      </c>
      <c r="B27" s="73">
        <v>0.4</v>
      </c>
      <c r="C27" s="73">
        <f>0.02*A27</f>
        <v>0.4</v>
      </c>
      <c r="D27" s="73">
        <f>MIN($D$26+0.03*($A27-19), 0.7)</f>
        <v>0.41000000000000003</v>
      </c>
      <c r="E27" s="74">
        <v>0.4</v>
      </c>
      <c r="F27" s="74">
        <v>0.5</v>
      </c>
      <c r="G27" s="74">
        <v>0.4</v>
      </c>
    </row>
    <row r="28" spans="1:7" x14ac:dyDescent="0.25">
      <c r="A28" s="70">
        <v>21</v>
      </c>
      <c r="B28" s="73">
        <v>0.42</v>
      </c>
      <c r="C28" s="73">
        <f t="shared" ref="C28:C31" si="1">0.02*A28</f>
        <v>0.42</v>
      </c>
      <c r="D28" s="73">
        <f t="shared" ref="D28:D72" si="2">MIN($D$26+0.03*($A28-19), 0.7)</f>
        <v>0.44</v>
      </c>
      <c r="E28" s="73">
        <f>MIN($E$27+0.03*($A28-20), 0.7)</f>
        <v>0.43000000000000005</v>
      </c>
      <c r="F28" s="73">
        <f>MIN(F27 + 0.03, 0.9)</f>
        <v>0.53</v>
      </c>
      <c r="G28" s="73">
        <f>MIN(G27 + 0.03, 0.9)</f>
        <v>0.43000000000000005</v>
      </c>
    </row>
    <row r="29" spans="1:7" x14ac:dyDescent="0.25">
      <c r="A29" s="70">
        <v>22</v>
      </c>
      <c r="B29" s="73">
        <v>0.44</v>
      </c>
      <c r="C29" s="73">
        <f t="shared" si="1"/>
        <v>0.44</v>
      </c>
      <c r="D29" s="73">
        <f t="shared" si="2"/>
        <v>0.47</v>
      </c>
      <c r="E29" s="73">
        <f t="shared" ref="E29:E72" si="3">MIN($E$27+0.03*($A29-20), 0.7)</f>
        <v>0.46</v>
      </c>
      <c r="F29" s="73">
        <f t="shared" ref="F29:G72" si="4">MIN(F28 + 0.03, 0.9)</f>
        <v>0.56000000000000005</v>
      </c>
      <c r="G29" s="73">
        <f t="shared" si="4"/>
        <v>0.46000000000000008</v>
      </c>
    </row>
    <row r="30" spans="1:7" x14ac:dyDescent="0.25">
      <c r="A30" s="70">
        <v>23</v>
      </c>
      <c r="B30" s="73">
        <v>0.46</v>
      </c>
      <c r="C30" s="73">
        <f t="shared" si="1"/>
        <v>0.46</v>
      </c>
      <c r="D30" s="73">
        <f t="shared" si="2"/>
        <v>0.5</v>
      </c>
      <c r="E30" s="73">
        <f t="shared" si="3"/>
        <v>0.49</v>
      </c>
      <c r="F30" s="73">
        <f t="shared" si="4"/>
        <v>0.59000000000000008</v>
      </c>
      <c r="G30" s="73">
        <f t="shared" si="4"/>
        <v>0.4900000000000001</v>
      </c>
    </row>
    <row r="31" spans="1:7" x14ac:dyDescent="0.25">
      <c r="A31" s="70">
        <v>24</v>
      </c>
      <c r="B31" s="73">
        <v>0.48</v>
      </c>
      <c r="C31" s="73">
        <f t="shared" si="1"/>
        <v>0.48</v>
      </c>
      <c r="D31" s="73">
        <f t="shared" si="2"/>
        <v>0.53</v>
      </c>
      <c r="E31" s="73">
        <f t="shared" si="3"/>
        <v>0.52</v>
      </c>
      <c r="F31" s="73">
        <f t="shared" si="4"/>
        <v>0.62000000000000011</v>
      </c>
      <c r="G31" s="73">
        <f t="shared" si="4"/>
        <v>0.52000000000000013</v>
      </c>
    </row>
    <row r="32" spans="1:7" x14ac:dyDescent="0.25">
      <c r="A32" s="70">
        <v>25</v>
      </c>
      <c r="B32" s="73">
        <v>0.5</v>
      </c>
      <c r="C32" s="73">
        <f>MIN(0.55+0.03*(A32-25), 0.7)</f>
        <v>0.55000000000000004</v>
      </c>
      <c r="D32" s="73">
        <f t="shared" si="2"/>
        <v>0.56000000000000005</v>
      </c>
      <c r="E32" s="73">
        <f t="shared" si="3"/>
        <v>0.55000000000000004</v>
      </c>
      <c r="F32" s="73">
        <f t="shared" si="4"/>
        <v>0.65000000000000013</v>
      </c>
      <c r="G32" s="73">
        <f t="shared" si="4"/>
        <v>0.55000000000000016</v>
      </c>
    </row>
    <row r="33" spans="1:7" x14ac:dyDescent="0.25">
      <c r="A33" s="70">
        <v>26</v>
      </c>
      <c r="B33" s="75">
        <f>0.5 + 5/300</f>
        <v>0.51666666666666672</v>
      </c>
      <c r="C33" s="73">
        <f t="shared" ref="C33:C72" si="5">MIN(0.55+0.03*(A33-25), 0.7)</f>
        <v>0.58000000000000007</v>
      </c>
      <c r="D33" s="73">
        <f t="shared" si="2"/>
        <v>0.59</v>
      </c>
      <c r="E33" s="73">
        <f t="shared" si="3"/>
        <v>0.58000000000000007</v>
      </c>
      <c r="F33" s="73">
        <f t="shared" si="4"/>
        <v>0.68000000000000016</v>
      </c>
      <c r="G33" s="73">
        <f>MIN(G32 + 0.04, 0.9)</f>
        <v>0.59000000000000019</v>
      </c>
    </row>
    <row r="34" spans="1:7" x14ac:dyDescent="0.25">
      <c r="A34" s="70">
        <v>27</v>
      </c>
      <c r="B34" s="76">
        <f>B33 + 5/300</f>
        <v>0.53333333333333344</v>
      </c>
      <c r="C34" s="73">
        <f t="shared" si="5"/>
        <v>0.6100000000000001</v>
      </c>
      <c r="D34" s="73">
        <f t="shared" si="2"/>
        <v>0.62</v>
      </c>
      <c r="E34" s="73">
        <f t="shared" si="3"/>
        <v>0.61</v>
      </c>
      <c r="F34" s="73">
        <f t="shared" si="4"/>
        <v>0.71000000000000019</v>
      </c>
      <c r="G34" s="73">
        <f t="shared" ref="G34:G37" si="6">MIN(G33 + 0.04, 0.9)</f>
        <v>0.63000000000000023</v>
      </c>
    </row>
    <row r="35" spans="1:7" x14ac:dyDescent="0.25">
      <c r="A35" s="70">
        <v>28</v>
      </c>
      <c r="B35" s="76">
        <f t="shared" ref="B35:B42" si="7">B34 + 5/300</f>
        <v>0.55000000000000016</v>
      </c>
      <c r="C35" s="73">
        <f t="shared" si="5"/>
        <v>0.64</v>
      </c>
      <c r="D35" s="73">
        <f t="shared" si="2"/>
        <v>0.65</v>
      </c>
      <c r="E35" s="73">
        <f t="shared" si="3"/>
        <v>0.64</v>
      </c>
      <c r="F35" s="73">
        <f t="shared" si="4"/>
        <v>0.74000000000000021</v>
      </c>
      <c r="G35" s="73">
        <f t="shared" si="6"/>
        <v>0.67000000000000026</v>
      </c>
    </row>
    <row r="36" spans="1:7" x14ac:dyDescent="0.25">
      <c r="A36" s="70">
        <v>29</v>
      </c>
      <c r="B36" s="76">
        <f t="shared" si="7"/>
        <v>0.56666666666666687</v>
      </c>
      <c r="C36" s="73">
        <f t="shared" si="5"/>
        <v>0.67</v>
      </c>
      <c r="D36" s="73">
        <f t="shared" si="2"/>
        <v>0.67999999999999994</v>
      </c>
      <c r="E36" s="73">
        <f t="shared" si="3"/>
        <v>0.67</v>
      </c>
      <c r="F36" s="73">
        <f t="shared" si="4"/>
        <v>0.77000000000000024</v>
      </c>
      <c r="G36" s="73">
        <f t="shared" si="6"/>
        <v>0.7100000000000003</v>
      </c>
    </row>
    <row r="37" spans="1:7" x14ac:dyDescent="0.25">
      <c r="A37" s="70">
        <v>30</v>
      </c>
      <c r="B37" s="76">
        <f t="shared" si="7"/>
        <v>0.58333333333333359</v>
      </c>
      <c r="C37" s="73">
        <f t="shared" si="5"/>
        <v>0.7</v>
      </c>
      <c r="D37" s="73">
        <f t="shared" si="2"/>
        <v>0.7</v>
      </c>
      <c r="E37" s="73">
        <f t="shared" si="3"/>
        <v>0.7</v>
      </c>
      <c r="F37" s="73">
        <f>MIN(F36 + 0.04, 0.9)</f>
        <v>0.81000000000000028</v>
      </c>
      <c r="G37" s="73">
        <f t="shared" si="6"/>
        <v>0.75000000000000033</v>
      </c>
    </row>
    <row r="38" spans="1:7" x14ac:dyDescent="0.25">
      <c r="A38" s="70">
        <v>31</v>
      </c>
      <c r="B38" s="76">
        <f t="shared" si="7"/>
        <v>0.60000000000000031</v>
      </c>
      <c r="C38" s="73">
        <f t="shared" si="5"/>
        <v>0.7</v>
      </c>
      <c r="D38" s="73">
        <f t="shared" si="2"/>
        <v>0.7</v>
      </c>
      <c r="E38" s="73">
        <f t="shared" si="3"/>
        <v>0.7</v>
      </c>
      <c r="F38" s="73">
        <f t="shared" si="4"/>
        <v>0.8400000000000003</v>
      </c>
      <c r="G38" s="73">
        <f>MIN(G37 + 0.05, 0.9)</f>
        <v>0.80000000000000038</v>
      </c>
    </row>
    <row r="39" spans="1:7" x14ac:dyDescent="0.25">
      <c r="A39" s="70">
        <v>32</v>
      </c>
      <c r="B39" s="76">
        <f t="shared" si="7"/>
        <v>0.61666666666666703</v>
      </c>
      <c r="C39" s="73">
        <f t="shared" si="5"/>
        <v>0.7</v>
      </c>
      <c r="D39" s="73">
        <f t="shared" si="2"/>
        <v>0.7</v>
      </c>
      <c r="E39" s="73">
        <f t="shared" si="3"/>
        <v>0.7</v>
      </c>
      <c r="F39" s="73">
        <f t="shared" si="4"/>
        <v>0.87000000000000033</v>
      </c>
      <c r="G39" s="73">
        <f t="shared" ref="G39:G72" si="8">MIN(G38 + 0.05, 0.9)</f>
        <v>0.85000000000000042</v>
      </c>
    </row>
    <row r="40" spans="1:7" x14ac:dyDescent="0.25">
      <c r="A40" s="70">
        <v>33</v>
      </c>
      <c r="B40" s="76">
        <f t="shared" si="7"/>
        <v>0.63333333333333375</v>
      </c>
      <c r="C40" s="73">
        <f t="shared" si="5"/>
        <v>0.7</v>
      </c>
      <c r="D40" s="73">
        <f t="shared" si="2"/>
        <v>0.7</v>
      </c>
      <c r="E40" s="73">
        <f t="shared" si="3"/>
        <v>0.7</v>
      </c>
      <c r="F40" s="73">
        <f t="shared" si="4"/>
        <v>0.9</v>
      </c>
      <c r="G40" s="73">
        <f t="shared" si="8"/>
        <v>0.9</v>
      </c>
    </row>
    <row r="41" spans="1:7" x14ac:dyDescent="0.25">
      <c r="A41" s="70">
        <v>34</v>
      </c>
      <c r="B41" s="76">
        <f t="shared" si="7"/>
        <v>0.65000000000000047</v>
      </c>
      <c r="C41" s="73">
        <f t="shared" si="5"/>
        <v>0.7</v>
      </c>
      <c r="D41" s="73">
        <f t="shared" si="2"/>
        <v>0.7</v>
      </c>
      <c r="E41" s="73">
        <f t="shared" si="3"/>
        <v>0.7</v>
      </c>
      <c r="F41" s="73">
        <f t="shared" si="4"/>
        <v>0.9</v>
      </c>
      <c r="G41" s="73">
        <f t="shared" si="8"/>
        <v>0.9</v>
      </c>
    </row>
    <row r="42" spans="1:7" x14ac:dyDescent="0.25">
      <c r="A42" s="70">
        <v>35</v>
      </c>
      <c r="B42" s="76">
        <f t="shared" si="7"/>
        <v>0.66666666666666718</v>
      </c>
      <c r="C42" s="73">
        <f t="shared" si="5"/>
        <v>0.7</v>
      </c>
      <c r="D42" s="73">
        <f t="shared" si="2"/>
        <v>0.7</v>
      </c>
      <c r="E42" s="73">
        <f t="shared" si="3"/>
        <v>0.7</v>
      </c>
      <c r="F42" s="73">
        <f t="shared" si="4"/>
        <v>0.9</v>
      </c>
      <c r="G42" s="73">
        <f t="shared" si="8"/>
        <v>0.9</v>
      </c>
    </row>
    <row r="43" spans="1:7" x14ac:dyDescent="0.25">
      <c r="A43" s="70">
        <v>36</v>
      </c>
      <c r="B43" s="77">
        <f>B42</f>
        <v>0.66666666666666718</v>
      </c>
      <c r="C43" s="73">
        <f t="shared" si="5"/>
        <v>0.7</v>
      </c>
      <c r="D43" s="73">
        <f t="shared" si="2"/>
        <v>0.7</v>
      </c>
      <c r="E43" s="73">
        <f t="shared" si="3"/>
        <v>0.7</v>
      </c>
      <c r="F43" s="73">
        <f t="shared" si="4"/>
        <v>0.9</v>
      </c>
      <c r="G43" s="73">
        <f t="shared" si="8"/>
        <v>0.9</v>
      </c>
    </row>
    <row r="44" spans="1:7" x14ac:dyDescent="0.25">
      <c r="A44" s="70">
        <v>37</v>
      </c>
      <c r="B44" s="77">
        <f t="shared" ref="B44:B72" si="9">B43</f>
        <v>0.66666666666666718</v>
      </c>
      <c r="C44" s="73">
        <f t="shared" si="5"/>
        <v>0.7</v>
      </c>
      <c r="D44" s="73">
        <f t="shared" si="2"/>
        <v>0.7</v>
      </c>
      <c r="E44" s="73">
        <f t="shared" si="3"/>
        <v>0.7</v>
      </c>
      <c r="F44" s="73">
        <f t="shared" si="4"/>
        <v>0.9</v>
      </c>
      <c r="G44" s="73">
        <f t="shared" si="8"/>
        <v>0.9</v>
      </c>
    </row>
    <row r="45" spans="1:7" x14ac:dyDescent="0.25">
      <c r="A45" s="70">
        <v>38</v>
      </c>
      <c r="B45" s="77">
        <f t="shared" si="9"/>
        <v>0.66666666666666718</v>
      </c>
      <c r="C45" s="73">
        <f t="shared" si="5"/>
        <v>0.7</v>
      </c>
      <c r="D45" s="73">
        <f t="shared" si="2"/>
        <v>0.7</v>
      </c>
      <c r="E45" s="73">
        <f t="shared" si="3"/>
        <v>0.7</v>
      </c>
      <c r="F45" s="73">
        <f t="shared" si="4"/>
        <v>0.9</v>
      </c>
      <c r="G45" s="73">
        <f t="shared" si="8"/>
        <v>0.9</v>
      </c>
    </row>
    <row r="46" spans="1:7" x14ac:dyDescent="0.25">
      <c r="A46" s="70">
        <v>39</v>
      </c>
      <c r="B46" s="77">
        <f t="shared" si="9"/>
        <v>0.66666666666666718</v>
      </c>
      <c r="C46" s="73">
        <f t="shared" si="5"/>
        <v>0.7</v>
      </c>
      <c r="D46" s="73">
        <f t="shared" si="2"/>
        <v>0.7</v>
      </c>
      <c r="E46" s="73">
        <f t="shared" si="3"/>
        <v>0.7</v>
      </c>
      <c r="F46" s="73">
        <f t="shared" si="4"/>
        <v>0.9</v>
      </c>
      <c r="G46" s="73">
        <f t="shared" si="8"/>
        <v>0.9</v>
      </c>
    </row>
    <row r="47" spans="1:7" x14ac:dyDescent="0.25">
      <c r="A47" s="70">
        <v>40</v>
      </c>
      <c r="B47" s="77">
        <f t="shared" si="9"/>
        <v>0.66666666666666718</v>
      </c>
      <c r="C47" s="73">
        <f t="shared" si="5"/>
        <v>0.7</v>
      </c>
      <c r="D47" s="73">
        <f t="shared" si="2"/>
        <v>0.7</v>
      </c>
      <c r="E47" s="73">
        <f t="shared" si="3"/>
        <v>0.7</v>
      </c>
      <c r="F47" s="73">
        <f t="shared" si="4"/>
        <v>0.9</v>
      </c>
      <c r="G47" s="73">
        <f t="shared" si="8"/>
        <v>0.9</v>
      </c>
    </row>
    <row r="48" spans="1:7" x14ac:dyDescent="0.25">
      <c r="A48" s="70">
        <v>41</v>
      </c>
      <c r="B48" s="77">
        <f t="shared" si="9"/>
        <v>0.66666666666666718</v>
      </c>
      <c r="C48" s="73">
        <f t="shared" si="5"/>
        <v>0.7</v>
      </c>
      <c r="D48" s="73">
        <f t="shared" si="2"/>
        <v>0.7</v>
      </c>
      <c r="E48" s="73">
        <f t="shared" si="3"/>
        <v>0.7</v>
      </c>
      <c r="F48" s="73">
        <f t="shared" si="4"/>
        <v>0.9</v>
      </c>
      <c r="G48" s="73">
        <f t="shared" si="8"/>
        <v>0.9</v>
      </c>
    </row>
    <row r="49" spans="1:7" x14ac:dyDescent="0.25">
      <c r="A49" s="70">
        <v>42</v>
      </c>
      <c r="B49" s="77">
        <f t="shared" si="9"/>
        <v>0.66666666666666718</v>
      </c>
      <c r="C49" s="73">
        <f t="shared" si="5"/>
        <v>0.7</v>
      </c>
      <c r="D49" s="73">
        <f t="shared" si="2"/>
        <v>0.7</v>
      </c>
      <c r="E49" s="73">
        <f t="shared" si="3"/>
        <v>0.7</v>
      </c>
      <c r="F49" s="73">
        <f t="shared" si="4"/>
        <v>0.9</v>
      </c>
      <c r="G49" s="73">
        <f t="shared" si="8"/>
        <v>0.9</v>
      </c>
    </row>
    <row r="50" spans="1:7" x14ac:dyDescent="0.25">
      <c r="A50" s="70">
        <v>43</v>
      </c>
      <c r="B50" s="77">
        <f t="shared" si="9"/>
        <v>0.66666666666666718</v>
      </c>
      <c r="C50" s="73">
        <f t="shared" si="5"/>
        <v>0.7</v>
      </c>
      <c r="D50" s="73">
        <f t="shared" si="2"/>
        <v>0.7</v>
      </c>
      <c r="E50" s="73">
        <f t="shared" si="3"/>
        <v>0.7</v>
      </c>
      <c r="F50" s="73">
        <f t="shared" si="4"/>
        <v>0.9</v>
      </c>
      <c r="G50" s="73">
        <f t="shared" si="8"/>
        <v>0.9</v>
      </c>
    </row>
    <row r="51" spans="1:7" x14ac:dyDescent="0.25">
      <c r="A51" s="70">
        <v>44</v>
      </c>
      <c r="B51" s="77">
        <f t="shared" si="9"/>
        <v>0.66666666666666718</v>
      </c>
      <c r="C51" s="73">
        <f t="shared" si="5"/>
        <v>0.7</v>
      </c>
      <c r="D51" s="73">
        <f t="shared" si="2"/>
        <v>0.7</v>
      </c>
      <c r="E51" s="73">
        <f t="shared" si="3"/>
        <v>0.7</v>
      </c>
      <c r="F51" s="73">
        <f t="shared" si="4"/>
        <v>0.9</v>
      </c>
      <c r="G51" s="73">
        <f t="shared" si="8"/>
        <v>0.9</v>
      </c>
    </row>
    <row r="52" spans="1:7" x14ac:dyDescent="0.25">
      <c r="A52" s="70">
        <v>45</v>
      </c>
      <c r="B52" s="77">
        <f t="shared" si="9"/>
        <v>0.66666666666666718</v>
      </c>
      <c r="C52" s="73">
        <f t="shared" si="5"/>
        <v>0.7</v>
      </c>
      <c r="D52" s="73">
        <f t="shared" si="2"/>
        <v>0.7</v>
      </c>
      <c r="E52" s="73">
        <f t="shared" si="3"/>
        <v>0.7</v>
      </c>
      <c r="F52" s="73">
        <f t="shared" si="4"/>
        <v>0.9</v>
      </c>
      <c r="G52" s="73">
        <f t="shared" si="8"/>
        <v>0.9</v>
      </c>
    </row>
    <row r="53" spans="1:7" x14ac:dyDescent="0.25">
      <c r="A53" s="70">
        <v>46</v>
      </c>
      <c r="B53" s="77">
        <f t="shared" si="9"/>
        <v>0.66666666666666718</v>
      </c>
      <c r="C53" s="73">
        <f t="shared" si="5"/>
        <v>0.7</v>
      </c>
      <c r="D53" s="73">
        <f t="shared" si="2"/>
        <v>0.7</v>
      </c>
      <c r="E53" s="73">
        <f t="shared" si="3"/>
        <v>0.7</v>
      </c>
      <c r="F53" s="73">
        <f t="shared" si="4"/>
        <v>0.9</v>
      </c>
      <c r="G53" s="73">
        <f t="shared" si="8"/>
        <v>0.9</v>
      </c>
    </row>
    <row r="54" spans="1:7" x14ac:dyDescent="0.25">
      <c r="A54" s="70">
        <v>47</v>
      </c>
      <c r="B54" s="77">
        <f t="shared" si="9"/>
        <v>0.66666666666666718</v>
      </c>
      <c r="C54" s="73">
        <f t="shared" si="5"/>
        <v>0.7</v>
      </c>
      <c r="D54" s="73">
        <f t="shared" si="2"/>
        <v>0.7</v>
      </c>
      <c r="E54" s="73">
        <f t="shared" si="3"/>
        <v>0.7</v>
      </c>
      <c r="F54" s="73">
        <f t="shared" si="4"/>
        <v>0.9</v>
      </c>
      <c r="G54" s="73">
        <f t="shared" si="8"/>
        <v>0.9</v>
      </c>
    </row>
    <row r="55" spans="1:7" x14ac:dyDescent="0.25">
      <c r="A55" s="70">
        <v>48</v>
      </c>
      <c r="B55" s="77">
        <f t="shared" si="9"/>
        <v>0.66666666666666718</v>
      </c>
      <c r="C55" s="73">
        <f t="shared" si="5"/>
        <v>0.7</v>
      </c>
      <c r="D55" s="73">
        <f t="shared" si="2"/>
        <v>0.7</v>
      </c>
      <c r="E55" s="73">
        <f t="shared" si="3"/>
        <v>0.7</v>
      </c>
      <c r="F55" s="73">
        <f t="shared" si="4"/>
        <v>0.9</v>
      </c>
      <c r="G55" s="73">
        <f t="shared" si="8"/>
        <v>0.9</v>
      </c>
    </row>
    <row r="56" spans="1:7" x14ac:dyDescent="0.25">
      <c r="A56" s="70">
        <v>49</v>
      </c>
      <c r="B56" s="77">
        <f t="shared" si="9"/>
        <v>0.66666666666666718</v>
      </c>
      <c r="C56" s="73">
        <f t="shared" si="5"/>
        <v>0.7</v>
      </c>
      <c r="D56" s="73">
        <f t="shared" si="2"/>
        <v>0.7</v>
      </c>
      <c r="E56" s="73">
        <f t="shared" si="3"/>
        <v>0.7</v>
      </c>
      <c r="F56" s="73">
        <f t="shared" si="4"/>
        <v>0.9</v>
      </c>
      <c r="G56" s="73">
        <f t="shared" si="8"/>
        <v>0.9</v>
      </c>
    </row>
    <row r="57" spans="1:7" x14ac:dyDescent="0.25">
      <c r="A57" s="70">
        <v>50</v>
      </c>
      <c r="B57" s="77">
        <f t="shared" si="9"/>
        <v>0.66666666666666718</v>
      </c>
      <c r="C57" s="73">
        <f t="shared" si="5"/>
        <v>0.7</v>
      </c>
      <c r="D57" s="73">
        <f t="shared" si="2"/>
        <v>0.7</v>
      </c>
      <c r="E57" s="73">
        <f t="shared" si="3"/>
        <v>0.7</v>
      </c>
      <c r="F57" s="73">
        <f t="shared" si="4"/>
        <v>0.9</v>
      </c>
      <c r="G57" s="73">
        <f t="shared" si="8"/>
        <v>0.9</v>
      </c>
    </row>
    <row r="58" spans="1:7" x14ac:dyDescent="0.25">
      <c r="A58" s="70">
        <v>51</v>
      </c>
      <c r="B58" s="77">
        <f t="shared" si="9"/>
        <v>0.66666666666666718</v>
      </c>
      <c r="C58" s="73">
        <f t="shared" si="5"/>
        <v>0.7</v>
      </c>
      <c r="D58" s="73">
        <f t="shared" si="2"/>
        <v>0.7</v>
      </c>
      <c r="E58" s="73">
        <f t="shared" si="3"/>
        <v>0.7</v>
      </c>
      <c r="F58" s="73">
        <f t="shared" si="4"/>
        <v>0.9</v>
      </c>
      <c r="G58" s="73">
        <f t="shared" si="8"/>
        <v>0.9</v>
      </c>
    </row>
    <row r="59" spans="1:7" x14ac:dyDescent="0.25">
      <c r="A59" s="70">
        <v>52</v>
      </c>
      <c r="B59" s="77">
        <f t="shared" si="9"/>
        <v>0.66666666666666718</v>
      </c>
      <c r="C59" s="73">
        <f t="shared" si="5"/>
        <v>0.7</v>
      </c>
      <c r="D59" s="73">
        <f t="shared" si="2"/>
        <v>0.7</v>
      </c>
      <c r="E59" s="73">
        <f t="shared" si="3"/>
        <v>0.7</v>
      </c>
      <c r="F59" s="73">
        <f t="shared" si="4"/>
        <v>0.9</v>
      </c>
      <c r="G59" s="73">
        <f t="shared" si="8"/>
        <v>0.9</v>
      </c>
    </row>
    <row r="60" spans="1:7" x14ac:dyDescent="0.25">
      <c r="A60" s="70">
        <v>53</v>
      </c>
      <c r="B60" s="77">
        <f t="shared" si="9"/>
        <v>0.66666666666666718</v>
      </c>
      <c r="C60" s="73">
        <f t="shared" si="5"/>
        <v>0.7</v>
      </c>
      <c r="D60" s="73">
        <f t="shared" si="2"/>
        <v>0.7</v>
      </c>
      <c r="E60" s="73">
        <f t="shared" si="3"/>
        <v>0.7</v>
      </c>
      <c r="F60" s="73">
        <f t="shared" si="4"/>
        <v>0.9</v>
      </c>
      <c r="G60" s="73">
        <f t="shared" si="8"/>
        <v>0.9</v>
      </c>
    </row>
    <row r="61" spans="1:7" x14ac:dyDescent="0.25">
      <c r="A61" s="70">
        <v>54</v>
      </c>
      <c r="B61" s="77">
        <f t="shared" si="9"/>
        <v>0.66666666666666718</v>
      </c>
      <c r="C61" s="73">
        <f t="shared" si="5"/>
        <v>0.7</v>
      </c>
      <c r="D61" s="73">
        <f t="shared" si="2"/>
        <v>0.7</v>
      </c>
      <c r="E61" s="73">
        <f t="shared" si="3"/>
        <v>0.7</v>
      </c>
      <c r="F61" s="73">
        <f t="shared" si="4"/>
        <v>0.9</v>
      </c>
      <c r="G61" s="73">
        <f t="shared" si="8"/>
        <v>0.9</v>
      </c>
    </row>
    <row r="62" spans="1:7" x14ac:dyDescent="0.25">
      <c r="A62" s="70">
        <v>55</v>
      </c>
      <c r="B62" s="77">
        <f t="shared" si="9"/>
        <v>0.66666666666666718</v>
      </c>
      <c r="C62" s="73">
        <f t="shared" si="5"/>
        <v>0.7</v>
      </c>
      <c r="D62" s="73">
        <f t="shared" si="2"/>
        <v>0.7</v>
      </c>
      <c r="E62" s="73">
        <f t="shared" si="3"/>
        <v>0.7</v>
      </c>
      <c r="F62" s="73">
        <f t="shared" si="4"/>
        <v>0.9</v>
      </c>
      <c r="G62" s="73">
        <f t="shared" si="8"/>
        <v>0.9</v>
      </c>
    </row>
    <row r="63" spans="1:7" x14ac:dyDescent="0.25">
      <c r="A63" s="70">
        <v>56</v>
      </c>
      <c r="B63" s="77">
        <f t="shared" si="9"/>
        <v>0.66666666666666718</v>
      </c>
      <c r="C63" s="73">
        <f t="shared" si="5"/>
        <v>0.7</v>
      </c>
      <c r="D63" s="73">
        <f t="shared" si="2"/>
        <v>0.7</v>
      </c>
      <c r="E63" s="73">
        <f t="shared" si="3"/>
        <v>0.7</v>
      </c>
      <c r="F63" s="73">
        <f t="shared" si="4"/>
        <v>0.9</v>
      </c>
      <c r="G63" s="73">
        <f t="shared" si="8"/>
        <v>0.9</v>
      </c>
    </row>
    <row r="64" spans="1:7" x14ac:dyDescent="0.25">
      <c r="A64" s="70">
        <v>57</v>
      </c>
      <c r="B64" s="77">
        <f t="shared" si="9"/>
        <v>0.66666666666666718</v>
      </c>
      <c r="C64" s="73">
        <f t="shared" si="5"/>
        <v>0.7</v>
      </c>
      <c r="D64" s="73">
        <f t="shared" si="2"/>
        <v>0.7</v>
      </c>
      <c r="E64" s="73">
        <f t="shared" si="3"/>
        <v>0.7</v>
      </c>
      <c r="F64" s="73">
        <f t="shared" si="4"/>
        <v>0.9</v>
      </c>
      <c r="G64" s="73">
        <f t="shared" si="8"/>
        <v>0.9</v>
      </c>
    </row>
    <row r="65" spans="1:7" x14ac:dyDescent="0.25">
      <c r="A65" s="70">
        <v>58</v>
      </c>
      <c r="B65" s="77">
        <f t="shared" si="9"/>
        <v>0.66666666666666718</v>
      </c>
      <c r="C65" s="73">
        <f t="shared" si="5"/>
        <v>0.7</v>
      </c>
      <c r="D65" s="73">
        <f t="shared" si="2"/>
        <v>0.7</v>
      </c>
      <c r="E65" s="73">
        <f t="shared" si="3"/>
        <v>0.7</v>
      </c>
      <c r="F65" s="73">
        <f t="shared" si="4"/>
        <v>0.9</v>
      </c>
      <c r="G65" s="73">
        <f t="shared" si="8"/>
        <v>0.9</v>
      </c>
    </row>
    <row r="66" spans="1:7" x14ac:dyDescent="0.25">
      <c r="A66" s="70">
        <v>59</v>
      </c>
      <c r="B66" s="77">
        <f t="shared" si="9"/>
        <v>0.66666666666666718</v>
      </c>
      <c r="C66" s="73">
        <f t="shared" si="5"/>
        <v>0.7</v>
      </c>
      <c r="D66" s="73">
        <f t="shared" si="2"/>
        <v>0.7</v>
      </c>
      <c r="E66" s="73">
        <f t="shared" si="3"/>
        <v>0.7</v>
      </c>
      <c r="F66" s="73">
        <f t="shared" si="4"/>
        <v>0.9</v>
      </c>
      <c r="G66" s="73">
        <f t="shared" si="8"/>
        <v>0.9</v>
      </c>
    </row>
    <row r="67" spans="1:7" x14ac:dyDescent="0.25">
      <c r="A67" s="70">
        <v>60</v>
      </c>
      <c r="B67" s="77">
        <f t="shared" si="9"/>
        <v>0.66666666666666718</v>
      </c>
      <c r="C67" s="73">
        <f t="shared" si="5"/>
        <v>0.7</v>
      </c>
      <c r="D67" s="73">
        <f t="shared" si="2"/>
        <v>0.7</v>
      </c>
      <c r="E67" s="73">
        <f t="shared" si="3"/>
        <v>0.7</v>
      </c>
      <c r="F67" s="73">
        <f t="shared" si="4"/>
        <v>0.9</v>
      </c>
      <c r="G67" s="73">
        <f t="shared" si="8"/>
        <v>0.9</v>
      </c>
    </row>
    <row r="68" spans="1:7" x14ac:dyDescent="0.25">
      <c r="A68" s="70">
        <v>61</v>
      </c>
      <c r="B68" s="77">
        <f t="shared" si="9"/>
        <v>0.66666666666666718</v>
      </c>
      <c r="C68" s="73">
        <f t="shared" si="5"/>
        <v>0.7</v>
      </c>
      <c r="D68" s="73">
        <f t="shared" si="2"/>
        <v>0.7</v>
      </c>
      <c r="E68" s="73">
        <f t="shared" si="3"/>
        <v>0.7</v>
      </c>
      <c r="F68" s="73">
        <f t="shared" si="4"/>
        <v>0.9</v>
      </c>
      <c r="G68" s="73">
        <f t="shared" si="8"/>
        <v>0.9</v>
      </c>
    </row>
    <row r="69" spans="1:7" x14ac:dyDescent="0.25">
      <c r="A69" s="70">
        <v>62</v>
      </c>
      <c r="B69" s="77">
        <f t="shared" si="9"/>
        <v>0.66666666666666718</v>
      </c>
      <c r="C69" s="73">
        <f t="shared" si="5"/>
        <v>0.7</v>
      </c>
      <c r="D69" s="73">
        <f t="shared" si="2"/>
        <v>0.7</v>
      </c>
      <c r="E69" s="73">
        <f t="shared" si="3"/>
        <v>0.7</v>
      </c>
      <c r="F69" s="73">
        <f t="shared" si="4"/>
        <v>0.9</v>
      </c>
      <c r="G69" s="73">
        <f t="shared" si="8"/>
        <v>0.9</v>
      </c>
    </row>
    <row r="70" spans="1:7" x14ac:dyDescent="0.25">
      <c r="A70" s="70">
        <v>63</v>
      </c>
      <c r="B70" s="77">
        <f t="shared" si="9"/>
        <v>0.66666666666666718</v>
      </c>
      <c r="C70" s="73">
        <f t="shared" si="5"/>
        <v>0.7</v>
      </c>
      <c r="D70" s="73">
        <f t="shared" si="2"/>
        <v>0.7</v>
      </c>
      <c r="E70" s="73">
        <f t="shared" si="3"/>
        <v>0.7</v>
      </c>
      <c r="F70" s="73">
        <f t="shared" si="4"/>
        <v>0.9</v>
      </c>
      <c r="G70" s="73">
        <f t="shared" si="8"/>
        <v>0.9</v>
      </c>
    </row>
    <row r="71" spans="1:7" x14ac:dyDescent="0.25">
      <c r="A71" s="70">
        <v>64</v>
      </c>
      <c r="B71" s="77">
        <f t="shared" si="9"/>
        <v>0.66666666666666718</v>
      </c>
      <c r="C71" s="73">
        <f t="shared" si="5"/>
        <v>0.7</v>
      </c>
      <c r="D71" s="73">
        <f t="shared" si="2"/>
        <v>0.7</v>
      </c>
      <c r="E71" s="73">
        <f t="shared" si="3"/>
        <v>0.7</v>
      </c>
      <c r="F71" s="73">
        <f t="shared" si="4"/>
        <v>0.9</v>
      </c>
      <c r="G71" s="73">
        <f t="shared" si="8"/>
        <v>0.9</v>
      </c>
    </row>
    <row r="72" spans="1:7" x14ac:dyDescent="0.25">
      <c r="A72" s="70">
        <v>65</v>
      </c>
      <c r="B72" s="77">
        <f t="shared" si="9"/>
        <v>0.66666666666666718</v>
      </c>
      <c r="C72" s="73">
        <f t="shared" si="5"/>
        <v>0.7</v>
      </c>
      <c r="D72" s="73">
        <f t="shared" si="2"/>
        <v>0.7</v>
      </c>
      <c r="E72" s="73">
        <f t="shared" si="3"/>
        <v>0.7</v>
      </c>
      <c r="F72" s="73">
        <f t="shared" si="4"/>
        <v>0.9</v>
      </c>
      <c r="G72" s="73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tabSelected="1" workbookViewId="0">
      <selection activeCell="A15" sqref="A1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3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207" customHeight="1" x14ac:dyDescent="0.25">
      <c r="A4" s="69" t="s">
        <v>144</v>
      </c>
      <c r="B4" s="98" t="s">
        <v>143</v>
      </c>
      <c r="C4" s="8" t="s">
        <v>145</v>
      </c>
      <c r="D4" s="78" t="s">
        <v>123</v>
      </c>
      <c r="E4" s="14" t="s">
        <v>142</v>
      </c>
      <c r="F4" s="90" t="s">
        <v>124</v>
      </c>
      <c r="G4" s="92"/>
    </row>
    <row r="5" spans="1:7" ht="129" customHeight="1" x14ac:dyDescent="0.25">
      <c r="A5" s="69" t="s">
        <v>148</v>
      </c>
      <c r="B5" s="98" t="s">
        <v>143</v>
      </c>
      <c r="C5" s="8" t="s">
        <v>145</v>
      </c>
      <c r="D5" s="78" t="s">
        <v>150</v>
      </c>
      <c r="E5" s="14" t="s">
        <v>149</v>
      </c>
      <c r="F5" s="90" t="s">
        <v>151</v>
      </c>
      <c r="G5" s="90"/>
    </row>
    <row r="6" spans="1:7" x14ac:dyDescent="0.25">
      <c r="A6" s="49" t="s">
        <v>146</v>
      </c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4"/>
      <c r="C9" s="44"/>
      <c r="D9" s="44"/>
      <c r="E9" s="44"/>
    </row>
    <row r="10" spans="1:7" x14ac:dyDescent="0.25">
      <c r="A10" s="6"/>
      <c r="B10" s="44"/>
      <c r="C10" s="44"/>
      <c r="D10" s="44"/>
      <c r="E10" s="44"/>
    </row>
    <row r="12" spans="1:7" x14ac:dyDescent="0.25">
      <c r="A12" s="6"/>
      <c r="B12" s="44"/>
      <c r="C12" s="44"/>
      <c r="D12" s="44"/>
      <c r="E12" s="44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4"/>
      <c r="C16" s="44"/>
      <c r="D16" s="44"/>
      <c r="E16" s="44"/>
    </row>
  </sheetData>
  <mergeCells count="2">
    <mergeCell ref="F4:G4"/>
    <mergeCell ref="F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L38" sqref="L3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127</v>
      </c>
    </row>
    <row r="3" spans="1:9" x14ac:dyDescent="0.25">
      <c r="A3" s="6" t="s">
        <v>88</v>
      </c>
      <c r="B3" s="26" t="s">
        <v>129</v>
      </c>
    </row>
    <row r="5" spans="1:9" x14ac:dyDescent="0.25">
      <c r="A5" s="81" t="s">
        <v>85</v>
      </c>
      <c r="B5" s="81" t="s">
        <v>125</v>
      </c>
      <c r="C5" s="81" t="s">
        <v>126</v>
      </c>
    </row>
    <row r="6" spans="1:9" x14ac:dyDescent="0.25">
      <c r="A6" s="81">
        <v>0</v>
      </c>
      <c r="B6" s="82">
        <v>0.08</v>
      </c>
      <c r="C6" s="82">
        <v>0.08</v>
      </c>
      <c r="F6" s="79"/>
      <c r="G6" s="79"/>
      <c r="H6" s="24"/>
      <c r="I6" s="24"/>
    </row>
    <row r="7" spans="1:9" x14ac:dyDescent="0.25">
      <c r="A7" s="81">
        <v>1</v>
      </c>
      <c r="B7" s="82">
        <v>2.5000000000000001E-2</v>
      </c>
      <c r="C7" s="82">
        <v>0.03</v>
      </c>
      <c r="F7" s="80"/>
      <c r="G7" s="80"/>
      <c r="H7" s="24"/>
      <c r="I7" s="24"/>
    </row>
    <row r="8" spans="1:9" x14ac:dyDescent="0.25">
      <c r="A8" s="81">
        <v>2</v>
      </c>
      <c r="B8" s="82">
        <v>1.4999999999999999E-2</v>
      </c>
      <c r="C8" s="82">
        <v>2.5000000000000001E-2</v>
      </c>
      <c r="D8" s="24"/>
      <c r="F8" s="80"/>
      <c r="G8" s="80"/>
      <c r="H8" s="24"/>
      <c r="I8" s="24"/>
    </row>
    <row r="9" spans="1:9" x14ac:dyDescent="0.25">
      <c r="A9" s="81">
        <v>3</v>
      </c>
      <c r="B9" s="83">
        <v>7.4999999999999997E-3</v>
      </c>
      <c r="C9" s="82">
        <v>2.5000000000000001E-2</v>
      </c>
      <c r="D9" s="24"/>
      <c r="F9" s="80"/>
      <c r="G9" s="80"/>
      <c r="H9" s="24"/>
      <c r="I9" s="24"/>
    </row>
    <row r="10" spans="1:9" x14ac:dyDescent="0.25">
      <c r="A10" s="81">
        <v>4</v>
      </c>
      <c r="B10" s="82">
        <v>5.0000000000000001E-3</v>
      </c>
      <c r="C10" s="83">
        <v>1.7500000000000002E-2</v>
      </c>
      <c r="D10" s="24"/>
      <c r="F10" s="80"/>
      <c r="G10" s="80"/>
      <c r="H10" s="24"/>
      <c r="I10" s="24"/>
    </row>
    <row r="11" spans="1:9" x14ac:dyDescent="0.25">
      <c r="B11" s="24"/>
      <c r="C11" s="24"/>
      <c r="D11" s="24"/>
      <c r="F11" s="80"/>
      <c r="G11" s="80"/>
      <c r="H11" s="24"/>
      <c r="I11" s="24"/>
    </row>
    <row r="12" spans="1:9" x14ac:dyDescent="0.25">
      <c r="B12" s="24"/>
      <c r="C12" s="24"/>
      <c r="D12" s="24"/>
      <c r="F12" s="80"/>
      <c r="G12" s="80"/>
      <c r="H12" s="24"/>
      <c r="I12" s="24"/>
    </row>
    <row r="13" spans="1:9" x14ac:dyDescent="0.25">
      <c r="B13" s="24"/>
      <c r="C13" s="24"/>
      <c r="D13" s="24"/>
      <c r="F13" s="80"/>
      <c r="G13" s="80"/>
      <c r="H13" s="24"/>
      <c r="I13" s="24"/>
    </row>
    <row r="14" spans="1:9" x14ac:dyDescent="0.25">
      <c r="B14" s="24"/>
      <c r="C14" s="24"/>
      <c r="D14" s="24"/>
      <c r="F14" s="80"/>
      <c r="G14" s="80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37" sqref="K37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127</v>
      </c>
    </row>
    <row r="3" spans="1:9" x14ac:dyDescent="0.25">
      <c r="A3" s="6" t="s">
        <v>88</v>
      </c>
      <c r="B3" s="26" t="s">
        <v>128</v>
      </c>
    </row>
    <row r="5" spans="1:9" x14ac:dyDescent="0.25">
      <c r="A5" s="81" t="s">
        <v>97</v>
      </c>
      <c r="B5" s="81" t="s">
        <v>125</v>
      </c>
      <c r="C5" s="81" t="s">
        <v>126</v>
      </c>
    </row>
    <row r="6" spans="1:9" x14ac:dyDescent="0.25">
      <c r="A6" s="81">
        <v>20</v>
      </c>
      <c r="B6" s="55">
        <v>0.01</v>
      </c>
      <c r="C6" s="55">
        <v>0.02</v>
      </c>
      <c r="H6" s="24"/>
      <c r="I6" s="24"/>
    </row>
    <row r="7" spans="1:9" x14ac:dyDescent="0.25">
      <c r="A7" s="81">
        <v>25</v>
      </c>
      <c r="B7" s="57">
        <v>0.01</v>
      </c>
      <c r="C7" s="57">
        <v>0.02</v>
      </c>
      <c r="H7" s="24"/>
      <c r="I7" s="24"/>
    </row>
    <row r="8" spans="1:9" x14ac:dyDescent="0.25">
      <c r="A8" s="81">
        <v>30</v>
      </c>
      <c r="B8" s="57">
        <v>8.5000000000000006E-3</v>
      </c>
      <c r="C8" s="57">
        <v>1.7000000000000001E-2</v>
      </c>
      <c r="D8" s="24"/>
      <c r="H8" s="24"/>
      <c r="I8" s="24"/>
    </row>
    <row r="9" spans="1:9" x14ac:dyDescent="0.25">
      <c r="A9" s="81">
        <v>35</v>
      </c>
      <c r="B9" s="57">
        <v>5.4000000000000003E-3</v>
      </c>
      <c r="C9" s="57">
        <v>1.2E-2</v>
      </c>
      <c r="D9" s="24"/>
      <c r="H9" s="24"/>
      <c r="I9" s="24"/>
    </row>
    <row r="10" spans="1:9" x14ac:dyDescent="0.25">
      <c r="A10" s="81">
        <v>40</v>
      </c>
      <c r="B10" s="57">
        <v>3.7000000000000002E-3</v>
      </c>
      <c r="C10" s="57">
        <v>8.5000000000000006E-3</v>
      </c>
      <c r="D10" s="24"/>
      <c r="H10" s="24"/>
      <c r="I10" s="24"/>
    </row>
    <row r="11" spans="1:9" x14ac:dyDescent="0.25">
      <c r="A11" s="81">
        <v>45</v>
      </c>
      <c r="B11" s="57">
        <v>1.7000000000000001E-3</v>
      </c>
      <c r="C11" s="57">
        <v>6.6E-3</v>
      </c>
      <c r="D11" s="24"/>
      <c r="H11" s="24"/>
      <c r="I11" s="24"/>
    </row>
    <row r="12" spans="1:9" x14ac:dyDescent="0.25">
      <c r="A12" s="81">
        <v>50</v>
      </c>
      <c r="B12" s="57">
        <v>2.0000000000000001E-4</v>
      </c>
      <c r="C12" s="57">
        <v>2.3999999999999998E-3</v>
      </c>
      <c r="D12" s="24"/>
      <c r="H12" s="24"/>
      <c r="I12" s="24"/>
    </row>
    <row r="13" spans="1:9" x14ac:dyDescent="0.25">
      <c r="A13" s="81">
        <v>55</v>
      </c>
      <c r="B13" s="57">
        <v>0</v>
      </c>
      <c r="C13" s="57">
        <v>0</v>
      </c>
      <c r="D13" s="24"/>
      <c r="H13" s="24"/>
      <c r="I13" s="24"/>
    </row>
    <row r="14" spans="1:9" x14ac:dyDescent="0.25">
      <c r="A14" s="81">
        <v>60</v>
      </c>
      <c r="B14" s="57">
        <v>0</v>
      </c>
      <c r="C14" s="57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3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94.5" customHeight="1" x14ac:dyDescent="0.25">
      <c r="A4" s="69" t="s">
        <v>131</v>
      </c>
      <c r="B4" s="95" t="s">
        <v>139</v>
      </c>
      <c r="C4" s="95"/>
      <c r="D4" s="95"/>
      <c r="E4" s="95"/>
      <c r="F4" s="95"/>
      <c r="G4" s="95"/>
    </row>
    <row r="5" spans="1:7" ht="114" customHeight="1" x14ac:dyDescent="0.25">
      <c r="A5" s="69" t="s">
        <v>130</v>
      </c>
      <c r="B5" s="91" t="s">
        <v>132</v>
      </c>
      <c r="C5" s="91"/>
      <c r="D5" s="91"/>
      <c r="E5" s="91"/>
      <c r="F5" s="91"/>
      <c r="G5" s="91"/>
    </row>
    <row r="7" spans="1:7" ht="304.5" customHeight="1" x14ac:dyDescent="0.25">
      <c r="A7" s="84" t="s">
        <v>133</v>
      </c>
      <c r="B7" s="16" t="s">
        <v>76</v>
      </c>
      <c r="C7" s="8" t="s">
        <v>75</v>
      </c>
      <c r="D7" s="90" t="s">
        <v>73</v>
      </c>
      <c r="E7" s="92"/>
      <c r="F7" s="8" t="s">
        <v>64</v>
      </c>
      <c r="G7" s="8" t="s">
        <v>74</v>
      </c>
    </row>
    <row r="9" spans="1:7" x14ac:dyDescent="0.25">
      <c r="A9" s="6"/>
      <c r="B9" s="44"/>
      <c r="C9" s="44"/>
      <c r="D9" s="44"/>
      <c r="E9" s="44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A16" sqref="A16:C17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6" t="s">
        <v>12</v>
      </c>
      <c r="B1" s="35"/>
      <c r="C1" s="35"/>
      <c r="D1" s="35"/>
    </row>
    <row r="2" spans="1:5" x14ac:dyDescent="0.25">
      <c r="A2" t="s">
        <v>87</v>
      </c>
      <c r="B2" s="22" t="s">
        <v>127</v>
      </c>
    </row>
    <row r="3" spans="1:5" x14ac:dyDescent="0.25">
      <c r="A3" s="88" t="s">
        <v>88</v>
      </c>
      <c r="B3" s="23" t="s">
        <v>128</v>
      </c>
      <c r="C3" s="23"/>
      <c r="D3" s="23"/>
    </row>
    <row r="5" spans="1:5" x14ac:dyDescent="0.25">
      <c r="A5" s="85" t="s">
        <v>97</v>
      </c>
      <c r="B5" s="85" t="s">
        <v>134</v>
      </c>
      <c r="C5" s="85" t="s">
        <v>135</v>
      </c>
      <c r="D5" s="28"/>
    </row>
    <row r="6" spans="1:5" x14ac:dyDescent="0.25">
      <c r="A6" s="86">
        <v>20</v>
      </c>
      <c r="B6" s="55">
        <v>2.0000000000000001E-4</v>
      </c>
      <c r="C6" s="55">
        <v>2.0000000000000001E-4</v>
      </c>
      <c r="D6" s="28"/>
      <c r="E6" s="28"/>
    </row>
    <row r="7" spans="1:5" x14ac:dyDescent="0.25">
      <c r="A7" s="87">
        <v>25</v>
      </c>
      <c r="B7" s="57">
        <v>2.0000000000000001E-4</v>
      </c>
      <c r="C7" s="57">
        <v>2.9999999999999997E-4</v>
      </c>
      <c r="D7" s="28"/>
      <c r="E7" s="28"/>
    </row>
    <row r="8" spans="1:5" x14ac:dyDescent="0.25">
      <c r="A8" s="87">
        <v>30</v>
      </c>
      <c r="B8" s="57">
        <v>2.9999999999999997E-4</v>
      </c>
      <c r="C8" s="57">
        <v>5.0000000000000001E-4</v>
      </c>
      <c r="D8" s="28"/>
      <c r="E8" s="28"/>
    </row>
    <row r="9" spans="1:5" x14ac:dyDescent="0.25">
      <c r="A9" s="87">
        <v>35</v>
      </c>
      <c r="B9" s="57">
        <v>5.9999999999999995E-4</v>
      </c>
      <c r="C9" s="57">
        <v>1.1000000000000001E-3</v>
      </c>
      <c r="D9" s="28"/>
      <c r="E9" s="28"/>
    </row>
    <row r="10" spans="1:5" x14ac:dyDescent="0.25">
      <c r="A10" s="87">
        <v>40</v>
      </c>
      <c r="B10" s="57">
        <v>1.5E-3</v>
      </c>
      <c r="C10" s="57">
        <v>2.8999999999999998E-3</v>
      </c>
      <c r="D10" s="28"/>
      <c r="E10" s="28"/>
    </row>
    <row r="11" spans="1:5" x14ac:dyDescent="0.25">
      <c r="A11" s="87">
        <v>45</v>
      </c>
      <c r="B11" s="57">
        <v>2.5999999999999999E-3</v>
      </c>
      <c r="C11" s="57">
        <v>4.5999999999999999E-3</v>
      </c>
      <c r="D11" s="28"/>
      <c r="E11" s="28"/>
    </row>
    <row r="12" spans="1:5" x14ac:dyDescent="0.25">
      <c r="A12" s="87">
        <v>50</v>
      </c>
      <c r="B12" s="57">
        <v>4.1999999999999997E-3</v>
      </c>
      <c r="C12" s="57">
        <v>5.6000000000000008E-3</v>
      </c>
      <c r="D12" s="28"/>
      <c r="E12" s="28"/>
    </row>
    <row r="13" spans="1:5" x14ac:dyDescent="0.25">
      <c r="A13" s="87">
        <v>55</v>
      </c>
      <c r="B13" s="57">
        <v>1.3999999999999999E-2</v>
      </c>
      <c r="C13" s="57">
        <v>1.0800000000000001E-2</v>
      </c>
      <c r="D13" s="28"/>
      <c r="E13" s="28"/>
    </row>
    <row r="14" spans="1:5" x14ac:dyDescent="0.25">
      <c r="A14" s="87">
        <v>60</v>
      </c>
      <c r="B14" s="57">
        <v>4.4000000000000004E-2</v>
      </c>
      <c r="C14" s="57">
        <v>1.4800000000000001E-2</v>
      </c>
      <c r="D14" s="28"/>
      <c r="E14" s="28"/>
    </row>
    <row r="21" spans="9:9" x14ac:dyDescent="0.25">
      <c r="I21" t="s">
        <v>136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3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97" t="s">
        <v>147</v>
      </c>
      <c r="C3" s="14"/>
      <c r="D3" s="14"/>
      <c r="E3" s="14"/>
      <c r="F3" s="18"/>
    </row>
    <row r="5" spans="1:6" x14ac:dyDescent="0.25">
      <c r="A5" s="12"/>
      <c r="B5" s="45"/>
      <c r="C5" s="44"/>
      <c r="D5" s="44"/>
      <c r="E5" s="44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/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3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"/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56" sqref="B5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137</v>
      </c>
      <c r="B1" s="3" t="s">
        <v>138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8"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3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7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8" t="s">
        <v>141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3" t="s">
        <v>12</v>
      </c>
    </row>
    <row r="2" spans="1:3" x14ac:dyDescent="0.25">
      <c r="C2" s="6" t="s">
        <v>10</v>
      </c>
    </row>
    <row r="3" spans="1:3" ht="25.5" customHeight="1" x14ac:dyDescent="0.25">
      <c r="A3" s="9" t="s">
        <v>9</v>
      </c>
      <c r="B3" s="21">
        <v>7.4999999999999997E-2</v>
      </c>
    </row>
    <row r="4" spans="1:3" x14ac:dyDescent="0.25">
      <c r="A4" s="6"/>
    </row>
    <row r="5" spans="1:3" ht="105" customHeight="1" x14ac:dyDescent="0.25">
      <c r="A5" s="13" t="s">
        <v>80</v>
      </c>
      <c r="B5" s="3" t="s">
        <v>107</v>
      </c>
    </row>
    <row r="8" spans="1:3" ht="124.5" customHeight="1" x14ac:dyDescent="0.25">
      <c r="A8" s="17" t="s">
        <v>11</v>
      </c>
      <c r="B8" s="3" t="s">
        <v>140</v>
      </c>
    </row>
    <row r="10" spans="1:3" x14ac:dyDescent="0.25">
      <c r="A10" s="49" t="s">
        <v>81</v>
      </c>
      <c r="B10" s="49" t="s">
        <v>82</v>
      </c>
    </row>
    <row r="11" spans="1:3" x14ac:dyDescent="0.25">
      <c r="A11" s="6"/>
      <c r="C11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35" sqref="D35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3" t="s">
        <v>12</v>
      </c>
    </row>
    <row r="2" spans="1:2" x14ac:dyDescent="0.25">
      <c r="A2" s="52" t="s">
        <v>87</v>
      </c>
      <c r="B2" s="52" t="s">
        <v>89</v>
      </c>
    </row>
    <row r="3" spans="1:2" x14ac:dyDescent="0.25">
      <c r="A3" s="52" t="s">
        <v>88</v>
      </c>
      <c r="B3" s="52" t="s">
        <v>90</v>
      </c>
    </row>
    <row r="5" spans="1:2" ht="51" x14ac:dyDescent="0.25">
      <c r="A5" s="50" t="s">
        <v>83</v>
      </c>
      <c r="B5" s="51" t="s">
        <v>84</v>
      </c>
    </row>
    <row r="6" spans="1:2" x14ac:dyDescent="0.25">
      <c r="A6" s="53" t="s">
        <v>85</v>
      </c>
      <c r="B6" s="53" t="s">
        <v>86</v>
      </c>
    </row>
    <row r="7" spans="1:2" x14ac:dyDescent="0.25">
      <c r="A7" s="54">
        <v>0</v>
      </c>
      <c r="B7" s="55">
        <v>7.4999999999999997E-2</v>
      </c>
    </row>
    <row r="8" spans="1:2" x14ac:dyDescent="0.25">
      <c r="A8" s="56">
        <v>1</v>
      </c>
      <c r="B8" s="57">
        <v>6.5000000000000002E-2</v>
      </c>
    </row>
    <row r="9" spans="1:2" x14ac:dyDescent="0.25">
      <c r="A9" s="56">
        <v>2</v>
      </c>
      <c r="B9" s="57">
        <v>0.05</v>
      </c>
    </row>
    <row r="10" spans="1:2" x14ac:dyDescent="0.25">
      <c r="A10" s="56">
        <v>3</v>
      </c>
      <c r="B10" s="57">
        <v>4.7500000000000001E-2</v>
      </c>
    </row>
    <row r="11" spans="1:2" x14ac:dyDescent="0.25">
      <c r="A11" s="56">
        <v>4</v>
      </c>
      <c r="B11" s="57">
        <v>3.7499999999999999E-2</v>
      </c>
    </row>
    <row r="12" spans="1:2" x14ac:dyDescent="0.25">
      <c r="A12" s="56">
        <v>5</v>
      </c>
      <c r="B12" s="57">
        <v>0.03</v>
      </c>
    </row>
    <row r="13" spans="1:2" x14ac:dyDescent="0.25">
      <c r="A13" s="56">
        <v>6</v>
      </c>
      <c r="B13" s="57">
        <v>2.2499999999999999E-2</v>
      </c>
    </row>
    <row r="14" spans="1:2" x14ac:dyDescent="0.25">
      <c r="A14" s="56">
        <v>7</v>
      </c>
      <c r="B14" s="57">
        <v>0.02</v>
      </c>
    </row>
    <row r="15" spans="1:2" x14ac:dyDescent="0.25">
      <c r="A15" s="56">
        <v>8</v>
      </c>
      <c r="B15" s="57">
        <v>1.7500000000000002E-2</v>
      </c>
    </row>
    <row r="16" spans="1:2" x14ac:dyDescent="0.25">
      <c r="A16" s="56">
        <v>9</v>
      </c>
      <c r="B16" s="57">
        <v>1.7500000000000002E-2</v>
      </c>
    </row>
    <row r="17" spans="1:3" x14ac:dyDescent="0.25">
      <c r="A17" s="56">
        <v>10</v>
      </c>
      <c r="B17" s="57">
        <v>1.2500000000000001E-2</v>
      </c>
    </row>
    <row r="18" spans="1:3" x14ac:dyDescent="0.25">
      <c r="A18" s="56">
        <v>11</v>
      </c>
      <c r="B18" s="57">
        <v>7.4999999999999997E-3</v>
      </c>
    </row>
    <row r="19" spans="1:3" x14ac:dyDescent="0.25">
      <c r="A19" s="35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workbookViewId="0">
      <selection activeCell="D14" sqref="D14"/>
    </sheetView>
  </sheetViews>
  <sheetFormatPr defaultRowHeight="15" x14ac:dyDescent="0.25"/>
  <cols>
    <col min="1" max="7" width="14.28515625" customWidth="1"/>
  </cols>
  <sheetData>
    <row r="4" spans="2:7" x14ac:dyDescent="0.25">
      <c r="B4" s="29"/>
      <c r="D4" s="30"/>
      <c r="E4" s="30"/>
      <c r="G4" s="30"/>
    </row>
    <row r="5" spans="2:7" x14ac:dyDescent="0.25">
      <c r="B5" s="29"/>
      <c r="D5" s="31"/>
      <c r="E5" s="31"/>
      <c r="G5" s="31"/>
    </row>
    <row r="6" spans="2:7" x14ac:dyDescent="0.25">
      <c r="B6" s="29"/>
      <c r="D6" s="31"/>
      <c r="E6" s="31"/>
      <c r="G6" s="31"/>
    </row>
    <row r="7" spans="2:7" x14ac:dyDescent="0.25">
      <c r="B7" s="29"/>
      <c r="D7" s="31"/>
      <c r="E7" s="31"/>
      <c r="G7" s="31"/>
    </row>
    <row r="8" spans="2:7" x14ac:dyDescent="0.25">
      <c r="B8" s="29"/>
      <c r="D8" s="31"/>
      <c r="E8" s="31"/>
      <c r="G8" s="31"/>
    </row>
    <row r="9" spans="2:7" x14ac:dyDescent="0.25">
      <c r="B9" s="29"/>
      <c r="D9" s="31"/>
      <c r="E9" s="31"/>
      <c r="G9" s="31"/>
    </row>
    <row r="10" spans="2:7" x14ac:dyDescent="0.25">
      <c r="B10" s="29"/>
      <c r="D10" s="31"/>
      <c r="E10" s="31"/>
      <c r="G10" s="31"/>
    </row>
    <row r="11" spans="2:7" x14ac:dyDescent="0.25">
      <c r="B11" s="29"/>
      <c r="D11" s="31"/>
      <c r="E11" s="31"/>
      <c r="G11" s="31"/>
    </row>
    <row r="12" spans="2:7" x14ac:dyDescent="0.25">
      <c r="B12" s="29"/>
      <c r="D12" s="31"/>
      <c r="E12" s="31"/>
      <c r="G12" s="31"/>
    </row>
    <row r="13" spans="2:7" ht="21" customHeight="1" x14ac:dyDescent="0.25">
      <c r="E13" s="30"/>
      <c r="G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2" bestFit="1" customWidth="1"/>
    <col min="3" max="3" width="1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0"/>
  <sheetViews>
    <sheetView topLeftCell="A10" zoomScaleNormal="100" workbookViewId="0">
      <selection activeCell="B11" sqref="B11:C11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6" t="s">
        <v>12</v>
      </c>
      <c r="B1" s="38"/>
      <c r="C1" s="38"/>
    </row>
    <row r="2" spans="1:9" x14ac:dyDescent="0.25">
      <c r="B2" s="9"/>
      <c r="C2" s="9"/>
      <c r="D2" s="6"/>
    </row>
    <row r="3" spans="1:9" x14ac:dyDescent="0.25">
      <c r="B3" s="1" t="s">
        <v>50</v>
      </c>
      <c r="C3" s="37" t="s">
        <v>51</v>
      </c>
      <c r="D3" s="37" t="s">
        <v>52</v>
      </c>
      <c r="E3" s="37" t="s">
        <v>53</v>
      </c>
      <c r="F3" s="37" t="s">
        <v>54</v>
      </c>
      <c r="G3" s="37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2" t="s">
        <v>56</v>
      </c>
      <c r="B5" s="91" t="s">
        <v>58</v>
      </c>
      <c r="C5" s="92"/>
      <c r="D5" s="89" t="s">
        <v>57</v>
      </c>
      <c r="E5" s="89"/>
      <c r="F5" s="89"/>
      <c r="G5" s="43" t="s">
        <v>79</v>
      </c>
      <c r="H5" s="43"/>
      <c r="I5" s="43"/>
    </row>
    <row r="6" spans="1:9" ht="63" customHeight="1" x14ac:dyDescent="0.25">
      <c r="A6" s="42" t="s">
        <v>118</v>
      </c>
      <c r="B6" s="48" t="s">
        <v>119</v>
      </c>
      <c r="C6" s="48" t="s">
        <v>119</v>
      </c>
      <c r="D6" s="47" t="s">
        <v>120</v>
      </c>
      <c r="E6" s="48" t="s">
        <v>119</v>
      </c>
      <c r="F6" s="96" t="s">
        <v>121</v>
      </c>
      <c r="G6" s="96"/>
      <c r="H6" s="43"/>
      <c r="I6" s="43"/>
    </row>
    <row r="7" spans="1:9" ht="60" customHeight="1" x14ac:dyDescent="0.25">
      <c r="A7" s="42" t="s">
        <v>106</v>
      </c>
      <c r="B7" s="41"/>
      <c r="C7" s="41"/>
    </row>
    <row r="8" spans="1:9" x14ac:dyDescent="0.25">
      <c r="A8" s="13"/>
    </row>
    <row r="9" spans="1:9" ht="105" customHeight="1" x14ac:dyDescent="0.25">
      <c r="A9" s="13" t="s">
        <v>60</v>
      </c>
      <c r="B9" s="39" t="s">
        <v>61</v>
      </c>
      <c r="C9" s="39" t="s">
        <v>62</v>
      </c>
      <c r="D9" s="90" t="s">
        <v>63</v>
      </c>
      <c r="E9" s="90"/>
      <c r="F9" s="39" t="s">
        <v>64</v>
      </c>
      <c r="G9" s="39" t="s">
        <v>65</v>
      </c>
    </row>
    <row r="10" spans="1:9" x14ac:dyDescent="0.25">
      <c r="A10" s="13"/>
      <c r="B10" s="38"/>
      <c r="C10" s="38"/>
    </row>
    <row r="11" spans="1:9" ht="123" customHeight="1" x14ac:dyDescent="0.25">
      <c r="A11" s="69" t="s">
        <v>122</v>
      </c>
      <c r="B11" s="90" t="s">
        <v>108</v>
      </c>
      <c r="C11" s="92"/>
      <c r="D11" s="90" t="s">
        <v>109</v>
      </c>
      <c r="E11" s="90"/>
      <c r="F11" s="90" t="s">
        <v>110</v>
      </c>
      <c r="G11" s="90"/>
    </row>
    <row r="12" spans="1:9" x14ac:dyDescent="0.25">
      <c r="A12" s="13"/>
      <c r="B12" s="38"/>
      <c r="C12" s="38"/>
    </row>
    <row r="13" spans="1:9" x14ac:dyDescent="0.25">
      <c r="A13" s="13"/>
      <c r="B13" s="38"/>
      <c r="C13" s="38"/>
      <c r="D13" s="40"/>
    </row>
    <row r="14" spans="1:9" x14ac:dyDescent="0.25">
      <c r="A14" s="13"/>
      <c r="B14" s="38"/>
      <c r="C14" s="38"/>
    </row>
    <row r="15" spans="1:9" x14ac:dyDescent="0.25">
      <c r="A15" s="13"/>
      <c r="B15" s="38"/>
      <c r="C15" s="38"/>
    </row>
    <row r="16" spans="1:9" x14ac:dyDescent="0.25">
      <c r="A16" s="13"/>
      <c r="B16" s="38"/>
      <c r="C16" s="38"/>
    </row>
    <row r="17" spans="1:3" x14ac:dyDescent="0.25">
      <c r="A17" s="13"/>
      <c r="B17" s="38"/>
      <c r="C17" s="38"/>
    </row>
    <row r="18" spans="1:3" x14ac:dyDescent="0.25">
      <c r="A18" s="13"/>
      <c r="B18" s="38"/>
      <c r="C18" s="38"/>
    </row>
    <row r="19" spans="1:3" x14ac:dyDescent="0.25">
      <c r="A19" s="13"/>
      <c r="B19" s="38"/>
      <c r="C19" s="38"/>
    </row>
    <row r="20" spans="1:3" x14ac:dyDescent="0.25">
      <c r="A20" s="13"/>
      <c r="B20" s="38"/>
      <c r="C20" s="38"/>
    </row>
    <row r="21" spans="1:3" x14ac:dyDescent="0.25">
      <c r="A21" s="13"/>
      <c r="B21" s="38"/>
      <c r="C21" s="38"/>
    </row>
    <row r="22" spans="1:3" x14ac:dyDescent="0.25">
      <c r="A22" s="13" t="s">
        <v>59</v>
      </c>
    </row>
    <row r="23" spans="1:3" x14ac:dyDescent="0.25">
      <c r="A23" s="13"/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ht="18" customHeight="1" x14ac:dyDescent="0.25"/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4" spans="1:4" x14ac:dyDescent="0.25">
      <c r="A44" s="13"/>
    </row>
    <row r="45" spans="1:4" ht="18" customHeight="1" x14ac:dyDescent="0.25">
      <c r="D45" s="4"/>
    </row>
    <row r="50" spans="2:2" x14ac:dyDescent="0.25">
      <c r="B50" s="15"/>
    </row>
  </sheetData>
  <mergeCells count="7">
    <mergeCell ref="D5:F5"/>
    <mergeCell ref="D9:E9"/>
    <mergeCell ref="B5:C5"/>
    <mergeCell ref="B11:C11"/>
    <mergeCell ref="D11:E11"/>
    <mergeCell ref="F11:G11"/>
    <mergeCell ref="F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A2" sqref="A2:B3"/>
    </sheetView>
  </sheetViews>
  <sheetFormatPr defaultRowHeight="15" x14ac:dyDescent="0.25"/>
  <cols>
    <col min="2" max="7" width="21.7109375" customWidth="1"/>
  </cols>
  <sheetData>
    <row r="1" spans="1:14" x14ac:dyDescent="0.25">
      <c r="A1" s="33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3" t="s">
        <v>91</v>
      </c>
      <c r="B5" s="94" t="s">
        <v>92</v>
      </c>
      <c r="C5" s="94"/>
      <c r="D5" s="94"/>
      <c r="E5" s="94" t="s">
        <v>93</v>
      </c>
      <c r="F5" s="94"/>
      <c r="G5" s="94"/>
    </row>
    <row r="6" spans="1:14" x14ac:dyDescent="0.25">
      <c r="A6" s="93"/>
      <c r="B6" s="59" t="s">
        <v>94</v>
      </c>
      <c r="C6" s="59" t="s">
        <v>95</v>
      </c>
      <c r="D6" s="60" t="s">
        <v>96</v>
      </c>
      <c r="E6" s="61" t="s">
        <v>94</v>
      </c>
      <c r="F6" s="59" t="s">
        <v>95</v>
      </c>
      <c r="G6" s="58" t="s">
        <v>96</v>
      </c>
    </row>
    <row r="7" spans="1:14" x14ac:dyDescent="0.25">
      <c r="A7" s="63" t="s">
        <v>97</v>
      </c>
      <c r="B7" s="64" t="s">
        <v>98</v>
      </c>
      <c r="C7" s="64" t="s">
        <v>99</v>
      </c>
      <c r="D7" s="64" t="s">
        <v>100</v>
      </c>
      <c r="E7" s="64" t="s">
        <v>101</v>
      </c>
      <c r="F7" s="64" t="s">
        <v>102</v>
      </c>
      <c r="G7" s="64" t="s">
        <v>103</v>
      </c>
    </row>
    <row r="8" spans="1:14" x14ac:dyDescent="0.25">
      <c r="A8" s="65">
        <v>41</v>
      </c>
      <c r="B8" s="66">
        <v>0.01</v>
      </c>
      <c r="C8" s="66">
        <v>0</v>
      </c>
      <c r="D8" s="66">
        <v>0</v>
      </c>
      <c r="E8" s="66">
        <v>0.1</v>
      </c>
      <c r="F8" s="66">
        <v>0</v>
      </c>
      <c r="G8" s="66">
        <v>0</v>
      </c>
      <c r="I8" s="62"/>
      <c r="J8" s="62"/>
      <c r="K8" s="62"/>
      <c r="L8" s="62"/>
      <c r="M8" s="62"/>
      <c r="N8" s="62"/>
    </row>
    <row r="9" spans="1:14" x14ac:dyDescent="0.25">
      <c r="A9" s="67">
        <v>42</v>
      </c>
      <c r="B9" s="68">
        <v>0.01</v>
      </c>
      <c r="C9" s="68">
        <v>0</v>
      </c>
      <c r="D9" s="68">
        <v>0</v>
      </c>
      <c r="E9" s="68">
        <v>0.1</v>
      </c>
      <c r="F9" s="68">
        <v>0</v>
      </c>
      <c r="G9" s="68">
        <v>0</v>
      </c>
      <c r="I9" s="62"/>
      <c r="J9" s="62"/>
      <c r="K9" s="62"/>
      <c r="L9" s="62"/>
      <c r="M9" s="62"/>
      <c r="N9" s="62"/>
    </row>
    <row r="10" spans="1:14" x14ac:dyDescent="0.25">
      <c r="A10" s="67">
        <v>43</v>
      </c>
      <c r="B10" s="68">
        <v>0.01</v>
      </c>
      <c r="C10" s="68">
        <v>0</v>
      </c>
      <c r="D10" s="68">
        <v>0</v>
      </c>
      <c r="E10" s="68">
        <v>0.1</v>
      </c>
      <c r="F10" s="68">
        <v>0</v>
      </c>
      <c r="G10" s="68">
        <v>0</v>
      </c>
      <c r="I10" s="62"/>
      <c r="J10" s="62"/>
      <c r="K10" s="62"/>
      <c r="L10" s="62"/>
      <c r="M10" s="62"/>
      <c r="N10" s="62"/>
    </row>
    <row r="11" spans="1:14" x14ac:dyDescent="0.25">
      <c r="A11" s="67">
        <v>44</v>
      </c>
      <c r="B11" s="68">
        <v>0.01</v>
      </c>
      <c r="C11" s="68">
        <v>0</v>
      </c>
      <c r="D11" s="68">
        <v>0</v>
      </c>
      <c r="E11" s="68">
        <v>0.1</v>
      </c>
      <c r="F11" s="68">
        <v>0</v>
      </c>
      <c r="G11" s="68">
        <v>0</v>
      </c>
      <c r="I11" s="62"/>
      <c r="J11" s="62"/>
      <c r="K11" s="62"/>
      <c r="L11" s="62"/>
      <c r="M11" s="62"/>
      <c r="N11" s="62"/>
    </row>
    <row r="12" spans="1:14" x14ac:dyDescent="0.25">
      <c r="A12" s="67">
        <v>45</v>
      </c>
      <c r="B12" s="68">
        <v>0.01</v>
      </c>
      <c r="C12" s="68">
        <v>0</v>
      </c>
      <c r="D12" s="68">
        <v>0</v>
      </c>
      <c r="E12" s="68">
        <v>0.1</v>
      </c>
      <c r="F12" s="68">
        <v>0</v>
      </c>
      <c r="G12" s="68">
        <v>0</v>
      </c>
      <c r="I12" s="62"/>
      <c r="J12" s="62"/>
      <c r="K12" s="62"/>
      <c r="L12" s="62"/>
      <c r="M12" s="62"/>
      <c r="N12" s="62"/>
    </row>
    <row r="13" spans="1:14" x14ac:dyDescent="0.25">
      <c r="A13" s="67">
        <v>46</v>
      </c>
      <c r="B13" s="68">
        <v>0.01</v>
      </c>
      <c r="C13" s="68">
        <v>0</v>
      </c>
      <c r="D13" s="68">
        <v>0</v>
      </c>
      <c r="E13" s="68">
        <v>7.0000000000000007E-2</v>
      </c>
      <c r="F13" s="68">
        <v>0</v>
      </c>
      <c r="G13" s="68">
        <v>0</v>
      </c>
      <c r="I13" s="62"/>
      <c r="J13" s="62"/>
      <c r="K13" s="62"/>
      <c r="L13" s="62"/>
      <c r="M13" s="62"/>
      <c r="N13" s="62"/>
    </row>
    <row r="14" spans="1:14" x14ac:dyDescent="0.25">
      <c r="A14" s="67">
        <v>47</v>
      </c>
      <c r="B14" s="68">
        <v>0.01</v>
      </c>
      <c r="C14" s="68">
        <v>0</v>
      </c>
      <c r="D14" s="68">
        <v>0</v>
      </c>
      <c r="E14" s="68">
        <v>7.0000000000000007E-2</v>
      </c>
      <c r="F14" s="68">
        <v>0</v>
      </c>
      <c r="G14" s="68">
        <v>0</v>
      </c>
      <c r="I14" s="62"/>
      <c r="J14" s="62"/>
      <c r="K14" s="62"/>
      <c r="L14" s="62"/>
      <c r="M14" s="62"/>
      <c r="N14" s="62"/>
    </row>
    <row r="15" spans="1:14" x14ac:dyDescent="0.25">
      <c r="A15" s="67">
        <v>48</v>
      </c>
      <c r="B15" s="68">
        <v>0.02</v>
      </c>
      <c r="C15" s="68">
        <v>0</v>
      </c>
      <c r="D15" s="68">
        <v>0</v>
      </c>
      <c r="E15" s="68">
        <v>7.0000000000000007E-2</v>
      </c>
      <c r="F15" s="68">
        <v>0</v>
      </c>
      <c r="G15" s="68">
        <v>0</v>
      </c>
      <c r="I15" s="62"/>
      <c r="J15" s="62"/>
      <c r="K15" s="62"/>
      <c r="L15" s="62"/>
      <c r="M15" s="62"/>
      <c r="N15" s="62"/>
    </row>
    <row r="16" spans="1:14" x14ac:dyDescent="0.25">
      <c r="A16" s="67">
        <v>49</v>
      </c>
      <c r="B16" s="68">
        <v>0.02</v>
      </c>
      <c r="C16" s="68">
        <v>0</v>
      </c>
      <c r="D16" s="68">
        <v>0</v>
      </c>
      <c r="E16" s="68">
        <v>7.0000000000000007E-2</v>
      </c>
      <c r="F16" s="68">
        <v>0</v>
      </c>
      <c r="G16" s="68">
        <v>0</v>
      </c>
      <c r="I16" s="62"/>
      <c r="J16" s="62"/>
      <c r="K16" s="62"/>
      <c r="L16" s="62"/>
      <c r="M16" s="62"/>
      <c r="N16" s="62"/>
    </row>
    <row r="17" spans="1:14" x14ac:dyDescent="0.25">
      <c r="A17" s="67">
        <v>50</v>
      </c>
      <c r="B17" s="68">
        <v>0.03</v>
      </c>
      <c r="C17" s="68">
        <v>0.03</v>
      </c>
      <c r="D17" s="68">
        <v>0.03</v>
      </c>
      <c r="E17" s="68">
        <v>0.12</v>
      </c>
      <c r="F17" s="68">
        <v>7.0000000000000007E-2</v>
      </c>
      <c r="G17" s="68">
        <v>0.08</v>
      </c>
      <c r="I17" s="62"/>
      <c r="J17" s="62"/>
      <c r="K17" s="62"/>
      <c r="L17" s="62"/>
      <c r="M17" s="62"/>
      <c r="N17" s="62"/>
    </row>
    <row r="18" spans="1:14" x14ac:dyDescent="0.25">
      <c r="A18" s="67">
        <v>51</v>
      </c>
      <c r="B18" s="68">
        <v>0.04</v>
      </c>
      <c r="C18" s="68">
        <v>0.03</v>
      </c>
      <c r="D18" s="68">
        <v>0.03</v>
      </c>
      <c r="E18" s="68">
        <v>0.12</v>
      </c>
      <c r="F18" s="68">
        <v>0.06</v>
      </c>
      <c r="G18" s="68">
        <v>0.1</v>
      </c>
      <c r="I18" s="62"/>
      <c r="J18" s="62"/>
      <c r="K18" s="62"/>
      <c r="L18" s="62"/>
      <c r="M18" s="62"/>
      <c r="N18" s="62"/>
    </row>
    <row r="19" spans="1:14" x14ac:dyDescent="0.25">
      <c r="A19" s="67">
        <v>52</v>
      </c>
      <c r="B19" s="68">
        <v>0.05</v>
      </c>
      <c r="C19" s="68">
        <v>0.03</v>
      </c>
      <c r="D19" s="68">
        <v>0.04</v>
      </c>
      <c r="E19" s="68">
        <v>0.12</v>
      </c>
      <c r="F19" s="68">
        <v>0.06</v>
      </c>
      <c r="G19" s="68">
        <v>0.1</v>
      </c>
      <c r="I19" s="62"/>
      <c r="J19" s="62"/>
      <c r="K19" s="62"/>
      <c r="L19" s="62"/>
      <c r="M19" s="62"/>
      <c r="N19" s="62"/>
    </row>
    <row r="20" spans="1:14" x14ac:dyDescent="0.25">
      <c r="A20" s="67">
        <v>53</v>
      </c>
      <c r="B20" s="68">
        <v>0.1</v>
      </c>
      <c r="C20" s="68">
        <v>0.03</v>
      </c>
      <c r="D20" s="68">
        <v>0.05</v>
      </c>
      <c r="E20" s="68">
        <v>0.15</v>
      </c>
      <c r="F20" s="68">
        <v>0.06</v>
      </c>
      <c r="G20" s="68">
        <v>0.15</v>
      </c>
      <c r="I20" s="62"/>
      <c r="J20" s="62"/>
      <c r="K20" s="62"/>
      <c r="L20" s="62"/>
      <c r="M20" s="62"/>
      <c r="N20" s="62"/>
    </row>
    <row r="21" spans="1:14" x14ac:dyDescent="0.25">
      <c r="A21" s="67">
        <v>54</v>
      </c>
      <c r="B21" s="68">
        <v>0.15</v>
      </c>
      <c r="C21" s="68">
        <v>7.0000000000000007E-2</v>
      </c>
      <c r="D21" s="68">
        <v>0.05</v>
      </c>
      <c r="E21" s="68">
        <v>0.2</v>
      </c>
      <c r="F21" s="68">
        <v>0.1</v>
      </c>
      <c r="G21" s="68">
        <v>0.15</v>
      </c>
      <c r="I21" s="62"/>
      <c r="J21" s="62"/>
      <c r="K21" s="62"/>
      <c r="L21" s="62"/>
      <c r="M21" s="62"/>
      <c r="N21" s="62"/>
    </row>
    <row r="22" spans="1:14" x14ac:dyDescent="0.25">
      <c r="A22" s="67">
        <v>55</v>
      </c>
      <c r="B22" s="68">
        <v>0.2</v>
      </c>
      <c r="C22" s="68">
        <v>0.12</v>
      </c>
      <c r="D22" s="68">
        <v>0.1</v>
      </c>
      <c r="E22" s="68">
        <v>0.2</v>
      </c>
      <c r="F22" s="68">
        <v>0.18</v>
      </c>
      <c r="G22" s="68">
        <v>0.18</v>
      </c>
      <c r="I22" s="62"/>
      <c r="J22" s="62"/>
      <c r="K22" s="62"/>
      <c r="L22" s="62"/>
      <c r="M22" s="62"/>
      <c r="N22" s="62"/>
    </row>
    <row r="23" spans="1:14" x14ac:dyDescent="0.25">
      <c r="A23" s="67">
        <v>56</v>
      </c>
      <c r="B23" s="68">
        <v>0.2</v>
      </c>
      <c r="C23" s="68">
        <v>0.14000000000000001</v>
      </c>
      <c r="D23" s="68">
        <v>0.12</v>
      </c>
      <c r="E23" s="68">
        <v>0.25</v>
      </c>
      <c r="F23" s="68">
        <v>0.18</v>
      </c>
      <c r="G23" s="68">
        <v>0.18</v>
      </c>
      <c r="I23" s="62"/>
      <c r="J23" s="62"/>
      <c r="K23" s="62"/>
      <c r="L23" s="62"/>
      <c r="M23" s="62"/>
      <c r="N23" s="62"/>
    </row>
    <row r="24" spans="1:14" x14ac:dyDescent="0.25">
      <c r="A24" s="67">
        <v>57</v>
      </c>
      <c r="B24" s="68">
        <v>0.2</v>
      </c>
      <c r="C24" s="68">
        <v>0.16</v>
      </c>
      <c r="D24" s="68">
        <v>0.15</v>
      </c>
      <c r="E24" s="68">
        <v>0.25</v>
      </c>
      <c r="F24" s="68">
        <v>0.2</v>
      </c>
      <c r="G24" s="68">
        <v>0.2</v>
      </c>
      <c r="I24" s="62"/>
      <c r="J24" s="62"/>
      <c r="K24" s="62"/>
      <c r="L24" s="62"/>
      <c r="M24" s="62"/>
      <c r="N24" s="62"/>
    </row>
    <row r="25" spans="1:14" x14ac:dyDescent="0.25">
      <c r="A25" s="67">
        <v>58</v>
      </c>
      <c r="B25" s="68">
        <v>0.2</v>
      </c>
      <c r="C25" s="68">
        <v>0.2</v>
      </c>
      <c r="D25" s="68">
        <v>0.18</v>
      </c>
      <c r="E25" s="68">
        <v>0.25</v>
      </c>
      <c r="F25" s="68">
        <v>0.22</v>
      </c>
      <c r="G25" s="68">
        <v>0.22</v>
      </c>
      <c r="I25" s="62"/>
      <c r="J25" s="62"/>
      <c r="K25" s="62"/>
      <c r="L25" s="62"/>
      <c r="M25" s="62"/>
      <c r="N25" s="62"/>
    </row>
    <row r="26" spans="1:14" x14ac:dyDescent="0.25">
      <c r="A26" s="67">
        <v>59</v>
      </c>
      <c r="B26" s="68">
        <v>0.2</v>
      </c>
      <c r="C26" s="68">
        <v>0.25</v>
      </c>
      <c r="D26" s="68">
        <v>0.2</v>
      </c>
      <c r="E26" s="68">
        <v>0.25</v>
      </c>
      <c r="F26" s="68">
        <v>0.25</v>
      </c>
      <c r="G26" s="68">
        <v>0.25</v>
      </c>
      <c r="I26" s="62"/>
      <c r="J26" s="62"/>
      <c r="K26" s="62"/>
      <c r="L26" s="62"/>
      <c r="M26" s="62"/>
      <c r="N26" s="62"/>
    </row>
    <row r="27" spans="1:14" x14ac:dyDescent="0.25">
      <c r="A27" s="67">
        <v>60</v>
      </c>
      <c r="B27" s="68">
        <v>0.2</v>
      </c>
      <c r="C27" s="68">
        <v>0.25</v>
      </c>
      <c r="D27" s="68">
        <v>0.25</v>
      </c>
      <c r="E27" s="68">
        <v>0.25</v>
      </c>
      <c r="F27" s="68">
        <v>0.25</v>
      </c>
      <c r="G27" s="68">
        <v>0.25</v>
      </c>
      <c r="I27" s="62"/>
      <c r="J27" s="62"/>
      <c r="K27" s="62"/>
      <c r="L27" s="62"/>
      <c r="M27" s="62"/>
      <c r="N27" s="62"/>
    </row>
    <row r="28" spans="1:14" x14ac:dyDescent="0.25">
      <c r="A28" s="67">
        <v>61</v>
      </c>
      <c r="B28" s="68">
        <v>0.2</v>
      </c>
      <c r="C28" s="68">
        <v>0.3</v>
      </c>
      <c r="D28" s="68">
        <v>0.3</v>
      </c>
      <c r="E28" s="68">
        <v>0.25</v>
      </c>
      <c r="F28" s="68">
        <v>0.25</v>
      </c>
      <c r="G28" s="68">
        <v>0.25</v>
      </c>
      <c r="I28" s="62"/>
      <c r="J28" s="62"/>
      <c r="K28" s="62"/>
      <c r="L28" s="62"/>
      <c r="M28" s="62"/>
      <c r="N28" s="62"/>
    </row>
    <row r="29" spans="1:14" x14ac:dyDescent="0.25">
      <c r="A29" s="67">
        <v>62</v>
      </c>
      <c r="B29" s="68">
        <v>0.25</v>
      </c>
      <c r="C29" s="68">
        <v>0.35</v>
      </c>
      <c r="D29" s="68">
        <v>0.3</v>
      </c>
      <c r="E29" s="68">
        <v>0.25</v>
      </c>
      <c r="F29" s="68">
        <v>0.25</v>
      </c>
      <c r="G29" s="68">
        <v>0.25</v>
      </c>
      <c r="I29" s="62"/>
      <c r="J29" s="62"/>
      <c r="K29" s="62"/>
      <c r="L29" s="62"/>
      <c r="M29" s="62"/>
      <c r="N29" s="62"/>
    </row>
    <row r="30" spans="1:14" x14ac:dyDescent="0.25">
      <c r="A30" s="67">
        <v>63</v>
      </c>
      <c r="B30" s="68">
        <v>0.25</v>
      </c>
      <c r="C30" s="68">
        <v>0.4</v>
      </c>
      <c r="D30" s="68">
        <v>0.35</v>
      </c>
      <c r="E30" s="68">
        <v>0.3</v>
      </c>
      <c r="F30" s="68">
        <v>0.25</v>
      </c>
      <c r="G30" s="68">
        <v>0.25</v>
      </c>
      <c r="I30" s="62"/>
      <c r="J30" s="62"/>
      <c r="K30" s="62"/>
      <c r="L30" s="62"/>
      <c r="M30" s="62"/>
      <c r="N30" s="62"/>
    </row>
    <row r="31" spans="1:14" x14ac:dyDescent="0.25">
      <c r="A31" s="67">
        <v>64</v>
      </c>
      <c r="B31" s="68">
        <v>0.3</v>
      </c>
      <c r="C31" s="68">
        <v>0.4</v>
      </c>
      <c r="D31" s="68">
        <v>0.4</v>
      </c>
      <c r="E31" s="68">
        <v>0.4</v>
      </c>
      <c r="F31" s="68">
        <v>0.3</v>
      </c>
      <c r="G31" s="68">
        <v>0.3</v>
      </c>
      <c r="I31" s="62"/>
      <c r="J31" s="62"/>
      <c r="K31" s="62"/>
      <c r="L31" s="62"/>
      <c r="M31" s="62"/>
      <c r="N31" s="62"/>
    </row>
    <row r="32" spans="1:14" x14ac:dyDescent="0.25">
      <c r="A32" s="67">
        <v>65</v>
      </c>
      <c r="B32" s="68">
        <v>1</v>
      </c>
      <c r="C32" s="68">
        <v>1</v>
      </c>
      <c r="D32" s="68">
        <v>1</v>
      </c>
      <c r="E32" s="68">
        <v>1</v>
      </c>
      <c r="F32" s="68">
        <v>1</v>
      </c>
      <c r="G32" s="68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2016-04-29T18:53:59Z</dcterms:modified>
</cp:coreProperties>
</file>