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5" i="2"/>
  <c r="B12" i="2"/>
  <c r="B8" i="2"/>
  <c r="B7" i="2"/>
  <c r="B4" i="2" l="1"/>
  <c r="B5" i="4" l="1"/>
  <c r="B4" i="4"/>
  <c r="B3" i="4"/>
  <c r="B6" i="4" s="1"/>
  <c r="B9" i="2" l="1"/>
  <c r="E9" i="2" s="1"/>
</calcChain>
</file>

<file path=xl/sharedStrings.xml><?xml version="1.0" encoding="utf-8"?>
<sst xmlns="http://schemas.openxmlformats.org/spreadsheetml/2006/main" count="292" uniqueCount="111">
  <si>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</si>
  <si>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</si>
  <si>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</si>
  <si>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</si>
  <si>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</si>
  <si>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</si>
  <si>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</si>
  <si>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</si>
  <si>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</si>
  <si>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</si>
  <si>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</si>
  <si>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</si>
  <si>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</si>
  <si>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</si>
  <si>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</si>
  <si>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</si>
  <si>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</si>
  <si>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</si>
  <si>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</si>
  <si>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</si>
  <si>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</si>
  <si>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</si>
  <si>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</si>
  <si>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</si>
  <si>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</si>
  <si>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</si>
  <si>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</si>
  <si>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</si>
  <si>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</si>
  <si>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</si>
  <si>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</si>
  <si>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</si>
  <si>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</si>
  <si>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</si>
  <si>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</si>
  <si>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</si>
  <si>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</si>
  <si>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</si>
  <si>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</si>
  <si>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</si>
  <si>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</si>
  <si>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</si>
  <si>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</si>
  <si>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</si>
  <si>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</si>
  <si>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</si>
  <si>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</si>
  <si>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</si>
  <si>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</si>
  <si>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</si>
  <si>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</si>
  <si>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</si>
  <si>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</si>
  <si>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</si>
  <si>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</si>
  <si>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</si>
  <si>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</si>
  <si>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</si>
  <si>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</si>
  <si>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</si>
  <si>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</si>
  <si>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</si>
  <si>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</si>
  <si>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</si>
  <si>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MISERS assumption met</t>
  </si>
  <si>
    <t>Low return for 15 years</t>
  </si>
  <si>
    <t>For development</t>
  </si>
  <si>
    <t>RS.test</t>
  </si>
  <si>
    <t>NC.DC0</t>
  </si>
  <si>
    <t>NC_AL</t>
  </si>
  <si>
    <t>NC_B</t>
  </si>
  <si>
    <t>NC.growth</t>
  </si>
  <si>
    <t>B.growth</t>
  </si>
  <si>
    <t>DC_include</t>
  </si>
  <si>
    <t>F</t>
  </si>
  <si>
    <t>if.reset</t>
  </si>
  <si>
    <t>RS1.s1</t>
  </si>
  <si>
    <t>sensitivity test 1</t>
  </si>
  <si>
    <t>15 years of low returns</t>
  </si>
  <si>
    <t>High volatility</t>
  </si>
  <si>
    <t>7.5% mean return; DC = 8%</t>
  </si>
  <si>
    <t>7.5% mean return; DC = 7.5%</t>
  </si>
  <si>
    <t>RS</t>
  </si>
  <si>
    <t>RS1.closed</t>
  </si>
  <si>
    <t>RS2.closed</t>
  </si>
  <si>
    <t>RS3.closed</t>
  </si>
  <si>
    <t>RS4.closed</t>
  </si>
  <si>
    <t>high volatility</t>
  </si>
  <si>
    <t>7.5% return</t>
  </si>
  <si>
    <t>RS4.open</t>
  </si>
  <si>
    <t>RS1.open</t>
  </si>
  <si>
    <t>RS2.open</t>
  </si>
  <si>
    <t>RS3.open</t>
  </si>
  <si>
    <t>RS5.closed</t>
  </si>
  <si>
    <t>7.5% return; starting 2017</t>
  </si>
  <si>
    <t>CO</t>
  </si>
  <si>
    <t>closed</t>
  </si>
  <si>
    <t>open</t>
  </si>
  <si>
    <t>init.year.override</t>
  </si>
  <si>
    <t>MA</t>
  </si>
  <si>
    <t>AA0</t>
  </si>
  <si>
    <t>MA_0</t>
  </si>
  <si>
    <t>AA_0</t>
  </si>
  <si>
    <t>RS1.duration7</t>
  </si>
  <si>
    <t>RS1.duration9</t>
  </si>
  <si>
    <t>RS1.closed.m20</t>
  </si>
  <si>
    <t>MISERS assumption met; open amortization</t>
  </si>
  <si>
    <t>RS1.closed.min5</t>
  </si>
  <si>
    <t>m.min</t>
  </si>
  <si>
    <t xml:space="preserve">closed </t>
  </si>
  <si>
    <t>MISERS assumption met; min m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</si>
</sst>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  <xf numFmtId="166" fontId="1" fillId="0" borderId="0" xfId="1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0" fontId="0" fillId="7" borderId="0" xfId="0" applyFill="1"/>
    <xf numFmtId="0" fontId="3" fillId="7" borderId="0" xfId="0" applyFont="1" applyFill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27</xdr:row>
      <xdr:rowOff>19050</xdr:rowOff>
    </xdr:from>
    <xdr:to>
      <xdr:col>31</xdr:col>
      <xdr:colOff>295275</xdr:colOff>
      <xdr:row>31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26B7D-D3B7-432C-8D4B-39850683C3C6}"/>
            </a:ext>
          </a:extLst>
        </xdr:cNvPr>
        <xdr:cNvSpPr txBox="1"/>
      </xdr:nvSpPr>
      <xdr:spPr>
        <a:xfrm>
          <a:off x="25031700" y="4591050"/>
          <a:ext cx="361950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dc = 7.5%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 11397362049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  11422640330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18</xdr:row>
      <xdr:rowOff>95250</xdr:rowOff>
    </xdr:from>
    <xdr:to>
      <xdr:col>6</xdr:col>
      <xdr:colOff>456290</xdr:colOff>
      <xdr:row>23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1076325</xdr:colOff>
      <xdr:row>19</xdr:row>
      <xdr:rowOff>76200</xdr:rowOff>
    </xdr:from>
    <xdr:to>
      <xdr:col>15</xdr:col>
      <xdr:colOff>560932</xdr:colOff>
      <xdr:row>45</xdr:row>
      <xdr:rowOff>170819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4225" y="3695700"/>
          <a:ext cx="73141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28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R34" sqref="R34"/>
    </sheetView>
  </sheetViews>
  <sheetFormatPr defaultRowHeight="15" x14ac:dyDescent="0.25"/>
  <cols>
    <col min="1" max="1" width="15.42578125" customWidth="1"/>
    <col min="2" max="2" width="33.7109375" customWidth="1"/>
    <col min="3" max="3" width="10.5703125" customWidth="1"/>
    <col min="4" max="4" width="12.5703125" customWidth="1"/>
    <col min="5" max="5" width="15.28515625" customWidth="1"/>
    <col min="6" max="6" width="12" customWidth="1"/>
    <col min="7" max="9" width="24.5703125" customWidth="1"/>
    <col min="10" max="10" width="15.140625" customWidth="1"/>
    <col min="11" max="11" width="20.85546875" customWidth="1"/>
    <col min="12" max="12" width="12.28515625" customWidth="1"/>
    <col min="13" max="13" width="15.7109375" customWidth="1"/>
    <col min="14" max="14" width="15.140625" customWidth="1"/>
    <col min="17" max="18" width="14.28515625" customWidth="1"/>
    <col min="25" max="25" width="15.7109375" customWidth="1"/>
    <col min="27" max="27" width="14" customWidth="1"/>
    <col min="28" max="28" width="13.42578125" customWidth="1"/>
    <col min="29" max="29" width="12.5703125" customWidth="1"/>
    <col min="30" max="30" width="14.85546875" customWidth="1"/>
    <col min="40" max="40" width="12.28515625" customWidth="1"/>
    <col min="44" max="44" width="10.28515625" customWidth="1"/>
  </cols>
  <sheetData>
    <row r="4" spans="1:45" s="1" customFormat="1" x14ac:dyDescent="0.25">
      <c r="A4" s="1" t="s">
        <v>0</v>
      </c>
      <c r="B4" s="1" t="s">
        <v>17</v>
      </c>
      <c r="C4" s="1" t="s">
        <v>82</v>
      </c>
      <c r="D4" s="1" t="s">
        <v>95</v>
      </c>
      <c r="E4" s="1" t="s">
        <v>16</v>
      </c>
      <c r="F4" s="1" t="s">
        <v>38</v>
      </c>
      <c r="G4" s="1" t="s">
        <v>43</v>
      </c>
      <c r="H4" s="1" t="s">
        <v>48</v>
      </c>
      <c r="I4" s="1" t="s">
        <v>62</v>
      </c>
      <c r="J4" s="1" t="s">
        <v>42</v>
      </c>
      <c r="K4" s="1" t="s">
        <v>98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57</v>
      </c>
      <c r="S4" s="4" t="s">
        <v>12</v>
      </c>
      <c r="T4" s="4" t="s">
        <v>61</v>
      </c>
      <c r="U4" s="4" t="s">
        <v>60</v>
      </c>
      <c r="V4" s="4" t="s">
        <v>59</v>
      </c>
      <c r="W4" s="4" t="s">
        <v>75</v>
      </c>
      <c r="X4" s="4" t="s">
        <v>108</v>
      </c>
      <c r="Y4" s="4" t="s">
        <v>13</v>
      </c>
      <c r="Z4" s="4" t="s">
        <v>15</v>
      </c>
      <c r="AA4" s="6" t="s">
        <v>39</v>
      </c>
      <c r="AB4" s="6" t="s">
        <v>40</v>
      </c>
      <c r="AC4" s="5" t="s">
        <v>28</v>
      </c>
      <c r="AD4" s="5" t="s">
        <v>30</v>
      </c>
      <c r="AE4" s="5" t="s">
        <v>9</v>
      </c>
      <c r="AF4" s="5" t="s">
        <v>10</v>
      </c>
      <c r="AG4" s="5" t="s">
        <v>11</v>
      </c>
      <c r="AH4" s="11" t="s">
        <v>49</v>
      </c>
      <c r="AI4" s="11" t="s">
        <v>50</v>
      </c>
      <c r="AJ4" s="11" t="s">
        <v>51</v>
      </c>
      <c r="AK4" s="11" t="s">
        <v>52</v>
      </c>
      <c r="AL4" s="11" t="s">
        <v>101</v>
      </c>
      <c r="AM4" s="11" t="s">
        <v>102</v>
      </c>
      <c r="AN4" s="11" t="s">
        <v>73</v>
      </c>
      <c r="AO4" s="1" t="s">
        <v>68</v>
      </c>
      <c r="AP4" s="1" t="s">
        <v>69</v>
      </c>
      <c r="AQ4" s="1" t="s">
        <v>70</v>
      </c>
      <c r="AR4" s="1" t="s">
        <v>71</v>
      </c>
      <c r="AS4" s="1" t="s">
        <v>72</v>
      </c>
    </row>
    <row r="5" spans="1:45" x14ac:dyDescent="0.25">
      <c r="AJ5" s="12"/>
      <c r="AK5" s="12"/>
      <c r="AL5" s="12"/>
      <c r="AM5" s="12"/>
      <c r="AN5" s="12"/>
    </row>
    <row r="6" spans="1:45" x14ac:dyDescent="0.25">
      <c r="A6" t="s">
        <v>67</v>
      </c>
      <c r="B6" t="s">
        <v>66</v>
      </c>
      <c r="E6" t="b">
        <v>0</v>
      </c>
      <c r="F6" t="s">
        <v>54</v>
      </c>
      <c r="G6" t="b">
        <v>0</v>
      </c>
      <c r="H6" t="b">
        <v>0</v>
      </c>
      <c r="I6" t="b">
        <v>1</v>
      </c>
      <c r="J6">
        <v>0</v>
      </c>
      <c r="K6">
        <v>0</v>
      </c>
      <c r="L6" t="s">
        <v>4</v>
      </c>
      <c r="M6">
        <v>0.14000000000000001</v>
      </c>
      <c r="N6">
        <v>0.14000000000000001</v>
      </c>
      <c r="O6" t="b">
        <v>0</v>
      </c>
      <c r="P6" t="b">
        <v>1</v>
      </c>
      <c r="Q6" t="s">
        <v>56</v>
      </c>
      <c r="R6" t="s">
        <v>58</v>
      </c>
      <c r="S6">
        <v>20</v>
      </c>
      <c r="T6">
        <v>21</v>
      </c>
      <c r="U6">
        <v>30</v>
      </c>
      <c r="V6">
        <v>20</v>
      </c>
      <c r="W6" t="b">
        <v>0</v>
      </c>
      <c r="X6">
        <v>1</v>
      </c>
      <c r="Y6">
        <v>0.04</v>
      </c>
      <c r="Z6">
        <v>5</v>
      </c>
      <c r="AA6">
        <v>0</v>
      </c>
      <c r="AB6" t="s">
        <v>41</v>
      </c>
      <c r="AC6" t="s">
        <v>55</v>
      </c>
      <c r="AD6" t="s">
        <v>23</v>
      </c>
      <c r="AE6">
        <v>0.08</v>
      </c>
      <c r="AF6">
        <v>8.72E-2</v>
      </c>
      <c r="AG6" s="7">
        <v>0.12</v>
      </c>
      <c r="AH6" t="s">
        <v>53</v>
      </c>
      <c r="AI6" t="s">
        <v>53</v>
      </c>
      <c r="AJ6" s="15">
        <v>0.68232040000000005</v>
      </c>
      <c r="AK6" s="15">
        <v>0.66283190000000003</v>
      </c>
      <c r="AL6" s="15"/>
      <c r="AM6" s="15"/>
      <c r="AN6" s="15" t="s">
        <v>74</v>
      </c>
      <c r="AO6">
        <v>6896913</v>
      </c>
      <c r="AP6">
        <v>0.02</v>
      </c>
      <c r="AQ6">
        <v>0.3</v>
      </c>
      <c r="AR6">
        <v>3.5000000000000003E-2</v>
      </c>
      <c r="AS6">
        <v>3.5000000000000003E-2</v>
      </c>
    </row>
    <row r="8" spans="1:45" x14ac:dyDescent="0.25">
      <c r="A8" t="s">
        <v>83</v>
      </c>
      <c r="B8" t="s">
        <v>64</v>
      </c>
      <c r="C8" t="s">
        <v>23</v>
      </c>
      <c r="D8" t="s">
        <v>96</v>
      </c>
      <c r="E8" t="b">
        <v>0</v>
      </c>
      <c r="F8" t="s">
        <v>54</v>
      </c>
      <c r="G8" t="b">
        <v>0</v>
      </c>
      <c r="H8" t="b">
        <v>1</v>
      </c>
      <c r="I8" t="b">
        <v>1</v>
      </c>
      <c r="J8">
        <v>0</v>
      </c>
      <c r="K8">
        <v>0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56</v>
      </c>
      <c r="R8" t="s">
        <v>58</v>
      </c>
      <c r="S8">
        <v>20</v>
      </c>
      <c r="T8">
        <v>21</v>
      </c>
      <c r="U8">
        <v>30</v>
      </c>
      <c r="V8">
        <v>20</v>
      </c>
      <c r="W8" t="b">
        <v>0</v>
      </c>
      <c r="X8">
        <v>1</v>
      </c>
      <c r="Y8">
        <v>0.04</v>
      </c>
      <c r="Z8">
        <v>5</v>
      </c>
      <c r="AA8">
        <v>0</v>
      </c>
      <c r="AB8" t="s">
        <v>41</v>
      </c>
      <c r="AC8" t="s">
        <v>31</v>
      </c>
      <c r="AD8" t="s">
        <v>23</v>
      </c>
      <c r="AE8">
        <v>0.08</v>
      </c>
      <c r="AF8">
        <v>8.72E-2</v>
      </c>
      <c r="AG8" s="7">
        <v>0.12</v>
      </c>
      <c r="AH8" t="s">
        <v>53</v>
      </c>
      <c r="AI8" t="s">
        <v>53</v>
      </c>
      <c r="AJ8" s="15">
        <v>0.68232040000000005</v>
      </c>
      <c r="AK8" s="15">
        <v>0.66283190000000003</v>
      </c>
      <c r="AL8" s="15"/>
      <c r="AM8" s="15"/>
      <c r="AN8" s="15" t="b">
        <v>1</v>
      </c>
      <c r="AO8">
        <v>6896913</v>
      </c>
      <c r="AP8">
        <v>0.02</v>
      </c>
      <c r="AQ8">
        <v>0.3</v>
      </c>
      <c r="AR8">
        <v>3.5000000000000003E-2</v>
      </c>
      <c r="AS8">
        <v>3.5000000000000003E-2</v>
      </c>
    </row>
    <row r="9" spans="1:45" x14ac:dyDescent="0.25">
      <c r="A9" t="s">
        <v>84</v>
      </c>
      <c r="B9" t="s">
        <v>65</v>
      </c>
      <c r="C9" t="s">
        <v>24</v>
      </c>
      <c r="D9" t="s">
        <v>96</v>
      </c>
      <c r="E9" t="b">
        <v>0</v>
      </c>
      <c r="F9" t="s">
        <v>54</v>
      </c>
      <c r="G9" t="b">
        <v>0</v>
      </c>
      <c r="H9" t="b">
        <v>1</v>
      </c>
      <c r="I9" t="b">
        <v>1</v>
      </c>
      <c r="J9">
        <v>0</v>
      </c>
      <c r="K9">
        <v>0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56</v>
      </c>
      <c r="R9" t="s">
        <v>58</v>
      </c>
      <c r="S9">
        <v>20</v>
      </c>
      <c r="T9">
        <v>21</v>
      </c>
      <c r="U9">
        <v>30</v>
      </c>
      <c r="V9">
        <v>20</v>
      </c>
      <c r="W9" t="b">
        <v>0</v>
      </c>
      <c r="X9">
        <v>1</v>
      </c>
      <c r="Y9">
        <v>0.04</v>
      </c>
      <c r="Z9">
        <v>5</v>
      </c>
      <c r="AA9">
        <v>0</v>
      </c>
      <c r="AB9" t="s">
        <v>41</v>
      </c>
      <c r="AC9" t="s">
        <v>31</v>
      </c>
      <c r="AD9" t="s">
        <v>24</v>
      </c>
      <c r="AE9">
        <v>0.08</v>
      </c>
      <c r="AF9">
        <v>8.72E-2</v>
      </c>
      <c r="AG9" s="7">
        <v>0.12</v>
      </c>
      <c r="AH9" t="s">
        <v>53</v>
      </c>
      <c r="AI9" t="s">
        <v>53</v>
      </c>
      <c r="AJ9" s="15">
        <v>0.68232040000000005</v>
      </c>
      <c r="AK9" s="15">
        <v>0.66283190000000003</v>
      </c>
      <c r="AL9" s="15"/>
      <c r="AM9" s="15"/>
      <c r="AN9" s="15" t="b">
        <v>1</v>
      </c>
      <c r="AO9">
        <v>6896913</v>
      </c>
      <c r="AP9">
        <v>0.02</v>
      </c>
      <c r="AQ9">
        <v>0.3</v>
      </c>
      <c r="AR9">
        <v>3.5000000000000003E-2</v>
      </c>
      <c r="AS9">
        <v>3.5000000000000003E-2</v>
      </c>
    </row>
    <row r="10" spans="1:45" x14ac:dyDescent="0.25">
      <c r="A10" t="s">
        <v>85</v>
      </c>
      <c r="B10" t="s">
        <v>87</v>
      </c>
      <c r="C10" t="s">
        <v>25</v>
      </c>
      <c r="D10" t="s">
        <v>96</v>
      </c>
      <c r="E10" t="b">
        <v>0</v>
      </c>
      <c r="F10" t="s">
        <v>54</v>
      </c>
      <c r="G10" t="b">
        <v>0</v>
      </c>
      <c r="H10" t="b">
        <v>1</v>
      </c>
      <c r="I10" t="b">
        <v>1</v>
      </c>
      <c r="J10">
        <v>0</v>
      </c>
      <c r="K10">
        <v>0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56</v>
      </c>
      <c r="R10" t="s">
        <v>58</v>
      </c>
      <c r="S10">
        <v>20</v>
      </c>
      <c r="T10">
        <v>21</v>
      </c>
      <c r="U10">
        <v>30</v>
      </c>
      <c r="V10">
        <v>20</v>
      </c>
      <c r="W10" t="b">
        <v>0</v>
      </c>
      <c r="X10">
        <v>1</v>
      </c>
      <c r="Y10">
        <v>0.04</v>
      </c>
      <c r="Z10">
        <v>5</v>
      </c>
      <c r="AA10">
        <v>0</v>
      </c>
      <c r="AB10" t="s">
        <v>41</v>
      </c>
      <c r="AC10" t="s">
        <v>31</v>
      </c>
      <c r="AD10" t="s">
        <v>25</v>
      </c>
      <c r="AE10">
        <v>0.08</v>
      </c>
      <c r="AF10">
        <v>8.72E-2</v>
      </c>
      <c r="AG10" s="7">
        <v>0.12</v>
      </c>
      <c r="AH10" t="s">
        <v>53</v>
      </c>
      <c r="AI10" t="s">
        <v>53</v>
      </c>
      <c r="AJ10" s="15">
        <v>0.68232040000000005</v>
      </c>
      <c r="AK10" s="15">
        <v>0.66283190000000003</v>
      </c>
      <c r="AL10" s="15"/>
      <c r="AM10" s="15"/>
      <c r="AN10" s="15" t="b">
        <v>1</v>
      </c>
      <c r="AO10">
        <v>6896913</v>
      </c>
      <c r="AP10">
        <v>0.02</v>
      </c>
      <c r="AQ10">
        <v>0.3</v>
      </c>
      <c r="AR10">
        <v>3.5000000000000003E-2</v>
      </c>
      <c r="AS10">
        <v>3.5000000000000003E-2</v>
      </c>
    </row>
    <row r="11" spans="1:45" x14ac:dyDescent="0.25">
      <c r="A11" t="s">
        <v>86</v>
      </c>
      <c r="B11" t="s">
        <v>88</v>
      </c>
      <c r="C11" t="s">
        <v>26</v>
      </c>
      <c r="D11" t="s">
        <v>96</v>
      </c>
      <c r="E11" t="b">
        <v>0</v>
      </c>
      <c r="F11" t="s">
        <v>54</v>
      </c>
      <c r="G11" t="b">
        <v>0</v>
      </c>
      <c r="H11" t="b">
        <v>1</v>
      </c>
      <c r="I11" t="b">
        <v>1</v>
      </c>
      <c r="J11">
        <v>0</v>
      </c>
      <c r="K11">
        <v>0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56</v>
      </c>
      <c r="R11" t="s">
        <v>58</v>
      </c>
      <c r="S11">
        <v>20</v>
      </c>
      <c r="T11">
        <v>21</v>
      </c>
      <c r="U11">
        <v>30</v>
      </c>
      <c r="V11">
        <v>20</v>
      </c>
      <c r="W11" t="b">
        <v>0</v>
      </c>
      <c r="X11">
        <v>1</v>
      </c>
      <c r="Y11">
        <v>0.04</v>
      </c>
      <c r="Z11">
        <v>5</v>
      </c>
      <c r="AA11">
        <v>0</v>
      </c>
      <c r="AB11" t="s">
        <v>41</v>
      </c>
      <c r="AC11" t="s">
        <v>31</v>
      </c>
      <c r="AD11" t="s">
        <v>26</v>
      </c>
      <c r="AE11">
        <v>0.08</v>
      </c>
      <c r="AF11">
        <v>8.72E-2</v>
      </c>
      <c r="AG11" s="7">
        <v>0.12</v>
      </c>
      <c r="AH11" t="s">
        <v>53</v>
      </c>
      <c r="AI11" t="s">
        <v>53</v>
      </c>
      <c r="AJ11" s="15">
        <v>0.68232040000000005</v>
      </c>
      <c r="AK11" s="15">
        <v>0.66283190000000003</v>
      </c>
      <c r="AL11" s="15"/>
      <c r="AM11" s="15"/>
      <c r="AN11" s="15" t="b">
        <v>1</v>
      </c>
      <c r="AO11">
        <v>6896913</v>
      </c>
      <c r="AP11">
        <v>0.02</v>
      </c>
      <c r="AQ11">
        <v>0.3</v>
      </c>
      <c r="AR11">
        <v>3.5000000000000003E-2</v>
      </c>
      <c r="AS11">
        <v>3.5000000000000003E-2</v>
      </c>
    </row>
    <row r="12" spans="1:45" x14ac:dyDescent="0.25">
      <c r="AG12" s="7"/>
      <c r="AJ12" s="15"/>
      <c r="AK12" s="15"/>
      <c r="AL12" s="15"/>
      <c r="AM12" s="15"/>
      <c r="AN12" s="15"/>
    </row>
    <row r="13" spans="1:45" x14ac:dyDescent="0.25">
      <c r="A13" t="s">
        <v>105</v>
      </c>
      <c r="B13" t="s">
        <v>106</v>
      </c>
      <c r="C13" t="s">
        <v>23</v>
      </c>
      <c r="D13" t="s">
        <v>96</v>
      </c>
      <c r="E13" t="b">
        <v>0</v>
      </c>
      <c r="F13" t="s">
        <v>54</v>
      </c>
      <c r="G13" t="b">
        <v>0</v>
      </c>
      <c r="H13" t="b">
        <v>1</v>
      </c>
      <c r="I13" t="b">
        <v>1</v>
      </c>
      <c r="J13">
        <v>0</v>
      </c>
      <c r="K13">
        <v>0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56</v>
      </c>
      <c r="R13" t="s">
        <v>97</v>
      </c>
      <c r="S13">
        <v>20</v>
      </c>
      <c r="T13">
        <v>21</v>
      </c>
      <c r="U13">
        <v>30</v>
      </c>
      <c r="V13">
        <v>20</v>
      </c>
      <c r="W13" t="b">
        <v>0</v>
      </c>
      <c r="X13">
        <v>1</v>
      </c>
      <c r="Y13">
        <v>0.04</v>
      </c>
      <c r="Z13">
        <v>5</v>
      </c>
      <c r="AA13">
        <v>0</v>
      </c>
      <c r="AB13" t="s">
        <v>41</v>
      </c>
      <c r="AC13" t="s">
        <v>31</v>
      </c>
      <c r="AD13" t="s">
        <v>23</v>
      </c>
      <c r="AE13">
        <v>0.08</v>
      </c>
      <c r="AF13">
        <v>8.72E-2</v>
      </c>
      <c r="AG13" s="7">
        <v>0.12</v>
      </c>
      <c r="AH13" t="s">
        <v>53</v>
      </c>
      <c r="AI13" t="s">
        <v>53</v>
      </c>
      <c r="AJ13" s="15">
        <v>0.68232040000000005</v>
      </c>
      <c r="AK13" s="15">
        <v>0.66283190000000003</v>
      </c>
      <c r="AL13" s="15"/>
      <c r="AM13" s="15"/>
      <c r="AN13" s="15" t="b">
        <v>1</v>
      </c>
      <c r="AO13">
        <v>6896913</v>
      </c>
      <c r="AP13">
        <v>0.02</v>
      </c>
      <c r="AQ13">
        <v>0.3</v>
      </c>
      <c r="AR13">
        <v>3.5000000000000003E-2</v>
      </c>
      <c r="AS13">
        <v>3.5000000000000003E-2</v>
      </c>
    </row>
    <row r="14" spans="1:45" x14ac:dyDescent="0.25">
      <c r="A14" t="s">
        <v>107</v>
      </c>
      <c r="B14" t="s">
        <v>110</v>
      </c>
      <c r="C14" t="s">
        <v>23</v>
      </c>
      <c r="D14" t="s">
        <v>109</v>
      </c>
      <c r="E14" t="b">
        <v>1</v>
      </c>
      <c r="F14" t="s">
        <v>54</v>
      </c>
      <c r="G14" t="b">
        <v>0</v>
      </c>
      <c r="H14" t="b">
        <v>1</v>
      </c>
      <c r="I14" t="b">
        <v>1</v>
      </c>
      <c r="J14">
        <v>0</v>
      </c>
      <c r="K14">
        <v>0</v>
      </c>
      <c r="L14" t="s">
        <v>4</v>
      </c>
      <c r="M14">
        <v>0.14000000000000001</v>
      </c>
      <c r="N14">
        <v>0.14000000000000001</v>
      </c>
      <c r="O14" t="b">
        <v>1</v>
      </c>
      <c r="P14" t="b">
        <v>1</v>
      </c>
      <c r="Q14" t="s">
        <v>56</v>
      </c>
      <c r="R14" t="s">
        <v>58</v>
      </c>
      <c r="S14">
        <v>20</v>
      </c>
      <c r="T14">
        <v>21</v>
      </c>
      <c r="U14">
        <v>30</v>
      </c>
      <c r="V14">
        <v>20</v>
      </c>
      <c r="W14" t="b">
        <v>0</v>
      </c>
      <c r="X14">
        <v>5</v>
      </c>
      <c r="Y14">
        <v>0.04</v>
      </c>
      <c r="Z14">
        <v>5</v>
      </c>
      <c r="AA14">
        <v>0</v>
      </c>
      <c r="AB14" t="s">
        <v>41</v>
      </c>
      <c r="AC14" t="s">
        <v>31</v>
      </c>
      <c r="AD14" t="s">
        <v>23</v>
      </c>
      <c r="AE14">
        <v>0.08</v>
      </c>
      <c r="AF14">
        <v>8.72E-2</v>
      </c>
      <c r="AG14" s="7">
        <v>0.12</v>
      </c>
      <c r="AH14" t="s">
        <v>53</v>
      </c>
      <c r="AI14" t="s">
        <v>53</v>
      </c>
      <c r="AJ14" s="15">
        <v>0.68232040000000005</v>
      </c>
      <c r="AK14" s="15">
        <v>0.66283190000000003</v>
      </c>
      <c r="AL14" s="15"/>
      <c r="AM14" s="15"/>
      <c r="AN14" s="15" t="b">
        <v>1</v>
      </c>
      <c r="AO14">
        <v>6896913</v>
      </c>
      <c r="AP14">
        <v>0.02</v>
      </c>
      <c r="AQ14">
        <v>0.3</v>
      </c>
      <c r="AR14">
        <v>3.5000000000000003E-2</v>
      </c>
      <c r="AS14">
        <v>3.5000000000000003E-2</v>
      </c>
    </row>
    <row r="16" spans="1:45" x14ac:dyDescent="0.25">
      <c r="A16" t="s">
        <v>90</v>
      </c>
      <c r="B16" t="s">
        <v>64</v>
      </c>
      <c r="C16" t="s">
        <v>23</v>
      </c>
      <c r="D16" t="s">
        <v>97</v>
      </c>
      <c r="E16" t="b">
        <v>0</v>
      </c>
      <c r="F16" t="s">
        <v>54</v>
      </c>
      <c r="G16" t="b">
        <v>0</v>
      </c>
      <c r="H16" t="b">
        <v>1</v>
      </c>
      <c r="I16" t="b">
        <v>1</v>
      </c>
      <c r="J16">
        <v>0</v>
      </c>
      <c r="K16">
        <v>0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56</v>
      </c>
      <c r="R16" t="s">
        <v>97</v>
      </c>
      <c r="S16">
        <v>20</v>
      </c>
      <c r="T16">
        <v>21</v>
      </c>
      <c r="U16">
        <v>30</v>
      </c>
      <c r="V16">
        <v>20</v>
      </c>
      <c r="W16" t="b">
        <v>0</v>
      </c>
      <c r="X16">
        <v>1</v>
      </c>
      <c r="Y16">
        <v>0.04</v>
      </c>
      <c r="Z16">
        <v>5</v>
      </c>
      <c r="AA16">
        <v>0</v>
      </c>
      <c r="AB16" t="s">
        <v>74</v>
      </c>
      <c r="AC16" t="s">
        <v>31</v>
      </c>
      <c r="AD16" t="s">
        <v>23</v>
      </c>
      <c r="AE16">
        <v>0.08</v>
      </c>
      <c r="AF16">
        <v>8.72E-2</v>
      </c>
      <c r="AG16" s="7">
        <v>0.12</v>
      </c>
      <c r="AH16" t="s">
        <v>53</v>
      </c>
      <c r="AI16" t="s">
        <v>53</v>
      </c>
      <c r="AJ16" s="15">
        <v>0.68232040000000005</v>
      </c>
      <c r="AK16" s="15">
        <v>0.66283190000000003</v>
      </c>
      <c r="AL16" s="15"/>
      <c r="AM16" s="15"/>
      <c r="AN16" s="15" t="b">
        <v>1</v>
      </c>
      <c r="AO16">
        <v>6896913</v>
      </c>
      <c r="AP16">
        <v>0.02</v>
      </c>
      <c r="AQ16">
        <v>0.3</v>
      </c>
      <c r="AR16">
        <v>3.5000000000000003E-2</v>
      </c>
      <c r="AS16">
        <v>3.5000000000000003E-2</v>
      </c>
    </row>
    <row r="17" spans="1:45" x14ac:dyDescent="0.25">
      <c r="A17" t="s">
        <v>91</v>
      </c>
      <c r="B17" t="s">
        <v>65</v>
      </c>
      <c r="C17" t="s">
        <v>24</v>
      </c>
      <c r="D17" t="s">
        <v>97</v>
      </c>
      <c r="E17" t="b">
        <v>0</v>
      </c>
      <c r="F17" t="s">
        <v>54</v>
      </c>
      <c r="G17" t="b">
        <v>0</v>
      </c>
      <c r="H17" t="b">
        <v>1</v>
      </c>
      <c r="I17" t="b">
        <v>1</v>
      </c>
      <c r="J17">
        <v>0</v>
      </c>
      <c r="K17">
        <v>0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56</v>
      </c>
      <c r="R17" t="s">
        <v>97</v>
      </c>
      <c r="S17">
        <v>20</v>
      </c>
      <c r="T17">
        <v>21</v>
      </c>
      <c r="U17">
        <v>30</v>
      </c>
      <c r="V17">
        <v>20</v>
      </c>
      <c r="W17" t="b">
        <v>0</v>
      </c>
      <c r="X17">
        <v>1</v>
      </c>
      <c r="Y17">
        <v>0.04</v>
      </c>
      <c r="Z17">
        <v>5</v>
      </c>
      <c r="AA17">
        <v>0</v>
      </c>
      <c r="AB17" t="s">
        <v>74</v>
      </c>
      <c r="AC17" t="s">
        <v>31</v>
      </c>
      <c r="AD17" t="s">
        <v>24</v>
      </c>
      <c r="AE17">
        <v>0.08</v>
      </c>
      <c r="AF17">
        <v>8.72E-2</v>
      </c>
      <c r="AG17" s="7">
        <v>0.12</v>
      </c>
      <c r="AH17" t="s">
        <v>53</v>
      </c>
      <c r="AI17" t="s">
        <v>53</v>
      </c>
      <c r="AJ17" s="15">
        <v>0.68232040000000005</v>
      </c>
      <c r="AK17" s="15">
        <v>0.66283190000000003</v>
      </c>
      <c r="AL17" s="15"/>
      <c r="AM17" s="15"/>
      <c r="AN17" s="15" t="b">
        <v>1</v>
      </c>
      <c r="AO17">
        <v>6896913</v>
      </c>
      <c r="AP17">
        <v>0.02</v>
      </c>
      <c r="AQ17">
        <v>0.3</v>
      </c>
      <c r="AR17">
        <v>3.5000000000000003E-2</v>
      </c>
      <c r="AS17">
        <v>3.5000000000000003E-2</v>
      </c>
    </row>
    <row r="18" spans="1:45" x14ac:dyDescent="0.25">
      <c r="A18" t="s">
        <v>92</v>
      </c>
      <c r="B18" t="s">
        <v>87</v>
      </c>
      <c r="C18" t="s">
        <v>25</v>
      </c>
      <c r="D18" t="s">
        <v>97</v>
      </c>
      <c r="E18" t="b">
        <v>0</v>
      </c>
      <c r="F18" t="s">
        <v>54</v>
      </c>
      <c r="G18" t="b">
        <v>0</v>
      </c>
      <c r="H18" t="b">
        <v>1</v>
      </c>
      <c r="I18" t="b">
        <v>1</v>
      </c>
      <c r="J18">
        <v>0</v>
      </c>
      <c r="K18">
        <v>0</v>
      </c>
      <c r="L18" t="s">
        <v>4</v>
      </c>
      <c r="M18">
        <v>0.14000000000000001</v>
      </c>
      <c r="N18">
        <v>0.14000000000000001</v>
      </c>
      <c r="O18" t="b">
        <v>1</v>
      </c>
      <c r="P18" t="b">
        <v>1</v>
      </c>
      <c r="Q18" t="s">
        <v>56</v>
      </c>
      <c r="R18" t="s">
        <v>97</v>
      </c>
      <c r="S18">
        <v>20</v>
      </c>
      <c r="T18">
        <v>21</v>
      </c>
      <c r="U18">
        <v>30</v>
      </c>
      <c r="V18">
        <v>20</v>
      </c>
      <c r="W18" t="b">
        <v>0</v>
      </c>
      <c r="X18">
        <v>1</v>
      </c>
      <c r="Y18">
        <v>0.04</v>
      </c>
      <c r="Z18">
        <v>5</v>
      </c>
      <c r="AA18">
        <v>0</v>
      </c>
      <c r="AB18" t="s">
        <v>74</v>
      </c>
      <c r="AC18" t="s">
        <v>31</v>
      </c>
      <c r="AD18" t="s">
        <v>25</v>
      </c>
      <c r="AE18">
        <v>0.08</v>
      </c>
      <c r="AF18">
        <v>8.72E-2</v>
      </c>
      <c r="AG18" s="7">
        <v>0.12</v>
      </c>
      <c r="AH18" t="s">
        <v>53</v>
      </c>
      <c r="AI18" t="s">
        <v>53</v>
      </c>
      <c r="AJ18" s="15">
        <v>0.68232040000000005</v>
      </c>
      <c r="AK18" s="15">
        <v>0.66283190000000003</v>
      </c>
      <c r="AL18" s="15"/>
      <c r="AM18" s="15"/>
      <c r="AN18" s="15" t="b">
        <v>1</v>
      </c>
      <c r="AO18">
        <v>6896913</v>
      </c>
      <c r="AP18">
        <v>0.02</v>
      </c>
      <c r="AQ18">
        <v>0.3</v>
      </c>
      <c r="AR18">
        <v>3.5000000000000003E-2</v>
      </c>
      <c r="AS18">
        <v>3.5000000000000003E-2</v>
      </c>
    </row>
    <row r="19" spans="1:45" x14ac:dyDescent="0.25">
      <c r="A19" t="s">
        <v>89</v>
      </c>
      <c r="B19" t="s">
        <v>88</v>
      </c>
      <c r="C19" t="s">
        <v>26</v>
      </c>
      <c r="D19" t="s">
        <v>97</v>
      </c>
      <c r="E19" t="b">
        <v>0</v>
      </c>
      <c r="F19" t="s">
        <v>54</v>
      </c>
      <c r="G19" t="b">
        <v>0</v>
      </c>
      <c r="H19" t="b">
        <v>1</v>
      </c>
      <c r="I19" t="b">
        <v>1</v>
      </c>
      <c r="J19">
        <v>0</v>
      </c>
      <c r="K19">
        <v>0</v>
      </c>
      <c r="L19" t="s">
        <v>4</v>
      </c>
      <c r="M19">
        <v>0.14000000000000001</v>
      </c>
      <c r="N19">
        <v>0.14000000000000001</v>
      </c>
      <c r="O19" t="b">
        <v>1</v>
      </c>
      <c r="P19" t="b">
        <v>1</v>
      </c>
      <c r="Q19" t="s">
        <v>56</v>
      </c>
      <c r="R19" t="s">
        <v>97</v>
      </c>
      <c r="S19">
        <v>20</v>
      </c>
      <c r="T19">
        <v>21</v>
      </c>
      <c r="U19">
        <v>30</v>
      </c>
      <c r="V19">
        <v>20</v>
      </c>
      <c r="W19" t="b">
        <v>0</v>
      </c>
      <c r="X19">
        <v>1</v>
      </c>
      <c r="Y19">
        <v>0.04</v>
      </c>
      <c r="Z19">
        <v>5</v>
      </c>
      <c r="AA19">
        <v>0</v>
      </c>
      <c r="AB19" t="s">
        <v>74</v>
      </c>
      <c r="AC19" t="s">
        <v>31</v>
      </c>
      <c r="AD19" t="s">
        <v>26</v>
      </c>
      <c r="AE19">
        <v>0.08</v>
      </c>
      <c r="AF19">
        <v>8.72E-2</v>
      </c>
      <c r="AG19" s="7">
        <v>0.12</v>
      </c>
      <c r="AH19" t="s">
        <v>53</v>
      </c>
      <c r="AI19" t="s">
        <v>53</v>
      </c>
      <c r="AJ19" s="15">
        <v>0.68232040000000005</v>
      </c>
      <c r="AK19" s="15">
        <v>0.66283190000000003</v>
      </c>
      <c r="AL19" s="15"/>
      <c r="AM19" s="15"/>
      <c r="AN19" s="15" t="b">
        <v>1</v>
      </c>
      <c r="AO19">
        <v>6896913</v>
      </c>
      <c r="AP19">
        <v>0.02</v>
      </c>
      <c r="AQ19">
        <v>0.3</v>
      </c>
      <c r="AR19">
        <v>3.5000000000000003E-2</v>
      </c>
      <c r="AS19">
        <v>3.5000000000000003E-2</v>
      </c>
    </row>
    <row r="20" spans="1:45" x14ac:dyDescent="0.25">
      <c r="AG20" s="7"/>
      <c r="AJ20" s="15"/>
      <c r="AK20" s="15"/>
      <c r="AL20" s="15"/>
      <c r="AM20" s="15"/>
      <c r="AN20" s="15"/>
    </row>
    <row r="21" spans="1:45" x14ac:dyDescent="0.25">
      <c r="A21" t="s">
        <v>93</v>
      </c>
      <c r="B21" t="s">
        <v>94</v>
      </c>
      <c r="C21" t="s">
        <v>27</v>
      </c>
      <c r="D21" t="s">
        <v>96</v>
      </c>
      <c r="E21" t="b">
        <v>0</v>
      </c>
      <c r="F21" t="s">
        <v>54</v>
      </c>
      <c r="G21" t="b">
        <v>0</v>
      </c>
      <c r="H21" t="b">
        <v>1</v>
      </c>
      <c r="I21" t="b">
        <v>1</v>
      </c>
      <c r="J21">
        <v>0</v>
      </c>
      <c r="K21">
        <v>2017</v>
      </c>
      <c r="L21" t="s">
        <v>4</v>
      </c>
      <c r="M21">
        <v>0.14000000000000001</v>
      </c>
      <c r="N21">
        <v>0.14000000000000001</v>
      </c>
      <c r="O21" t="b">
        <v>1</v>
      </c>
      <c r="P21" t="b">
        <v>1</v>
      </c>
      <c r="Q21" t="s">
        <v>56</v>
      </c>
      <c r="R21" t="s">
        <v>58</v>
      </c>
      <c r="S21">
        <v>20</v>
      </c>
      <c r="T21">
        <v>19</v>
      </c>
      <c r="U21">
        <v>30</v>
      </c>
      <c r="V21">
        <v>20</v>
      </c>
      <c r="W21" t="b">
        <v>0</v>
      </c>
      <c r="X21">
        <v>1</v>
      </c>
      <c r="Y21">
        <v>0.04</v>
      </c>
      <c r="Z21">
        <v>5</v>
      </c>
      <c r="AA21">
        <v>0</v>
      </c>
      <c r="AB21" t="s">
        <v>41</v>
      </c>
      <c r="AC21" t="s">
        <v>31</v>
      </c>
      <c r="AD21" t="s">
        <v>26</v>
      </c>
      <c r="AE21">
        <v>7.4999999999999997E-2</v>
      </c>
      <c r="AF21">
        <v>8.72E-2</v>
      </c>
      <c r="AG21" s="7">
        <v>0.12</v>
      </c>
      <c r="AH21" s="21" t="s">
        <v>99</v>
      </c>
      <c r="AI21" s="21" t="s">
        <v>100</v>
      </c>
      <c r="AJ21" s="15">
        <v>0.68232040000000005</v>
      </c>
      <c r="AK21" s="15">
        <v>0.66283190000000003</v>
      </c>
      <c r="AL21" s="22">
        <v>11397362049</v>
      </c>
      <c r="AM21" s="22">
        <v>11422640330</v>
      </c>
      <c r="AN21" s="15" t="b">
        <v>1</v>
      </c>
      <c r="AO21">
        <v>6896913</v>
      </c>
      <c r="AP21">
        <v>0.02</v>
      </c>
      <c r="AQ21">
        <v>0.3</v>
      </c>
      <c r="AR21">
        <v>3.5000000000000003E-2</v>
      </c>
      <c r="AS21">
        <v>3.5000000000000003E-2</v>
      </c>
    </row>
    <row r="22" spans="1:45" x14ac:dyDescent="0.25">
      <c r="AG22" s="7"/>
      <c r="AJ22" s="15"/>
      <c r="AK22" s="15"/>
      <c r="AL22" s="15"/>
      <c r="AM22" s="15"/>
      <c r="AN22" s="15"/>
    </row>
    <row r="24" spans="1:45" x14ac:dyDescent="0.25">
      <c r="A24" t="s">
        <v>76</v>
      </c>
      <c r="B24" t="s">
        <v>77</v>
      </c>
      <c r="E24" t="b">
        <v>0</v>
      </c>
      <c r="F24" t="s">
        <v>54</v>
      </c>
      <c r="G24" t="b">
        <v>0</v>
      </c>
      <c r="H24" t="b">
        <v>1</v>
      </c>
      <c r="I24" t="b">
        <v>1</v>
      </c>
      <c r="J24">
        <v>0</v>
      </c>
      <c r="K24">
        <v>0</v>
      </c>
      <c r="L24" t="s">
        <v>4</v>
      </c>
      <c r="M24">
        <v>0.14000000000000001</v>
      </c>
      <c r="N24">
        <v>0.14000000000000001</v>
      </c>
      <c r="O24" t="b">
        <v>1</v>
      </c>
      <c r="P24" t="b">
        <v>1</v>
      </c>
      <c r="Q24" t="s">
        <v>56</v>
      </c>
      <c r="R24" t="s">
        <v>58</v>
      </c>
      <c r="S24">
        <v>20</v>
      </c>
      <c r="T24">
        <v>21</v>
      </c>
      <c r="U24">
        <v>30</v>
      </c>
      <c r="V24">
        <v>20</v>
      </c>
      <c r="W24" t="b">
        <v>0</v>
      </c>
      <c r="X24">
        <v>1</v>
      </c>
      <c r="Y24">
        <v>0.04</v>
      </c>
      <c r="Z24">
        <v>5</v>
      </c>
      <c r="AA24">
        <v>0</v>
      </c>
      <c r="AB24" t="s">
        <v>41</v>
      </c>
      <c r="AC24" t="s">
        <v>31</v>
      </c>
      <c r="AD24" t="s">
        <v>23</v>
      </c>
      <c r="AE24">
        <v>0.08</v>
      </c>
      <c r="AF24">
        <v>8.72E-2</v>
      </c>
      <c r="AG24" s="7">
        <v>0.12</v>
      </c>
      <c r="AH24" t="s">
        <v>53</v>
      </c>
      <c r="AI24" t="s">
        <v>53</v>
      </c>
      <c r="AJ24" s="15">
        <v>0.68232040000000005</v>
      </c>
      <c r="AK24" s="15">
        <v>0.66283190000000003</v>
      </c>
      <c r="AL24" s="15"/>
      <c r="AM24" s="15"/>
      <c r="AN24" s="15" t="b">
        <v>1</v>
      </c>
      <c r="AO24">
        <v>6896913</v>
      </c>
      <c r="AP24">
        <v>0.02</v>
      </c>
      <c r="AQ24">
        <v>0.3</v>
      </c>
      <c r="AR24">
        <v>3.5000000000000003E-2</v>
      </c>
      <c r="AS24">
        <v>3.5000000000000003E-2</v>
      </c>
    </row>
    <row r="26" spans="1:45" x14ac:dyDescent="0.25">
      <c r="A26" t="s">
        <v>103</v>
      </c>
      <c r="B26" t="s">
        <v>64</v>
      </c>
      <c r="C26" t="s">
        <v>23</v>
      </c>
      <c r="D26" t="s">
        <v>96</v>
      </c>
      <c r="E26" t="b">
        <v>0</v>
      </c>
      <c r="F26" t="s">
        <v>54</v>
      </c>
      <c r="G26" t="b">
        <v>0</v>
      </c>
      <c r="H26" t="b">
        <v>1</v>
      </c>
      <c r="I26" t="b">
        <v>1</v>
      </c>
      <c r="J26">
        <v>0</v>
      </c>
      <c r="K26">
        <v>0</v>
      </c>
      <c r="L26" t="s">
        <v>4</v>
      </c>
      <c r="M26">
        <v>0.14000000000000001</v>
      </c>
      <c r="N26">
        <v>0.14000000000000001</v>
      </c>
      <c r="O26" t="b">
        <v>1</v>
      </c>
      <c r="P26" t="b">
        <v>1</v>
      </c>
      <c r="Q26" t="s">
        <v>56</v>
      </c>
      <c r="R26" t="s">
        <v>58</v>
      </c>
      <c r="S26">
        <v>20</v>
      </c>
      <c r="T26">
        <v>21</v>
      </c>
      <c r="U26">
        <v>30</v>
      </c>
      <c r="V26">
        <v>20</v>
      </c>
      <c r="W26" t="b">
        <v>0</v>
      </c>
      <c r="X26">
        <v>1</v>
      </c>
      <c r="Y26">
        <v>0.04</v>
      </c>
      <c r="Z26">
        <v>5</v>
      </c>
      <c r="AA26">
        <v>0</v>
      </c>
      <c r="AB26" t="s">
        <v>41</v>
      </c>
      <c r="AC26" t="s">
        <v>31</v>
      </c>
      <c r="AD26" t="s">
        <v>23</v>
      </c>
      <c r="AE26">
        <v>7.0000000000000007E-2</v>
      </c>
      <c r="AF26">
        <v>8.72E-2</v>
      </c>
      <c r="AG26" s="7">
        <v>0.12</v>
      </c>
      <c r="AH26" s="21" t="s">
        <v>99</v>
      </c>
      <c r="AI26" s="21" t="s">
        <v>100</v>
      </c>
      <c r="AJ26" s="15">
        <v>0.68232040000000005</v>
      </c>
      <c r="AK26" s="15">
        <v>0.66283190000000003</v>
      </c>
      <c r="AL26" s="22">
        <v>11397362049</v>
      </c>
      <c r="AM26" s="22">
        <v>11422640330</v>
      </c>
      <c r="AN26" s="15" t="b">
        <v>1</v>
      </c>
      <c r="AO26">
        <v>6896913</v>
      </c>
      <c r="AP26">
        <v>0.02</v>
      </c>
      <c r="AQ26">
        <v>0.3</v>
      </c>
      <c r="AR26">
        <v>3.5000000000000003E-2</v>
      </c>
      <c r="AS26">
        <v>3.5000000000000003E-2</v>
      </c>
    </row>
    <row r="27" spans="1:45" x14ac:dyDescent="0.25">
      <c r="A27" t="s">
        <v>104</v>
      </c>
      <c r="B27" t="s">
        <v>64</v>
      </c>
      <c r="C27" t="s">
        <v>23</v>
      </c>
      <c r="D27" t="s">
        <v>96</v>
      </c>
      <c r="E27" t="b">
        <v>0</v>
      </c>
      <c r="F27" t="s">
        <v>54</v>
      </c>
      <c r="G27" t="b">
        <v>0</v>
      </c>
      <c r="H27" t="b">
        <v>1</v>
      </c>
      <c r="I27" t="b">
        <v>1</v>
      </c>
      <c r="J27">
        <v>0</v>
      </c>
      <c r="K27">
        <v>0</v>
      </c>
      <c r="L27" t="s">
        <v>4</v>
      </c>
      <c r="M27">
        <v>0.14000000000000001</v>
      </c>
      <c r="N27">
        <v>0.14000000000000001</v>
      </c>
      <c r="O27" t="b">
        <v>1</v>
      </c>
      <c r="P27" t="b">
        <v>1</v>
      </c>
      <c r="Q27" t="s">
        <v>56</v>
      </c>
      <c r="R27" t="s">
        <v>58</v>
      </c>
      <c r="S27">
        <v>20</v>
      </c>
      <c r="T27">
        <v>21</v>
      </c>
      <c r="U27">
        <v>30</v>
      </c>
      <c r="V27">
        <v>20</v>
      </c>
      <c r="W27" t="b">
        <v>0</v>
      </c>
      <c r="X27">
        <v>1</v>
      </c>
      <c r="Y27">
        <v>0.04</v>
      </c>
      <c r="Z27">
        <v>5</v>
      </c>
      <c r="AA27">
        <v>0</v>
      </c>
      <c r="AB27" t="s">
        <v>41</v>
      </c>
      <c r="AC27" t="s">
        <v>31</v>
      </c>
      <c r="AD27" t="s">
        <v>23</v>
      </c>
      <c r="AE27">
        <v>0.09</v>
      </c>
      <c r="AF27">
        <v>8.72E-2</v>
      </c>
      <c r="AG27" s="7">
        <v>0.12</v>
      </c>
      <c r="AH27" s="21" t="s">
        <v>99</v>
      </c>
      <c r="AI27" s="21" t="s">
        <v>100</v>
      </c>
      <c r="AJ27" s="15">
        <v>0.68232040000000005</v>
      </c>
      <c r="AK27" s="15">
        <v>0.66283190000000003</v>
      </c>
      <c r="AL27" s="22">
        <v>11397362049</v>
      </c>
      <c r="AM27" s="22">
        <v>11422640330</v>
      </c>
      <c r="AN27" s="15" t="b">
        <v>1</v>
      </c>
      <c r="AO27">
        <v>6896913</v>
      </c>
      <c r="AP27">
        <v>0.02</v>
      </c>
      <c r="AQ27">
        <v>0.3</v>
      </c>
      <c r="AR27">
        <v>3.5000000000000003E-2</v>
      </c>
      <c r="AS27">
        <v>3.5000000000000003E-2</v>
      </c>
    </row>
    <row r="28" spans="1:45" x14ac:dyDescent="0.25">
      <c r="AH28" s="23"/>
    </row>
  </sheetData>
  <dataValidations count="2">
    <dataValidation type="list" allowBlank="1" showInputMessage="1" showErrorMessage="1" sqref="AC6 AC26:AC27 AC24 AC16:AC22 AC8:AC14">
      <formula1>"simple, internal"</formula1>
    </dataValidation>
    <dataValidation type="list" allowBlank="1" showInputMessage="1" showErrorMessage="1" sqref="G6:I6 G16:I22 E24 G24:I24 E6 E26:E27 G26:I27 E8:E22 G8:I14">
      <formula1>"TRUE, FALSE"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24" sqref="D2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2015</v>
      </c>
      <c r="B4">
        <v>2000</v>
      </c>
      <c r="C4">
        <v>32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:B9"/>
    </sheetView>
  </sheetViews>
  <sheetFormatPr defaultRowHeight="15" x14ac:dyDescent="0.25"/>
  <cols>
    <col min="1" max="1" width="34" customWidth="1"/>
    <col min="2" max="2" width="12.5703125" style="9" customWidth="1"/>
    <col min="5" max="5" width="11.7109375" style="8" customWidth="1"/>
    <col min="6" max="6" width="14.28515625" style="10" customWidth="1"/>
    <col min="7" max="7" width="44.28515625" customWidth="1"/>
  </cols>
  <sheetData>
    <row r="1" spans="1:7" x14ac:dyDescent="0.25">
      <c r="A1" s="1" t="s">
        <v>29</v>
      </c>
      <c r="B1" s="19" t="s">
        <v>19</v>
      </c>
      <c r="C1" s="1" t="s">
        <v>20</v>
      </c>
      <c r="D1" s="1" t="s">
        <v>21</v>
      </c>
      <c r="E1" s="17" t="s">
        <v>22</v>
      </c>
      <c r="F1" s="16" t="s">
        <v>32</v>
      </c>
      <c r="G1" s="1" t="s">
        <v>63</v>
      </c>
    </row>
    <row r="2" spans="1:7" x14ac:dyDescent="0.25">
      <c r="A2" s="1" t="s">
        <v>23</v>
      </c>
      <c r="B2" s="20">
        <v>7.5999999999999998E-2</v>
      </c>
      <c r="C2" s="14">
        <v>0</v>
      </c>
      <c r="D2" s="14">
        <v>1</v>
      </c>
      <c r="E2" s="18">
        <v>7.5999999999999998E-2</v>
      </c>
      <c r="F2" s="10">
        <v>7.5999999999999998E-2</v>
      </c>
      <c r="G2" t="s">
        <v>64</v>
      </c>
    </row>
    <row r="3" spans="1:7" x14ac:dyDescent="0.25">
      <c r="A3" s="1" t="s">
        <v>23</v>
      </c>
      <c r="B3" s="20">
        <v>0.08</v>
      </c>
      <c r="C3" s="14">
        <v>0</v>
      </c>
      <c r="D3" s="14">
        <v>1</v>
      </c>
      <c r="E3" s="18">
        <v>0.08</v>
      </c>
      <c r="F3" s="10">
        <v>0.08</v>
      </c>
    </row>
    <row r="4" spans="1:7" x14ac:dyDescent="0.25">
      <c r="A4" s="1" t="s">
        <v>23</v>
      </c>
      <c r="B4" s="9">
        <f>F4+C4^2/2</f>
        <v>8.72E-2</v>
      </c>
      <c r="C4" s="7">
        <v>0.12</v>
      </c>
      <c r="D4">
        <v>30</v>
      </c>
      <c r="E4" s="8">
        <v>0.08</v>
      </c>
      <c r="F4" s="10">
        <v>0.08</v>
      </c>
    </row>
    <row r="5" spans="1:7" x14ac:dyDescent="0.25">
      <c r="A5" s="1" t="s">
        <v>24</v>
      </c>
      <c r="B5" s="20">
        <v>7.5999999999999998E-2</v>
      </c>
      <c r="C5" s="14">
        <v>0</v>
      </c>
      <c r="D5" s="14">
        <v>1</v>
      </c>
      <c r="E5" s="18">
        <v>7.5999999999999998E-2</v>
      </c>
      <c r="F5" s="10">
        <v>7.5999999999999998E-2</v>
      </c>
      <c r="G5" t="s">
        <v>78</v>
      </c>
    </row>
    <row r="6" spans="1:7" x14ac:dyDescent="0.25">
      <c r="A6" s="1" t="s">
        <v>24</v>
      </c>
      <c r="B6" s="20">
        <v>0.08</v>
      </c>
      <c r="C6" s="14">
        <v>0</v>
      </c>
      <c r="D6" s="14">
        <v>1</v>
      </c>
      <c r="E6" s="18">
        <v>0.08</v>
      </c>
      <c r="F6" s="10">
        <v>0.08</v>
      </c>
    </row>
    <row r="7" spans="1:7" x14ac:dyDescent="0.25">
      <c r="A7" s="1" t="s">
        <v>24</v>
      </c>
      <c r="B7" s="9">
        <f>F7+C7^2/2</f>
        <v>5.7200000000000001E-2</v>
      </c>
      <c r="C7" s="7">
        <v>0.12</v>
      </c>
      <c r="D7">
        <v>10</v>
      </c>
      <c r="E7" s="8">
        <v>0.05</v>
      </c>
      <c r="F7" s="10">
        <v>0.05</v>
      </c>
    </row>
    <row r="8" spans="1:7" x14ac:dyDescent="0.25">
      <c r="A8" s="1" t="s">
        <v>24</v>
      </c>
      <c r="B8" s="9">
        <f>F8+C8^2/2</f>
        <v>7.22E-2</v>
      </c>
      <c r="C8" s="7">
        <v>0.12</v>
      </c>
      <c r="D8">
        <v>5</v>
      </c>
      <c r="E8" s="8">
        <v>6.5000000000000002E-2</v>
      </c>
      <c r="F8" s="10">
        <v>6.5000000000000002E-2</v>
      </c>
    </row>
    <row r="9" spans="1:7" x14ac:dyDescent="0.25">
      <c r="A9" s="1" t="s">
        <v>24</v>
      </c>
      <c r="B9" s="9">
        <f>F9+C9^2/2</f>
        <v>8.72E-2</v>
      </c>
      <c r="C9" s="7">
        <v>0.12</v>
      </c>
      <c r="D9">
        <v>15</v>
      </c>
      <c r="E9" s="8">
        <f t="shared" ref="E9" si="0">B9-C9^2/2</f>
        <v>0.08</v>
      </c>
      <c r="F9" s="10">
        <v>0.08</v>
      </c>
    </row>
    <row r="10" spans="1:7" x14ac:dyDescent="0.25">
      <c r="A10" s="1" t="s">
        <v>25</v>
      </c>
      <c r="B10" s="20">
        <v>7.5999999999999998E-2</v>
      </c>
      <c r="C10" s="14">
        <v>0</v>
      </c>
      <c r="D10" s="14">
        <v>1</v>
      </c>
      <c r="E10" s="18">
        <v>7.5999999999999998E-2</v>
      </c>
      <c r="F10" s="10">
        <v>7.5999999999999998E-2</v>
      </c>
      <c r="G10" t="s">
        <v>79</v>
      </c>
    </row>
    <row r="11" spans="1:7" x14ac:dyDescent="0.25">
      <c r="A11" s="1" t="s">
        <v>25</v>
      </c>
      <c r="B11" s="20">
        <v>0.08</v>
      </c>
      <c r="C11" s="14">
        <v>0</v>
      </c>
      <c r="D11" s="14">
        <v>1</v>
      </c>
      <c r="E11" s="18">
        <v>0.08</v>
      </c>
      <c r="F11" s="10">
        <v>0.08</v>
      </c>
    </row>
    <row r="12" spans="1:7" x14ac:dyDescent="0.25">
      <c r="A12" s="1" t="s">
        <v>25</v>
      </c>
      <c r="B12" s="9">
        <f>F12+C12^2/2</f>
        <v>9.6928E-2</v>
      </c>
      <c r="C12" s="7">
        <v>0.184</v>
      </c>
      <c r="D12">
        <v>30</v>
      </c>
      <c r="E12" s="8">
        <v>0.08</v>
      </c>
      <c r="F12" s="10">
        <v>0.08</v>
      </c>
    </row>
    <row r="13" spans="1:7" x14ac:dyDescent="0.25">
      <c r="A13" s="1" t="s">
        <v>26</v>
      </c>
      <c r="B13" s="20">
        <v>7.5999999999999998E-2</v>
      </c>
      <c r="C13" s="14">
        <v>0</v>
      </c>
      <c r="D13" s="14">
        <v>1</v>
      </c>
      <c r="E13" s="18">
        <v>7.5999999999999998E-2</v>
      </c>
      <c r="F13" s="10">
        <v>7.5999999999999998E-2</v>
      </c>
      <c r="G13" t="s">
        <v>80</v>
      </c>
    </row>
    <row r="14" spans="1:7" x14ac:dyDescent="0.25">
      <c r="A14" s="1" t="s">
        <v>26</v>
      </c>
      <c r="B14" s="20">
        <v>0.08</v>
      </c>
      <c r="C14" s="14">
        <v>0</v>
      </c>
      <c r="D14" s="14">
        <v>1</v>
      </c>
      <c r="E14" s="18">
        <v>0.08</v>
      </c>
      <c r="F14" s="10">
        <v>0.08</v>
      </c>
    </row>
    <row r="15" spans="1:7" x14ac:dyDescent="0.25">
      <c r="A15" s="1" t="s">
        <v>26</v>
      </c>
      <c r="B15" s="9">
        <f>F15+C15^2/2</f>
        <v>8.2199999999999995E-2</v>
      </c>
      <c r="C15" s="7">
        <v>0.12</v>
      </c>
      <c r="D15">
        <v>30</v>
      </c>
      <c r="E15" s="8">
        <v>7.4999999999999997E-2</v>
      </c>
      <c r="F15" s="10">
        <v>7.4999999999999997E-2</v>
      </c>
    </row>
    <row r="16" spans="1:7" x14ac:dyDescent="0.25">
      <c r="A16" s="1" t="s">
        <v>27</v>
      </c>
      <c r="B16" s="9">
        <f>F16+C16^2/2</f>
        <v>8.2199999999999995E-2</v>
      </c>
      <c r="C16" s="7">
        <v>0.12</v>
      </c>
      <c r="D16">
        <v>32</v>
      </c>
      <c r="E16" s="8">
        <v>7.4999999999999997E-2</v>
      </c>
      <c r="F16" s="10">
        <v>7.4999999999999997E-2</v>
      </c>
      <c r="G16" t="s">
        <v>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32" sqref="G32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2017-03-19T20:43:53Z</dcterms:modified>
</cp:coreProperties>
</file>