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4" activeTab="19"/>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9" l="1"/>
  <c r="J26" i="29" l="1"/>
  <c r="J24" i="29"/>
  <c r="H28" i="29"/>
  <c r="H24" i="29"/>
  <c r="C14" i="29" l="1"/>
  <c r="C12" i="29"/>
  <c r="E24" i="29"/>
  <c r="C19" i="29"/>
  <c r="C9" i="29"/>
  <c r="E23" i="29" l="1"/>
  <c r="E22" i="29"/>
  <c r="E20" i="29"/>
  <c r="E19" i="29"/>
  <c r="E18" i="29"/>
  <c r="E16" i="29"/>
  <c r="E13" i="29"/>
  <c r="E11" i="29"/>
  <c r="E8" i="29"/>
  <c r="E6" i="29"/>
  <c r="E5" i="29"/>
  <c r="E4" i="29"/>
  <c r="I9" i="27" l="1"/>
  <c r="I10" i="27"/>
  <c r="I8" i="27"/>
</calcChain>
</file>

<file path=xl/sharedStrings.xml><?xml version="1.0" encoding="utf-8"?>
<sst xmlns="http://schemas.openxmlformats.org/spreadsheetml/2006/main" count="238" uniqueCount="188">
  <si>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</si>
  <si>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</si>
  <si>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</si>
  <si>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</si>
  <si>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</si>
  <si>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</si>
  <si>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</si>
  <si>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</si>
  <si>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</si>
  <si>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</si>
  <si>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</si>
  <si>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</si>
  <si>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</si>
  <si>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</si>
  <si>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</si>
  <si>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</si>
  <si>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</si>
  <si>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</si>
  <si>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</si>
  <si>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</si>
  <si>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</si>
  <si>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</si>
  <si>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</si>
  <si>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</si>
  <si>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</si>
  <si>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</si>
  <si>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</si>
  <si>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</si>
  <si>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</si>
  <si>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</si>
  <si>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</si>
  <si>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</si>
  <si>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</si>
  <si>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</si>
  <si>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</si>
  <si>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</si>
  <si>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</si>
  <si>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</si>
  <si>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</si>
  <si>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</si>
  <si>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</si>
  <si>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</si>
  <si>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</si>
  <si>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</si>
  <si>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</si>
  <si>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</si>
  <si>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</si>
  <si>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</si>
  <si>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</si>
  <si>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</si>
  <si>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</si>
  <si>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</si>
  <si>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</si>
  <si>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</si>
  <si>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</si>
  <si>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</si>
  <si>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</si>
  <si>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</si>
  <si>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</si>
  <si>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</si>
  <si>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</si>
  <si>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</si>
  <si>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</si>
  <si>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</si>
  <si>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</si>
  <si>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</si>
  <si>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</si>
  <si>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</si>
  <si>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</si>
  <si>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</si>
  <si>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</si>
  <si>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</si>
  <si>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</si>
  <si>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</si>
  <si>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</si>
  <si>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</si>
  <si>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</si>
  <si>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</si>
  <si>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</si>
  <si>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</si>
  <si>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</si>
  <si>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</si>
  <si>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</si>
  <si>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</si>
  <si>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</si>
  <si>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</si>
  <si>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</si>
  <si>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</si>
  <si>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</si>
  <si>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</si>
  <si>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</si>
  <si>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</si>
  <si>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</si>
  <si>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</si>
  <si>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</si>
  <si>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</si>
  <si>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</si>
  <si>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</si>
  <si>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</si>
  <si>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</si>
  <si>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</si>
  <si>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</si>
  <si>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</si>
  <si>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</si>
  <si>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</si>
  <si>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</si>
  <si>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</si>
  <si>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</si>
  <si>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</si>
  <si>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</si>
  <si>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</si>
  <si>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</si>
  <si>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</si>
  <si>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</si>
  <si>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</si>
  <si>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</si>
  <si>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</si>
  <si>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</si>
  <si>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</si>
  <si>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</si>
  <si>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</si>
  <si>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</si>
  <si>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</si>
  <si>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</si>
  <si>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</si>
  <si>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</si>
  <si>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</si>
  <si>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</si>
  <si>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</si>
  <si>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</si>
  <si>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</si>
  <si>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</si>
  <si>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</si>
  <si>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</si>
  <si>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</si>
  <si>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</si>
  <si>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</si>
  <si>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</si>
  <si>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</si>
  <si>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</si>
  <si>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</si>
  <si>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</si>
  <si>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</si>
  <si>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</si>
  <si>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</si>
  <si>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</si>
  <si>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</si>
  <si>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</si>
  <si>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</si>
  <si>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</si>
  <si>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</si>
  <si>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</si>
  <si>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</si>
  <si>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</si>
  <si>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</si>
  <si>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</si>
  <si>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</si>
  <si>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</si>
  <si>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</si>
  <si>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</si>
  <si>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</si>
  <si>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</si>
  <si>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</si>
  <si>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</si>
  <si>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</si>
  <si>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</si>
  <si>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AV2016</t>
  </si>
  <si>
    <t>Model</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</si>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</sst>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8">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0">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171450</xdr:colOff>
      <xdr:row>2</xdr:row>
      <xdr:rowOff>38100</xdr:rowOff>
    </xdr:from>
    <xdr:to>
      <xdr:col>17</xdr:col>
      <xdr:colOff>94421</xdr:colOff>
      <xdr:row>20</xdr:row>
      <xdr:rowOff>18431</xdr:rowOff>
    </xdr:to>
    <xdr:pic>
      <xdr:nvPicPr>
        <xdr:cNvPr id="2" name="Picture 1">
          <a:extLst>
            <a:ext uri="{FF2B5EF4-FFF2-40B4-BE49-F238E27FC236}">
              <a16:creationId xmlns:a16="http://schemas.microsoft.com/office/drawing/2014/main" id="{63209153-BC87-42FD-B496-5DC324F57965}"/>
            </a:ext>
          </a:extLst>
        </xdr:cNvPr>
        <xdr:cNvPicPr>
          <a:picLocks noChangeAspect="1"/>
        </xdr:cNvPicPr>
      </xdr:nvPicPr>
      <xdr:blipFill>
        <a:blip xmlns:r="http://schemas.openxmlformats.org/officeDocument/2006/relationships" r:embed="rId1"/>
        <a:stretch>
          <a:fillRect/>
        </a:stretch>
      </xdr:blipFill>
      <xdr:spPr>
        <a:xfrm>
          <a:off x="7753350" y="428625"/>
          <a:ext cx="6628571" cy="4952381"/>
        </a:xfrm>
        <a:prstGeom prst="rect">
          <a:avLst/>
        </a:prstGeom>
      </xdr:spPr>
    </xdr:pic>
    <xdr:clientData/>
  </xdr:twoCellAnchor>
  <xdr:twoCellAnchor>
    <xdr:from>
      <xdr:col>5</xdr:col>
      <xdr:colOff>571500</xdr:colOff>
      <xdr:row>29</xdr:row>
      <xdr:rowOff>161925</xdr:rowOff>
    </xdr:from>
    <xdr:to>
      <xdr:col>16</xdr:col>
      <xdr:colOff>552450</xdr:colOff>
      <xdr:row>43</xdr:row>
      <xdr:rowOff>142875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543800" y="75819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476250</xdr:colOff>
      <xdr:row>25</xdr:row>
      <xdr:rowOff>95250</xdr:rowOff>
    </xdr:from>
    <xdr:to>
      <xdr:col>5</xdr:col>
      <xdr:colOff>94426</xdr:colOff>
      <xdr:row>58</xdr:row>
      <xdr:rowOff>151607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2"/>
        <a:stretch>
          <a:fillRect/>
        </a:stretch>
      </xdr:blipFill>
      <xdr:spPr>
        <a:xfrm>
          <a:off x="476250" y="4543425"/>
          <a:ext cx="6590476" cy="6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29"/>
      <c r="B7" s="129"/>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8"/>
  <sheetViews>
    <sheetView tabSelected="1" workbookViewId="0">
      <selection activeCell="F62" sqref="F62"/>
    </sheetView>
  </sheetViews>
  <sheetFormatPr defaultRowHeight="15" x14ac:dyDescent="0.25"/>
  <cols>
    <col min="2" max="5" width="23.85546875" customWidth="1"/>
  </cols>
  <sheetData>
    <row r="2" spans="2:5" ht="15.75" thickBot="1" x14ac:dyDescent="0.3"/>
    <row r="3" spans="2:5" ht="21.75" customHeight="1" thickBot="1" x14ac:dyDescent="0.3">
      <c r="B3" s="121"/>
      <c r="C3" s="121" t="s">
        <v>166</v>
      </c>
      <c r="D3" s="121" t="s">
        <v>167</v>
      </c>
      <c r="E3" s="121" t="s">
        <v>168</v>
      </c>
    </row>
    <row r="4" spans="2:5" ht="21.75" customHeight="1" thickBot="1" x14ac:dyDescent="0.3">
      <c r="B4" s="122" t="s">
        <v>169</v>
      </c>
      <c r="C4" s="121">
        <v>3.6739999999999999</v>
      </c>
      <c r="D4" s="121"/>
      <c r="E4" s="123">
        <f>D4/C4</f>
        <v>0</v>
      </c>
    </row>
    <row r="5" spans="2:5" ht="21.75" customHeight="1" thickBot="1" x14ac:dyDescent="0.3">
      <c r="B5" s="122" t="s">
        <v>170</v>
      </c>
      <c r="C5" s="121">
        <v>12.483000000000001</v>
      </c>
      <c r="D5" s="121"/>
      <c r="E5" s="123">
        <f t="shared" ref="E5:E24" si="0">D5/C5</f>
        <v>0</v>
      </c>
    </row>
    <row r="6" spans="2:5" ht="21.75" customHeight="1" thickBot="1" x14ac:dyDescent="0.3">
      <c r="B6" s="122" t="s">
        <v>171</v>
      </c>
      <c r="C6" s="121">
        <v>16.239999999999998</v>
      </c>
      <c r="D6" s="121"/>
      <c r="E6" s="123">
        <f t="shared" si="0"/>
        <v>0</v>
      </c>
    </row>
    <row r="7" spans="2:5" ht="21.75" customHeight="1" thickBot="1" x14ac:dyDescent="0.3">
      <c r="B7" s="125" t="s">
        <v>181</v>
      </c>
      <c r="C7" s="121">
        <v>12.483000000000001</v>
      </c>
      <c r="D7" s="121"/>
      <c r="E7" s="123"/>
    </row>
    <row r="8" spans="2:5" ht="21.75" customHeight="1" thickBot="1" x14ac:dyDescent="0.3">
      <c r="B8" s="125" t="s">
        <v>172</v>
      </c>
      <c r="C8" s="121">
        <v>3.2869999999999999</v>
      </c>
      <c r="D8" s="121"/>
      <c r="E8" s="123">
        <f t="shared" si="0"/>
        <v>0</v>
      </c>
    </row>
    <row r="9" spans="2:5" ht="21.75" customHeight="1" thickBot="1" x14ac:dyDescent="0.3">
      <c r="B9" s="125" t="s">
        <v>180</v>
      </c>
      <c r="C9" s="121">
        <f>0.41+0.057</f>
        <v>0.46699999999999997</v>
      </c>
      <c r="D9" s="121"/>
      <c r="E9" s="123"/>
    </row>
    <row r="10" spans="2:5" ht="21.75" customHeight="1" thickBot="1" x14ac:dyDescent="0.3">
      <c r="B10" s="125"/>
      <c r="C10" s="121"/>
      <c r="D10" s="121"/>
      <c r="E10" s="123"/>
    </row>
    <row r="11" spans="2:5" ht="21.75" customHeight="1" thickBot="1" x14ac:dyDescent="0.3">
      <c r="B11" s="121" t="s">
        <v>179</v>
      </c>
      <c r="C11" s="121">
        <v>10.417</v>
      </c>
      <c r="D11" s="121"/>
      <c r="E11" s="123">
        <f t="shared" si="0"/>
        <v>0</v>
      </c>
    </row>
    <row r="12" spans="2:5" ht="21.75" customHeight="1" thickBot="1" x14ac:dyDescent="0.3">
      <c r="B12" s="125" t="s">
        <v>184</v>
      </c>
      <c r="C12" s="128">
        <f>C11+0.144+0.159</f>
        <v>10.72</v>
      </c>
      <c r="D12" s="121"/>
      <c r="E12" s="123"/>
    </row>
    <row r="13" spans="2:5" ht="21.75" customHeight="1" thickBot="1" x14ac:dyDescent="0.3">
      <c r="B13" s="121" t="s">
        <v>173</v>
      </c>
      <c r="C13" s="127">
        <v>10731762400</v>
      </c>
      <c r="D13" s="121"/>
      <c r="E13" s="123">
        <f t="shared" si="0"/>
        <v>0</v>
      </c>
    </row>
    <row r="14" spans="2:5" ht="21.75" customHeight="1" thickBot="1" x14ac:dyDescent="0.3">
      <c r="B14" s="125" t="s">
        <v>185</v>
      </c>
      <c r="C14" s="126">
        <f>C13+0.144+0.159</f>
        <v>10731762400.302999</v>
      </c>
      <c r="D14" s="121"/>
      <c r="E14" s="123"/>
    </row>
    <row r="15" spans="2:5" ht="21.75" customHeight="1" thickBot="1" x14ac:dyDescent="0.3">
      <c r="B15" s="121"/>
      <c r="C15" s="126"/>
      <c r="D15" s="121"/>
      <c r="E15" s="123"/>
    </row>
    <row r="16" spans="2:5" ht="21.75" customHeight="1" thickBot="1" x14ac:dyDescent="0.3">
      <c r="B16" s="122" t="s">
        <v>178</v>
      </c>
      <c r="C16" s="121">
        <f>C22*0.0738</f>
        <v>6.7158000000000009E-2</v>
      </c>
      <c r="D16" s="121"/>
      <c r="E16" s="123">
        <f t="shared" si="0"/>
        <v>0</v>
      </c>
    </row>
    <row r="17" spans="2:10" ht="21.75" customHeight="1" thickBot="1" x14ac:dyDescent="0.3">
      <c r="B17" s="122" t="s">
        <v>186</v>
      </c>
      <c r="C17" s="121">
        <v>6.8999999999999999E-3</v>
      </c>
      <c r="D17" s="121"/>
      <c r="E17" s="123"/>
    </row>
    <row r="18" spans="2:10" ht="21.75" customHeight="1" thickBot="1" x14ac:dyDescent="0.3">
      <c r="B18" s="121" t="s">
        <v>174</v>
      </c>
      <c r="C18" s="121">
        <v>0.53</v>
      </c>
      <c r="D18" s="121"/>
      <c r="E18" s="123">
        <f t="shared" si="0"/>
        <v>0</v>
      </c>
    </row>
    <row r="19" spans="2:10" ht="21.75" customHeight="1" thickBot="1" x14ac:dyDescent="0.3">
      <c r="B19" s="122" t="s">
        <v>175</v>
      </c>
      <c r="C19" s="121">
        <f>C22*0.04</f>
        <v>3.6400000000000002E-2</v>
      </c>
      <c r="D19" s="121"/>
      <c r="E19" s="123">
        <f t="shared" si="0"/>
        <v>0</v>
      </c>
    </row>
    <row r="20" spans="2:10" ht="21.75" customHeight="1" thickBot="1" x14ac:dyDescent="0.3">
      <c r="B20" s="121" t="s">
        <v>176</v>
      </c>
      <c r="C20" s="121">
        <v>0.64549999999999996</v>
      </c>
      <c r="D20" s="121"/>
      <c r="E20" s="123">
        <f t="shared" si="0"/>
        <v>0</v>
      </c>
    </row>
    <row r="21" spans="2:10" ht="21.75" customHeight="1" thickBot="1" x14ac:dyDescent="0.3">
      <c r="B21" s="121"/>
      <c r="C21" s="121"/>
      <c r="D21" s="121"/>
      <c r="E21" s="123"/>
    </row>
    <row r="22" spans="2:10" ht="21.75" customHeight="1" thickBot="1" x14ac:dyDescent="0.3">
      <c r="B22" s="121" t="s">
        <v>177</v>
      </c>
      <c r="C22" s="121">
        <v>0.91</v>
      </c>
      <c r="D22" s="121"/>
      <c r="E22" s="123">
        <f t="shared" si="0"/>
        <v>0</v>
      </c>
    </row>
    <row r="23" spans="2:10" ht="21.75" customHeight="1" thickBot="1" x14ac:dyDescent="0.3">
      <c r="B23" s="122" t="s">
        <v>182</v>
      </c>
      <c r="C23" s="121">
        <v>1.2649999999999999</v>
      </c>
      <c r="D23" s="121"/>
      <c r="E23" s="123">
        <f t="shared" si="0"/>
        <v>0</v>
      </c>
    </row>
    <row r="24" spans="2:10" ht="21.75" customHeight="1" thickBot="1" x14ac:dyDescent="0.3">
      <c r="B24" s="121" t="s">
        <v>183</v>
      </c>
      <c r="C24" s="121">
        <v>6.3E-3</v>
      </c>
      <c r="D24" s="121"/>
      <c r="E24" s="124">
        <f t="shared" si="0"/>
        <v>0</v>
      </c>
      <c r="H24">
        <f>0.031/15</f>
        <v>2.0666666666666667E-3</v>
      </c>
      <c r="J24">
        <f>0.0069/0.6</f>
        <v>1.15E-2</v>
      </c>
    </row>
    <row r="26" spans="2:10" x14ac:dyDescent="0.25">
      <c r="J26">
        <f>0.0069/0.015</f>
        <v>0.46</v>
      </c>
    </row>
    <row r="27" spans="2:10" x14ac:dyDescent="0.25">
      <c r="H27">
        <v>0.6</v>
      </c>
    </row>
    <row r="28" spans="2:10" x14ac:dyDescent="0.25">
      <c r="H28">
        <f>1.223-1.265</f>
        <v>-4.1999999999999815E-2</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A7"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S25" sqref="S25"/>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187</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2017-02-26T22:14:40Z</dcterms:modified>
</cp:coreProperties>
</file>