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firstSheet="5" activeTab="10"/>
  </bookViews>
  <sheets>
    <sheet name="TOC" sheetId="20" r:id="rId1"/>
    <sheet name="prop.occupation" sheetId="19" r:id="rId2"/>
    <sheet name="prop.gender" sheetId="35" r:id="rId3"/>
    <sheet name="Actives_t2" sheetId="34" r:id="rId4"/>
    <sheet name="Actives_t1_AV2014" sheetId="2" r:id="rId5"/>
    <sheet name="Actives_t1_AV2014_adj" sheetId="37" r:id="rId6"/>
    <sheet name="Actives_t1_CRR2013" sheetId="33" r:id="rId7"/>
    <sheet name="Actives_t1.num_CRR2013" sheetId="27" r:id="rId8"/>
    <sheet name="Actives_t1.sal_CRR2013" sheetId="28" r:id="rId9"/>
    <sheet name="RetBen_t1_AV2014" sheetId="30" r:id="rId10"/>
    <sheet name="RetBen_t1_CRR2013" sheetId="31" r:id="rId11"/>
    <sheet name="Sheet1" sheetId="36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1" l="1"/>
  <c r="D24" i="31"/>
  <c r="S21" i="36" l="1"/>
  <c r="T21" i="36"/>
  <c r="U21" i="36"/>
  <c r="V21" i="36"/>
  <c r="W21" i="36"/>
  <c r="X21" i="36"/>
  <c r="Y21" i="36"/>
  <c r="S19" i="36"/>
  <c r="T19" i="36"/>
  <c r="U19" i="36"/>
  <c r="V19" i="36"/>
  <c r="W19" i="36"/>
  <c r="X19" i="36"/>
  <c r="Y19" i="36"/>
  <c r="S17" i="36"/>
  <c r="T17" i="36"/>
  <c r="U17" i="36"/>
  <c r="V17" i="36"/>
  <c r="W17" i="36"/>
  <c r="X17" i="36"/>
  <c r="Y17" i="36"/>
  <c r="S15" i="36"/>
  <c r="T15" i="36"/>
  <c r="U15" i="36"/>
  <c r="V15" i="36"/>
  <c r="W15" i="36"/>
  <c r="X15" i="36"/>
  <c r="Y15" i="36"/>
  <c r="S13" i="36"/>
  <c r="T13" i="36"/>
  <c r="U13" i="36"/>
  <c r="V13" i="36"/>
  <c r="W13" i="36"/>
  <c r="X13" i="36"/>
  <c r="Y13" i="36"/>
  <c r="S11" i="36"/>
  <c r="T11" i="36"/>
  <c r="U11" i="36"/>
  <c r="V11" i="36"/>
  <c r="W11" i="36"/>
  <c r="X11" i="36"/>
  <c r="Y11" i="36"/>
  <c r="R21" i="36"/>
  <c r="R19" i="36"/>
  <c r="R17" i="36"/>
  <c r="R15" i="36"/>
  <c r="R13" i="36"/>
  <c r="R11" i="36"/>
  <c r="S9" i="36"/>
  <c r="T9" i="36"/>
  <c r="U9" i="36"/>
  <c r="V9" i="36"/>
  <c r="W9" i="36"/>
  <c r="X9" i="36"/>
  <c r="Y9" i="36"/>
  <c r="R9" i="36"/>
  <c r="S7" i="36"/>
  <c r="T7" i="36"/>
  <c r="U7" i="36"/>
  <c r="V7" i="36"/>
  <c r="W7" i="36"/>
  <c r="X7" i="36"/>
  <c r="Y7" i="36"/>
  <c r="R7" i="36"/>
  <c r="N21" i="36"/>
  <c r="N19" i="36"/>
  <c r="N17" i="36"/>
  <c r="L21" i="36"/>
  <c r="L19" i="36"/>
  <c r="L17" i="36"/>
  <c r="L15" i="36"/>
  <c r="N15" i="36" s="1"/>
  <c r="L13" i="36"/>
  <c r="N13" i="36" s="1"/>
  <c r="L11" i="36"/>
  <c r="N11" i="36" s="1"/>
  <c r="L9" i="36"/>
  <c r="N9" i="36" s="1"/>
  <c r="L7" i="36"/>
  <c r="N7" i="36" s="1"/>
  <c r="G9" i="31" l="1"/>
  <c r="E10" i="31"/>
  <c r="E11" i="31"/>
  <c r="E12" i="31"/>
  <c r="E13" i="31"/>
  <c r="E14" i="31"/>
  <c r="E15" i="31"/>
  <c r="E16" i="31"/>
  <c r="E17" i="31"/>
  <c r="E18" i="31"/>
  <c r="E19" i="31"/>
  <c r="E20" i="31"/>
  <c r="E9" i="31"/>
</calcChain>
</file>

<file path=xl/sharedStrings.xml><?xml version="1.0" encoding="utf-8"?>
<sst xmlns="http://schemas.openxmlformats.org/spreadsheetml/2006/main" count="377" uniqueCount="113">
  <si>
    <t>TOC</t>
  </si>
  <si>
    <t>startcell</t>
  </si>
  <si>
    <t>endcell</t>
  </si>
  <si>
    <t>0-4</t>
  </si>
  <si>
    <t>5-9</t>
  </si>
  <si>
    <t>10-14</t>
  </si>
  <si>
    <t>15-19</t>
  </si>
  <si>
    <t>20-24</t>
  </si>
  <si>
    <t>25-29</t>
  </si>
  <si>
    <t>type</t>
  </si>
  <si>
    <t>age.cell</t>
  </si>
  <si>
    <t>yosgrp</t>
  </si>
  <si>
    <t>30-34</t>
  </si>
  <si>
    <t>35-39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</si>
  <si>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</si>
  <si>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</si>
  <si>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</si>
  <si>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t>40-44</t>
  </si>
  <si>
    <t>45-49</t>
  </si>
  <si>
    <t>50-54</t>
  </si>
  <si>
    <t>55-59</t>
  </si>
  <si>
    <t>60-64</t>
  </si>
  <si>
    <t>65-69</t>
  </si>
  <si>
    <r>
      <t>70-</t>
    </r>
    <r>
      <rPr>
        <sz val="8"/>
        <color rgb="FFC00000"/>
        <rFont val="Arial"/>
        <family val="2"/>
      </rPr>
      <t>74</t>
    </r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</si>
  <si>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</si>
  <si>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</si>
  <si>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</si>
  <si>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</si>
  <si>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</si>
  <si>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</si>
  <si>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</si>
  <si>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</si>
  <si>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</si>
  <si>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</si>
  <si>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</si>
  <si>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</si>
  <si>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</si>
  <si>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</si>
  <si>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</si>
  <si>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</si>
  <si>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</si>
  <si>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</si>
  <si>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</si>
  <si>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</si>
  <si>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</si>
  <si>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</si>
  <si>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</si>
  <si>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</si>
  <si>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</si>
  <si>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</si>
  <si>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</si>
  <si>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</si>
  <si>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</si>
  <si>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</si>
  <si>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</si>
  <si>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</si>
  <si>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</si>
  <si>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</si>
  <si>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</si>
  <si>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</si>
  <si>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</si>
  <si>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</si>
  <si>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</si>
  <si>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</si>
  <si>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year</t>
  </si>
  <si>
    <t>B6</t>
  </si>
  <si>
    <t>F12</t>
  </si>
  <si>
    <t>70-74</t>
  </si>
  <si>
    <t>75-79</t>
  </si>
  <si>
    <t>80-84</t>
  </si>
  <si>
    <t>N</t>
  </si>
  <si>
    <t>V</t>
  </si>
  <si>
    <r>
      <rPr>
        <b/>
        <sz val="12"/>
        <rFont val="Times New Roman"/>
      </rPr>
      <t>Age</t>
    </r>
  </si>
  <si>
    <r>
      <rPr>
        <b/>
        <sz val="12"/>
        <rFont val="Times New Roman"/>
      </rPr>
      <t>Years of Service</t>
    </r>
  </si>
  <si>
    <r>
      <rPr>
        <b/>
        <sz val="12"/>
        <rFont val="Times New Roman"/>
      </rPr>
      <t xml:space="preserve">Total
</t>
    </r>
    <r>
      <rPr>
        <b/>
        <sz val="12"/>
        <rFont val="Times New Roman"/>
      </rPr>
      <t>Count</t>
    </r>
  </si>
  <si>
    <r>
      <rPr>
        <b/>
        <sz val="12"/>
        <rFont val="Times New Roman"/>
      </rPr>
      <t xml:space="preserve">Average
</t>
    </r>
    <r>
      <rPr>
        <b/>
        <sz val="12"/>
        <rFont val="Times New Roman"/>
      </rPr>
      <t>Pay</t>
    </r>
  </si>
  <si>
    <r>
      <rPr>
        <b/>
        <sz val="12"/>
        <rFont val="Times New Roman"/>
      </rPr>
      <t>0 - 4</t>
    </r>
  </si>
  <si>
    <r>
      <rPr>
        <b/>
        <sz val="12"/>
        <rFont val="Times New Roman"/>
      </rPr>
      <t>5 - 9</t>
    </r>
  </si>
  <si>
    <r>
      <rPr>
        <b/>
        <sz val="12"/>
        <rFont val="Times New Roman"/>
      </rPr>
      <t>10 - 14</t>
    </r>
  </si>
  <si>
    <r>
      <rPr>
        <b/>
        <sz val="12"/>
        <rFont val="Times New Roman"/>
      </rPr>
      <t>15 - 19</t>
    </r>
  </si>
  <si>
    <r>
      <rPr>
        <b/>
        <sz val="12"/>
        <rFont val="Times New Roman"/>
      </rPr>
      <t>20 - 24</t>
    </r>
  </si>
  <si>
    <r>
      <rPr>
        <b/>
        <sz val="12"/>
        <rFont val="Times New Roman"/>
      </rPr>
      <t>25 - 29</t>
    </r>
  </si>
  <si>
    <r>
      <rPr>
        <b/>
        <sz val="12"/>
        <rFont val="Times New Roman"/>
      </rPr>
      <t>30 &amp; up</t>
    </r>
  </si>
  <si>
    <r>
      <rPr>
        <sz val="12"/>
        <rFont val="Times New Roman"/>
      </rPr>
      <t>Less than 30</t>
    </r>
  </si>
  <si>
    <r>
      <rPr>
        <sz val="12"/>
        <rFont val="Times New Roman"/>
      </rPr>
      <t>-</t>
    </r>
  </si>
  <si>
    <r>
      <rPr>
        <sz val="12"/>
        <rFont val="Times New Roman"/>
      </rPr>
      <t>$  -</t>
    </r>
  </si>
  <si>
    <r>
      <rPr>
        <sz val="12"/>
        <rFont val="Times New Roman"/>
      </rPr>
      <t>30 - 34</t>
    </r>
  </si>
  <si>
    <r>
      <rPr>
        <sz val="12"/>
        <rFont val="Times New Roman"/>
      </rPr>
      <t>35 - 39</t>
    </r>
  </si>
  <si>
    <r>
      <rPr>
        <sz val="12"/>
        <rFont val="Times New Roman"/>
      </rPr>
      <t>40 - 44</t>
    </r>
  </si>
  <si>
    <r>
      <rPr>
        <sz val="12"/>
        <rFont val="Times New Roman"/>
      </rPr>
      <t>45 - 49</t>
    </r>
  </si>
  <si>
    <r>
      <rPr>
        <sz val="12"/>
        <rFont val="Times New Roman"/>
      </rPr>
      <t>50 - 54</t>
    </r>
  </si>
  <si>
    <r>
      <rPr>
        <sz val="12"/>
        <rFont val="Times New Roman"/>
      </rPr>
      <t>55 - 59</t>
    </r>
  </si>
  <si>
    <r>
      <rPr>
        <sz val="12"/>
        <rFont val="Times New Roman"/>
      </rPr>
      <t>60 - 64</t>
    </r>
  </si>
  <si>
    <r>
      <rPr>
        <sz val="12"/>
        <rFont val="Times New Roman"/>
      </rPr>
      <t>65 - 69</t>
    </r>
  </si>
  <si>
    <r>
      <rPr>
        <sz val="12"/>
        <rFont val="Times New Roman"/>
      </rPr>
      <t>70 &amp; up</t>
    </r>
  </si>
  <si>
    <r>
      <rPr>
        <sz val="12"/>
        <rFont val="Times New Roman"/>
      </rPr>
      <t>Total</t>
    </r>
  </si>
  <si>
    <t>conservation</t>
  </si>
  <si>
    <t>correction</t>
  </si>
  <si>
    <t>salary.avg</t>
  </si>
  <si>
    <t>male</t>
  </si>
  <si>
    <t>female</t>
  </si>
  <si>
    <t>K29</t>
  </si>
  <si>
    <t>benperiod</t>
  </si>
  <si>
    <t>month</t>
  </si>
  <si>
    <t>name_N</t>
  </si>
  <si>
    <t>name_V</t>
  </si>
  <si>
    <t>benefit</t>
  </si>
  <si>
    <t>E20</t>
  </si>
  <si>
    <t>nretirees</t>
  </si>
  <si>
    <t>B8</t>
  </si>
  <si>
    <t>others</t>
  </si>
  <si>
    <t>avg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</si>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</sst>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&quot;$&quot;\-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right" wrapText="1" indent="2"/>
    </xf>
    <xf numFmtId="0" fontId="0" fillId="0" borderId="3" xfId="0" applyBorder="1" applyAlignment="1">
      <alignment horizontal="left" vertical="top" wrapText="1"/>
    </xf>
    <xf numFmtId="0" fontId="7" fillId="0" borderId="3" xfId="0" applyFont="1" applyBorder="1" applyAlignment="1">
      <alignment horizontal="right" wrapText="1" indent="3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 indent="2"/>
    </xf>
    <xf numFmtId="0" fontId="0" fillId="0" borderId="4" xfId="0" applyBorder="1" applyAlignment="1">
      <alignment horizontal="left" vertical="top" wrapText="1"/>
    </xf>
    <xf numFmtId="0" fontId="7" fillId="0" borderId="4" xfId="0" applyFont="1" applyBorder="1" applyAlignment="1">
      <alignment horizontal="right" vertical="center" wrapText="1" indent="3"/>
    </xf>
    <xf numFmtId="1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3"/>
    </xf>
    <xf numFmtId="0" fontId="7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right" vertical="center" wrapText="1" indent="1"/>
    </xf>
    <xf numFmtId="3" fontId="7" fillId="0" borderId="5" xfId="0" applyNumberFormat="1" applyFont="1" applyBorder="1" applyAlignment="1">
      <alignment horizontal="right" vertical="center" wrapText="1" indent="3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 vertical="center" wrapText="1" indent="1"/>
    </xf>
    <xf numFmtId="3" fontId="7" fillId="0" borderId="2" xfId="0" applyNumberFormat="1" applyFont="1" applyBorder="1" applyAlignment="1">
      <alignment horizontal="right" vertical="center" wrapText="1" indent="1"/>
    </xf>
    <xf numFmtId="164" fontId="7" fillId="0" borderId="2" xfId="0" applyNumberFormat="1" applyFont="1" applyBorder="1" applyAlignment="1">
      <alignment horizontal="right" vertical="center" wrapText="1" indent="3"/>
    </xf>
    <xf numFmtId="0" fontId="0" fillId="4" borderId="0" xfId="0" applyFill="1"/>
    <xf numFmtId="1" fontId="0" fillId="0" borderId="0" xfId="0" applyNumberFormat="1"/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right" wrapText="1" indent="2"/>
    </xf>
    <xf numFmtId="0" fontId="7" fillId="0" borderId="4" xfId="0" applyFont="1" applyBorder="1" applyAlignment="1">
      <alignment horizontal="right" wrapText="1" indent="3"/>
    </xf>
    <xf numFmtId="0" fontId="1" fillId="0" borderId="0" xfId="1" applyFont="1"/>
    <xf numFmtId="0" fontId="8" fillId="0" borderId="0" xfId="0" applyFont="1"/>
    <xf numFmtId="0" fontId="8" fillId="0" borderId="0" xfId="0" applyFont="1" applyFill="1"/>
    <xf numFmtId="1" fontId="9" fillId="3" borderId="6" xfId="0" applyNumberFormat="1" applyFont="1" applyFill="1" applyBorder="1" applyAlignment="1">
      <alignment horizontal="center" vertical="center" wrapText="1"/>
    </xf>
    <xf numFmtId="0" fontId="8" fillId="3" borderId="6" xfId="0" applyFont="1" applyFill="1" applyBorder="1"/>
    <xf numFmtId="1" fontId="9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1" fontId="11" fillId="3" borderId="0" xfId="0" applyNumberFormat="1" applyFont="1" applyFill="1" applyBorder="1" applyAlignment="1">
      <alignment horizontal="right" vertical="center" wrapText="1"/>
    </xf>
    <xf numFmtId="3" fontId="11" fillId="3" borderId="0" xfId="0" applyNumberFormat="1" applyFont="1" applyFill="1" applyBorder="1" applyAlignment="1">
      <alignment horizontal="right" vertical="center" wrapText="1"/>
    </xf>
    <xf numFmtId="1" fontId="10" fillId="3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8" fillId="3" borderId="0" xfId="0" applyFont="1" applyFill="1"/>
    <xf numFmtId="1" fontId="10" fillId="3" borderId="0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32</xdr:row>
      <xdr:rowOff>19050</xdr:rowOff>
    </xdr:from>
    <xdr:to>
      <xdr:col>23</xdr:col>
      <xdr:colOff>503720</xdr:colOff>
      <xdr:row>59</xdr:row>
      <xdr:rowOff>189836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4543425"/>
          <a:ext cx="8838095" cy="5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32</xdr:row>
      <xdr:rowOff>19050</xdr:rowOff>
    </xdr:from>
    <xdr:to>
      <xdr:col>23</xdr:col>
      <xdr:colOff>503720</xdr:colOff>
      <xdr:row>59</xdr:row>
      <xdr:rowOff>189836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6391275"/>
          <a:ext cx="8838095" cy="5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952500</xdr:colOff>
      <xdr:row>10</xdr:row>
      <xdr:rowOff>57150</xdr:rowOff>
    </xdr:from>
    <xdr:to>
      <xdr:col>22</xdr:col>
      <xdr:colOff>66051</xdr:colOff>
      <xdr:row>22</xdr:row>
      <xdr:rowOff>190198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952500</xdr:colOff>
      <xdr:row>7</xdr:row>
      <xdr:rowOff>57150</xdr:rowOff>
    </xdr:from>
    <xdr:to>
      <xdr:col>21</xdr:col>
      <xdr:colOff>66051</xdr:colOff>
      <xdr:row>19</xdr:row>
      <xdr:rowOff>190198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</xdr:row>
      <xdr:rowOff>114300</xdr:rowOff>
    </xdr:from>
    <xdr:to>
      <xdr:col>18</xdr:col>
      <xdr:colOff>504184</xdr:colOff>
      <xdr:row>20</xdr:row>
      <xdr:rowOff>56848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447800"/>
          <a:ext cx="5123809" cy="24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152400</xdr:rowOff>
    </xdr:from>
    <xdr:to>
      <xdr:col>18</xdr:col>
      <xdr:colOff>27706</xdr:colOff>
      <xdr:row>50</xdr:row>
      <xdr:rowOff>170305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533400"/>
          <a:ext cx="6952381" cy="91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00965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009650"/>
          <a:ext cx="135238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/>
        <xdr:cNvSpPr txBox="1"/>
      </xdr:nvSpPr>
      <xdr:spPr>
        <a:xfrm>
          <a:off x="3867150" y="685800"/>
          <a:ext cx="25336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8" t="s">
        <v>27</v>
      </c>
      <c r="B2" s="1" t="s">
        <v>60</v>
      </c>
    </row>
    <row r="3" spans="1:2" x14ac:dyDescent="0.25">
      <c r="A3" s="8" t="s">
        <v>29</v>
      </c>
      <c r="B3" s="1" t="s">
        <v>28</v>
      </c>
    </row>
    <row r="4" spans="1:2" x14ac:dyDescent="0.25">
      <c r="A4" s="8" t="s">
        <v>31</v>
      </c>
      <c r="B4" s="1" t="s">
        <v>30</v>
      </c>
    </row>
    <row r="5" spans="1:2" x14ac:dyDescent="0.25">
      <c r="A5" s="8" t="s">
        <v>33</v>
      </c>
      <c r="B5" s="1" t="s">
        <v>32</v>
      </c>
    </row>
    <row r="6" spans="1:2" x14ac:dyDescent="0.25">
      <c r="A6" s="8" t="s">
        <v>35</v>
      </c>
      <c r="B6" s="1" t="s">
        <v>34</v>
      </c>
    </row>
    <row r="7" spans="1:2" x14ac:dyDescent="0.25">
      <c r="A7" s="8" t="s">
        <v>37</v>
      </c>
      <c r="B7" s="1" t="s">
        <v>36</v>
      </c>
    </row>
    <row r="8" spans="1:2" x14ac:dyDescent="0.25">
      <c r="A8" s="8" t="s">
        <v>39</v>
      </c>
      <c r="B8" s="1" t="s">
        <v>38</v>
      </c>
    </row>
    <row r="9" spans="1:2" x14ac:dyDescent="0.25">
      <c r="A9" s="8" t="s">
        <v>41</v>
      </c>
      <c r="B9" s="1" t="s">
        <v>40</v>
      </c>
    </row>
    <row r="10" spans="1:2" x14ac:dyDescent="0.25">
      <c r="A10" s="8" t="s">
        <v>43</v>
      </c>
      <c r="B10" s="1" t="s">
        <v>42</v>
      </c>
    </row>
    <row r="11" spans="1:2" x14ac:dyDescent="0.25">
      <c r="A11" s="8" t="s">
        <v>45</v>
      </c>
      <c r="B11" s="1" t="s">
        <v>44</v>
      </c>
    </row>
    <row r="12" spans="1:2" x14ac:dyDescent="0.25">
      <c r="A12" s="8" t="s">
        <v>47</v>
      </c>
      <c r="B12" s="1" t="s">
        <v>46</v>
      </c>
    </row>
    <row r="13" spans="1:2" x14ac:dyDescent="0.25">
      <c r="A13" s="8" t="s">
        <v>49</v>
      </c>
      <c r="B13" s="1" t="s">
        <v>48</v>
      </c>
    </row>
    <row r="14" spans="1:2" x14ac:dyDescent="0.25">
      <c r="A14" s="8" t="s">
        <v>51</v>
      </c>
      <c r="B14" s="1" t="s">
        <v>50</v>
      </c>
    </row>
    <row r="15" spans="1:2" x14ac:dyDescent="0.25">
      <c r="A15" s="8" t="s">
        <v>53</v>
      </c>
      <c r="B15" s="1" t="s">
        <v>52</v>
      </c>
    </row>
    <row r="16" spans="1:2" x14ac:dyDescent="0.25">
      <c r="A16" s="8" t="s">
        <v>55</v>
      </c>
      <c r="B16" s="1" t="s">
        <v>54</v>
      </c>
    </row>
    <row r="17" spans="1:2" x14ac:dyDescent="0.25">
      <c r="A17" s="8" t="s">
        <v>57</v>
      </c>
      <c r="B17" s="1" t="s">
        <v>56</v>
      </c>
    </row>
    <row r="18" spans="1:2" x14ac:dyDescent="0.25">
      <c r="A18" s="8" t="s">
        <v>59</v>
      </c>
      <c r="B18" s="1" t="s">
        <v>58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A4" workbookViewId="0">
      <selection activeCell="E72" sqref="E72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H36" sqref="H36"/>
    </sheetView>
  </sheetViews>
  <sheetFormatPr defaultRowHeight="15" x14ac:dyDescent="0.25"/>
  <cols>
    <col min="1" max="3" width="9.140625" customWidth="1"/>
    <col min="6" max="6" width="11" bestFit="1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102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104</v>
      </c>
      <c r="B5" s="2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105</v>
      </c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25</v>
      </c>
      <c r="B8" t="s">
        <v>24</v>
      </c>
      <c r="C8" s="29" t="s">
        <v>10</v>
      </c>
      <c r="D8" s="29" t="s">
        <v>70</v>
      </c>
      <c r="E8" s="29" t="s">
        <v>71</v>
      </c>
      <c r="F8">
        <v>0</v>
      </c>
    </row>
    <row r="9" spans="1:16" x14ac:dyDescent="0.25">
      <c r="A9">
        <v>5</v>
      </c>
      <c r="B9" t="s">
        <v>8</v>
      </c>
      <c r="C9" s="29">
        <v>27</v>
      </c>
      <c r="D9" s="29">
        <v>533</v>
      </c>
      <c r="E9" s="29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12</v>
      </c>
      <c r="C10" s="29">
        <v>32</v>
      </c>
      <c r="D10" s="29">
        <v>1010</v>
      </c>
      <c r="E10" s="29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13</v>
      </c>
      <c r="C11" s="29">
        <v>37</v>
      </c>
      <c r="D11" s="29">
        <v>3503</v>
      </c>
      <c r="E11" s="29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17</v>
      </c>
      <c r="C12" s="29">
        <v>42</v>
      </c>
      <c r="D12" s="29">
        <v>7419</v>
      </c>
      <c r="E12" s="29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18</v>
      </c>
      <c r="C13" s="29">
        <v>47</v>
      </c>
      <c r="D13" s="29">
        <v>6631</v>
      </c>
      <c r="E13" s="29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19</v>
      </c>
      <c r="C14" s="29">
        <v>52</v>
      </c>
      <c r="D14" s="29">
        <v>4813</v>
      </c>
      <c r="E14" s="29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20</v>
      </c>
      <c r="C15" s="29">
        <v>57</v>
      </c>
      <c r="D15" s="29">
        <v>3457</v>
      </c>
      <c r="E15" s="29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21</v>
      </c>
      <c r="C16" s="29">
        <v>62</v>
      </c>
      <c r="D16" s="29">
        <v>2455</v>
      </c>
      <c r="E16" s="29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22</v>
      </c>
      <c r="C17" s="29">
        <v>67</v>
      </c>
      <c r="D17" s="29">
        <v>1626</v>
      </c>
      <c r="E17" s="29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67</v>
      </c>
      <c r="C18" s="29">
        <v>72</v>
      </c>
      <c r="D18" s="29">
        <v>731</v>
      </c>
      <c r="E18" s="29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68</v>
      </c>
      <c r="C19" s="29">
        <v>77</v>
      </c>
      <c r="D19" s="29">
        <v>201</v>
      </c>
      <c r="E19" s="29">
        <f t="shared" si="0"/>
        <v>1615.791319402985</v>
      </c>
      <c r="F19">
        <v>324774.0552</v>
      </c>
    </row>
    <row r="20" spans="1:6" x14ac:dyDescent="0.25">
      <c r="A20">
        <v>5</v>
      </c>
      <c r="B20" t="s">
        <v>69</v>
      </c>
      <c r="C20" s="29">
        <v>82</v>
      </c>
      <c r="D20" s="29">
        <v>15</v>
      </c>
      <c r="E20" s="29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1"/>
  <sheetViews>
    <sheetView workbookViewId="0">
      <selection activeCell="R6" sqref="R6:X21"/>
    </sheetView>
  </sheetViews>
  <sheetFormatPr defaultRowHeight="15" x14ac:dyDescent="0.25"/>
  <cols>
    <col min="12" max="12" width="17.42578125" customWidth="1"/>
  </cols>
  <sheetData>
    <row r="3" spans="2:25" x14ac:dyDescent="0.25">
      <c r="D3" s="3">
        <v>2</v>
      </c>
      <c r="E3" s="3">
        <v>7</v>
      </c>
      <c r="F3" s="3">
        <v>12</v>
      </c>
      <c r="G3" s="3">
        <v>17</v>
      </c>
      <c r="H3" s="3">
        <v>22</v>
      </c>
      <c r="I3" s="3">
        <v>27</v>
      </c>
      <c r="J3" s="3">
        <v>32</v>
      </c>
      <c r="K3" s="3">
        <v>37</v>
      </c>
      <c r="L3" s="3"/>
    </row>
    <row r="4" spans="2:25" x14ac:dyDescent="0.25"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12</v>
      </c>
      <c r="K4" s="4" t="s">
        <v>13</v>
      </c>
      <c r="L4" s="4"/>
      <c r="M4" s="49"/>
    </row>
    <row r="5" spans="2:25" x14ac:dyDescent="0.25">
      <c r="C5" t="s">
        <v>111</v>
      </c>
      <c r="D5">
        <v>1.078881967177219</v>
      </c>
      <c r="E5">
        <v>1.1650335563121996</v>
      </c>
      <c r="F5">
        <v>1.2363174547564568</v>
      </c>
      <c r="G5">
        <v>1.3164146750019159</v>
      </c>
      <c r="H5">
        <v>1.3581712083556861</v>
      </c>
      <c r="I5">
        <v>1.3964681023440151</v>
      </c>
      <c r="J5">
        <v>1.6019881978125445</v>
      </c>
      <c r="K5">
        <v>1.4104051938383384</v>
      </c>
      <c r="M5" s="49"/>
    </row>
    <row r="6" spans="2:25" x14ac:dyDescent="0.25">
      <c r="B6" s="31">
        <v>37</v>
      </c>
      <c r="C6" s="32" t="s">
        <v>13</v>
      </c>
      <c r="D6" s="46">
        <v>7</v>
      </c>
      <c r="E6" s="46">
        <v>22</v>
      </c>
      <c r="F6" s="46">
        <v>27</v>
      </c>
      <c r="G6" s="46">
        <v>72</v>
      </c>
      <c r="H6" s="46">
        <v>12</v>
      </c>
      <c r="I6" s="51"/>
      <c r="J6" s="51"/>
      <c r="N6" t="s">
        <v>112</v>
      </c>
      <c r="P6" s="31">
        <v>37</v>
      </c>
      <c r="Q6" s="32" t="s">
        <v>13</v>
      </c>
      <c r="R6" s="46">
        <v>7</v>
      </c>
      <c r="S6" s="46">
        <v>22</v>
      </c>
      <c r="T6" s="46">
        <v>27</v>
      </c>
      <c r="U6" s="46">
        <v>72</v>
      </c>
      <c r="V6" s="46">
        <v>12</v>
      </c>
      <c r="W6" s="51"/>
      <c r="X6" s="51"/>
    </row>
    <row r="7" spans="2:25" x14ac:dyDescent="0.25">
      <c r="B7" s="31">
        <v>37</v>
      </c>
      <c r="C7" s="32" t="s">
        <v>13</v>
      </c>
      <c r="D7">
        <v>1.078881967177219</v>
      </c>
      <c r="E7">
        <v>1.1650335563121996</v>
      </c>
      <c r="F7">
        <v>1.2363174547564568</v>
      </c>
      <c r="G7">
        <v>1.3164146750019159</v>
      </c>
      <c r="H7">
        <v>1.3581712083556861</v>
      </c>
      <c r="I7">
        <v>1.3964681023440151</v>
      </c>
      <c r="J7">
        <v>1.6019881978125445</v>
      </c>
      <c r="K7">
        <v>1.4104051938383384</v>
      </c>
      <c r="L7">
        <f>(D6*D7+E6*E7+F6*F7+G6*G7+H6*H7+I6*I7+J6*J7)/SUM(D6:J6)</f>
        <v>1.2688813884852816</v>
      </c>
      <c r="M7" s="47">
        <v>63287</v>
      </c>
      <c r="N7">
        <f>M7/L7</f>
        <v>49876.214257936605</v>
      </c>
      <c r="P7" s="31">
        <v>37</v>
      </c>
      <c r="Q7" s="32" t="s">
        <v>13</v>
      </c>
      <c r="R7">
        <f>D7*$N7</f>
        <v>53810.548153955096</v>
      </c>
      <c r="S7">
        <f t="shared" ref="S7:Y7" si="0">E7*$N7</f>
        <v>58107.463272313122</v>
      </c>
      <c r="T7">
        <f t="shared" si="0"/>
        <v>61662.834264259887</v>
      </c>
      <c r="U7">
        <f t="shared" si="0"/>
        <v>65657.780382687546</v>
      </c>
      <c r="V7">
        <f t="shared" si="0"/>
        <v>67740.438186908854</v>
      </c>
      <c r="W7">
        <f t="shared" si="0"/>
        <v>69650.54227688424</v>
      </c>
      <c r="X7">
        <f t="shared" si="0"/>
        <v>79901.106592784199</v>
      </c>
      <c r="Y7">
        <f t="shared" si="0"/>
        <v>70345.671638387576</v>
      </c>
    </row>
    <row r="8" spans="2:25" x14ac:dyDescent="0.25">
      <c r="B8" s="31">
        <v>42</v>
      </c>
      <c r="C8" s="32" t="s">
        <v>17</v>
      </c>
      <c r="D8" s="46">
        <v>26</v>
      </c>
      <c r="E8" s="46">
        <v>40</v>
      </c>
      <c r="F8" s="46">
        <v>70</v>
      </c>
      <c r="G8" s="46">
        <v>640</v>
      </c>
      <c r="H8" s="46">
        <v>336</v>
      </c>
      <c r="I8" s="46">
        <v>34</v>
      </c>
      <c r="J8" s="51"/>
      <c r="M8" s="50"/>
      <c r="P8" s="31">
        <v>42</v>
      </c>
      <c r="Q8" s="32" t="s">
        <v>17</v>
      </c>
      <c r="R8" s="46">
        <v>26</v>
      </c>
      <c r="S8" s="46">
        <v>40</v>
      </c>
      <c r="T8" s="46">
        <v>70</v>
      </c>
      <c r="U8" s="46">
        <v>640</v>
      </c>
      <c r="V8" s="46">
        <v>336</v>
      </c>
      <c r="W8" s="46">
        <v>34</v>
      </c>
      <c r="X8" s="51"/>
    </row>
    <row r="9" spans="2:25" x14ac:dyDescent="0.25">
      <c r="B9" s="31">
        <v>42</v>
      </c>
      <c r="C9" s="32" t="s">
        <v>17</v>
      </c>
      <c r="D9">
        <v>1.078881967177219</v>
      </c>
      <c r="E9">
        <v>1.1650335563121996</v>
      </c>
      <c r="F9">
        <v>1.2363174547564568</v>
      </c>
      <c r="G9">
        <v>1.3164146750019159</v>
      </c>
      <c r="H9">
        <v>1.3581712083556861</v>
      </c>
      <c r="I9">
        <v>1.3964681023440151</v>
      </c>
      <c r="J9">
        <v>1.6019881978125445</v>
      </c>
      <c r="K9">
        <v>1.4104051938383384</v>
      </c>
      <c r="L9">
        <f>(D8*D9+E8*E9+F8*F9+G8*G9+H8*H9+I8*I9+J8*J9)/SUM(D8:J8)</f>
        <v>1.3154671280283428</v>
      </c>
      <c r="M9" s="47">
        <v>65611</v>
      </c>
      <c r="N9">
        <f>M9/L9</f>
        <v>49876.578898888576</v>
      </c>
      <c r="P9" s="31">
        <v>42</v>
      </c>
      <c r="Q9" s="32" t="s">
        <v>17</v>
      </c>
      <c r="R9">
        <f>D9*$N9</f>
        <v>53810.94155850268</v>
      </c>
      <c r="S9">
        <f t="shared" ref="S9:Y9" si="1">E9*$N9</f>
        <v>58107.888091258174</v>
      </c>
      <c r="T9">
        <f t="shared" si="1"/>
        <v>61663.285076233529</v>
      </c>
      <c r="U9">
        <f t="shared" si="1"/>
        <v>65658.260401387815</v>
      </c>
      <c r="V9">
        <f t="shared" si="1"/>
        <v>67740.933431751211</v>
      </c>
      <c r="W9">
        <f t="shared" si="1"/>
        <v>69651.051486342476</v>
      </c>
      <c r="X9">
        <f t="shared" si="1"/>
        <v>79901.690743285697</v>
      </c>
      <c r="Y9">
        <f t="shared" si="1"/>
        <v>70346.185929880128</v>
      </c>
    </row>
    <row r="10" spans="2:25" x14ac:dyDescent="0.25">
      <c r="B10" s="31">
        <v>47</v>
      </c>
      <c r="C10" s="32" t="s">
        <v>18</v>
      </c>
      <c r="D10" s="46">
        <v>23</v>
      </c>
      <c r="E10" s="46">
        <v>37</v>
      </c>
      <c r="F10" s="46">
        <v>54</v>
      </c>
      <c r="G10" s="46">
        <v>721</v>
      </c>
      <c r="H10" s="46">
        <v>1066</v>
      </c>
      <c r="I10" s="46">
        <v>774</v>
      </c>
      <c r="J10" s="46">
        <v>73</v>
      </c>
      <c r="M10" s="47"/>
      <c r="P10" s="31">
        <v>47</v>
      </c>
      <c r="Q10" s="32" t="s">
        <v>18</v>
      </c>
      <c r="R10" s="46">
        <v>23</v>
      </c>
      <c r="S10" s="46">
        <v>37</v>
      </c>
      <c r="T10" s="46">
        <v>54</v>
      </c>
      <c r="U10" s="46">
        <v>721</v>
      </c>
      <c r="V10" s="46">
        <v>1066</v>
      </c>
      <c r="W10" s="46">
        <v>774</v>
      </c>
      <c r="X10" s="46">
        <v>73</v>
      </c>
    </row>
    <row r="11" spans="2:25" x14ac:dyDescent="0.25">
      <c r="B11" s="31">
        <v>47</v>
      </c>
      <c r="C11" s="32" t="s">
        <v>18</v>
      </c>
      <c r="D11">
        <v>1.078881967177219</v>
      </c>
      <c r="E11">
        <v>1.1650335563121996</v>
      </c>
      <c r="F11">
        <v>1.2363174547564568</v>
      </c>
      <c r="G11">
        <v>1.3164146750019159</v>
      </c>
      <c r="H11">
        <v>1.3581712083556861</v>
      </c>
      <c r="I11">
        <v>1.3964681023440151</v>
      </c>
      <c r="J11">
        <v>1.6019881978125445</v>
      </c>
      <c r="K11">
        <v>1.4104051938383384</v>
      </c>
      <c r="L11">
        <f>(D10*D11+E10*E11+F10*F11+G10*G11+H10*H11+I10*I11+J10*J11)/SUM(D10:J10)</f>
        <v>1.357146509397235</v>
      </c>
      <c r="M11" s="47">
        <v>66757</v>
      </c>
      <c r="N11">
        <f>M11/L11</f>
        <v>49189.236046187485</v>
      </c>
      <c r="P11" s="31">
        <v>47</v>
      </c>
      <c r="Q11" s="32" t="s">
        <v>18</v>
      </c>
      <c r="R11">
        <f>D11*$N11</f>
        <v>53069.379749455322</v>
      </c>
      <c r="S11">
        <f t="shared" ref="S11:Y11" si="2">E11*$N11</f>
        <v>57307.110603170047</v>
      </c>
      <c r="T11">
        <f t="shared" si="2"/>
        <v>60813.51111003707</v>
      </c>
      <c r="U11">
        <f t="shared" si="2"/>
        <v>64753.432183334422</v>
      </c>
      <c r="V11">
        <f t="shared" si="2"/>
        <v>66807.404158943522</v>
      </c>
      <c r="W11">
        <f t="shared" si="2"/>
        <v>68691.199117171258</v>
      </c>
      <c r="X11">
        <f t="shared" si="2"/>
        <v>78800.575605407736</v>
      </c>
      <c r="Y11">
        <f t="shared" si="2"/>
        <v>69376.754000482848</v>
      </c>
    </row>
    <row r="12" spans="2:25" x14ac:dyDescent="0.25">
      <c r="B12" s="31">
        <v>52</v>
      </c>
      <c r="C12" s="32" t="s">
        <v>19</v>
      </c>
      <c r="D12" s="46">
        <v>16</v>
      </c>
      <c r="E12" s="46">
        <v>33</v>
      </c>
      <c r="F12" s="46">
        <v>60</v>
      </c>
      <c r="G12" s="46">
        <v>492</v>
      </c>
      <c r="H12" s="46">
        <v>1097</v>
      </c>
      <c r="I12" s="46">
        <v>1814</v>
      </c>
      <c r="J12" s="46">
        <v>586</v>
      </c>
      <c r="M12" s="47"/>
      <c r="P12" s="31">
        <v>52</v>
      </c>
      <c r="Q12" s="32" t="s">
        <v>19</v>
      </c>
      <c r="R12" s="46">
        <v>16</v>
      </c>
      <c r="S12" s="46">
        <v>33</v>
      </c>
      <c r="T12" s="46">
        <v>60</v>
      </c>
      <c r="U12" s="46">
        <v>492</v>
      </c>
      <c r="V12" s="46">
        <v>1097</v>
      </c>
      <c r="W12" s="46">
        <v>1814</v>
      </c>
      <c r="X12" s="46">
        <v>586</v>
      </c>
    </row>
    <row r="13" spans="2:25" x14ac:dyDescent="0.25">
      <c r="B13" s="31">
        <v>52</v>
      </c>
      <c r="C13" s="32" t="s">
        <v>19</v>
      </c>
      <c r="D13">
        <v>1.078881967177219</v>
      </c>
      <c r="E13">
        <v>1.1650335563121996</v>
      </c>
      <c r="F13">
        <v>1.2363174547564568</v>
      </c>
      <c r="G13">
        <v>1.3164146750019159</v>
      </c>
      <c r="H13">
        <v>1.3581712083556861</v>
      </c>
      <c r="I13">
        <v>1.3964681023440151</v>
      </c>
      <c r="J13">
        <v>1.6019881978125445</v>
      </c>
      <c r="K13">
        <v>1.4104051938383384</v>
      </c>
      <c r="L13">
        <f>(D12*D13+E12*E13+F12*F13+G12*G13+H12*H13+I12*I13+J12*J13)/SUM(D12:J12)</f>
        <v>1.4005454668999147</v>
      </c>
      <c r="M13" s="47">
        <v>67641</v>
      </c>
      <c r="N13">
        <f>M13/L13</f>
        <v>48296.182879176558</v>
      </c>
      <c r="P13" s="31">
        <v>52</v>
      </c>
      <c r="Q13" s="32" t="s">
        <v>19</v>
      </c>
      <c r="R13">
        <f>D13*$N13</f>
        <v>52105.880791836731</v>
      </c>
      <c r="S13">
        <f t="shared" ref="S13:Y13" si="3">E13*$N13</f>
        <v>56266.673696031437</v>
      </c>
      <c r="T13">
        <f t="shared" si="3"/>
        <v>59709.41389163593</v>
      </c>
      <c r="U13">
        <f t="shared" si="3"/>
        <v>63577.803888724302</v>
      </c>
      <c r="V13">
        <f t="shared" si="3"/>
        <v>65594.485059978426</v>
      </c>
      <c r="W13">
        <f t="shared" si="3"/>
        <v>67444.078855743195</v>
      </c>
      <c r="X13">
        <f t="shared" si="3"/>
        <v>77369.914971837119</v>
      </c>
      <c r="Y13">
        <f t="shared" si="3"/>
        <v>68117.187175356856</v>
      </c>
    </row>
    <row r="14" spans="2:25" x14ac:dyDescent="0.25">
      <c r="B14" s="31">
        <v>57</v>
      </c>
      <c r="C14" s="32" t="s">
        <v>20</v>
      </c>
      <c r="D14" s="46">
        <v>15</v>
      </c>
      <c r="E14" s="46">
        <v>30</v>
      </c>
      <c r="F14" s="46">
        <v>68</v>
      </c>
      <c r="G14" s="46">
        <v>371</v>
      </c>
      <c r="H14" s="46">
        <v>762</v>
      </c>
      <c r="I14" s="46">
        <v>1201</v>
      </c>
      <c r="J14" s="46">
        <v>1495</v>
      </c>
      <c r="M14" s="47"/>
      <c r="P14" s="31">
        <v>57</v>
      </c>
      <c r="Q14" s="32" t="s">
        <v>20</v>
      </c>
      <c r="R14" s="46">
        <v>15</v>
      </c>
      <c r="S14" s="46">
        <v>30</v>
      </c>
      <c r="T14" s="46">
        <v>68</v>
      </c>
      <c r="U14" s="46">
        <v>371</v>
      </c>
      <c r="V14" s="46">
        <v>762</v>
      </c>
      <c r="W14" s="46">
        <v>1201</v>
      </c>
      <c r="X14" s="46">
        <v>1495</v>
      </c>
    </row>
    <row r="15" spans="2:25" x14ac:dyDescent="0.25">
      <c r="B15" s="31">
        <v>57</v>
      </c>
      <c r="C15" s="32" t="s">
        <v>20</v>
      </c>
      <c r="D15">
        <v>1.078881967177219</v>
      </c>
      <c r="E15">
        <v>1.1650335563121996</v>
      </c>
      <c r="F15">
        <v>1.2363174547564568</v>
      </c>
      <c r="G15">
        <v>1.3164146750019159</v>
      </c>
      <c r="H15">
        <v>1.3581712083556861</v>
      </c>
      <c r="I15">
        <v>1.3964681023440151</v>
      </c>
      <c r="J15">
        <v>1.6019881978125445</v>
      </c>
      <c r="K15">
        <v>1.4104051938383384</v>
      </c>
      <c r="L15">
        <f>(D14*D15+E14*E15+F14*F15+G14*G15+H14*H15+I14*I15+J14*J15)/SUM(D14:J14)</f>
        <v>1.4537419266763376</v>
      </c>
      <c r="M15" s="47">
        <v>66534</v>
      </c>
      <c r="N15">
        <f>M15/L15</f>
        <v>45767.408079173591</v>
      </c>
      <c r="P15" s="31">
        <v>57</v>
      </c>
      <c r="Q15" s="32" t="s">
        <v>20</v>
      </c>
      <c r="R15">
        <f>D15*$N15</f>
        <v>49377.631261061346</v>
      </c>
      <c r="S15">
        <f t="shared" ref="S15:Y15" si="4">E15*$N15</f>
        <v>53320.566197671302</v>
      </c>
      <c r="T15">
        <f t="shared" si="4"/>
        <v>56583.045467243996</v>
      </c>
      <c r="U15">
        <f t="shared" si="4"/>
        <v>60248.887632225364</v>
      </c>
      <c r="V15">
        <f t="shared" si="4"/>
        <v>62159.975934198985</v>
      </c>
      <c r="W15">
        <f t="shared" si="4"/>
        <v>63912.725509527685</v>
      </c>
      <c r="X15">
        <f t="shared" si="4"/>
        <v>73318.847587306591</v>
      </c>
      <c r="Y15">
        <f t="shared" si="4"/>
        <v>64550.590063385163</v>
      </c>
    </row>
    <row r="16" spans="2:25" x14ac:dyDescent="0.25">
      <c r="B16" s="31">
        <v>62</v>
      </c>
      <c r="C16" s="32" t="s">
        <v>21</v>
      </c>
      <c r="D16" s="46">
        <v>12</v>
      </c>
      <c r="E16" s="46">
        <v>26</v>
      </c>
      <c r="F16" s="46">
        <v>29</v>
      </c>
      <c r="G16" s="46">
        <v>153</v>
      </c>
      <c r="H16" s="46">
        <v>365</v>
      </c>
      <c r="I16" s="46">
        <v>534</v>
      </c>
      <c r="J16" s="46">
        <v>1099</v>
      </c>
      <c r="M16" s="47"/>
      <c r="P16" s="31">
        <v>62</v>
      </c>
      <c r="Q16" s="32" t="s">
        <v>21</v>
      </c>
      <c r="R16" s="46">
        <v>12</v>
      </c>
      <c r="S16" s="46">
        <v>26</v>
      </c>
      <c r="T16" s="46">
        <v>29</v>
      </c>
      <c r="U16" s="46">
        <v>153</v>
      </c>
      <c r="V16" s="46">
        <v>365</v>
      </c>
      <c r="W16" s="46">
        <v>534</v>
      </c>
      <c r="X16" s="46">
        <v>1099</v>
      </c>
    </row>
    <row r="17" spans="2:25" x14ac:dyDescent="0.25">
      <c r="B17" s="31">
        <v>62</v>
      </c>
      <c r="C17" s="32" t="s">
        <v>21</v>
      </c>
      <c r="D17">
        <v>1.078881967177219</v>
      </c>
      <c r="E17">
        <v>1.1650335563121996</v>
      </c>
      <c r="F17">
        <v>1.2363174547564568</v>
      </c>
      <c r="G17">
        <v>1.3164146750019159</v>
      </c>
      <c r="H17">
        <v>1.3581712083556861</v>
      </c>
      <c r="I17">
        <v>1.3964681023440151</v>
      </c>
      <c r="J17">
        <v>1.6019881978125445</v>
      </c>
      <c r="K17">
        <v>1.4104051938383384</v>
      </c>
      <c r="L17">
        <f>(D16*D17+E16*E17+F16*F17+G16*G17+H16*H17+I16*I17+J16*J17)/SUM(D16:J16)</f>
        <v>1.4799520264341703</v>
      </c>
      <c r="M17" s="47">
        <v>69420</v>
      </c>
      <c r="N17">
        <f>M17/L17</f>
        <v>46906.925873308275</v>
      </c>
      <c r="P17" s="31">
        <v>62</v>
      </c>
      <c r="Q17" s="32" t="s">
        <v>21</v>
      </c>
      <c r="R17">
        <f>D17*$N17</f>
        <v>50607.03646043082</v>
      </c>
      <c r="S17">
        <f t="shared" ref="S17:Y17" si="5">E17*$N17</f>
        <v>54648.142665853069</v>
      </c>
      <c r="T17">
        <f t="shared" si="5"/>
        <v>57991.851206138279</v>
      </c>
      <c r="U17">
        <f t="shared" si="5"/>
        <v>61748.965578850075</v>
      </c>
      <c r="V17">
        <f t="shared" si="5"/>
        <v>63707.636193601691</v>
      </c>
      <c r="W17">
        <f t="shared" si="5"/>
        <v>65504.02576109019</v>
      </c>
      <c r="X17">
        <f t="shared" si="5"/>
        <v>75144.341644707747</v>
      </c>
      <c r="Y17">
        <f t="shared" si="5"/>
        <v>66157.771878703934</v>
      </c>
    </row>
    <row r="18" spans="2:25" x14ac:dyDescent="0.25">
      <c r="B18" s="31">
        <v>67</v>
      </c>
      <c r="C18" s="32" t="s">
        <v>22</v>
      </c>
      <c r="D18" s="46">
        <v>3</v>
      </c>
      <c r="E18" s="46">
        <v>6</v>
      </c>
      <c r="F18" s="46">
        <v>12</v>
      </c>
      <c r="G18" s="46">
        <v>44</v>
      </c>
      <c r="H18" s="46">
        <v>78</v>
      </c>
      <c r="I18" s="46">
        <v>111</v>
      </c>
      <c r="J18" s="46">
        <v>282</v>
      </c>
      <c r="M18" s="47"/>
      <c r="P18" s="31">
        <v>67</v>
      </c>
      <c r="Q18" s="32" t="s">
        <v>22</v>
      </c>
      <c r="R18" s="46">
        <v>3</v>
      </c>
      <c r="S18" s="46">
        <v>6</v>
      </c>
      <c r="T18" s="46">
        <v>12</v>
      </c>
      <c r="U18" s="46">
        <v>44</v>
      </c>
      <c r="V18" s="46">
        <v>78</v>
      </c>
      <c r="W18" s="46">
        <v>111</v>
      </c>
      <c r="X18" s="46">
        <v>282</v>
      </c>
    </row>
    <row r="19" spans="2:25" x14ac:dyDescent="0.25">
      <c r="B19" s="31">
        <v>67</v>
      </c>
      <c r="C19" s="32" t="s">
        <v>22</v>
      </c>
      <c r="D19">
        <v>1.078881967177219</v>
      </c>
      <c r="E19">
        <v>1.1650335563121996</v>
      </c>
      <c r="F19">
        <v>1.2363174547564568</v>
      </c>
      <c r="G19">
        <v>1.3164146750019159</v>
      </c>
      <c r="H19">
        <v>1.3581712083556861</v>
      </c>
      <c r="I19">
        <v>1.3964681023440151</v>
      </c>
      <c r="J19">
        <v>1.6019881978125445</v>
      </c>
      <c r="K19">
        <v>1.4104051938383384</v>
      </c>
      <c r="L19">
        <f>(D18*D19+E18*E19+F18*F19+G18*G19+H18*H19+I18*I19+J18*J19)/SUM(D18:J18)</f>
        <v>1.4844979249843908</v>
      </c>
      <c r="M19" s="47">
        <v>72259</v>
      </c>
      <c r="N19">
        <f>M19/L19</f>
        <v>48675.716404763443</v>
      </c>
      <c r="P19" s="31">
        <v>67</v>
      </c>
      <c r="Q19" s="32" t="s">
        <v>22</v>
      </c>
      <c r="R19">
        <f>D19*$N19</f>
        <v>52515.35266853161</v>
      </c>
      <c r="S19">
        <f t="shared" ref="S19:Y19" si="6">E19*$N19</f>
        <v>56708.842989085628</v>
      </c>
      <c r="T19">
        <f t="shared" si="6"/>
        <v>60178.637813984249</v>
      </c>
      <c r="U19">
        <f t="shared" si="6"/>
        <v>64077.427391462094</v>
      </c>
      <c r="V19">
        <f t="shared" si="6"/>
        <v>66109.95656703625</v>
      </c>
      <c r="W19">
        <f t="shared" si="6"/>
        <v>67974.085317995443</v>
      </c>
      <c r="X19">
        <f t="shared" si="6"/>
        <v>77977.923200501493</v>
      </c>
      <c r="Y19">
        <f t="shared" si="6"/>
        <v>68652.483231080376</v>
      </c>
    </row>
    <row r="20" spans="2:25" x14ac:dyDescent="0.25">
      <c r="B20" s="31">
        <v>72</v>
      </c>
      <c r="C20" s="32" t="s">
        <v>23</v>
      </c>
      <c r="D20" s="46">
        <v>3</v>
      </c>
      <c r="E20" s="46">
        <v>4</v>
      </c>
      <c r="F20" s="46">
        <v>1</v>
      </c>
      <c r="G20" s="46">
        <v>8</v>
      </c>
      <c r="H20" s="46">
        <v>13</v>
      </c>
      <c r="I20" s="46">
        <v>20</v>
      </c>
      <c r="J20" s="46">
        <v>108</v>
      </c>
      <c r="M20" s="47"/>
      <c r="P20" s="31">
        <v>72</v>
      </c>
      <c r="Q20" s="32" t="s">
        <v>23</v>
      </c>
      <c r="R20" s="46">
        <v>3</v>
      </c>
      <c r="S20" s="46">
        <v>4</v>
      </c>
      <c r="T20" s="46">
        <v>1</v>
      </c>
      <c r="U20" s="46">
        <v>8</v>
      </c>
      <c r="V20" s="46">
        <v>13</v>
      </c>
      <c r="W20" s="46">
        <v>20</v>
      </c>
      <c r="X20" s="46">
        <v>108</v>
      </c>
    </row>
    <row r="21" spans="2:25" x14ac:dyDescent="0.25">
      <c r="B21" s="31">
        <v>72</v>
      </c>
      <c r="C21" s="32" t="s">
        <v>23</v>
      </c>
      <c r="D21">
        <v>1.078881967177219</v>
      </c>
      <c r="E21">
        <v>1.1650335563121996</v>
      </c>
      <c r="F21">
        <v>1.2363174547564568</v>
      </c>
      <c r="G21">
        <v>1.3164146750019159</v>
      </c>
      <c r="H21">
        <v>1.3581712083556861</v>
      </c>
      <c r="I21">
        <v>1.3964681023440151</v>
      </c>
      <c r="J21">
        <v>1.6019881978125445</v>
      </c>
      <c r="K21">
        <v>1.4104051938383384</v>
      </c>
      <c r="L21">
        <f>(D20*D21+E20*E21+F20*F21+G20*G21+H20*H21+I20*I21+J20*J21)/SUM(D20:J20)</f>
        <v>1.5176097331261864</v>
      </c>
      <c r="M21" s="47">
        <v>72048</v>
      </c>
      <c r="N21">
        <f>M21/L21</f>
        <v>47474.655985228412</v>
      </c>
      <c r="P21" s="31">
        <v>72</v>
      </c>
      <c r="Q21" s="32" t="s">
        <v>23</v>
      </c>
      <c r="R21">
        <f>D21*$N21</f>
        <v>51219.550240404962</v>
      </c>
      <c r="S21">
        <f t="shared" ref="S21:Y21" si="7">E21*$N21</f>
        <v>55309.567297168913</v>
      </c>
      <c r="T21">
        <f t="shared" si="7"/>
        <v>58693.745853095978</v>
      </c>
      <c r="U21">
        <f t="shared" si="7"/>
        <v>62496.333829622221</v>
      </c>
      <c r="V21">
        <f t="shared" si="7"/>
        <v>64478.710885728178</v>
      </c>
      <c r="W21">
        <f t="shared" si="7"/>
        <v>66296.842753126853</v>
      </c>
      <c r="X21">
        <f t="shared" si="7"/>
        <v>76053.838583546589</v>
      </c>
      <c r="Y21">
        <f t="shared" si="7"/>
        <v>66958.501377254506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5" sqref="F35"/>
    </sheetView>
  </sheetViews>
  <sheetFormatPr defaultRowHeight="15" x14ac:dyDescent="0.25"/>
  <cols>
    <col min="3" max="3" width="13.42578125" customWidth="1"/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65</v>
      </c>
    </row>
    <row r="3" spans="1:6" x14ac:dyDescent="0.25">
      <c r="A3" s="2" t="s">
        <v>2</v>
      </c>
      <c r="B3" t="s">
        <v>66</v>
      </c>
    </row>
    <row r="6" spans="1:6" x14ac:dyDescent="0.25">
      <c r="B6" s="6" t="s">
        <v>61</v>
      </c>
      <c r="C6" s="9" t="s">
        <v>96</v>
      </c>
      <c r="D6" s="9" t="s">
        <v>97</v>
      </c>
      <c r="E6" s="9" t="s">
        <v>110</v>
      </c>
      <c r="F6" s="9" t="s">
        <v>64</v>
      </c>
    </row>
    <row r="7" spans="1:6" x14ac:dyDescent="0.25">
      <c r="B7" s="6" t="s">
        <v>63</v>
      </c>
      <c r="C7" s="9">
        <v>63</v>
      </c>
      <c r="D7" s="9">
        <v>4481</v>
      </c>
      <c r="E7" s="9">
        <v>11922</v>
      </c>
      <c r="F7" s="9">
        <v>2014</v>
      </c>
    </row>
    <row r="8" spans="1:6" x14ac:dyDescent="0.25">
      <c r="B8" s="6" t="s">
        <v>62</v>
      </c>
      <c r="C8" s="9"/>
      <c r="D8" s="9"/>
      <c r="E8" s="9"/>
      <c r="F8" s="9"/>
    </row>
    <row r="9" spans="1:6" x14ac:dyDescent="0.25">
      <c r="B9" s="6"/>
      <c r="C9" s="9"/>
      <c r="D9" s="9"/>
      <c r="E9" s="9"/>
      <c r="F9" s="9"/>
    </row>
    <row r="10" spans="1:6" x14ac:dyDescent="0.25">
      <c r="B10" s="6"/>
      <c r="C10" s="9"/>
      <c r="D10" s="9"/>
      <c r="E10" s="9"/>
      <c r="F10" s="9"/>
    </row>
    <row r="11" spans="1:6" x14ac:dyDescent="0.25">
      <c r="B11" s="6"/>
      <c r="C11" s="9"/>
      <c r="D11" s="9"/>
      <c r="E11" s="9"/>
      <c r="F11" s="9"/>
    </row>
    <row r="12" spans="1:6" x14ac:dyDescent="0.25">
      <c r="B12" s="6"/>
      <c r="C12" s="9"/>
      <c r="D12" s="9"/>
      <c r="E12" s="9"/>
      <c r="F12" s="9"/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5" sqref="C45"/>
    </sheetView>
  </sheetViews>
  <sheetFormatPr defaultRowHeight="15" x14ac:dyDescent="0.25"/>
  <cols>
    <col min="3" max="4" width="14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t="s">
        <v>65</v>
      </c>
    </row>
    <row r="3" spans="1:4" x14ac:dyDescent="0.25">
      <c r="A3" s="2" t="s">
        <v>2</v>
      </c>
      <c r="B3" t="s">
        <v>66</v>
      </c>
    </row>
    <row r="6" spans="1:4" x14ac:dyDescent="0.25">
      <c r="B6" s="6" t="s">
        <v>61</v>
      </c>
      <c r="C6" s="9" t="s">
        <v>99</v>
      </c>
      <c r="D6" s="9" t="s">
        <v>100</v>
      </c>
    </row>
    <row r="7" spans="1:4" x14ac:dyDescent="0.25">
      <c r="B7" s="6" t="s">
        <v>63</v>
      </c>
      <c r="C7" s="9">
        <v>55</v>
      </c>
      <c r="D7" s="9">
        <v>45</v>
      </c>
    </row>
    <row r="8" spans="1:4" x14ac:dyDescent="0.25">
      <c r="B8" s="6" t="s">
        <v>62</v>
      </c>
      <c r="C8" s="9">
        <v>55</v>
      </c>
      <c r="D8" s="9">
        <v>45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C1" workbookViewId="0">
      <selection activeCell="L8" sqref="L8:L29"/>
    </sheetView>
  </sheetViews>
  <sheetFormatPr defaultRowHeight="15" x14ac:dyDescent="0.25"/>
  <cols>
    <col min="5" max="12" width="15.42578125" style="40" customWidth="1"/>
    <col min="13" max="13" width="9.5703125" bestFit="1" customWidth="1"/>
    <col min="15" max="15" width="16.28515625" customWidth="1"/>
    <col min="25" max="25" width="13.42578125" customWidth="1"/>
  </cols>
  <sheetData>
    <row r="1" spans="1:25" x14ac:dyDescent="0.25">
      <c r="A1" s="1" t="s">
        <v>0</v>
      </c>
      <c r="B1" s="1"/>
      <c r="C1" s="1"/>
      <c r="D1" s="1"/>
      <c r="E1" s="39"/>
      <c r="F1" s="39"/>
      <c r="G1" s="39"/>
      <c r="H1" s="39"/>
      <c r="I1" s="39"/>
      <c r="M1" s="1"/>
    </row>
    <row r="2" spans="1:25" x14ac:dyDescent="0.25">
      <c r="A2" s="2" t="s">
        <v>1</v>
      </c>
      <c r="B2" s="2" t="s">
        <v>65</v>
      </c>
      <c r="C2" s="2"/>
      <c r="D2" s="2"/>
      <c r="E2" s="41"/>
      <c r="F2" s="41"/>
      <c r="G2" s="41"/>
      <c r="H2" s="41"/>
      <c r="I2" s="41"/>
      <c r="M2" s="2"/>
    </row>
    <row r="3" spans="1:25" x14ac:dyDescent="0.25">
      <c r="A3" s="2" t="s">
        <v>2</v>
      </c>
      <c r="B3" s="2" t="s">
        <v>101</v>
      </c>
      <c r="C3" s="2"/>
      <c r="D3" s="2"/>
      <c r="E3" s="41"/>
      <c r="F3" s="41"/>
      <c r="G3" s="41"/>
      <c r="H3" s="41"/>
      <c r="I3" s="41"/>
      <c r="M3" s="2"/>
    </row>
    <row r="6" spans="1:25" ht="15.75" customHeight="1" x14ac:dyDescent="0.25">
      <c r="B6" s="34" t="s">
        <v>9</v>
      </c>
      <c r="C6" s="34" t="s">
        <v>10</v>
      </c>
      <c r="D6" s="34" t="s">
        <v>24</v>
      </c>
      <c r="E6" s="42">
        <v>2</v>
      </c>
      <c r="F6" s="42">
        <v>7</v>
      </c>
      <c r="G6" s="42">
        <v>12</v>
      </c>
      <c r="H6" s="42">
        <v>17</v>
      </c>
      <c r="I6" s="42">
        <v>22</v>
      </c>
      <c r="J6" s="42">
        <v>27</v>
      </c>
      <c r="K6" s="42">
        <v>32</v>
      </c>
      <c r="L6" s="43" t="s">
        <v>98</v>
      </c>
      <c r="P6" s="52" t="s">
        <v>72</v>
      </c>
      <c r="Q6" s="53" t="s">
        <v>73</v>
      </c>
      <c r="R6" s="53"/>
      <c r="S6" s="53"/>
      <c r="T6" s="53"/>
      <c r="U6" s="53"/>
      <c r="V6" s="53"/>
      <c r="W6" s="53"/>
      <c r="X6" s="53" t="s">
        <v>74</v>
      </c>
      <c r="Y6" s="53" t="s">
        <v>75</v>
      </c>
    </row>
    <row r="7" spans="1:25" ht="15.75" x14ac:dyDescent="0.25">
      <c r="B7" s="33" t="s">
        <v>11</v>
      </c>
      <c r="C7" s="33"/>
      <c r="D7" s="33"/>
      <c r="E7" s="44" t="s">
        <v>3</v>
      </c>
      <c r="F7" s="44" t="s">
        <v>4</v>
      </c>
      <c r="G7" s="44" t="s">
        <v>5</v>
      </c>
      <c r="H7" s="44" t="s">
        <v>6</v>
      </c>
      <c r="I7" s="44" t="s">
        <v>7</v>
      </c>
      <c r="J7" s="44" t="s">
        <v>8</v>
      </c>
      <c r="K7" s="44" t="s">
        <v>12</v>
      </c>
      <c r="L7" s="45"/>
      <c r="P7" s="52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53"/>
      <c r="Y7" s="53"/>
    </row>
    <row r="8" spans="1:25" ht="18" customHeight="1" x14ac:dyDescent="0.25">
      <c r="A8">
        <v>5</v>
      </c>
      <c r="B8" s="35" t="s">
        <v>14</v>
      </c>
      <c r="C8" s="31">
        <v>22</v>
      </c>
      <c r="D8" s="32" t="s">
        <v>15</v>
      </c>
      <c r="E8" s="48"/>
      <c r="F8" s="48"/>
      <c r="G8" s="48"/>
      <c r="H8" s="48"/>
      <c r="I8" s="48"/>
      <c r="J8" s="48"/>
      <c r="K8" s="48"/>
      <c r="L8" s="49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8" customHeight="1" x14ac:dyDescent="0.25">
      <c r="B9" s="35" t="s">
        <v>16</v>
      </c>
      <c r="C9" s="31">
        <v>22</v>
      </c>
      <c r="D9" s="32" t="s">
        <v>15</v>
      </c>
      <c r="E9" s="48"/>
      <c r="F9" s="48"/>
      <c r="G9" s="48"/>
      <c r="H9" s="48"/>
      <c r="I9" s="48"/>
      <c r="J9" s="48"/>
      <c r="K9" s="48"/>
      <c r="L9" s="49"/>
      <c r="P9" s="36"/>
      <c r="Q9" s="37"/>
      <c r="R9" s="17"/>
      <c r="S9" s="17"/>
      <c r="T9" s="17"/>
      <c r="U9" s="17"/>
      <c r="V9" s="17"/>
      <c r="W9" s="17"/>
      <c r="X9" s="37"/>
      <c r="Y9" s="38"/>
    </row>
    <row r="10" spans="1:25" ht="15.75" x14ac:dyDescent="0.25">
      <c r="A10">
        <v>5</v>
      </c>
      <c r="B10" s="33" t="s">
        <v>14</v>
      </c>
      <c r="C10" s="31">
        <v>27</v>
      </c>
      <c r="D10" s="32" t="s">
        <v>8</v>
      </c>
      <c r="E10" s="48"/>
      <c r="F10" s="48"/>
      <c r="G10" s="48"/>
      <c r="H10" s="48"/>
      <c r="I10" s="48"/>
      <c r="J10" s="48"/>
      <c r="K10" s="48"/>
      <c r="L10" s="49"/>
      <c r="P10" s="15" t="s">
        <v>86</v>
      </c>
      <c r="Q10" s="16" t="s">
        <v>84</v>
      </c>
      <c r="R10" s="16" t="s">
        <v>84</v>
      </c>
      <c r="S10" s="16" t="s">
        <v>84</v>
      </c>
      <c r="T10" s="16" t="s">
        <v>84</v>
      </c>
      <c r="U10" s="17"/>
      <c r="V10" s="17"/>
      <c r="W10" s="17"/>
      <c r="X10" s="16" t="s">
        <v>84</v>
      </c>
      <c r="Y10" s="18" t="s">
        <v>84</v>
      </c>
    </row>
    <row r="11" spans="1:25" ht="15.75" x14ac:dyDescent="0.25">
      <c r="B11" s="35" t="s">
        <v>16</v>
      </c>
      <c r="C11" s="31">
        <v>27</v>
      </c>
      <c r="D11" s="32" t="s">
        <v>8</v>
      </c>
      <c r="E11" s="48"/>
      <c r="F11" s="48"/>
      <c r="G11" s="48"/>
      <c r="H11" s="48"/>
      <c r="I11" s="48"/>
      <c r="J11" s="48"/>
      <c r="K11" s="48"/>
      <c r="L11" s="49"/>
      <c r="P11" s="15"/>
      <c r="Q11" s="16"/>
      <c r="R11" s="16"/>
      <c r="S11" s="16"/>
      <c r="T11" s="16"/>
      <c r="U11" s="17"/>
      <c r="V11" s="17"/>
      <c r="W11" s="17"/>
      <c r="X11" s="16"/>
      <c r="Y11" s="18"/>
    </row>
    <row r="12" spans="1:25" ht="15.75" x14ac:dyDescent="0.25">
      <c r="A12">
        <v>5</v>
      </c>
      <c r="B12" s="33" t="s">
        <v>14</v>
      </c>
      <c r="C12" s="31">
        <v>32</v>
      </c>
      <c r="D12" s="32" t="s">
        <v>12</v>
      </c>
      <c r="E12" s="48"/>
      <c r="F12" s="48"/>
      <c r="G12" s="48"/>
      <c r="H12" s="48"/>
      <c r="I12" s="48"/>
      <c r="J12" s="48"/>
      <c r="K12" s="48"/>
      <c r="L12" s="49"/>
      <c r="P12" s="15" t="s">
        <v>87</v>
      </c>
      <c r="Q12" s="19">
        <v>7</v>
      </c>
      <c r="R12" s="19">
        <v>22</v>
      </c>
      <c r="S12" s="19">
        <v>27</v>
      </c>
      <c r="T12" s="19">
        <v>72</v>
      </c>
      <c r="U12" s="19">
        <v>12</v>
      </c>
      <c r="V12" s="17"/>
      <c r="W12" s="17"/>
      <c r="X12" s="19">
        <v>140</v>
      </c>
      <c r="Y12" s="21">
        <v>63287</v>
      </c>
    </row>
    <row r="13" spans="1:25" ht="15.75" x14ac:dyDescent="0.25">
      <c r="B13" s="35" t="s">
        <v>16</v>
      </c>
      <c r="C13" s="31">
        <v>32</v>
      </c>
      <c r="D13" s="32" t="s">
        <v>12</v>
      </c>
      <c r="E13" s="48"/>
      <c r="F13" s="48"/>
      <c r="G13" s="48"/>
      <c r="H13" s="48"/>
      <c r="I13" s="48"/>
      <c r="J13" s="48"/>
      <c r="K13" s="48"/>
      <c r="L13" s="49"/>
      <c r="P13" s="15"/>
      <c r="Q13" s="19"/>
      <c r="R13" s="19"/>
      <c r="S13" s="19"/>
      <c r="T13" s="19"/>
      <c r="U13" s="19"/>
      <c r="V13" s="17"/>
      <c r="W13" s="17"/>
      <c r="X13" s="19"/>
      <c r="Y13" s="21"/>
    </row>
    <row r="14" spans="1:25" ht="15.75" x14ac:dyDescent="0.25">
      <c r="A14">
        <v>5</v>
      </c>
      <c r="B14" s="33" t="s">
        <v>14</v>
      </c>
      <c r="C14" s="31">
        <v>37</v>
      </c>
      <c r="D14" s="32" t="s">
        <v>13</v>
      </c>
      <c r="E14" s="46">
        <v>7</v>
      </c>
      <c r="F14" s="46">
        <v>22</v>
      </c>
      <c r="G14" s="46">
        <v>27</v>
      </c>
      <c r="H14" s="46">
        <v>72</v>
      </c>
      <c r="I14" s="46">
        <v>12</v>
      </c>
      <c r="J14" s="51"/>
      <c r="K14" s="51"/>
      <c r="P14" s="15" t="s">
        <v>88</v>
      </c>
      <c r="Q14" s="19">
        <v>26</v>
      </c>
      <c r="R14" s="19">
        <v>40</v>
      </c>
      <c r="S14" s="19">
        <v>70</v>
      </c>
      <c r="T14" s="19">
        <v>640</v>
      </c>
      <c r="U14" s="19">
        <v>336</v>
      </c>
      <c r="V14" s="19">
        <v>34</v>
      </c>
      <c r="W14" s="17"/>
      <c r="X14" s="20">
        <v>1146</v>
      </c>
      <c r="Y14" s="21">
        <v>65611</v>
      </c>
    </row>
    <row r="15" spans="1:25" ht="15.75" x14ac:dyDescent="0.25">
      <c r="B15" s="35" t="s">
        <v>16</v>
      </c>
      <c r="C15" s="31">
        <v>37</v>
      </c>
      <c r="D15" s="32" t="s">
        <v>13</v>
      </c>
      <c r="E15" s="46">
        <v>63287</v>
      </c>
      <c r="F15" s="46">
        <v>63287</v>
      </c>
      <c r="G15" s="46">
        <v>63287</v>
      </c>
      <c r="H15" s="46">
        <v>63287</v>
      </c>
      <c r="I15" s="46">
        <v>63287</v>
      </c>
      <c r="J15" s="51"/>
      <c r="K15" s="51"/>
      <c r="L15" s="47">
        <v>63287</v>
      </c>
      <c r="P15" s="15"/>
      <c r="Q15" s="19"/>
      <c r="R15" s="19"/>
      <c r="S15" s="19"/>
      <c r="T15" s="19"/>
      <c r="U15" s="19"/>
      <c r="V15" s="19"/>
      <c r="W15" s="17"/>
      <c r="X15" s="20"/>
      <c r="Y15" s="21"/>
    </row>
    <row r="16" spans="1:25" ht="15.75" x14ac:dyDescent="0.25">
      <c r="A16">
        <v>5</v>
      </c>
      <c r="B16" s="33" t="s">
        <v>14</v>
      </c>
      <c r="C16" s="31">
        <v>42</v>
      </c>
      <c r="D16" s="32" t="s">
        <v>17</v>
      </c>
      <c r="E16" s="46">
        <v>26</v>
      </c>
      <c r="F16" s="46">
        <v>40</v>
      </c>
      <c r="G16" s="46">
        <v>70</v>
      </c>
      <c r="H16" s="46">
        <v>640</v>
      </c>
      <c r="I16" s="46">
        <v>336</v>
      </c>
      <c r="J16" s="46">
        <v>34</v>
      </c>
      <c r="K16" s="51"/>
      <c r="L16" s="50"/>
      <c r="P16" s="15" t="s">
        <v>89</v>
      </c>
      <c r="Q16" s="19">
        <v>23</v>
      </c>
      <c r="R16" s="19">
        <v>37</v>
      </c>
      <c r="S16" s="19">
        <v>54</v>
      </c>
      <c r="T16" s="19">
        <v>721</v>
      </c>
      <c r="U16" s="20">
        <v>1066</v>
      </c>
      <c r="V16" s="19">
        <v>774</v>
      </c>
      <c r="W16" s="19">
        <v>73</v>
      </c>
      <c r="X16" s="20">
        <v>2748</v>
      </c>
      <c r="Y16" s="21">
        <v>66757</v>
      </c>
    </row>
    <row r="17" spans="1:25" ht="15.75" x14ac:dyDescent="0.25">
      <c r="B17" s="35" t="s">
        <v>16</v>
      </c>
      <c r="C17" s="31">
        <v>42</v>
      </c>
      <c r="D17" s="32" t="s">
        <v>17</v>
      </c>
      <c r="E17" s="46">
        <v>65611</v>
      </c>
      <c r="F17" s="46">
        <v>65611</v>
      </c>
      <c r="G17" s="46">
        <v>65611</v>
      </c>
      <c r="H17" s="46">
        <v>65611</v>
      </c>
      <c r="I17" s="46">
        <v>65611</v>
      </c>
      <c r="J17" s="46">
        <v>65611</v>
      </c>
      <c r="K17" s="46">
        <v>65611</v>
      </c>
      <c r="L17" s="47">
        <v>65611</v>
      </c>
      <c r="P17" s="15"/>
      <c r="Q17" s="19"/>
      <c r="R17" s="19"/>
      <c r="S17" s="19"/>
      <c r="T17" s="19"/>
      <c r="U17" s="20"/>
      <c r="V17" s="19"/>
      <c r="W17" s="19"/>
      <c r="X17" s="20"/>
      <c r="Y17" s="21"/>
    </row>
    <row r="18" spans="1:25" ht="15.75" x14ac:dyDescent="0.25">
      <c r="A18">
        <v>5</v>
      </c>
      <c r="B18" s="33" t="s">
        <v>14</v>
      </c>
      <c r="C18" s="31">
        <v>47</v>
      </c>
      <c r="D18" s="32" t="s">
        <v>18</v>
      </c>
      <c r="E18" s="46">
        <v>23</v>
      </c>
      <c r="F18" s="46">
        <v>37</v>
      </c>
      <c r="G18" s="46">
        <v>54</v>
      </c>
      <c r="H18" s="46">
        <v>721</v>
      </c>
      <c r="I18" s="46">
        <v>1066</v>
      </c>
      <c r="J18" s="46">
        <v>774</v>
      </c>
      <c r="K18" s="46">
        <v>73</v>
      </c>
      <c r="L18" s="47"/>
      <c r="P18" s="15" t="s">
        <v>90</v>
      </c>
      <c r="Q18" s="19">
        <v>16</v>
      </c>
      <c r="R18" s="19">
        <v>33</v>
      </c>
      <c r="S18" s="19">
        <v>60</v>
      </c>
      <c r="T18" s="19">
        <v>492</v>
      </c>
      <c r="U18" s="20">
        <v>1097</v>
      </c>
      <c r="V18" s="20">
        <v>1814</v>
      </c>
      <c r="W18" s="19">
        <v>586</v>
      </c>
      <c r="X18" s="20">
        <v>4098</v>
      </c>
      <c r="Y18" s="21">
        <v>67641</v>
      </c>
    </row>
    <row r="19" spans="1:25" ht="15.75" x14ac:dyDescent="0.25">
      <c r="B19" s="35" t="s">
        <v>16</v>
      </c>
      <c r="C19" s="31">
        <v>47</v>
      </c>
      <c r="D19" s="32" t="s">
        <v>18</v>
      </c>
      <c r="E19" s="46">
        <v>66757</v>
      </c>
      <c r="F19" s="46">
        <v>66757</v>
      </c>
      <c r="G19" s="46">
        <v>66757</v>
      </c>
      <c r="H19" s="46">
        <v>66757</v>
      </c>
      <c r="I19" s="46">
        <v>66757</v>
      </c>
      <c r="J19" s="46">
        <v>66757</v>
      </c>
      <c r="K19" s="46">
        <v>66757</v>
      </c>
      <c r="L19" s="47">
        <v>66757</v>
      </c>
      <c r="P19" s="15"/>
      <c r="Q19" s="19"/>
      <c r="R19" s="19"/>
      <c r="S19" s="19"/>
      <c r="T19" s="19"/>
      <c r="U19" s="20"/>
      <c r="V19" s="20"/>
      <c r="W19" s="19"/>
      <c r="X19" s="20"/>
      <c r="Y19" s="21"/>
    </row>
    <row r="20" spans="1:25" ht="15.75" x14ac:dyDescent="0.25">
      <c r="A20">
        <v>5</v>
      </c>
      <c r="B20" s="33" t="s">
        <v>14</v>
      </c>
      <c r="C20" s="31">
        <v>52</v>
      </c>
      <c r="D20" s="32" t="s">
        <v>19</v>
      </c>
      <c r="E20" s="46">
        <v>16</v>
      </c>
      <c r="F20" s="46">
        <v>33</v>
      </c>
      <c r="G20" s="46">
        <v>60</v>
      </c>
      <c r="H20" s="46">
        <v>492</v>
      </c>
      <c r="I20" s="46">
        <v>1097</v>
      </c>
      <c r="J20" s="46">
        <v>1814</v>
      </c>
      <c r="K20" s="46">
        <v>586</v>
      </c>
      <c r="L20" s="47"/>
      <c r="P20" s="15" t="s">
        <v>91</v>
      </c>
      <c r="Q20" s="19">
        <v>15</v>
      </c>
      <c r="R20" s="19">
        <v>30</v>
      </c>
      <c r="S20" s="19">
        <v>68</v>
      </c>
      <c r="T20" s="19">
        <v>371</v>
      </c>
      <c r="U20" s="19">
        <v>762</v>
      </c>
      <c r="V20" s="20">
        <v>1201</v>
      </c>
      <c r="W20" s="20">
        <v>1495</v>
      </c>
      <c r="X20" s="20">
        <v>3942</v>
      </c>
      <c r="Y20" s="21">
        <v>66534</v>
      </c>
    </row>
    <row r="21" spans="1:25" ht="15.75" x14ac:dyDescent="0.25">
      <c r="B21" s="35" t="s">
        <v>16</v>
      </c>
      <c r="C21" s="31">
        <v>52</v>
      </c>
      <c r="D21" s="32" t="s">
        <v>19</v>
      </c>
      <c r="E21" s="46">
        <v>67641</v>
      </c>
      <c r="F21" s="46">
        <v>67641</v>
      </c>
      <c r="G21" s="46">
        <v>67641</v>
      </c>
      <c r="H21" s="46">
        <v>67641</v>
      </c>
      <c r="I21" s="46">
        <v>67641</v>
      </c>
      <c r="J21" s="46">
        <v>67641</v>
      </c>
      <c r="K21" s="46">
        <v>67641</v>
      </c>
      <c r="L21" s="47">
        <v>67641</v>
      </c>
      <c r="P21" s="15"/>
      <c r="Q21" s="19"/>
      <c r="R21" s="19"/>
      <c r="S21" s="19"/>
      <c r="T21" s="19"/>
      <c r="U21" s="19"/>
      <c r="V21" s="20"/>
      <c r="W21" s="20"/>
      <c r="X21" s="20"/>
      <c r="Y21" s="21"/>
    </row>
    <row r="22" spans="1:25" ht="15.75" x14ac:dyDescent="0.25">
      <c r="A22">
        <v>5</v>
      </c>
      <c r="B22" s="33" t="s">
        <v>14</v>
      </c>
      <c r="C22" s="31">
        <v>57</v>
      </c>
      <c r="D22" s="32" t="s">
        <v>20</v>
      </c>
      <c r="E22" s="46">
        <v>15</v>
      </c>
      <c r="F22" s="46">
        <v>30</v>
      </c>
      <c r="G22" s="46">
        <v>68</v>
      </c>
      <c r="H22" s="46">
        <v>371</v>
      </c>
      <c r="I22" s="46">
        <v>762</v>
      </c>
      <c r="J22" s="46">
        <v>1201</v>
      </c>
      <c r="K22" s="46">
        <v>1495</v>
      </c>
      <c r="L22" s="47"/>
      <c r="P22" s="15" t="s">
        <v>92</v>
      </c>
      <c r="Q22" s="19">
        <v>12</v>
      </c>
      <c r="R22" s="19">
        <v>26</v>
      </c>
      <c r="S22" s="19">
        <v>29</v>
      </c>
      <c r="T22" s="19">
        <v>153</v>
      </c>
      <c r="U22" s="19">
        <v>365</v>
      </c>
      <c r="V22" s="19">
        <v>534</v>
      </c>
      <c r="W22" s="20">
        <v>1099</v>
      </c>
      <c r="X22" s="20">
        <v>2218</v>
      </c>
      <c r="Y22" s="21">
        <v>69420</v>
      </c>
    </row>
    <row r="23" spans="1:25" ht="15.75" x14ac:dyDescent="0.25">
      <c r="B23" s="35" t="s">
        <v>16</v>
      </c>
      <c r="C23" s="31">
        <v>57</v>
      </c>
      <c r="D23" s="32" t="s">
        <v>20</v>
      </c>
      <c r="E23" s="46">
        <v>66534</v>
      </c>
      <c r="F23" s="46">
        <v>66534</v>
      </c>
      <c r="G23" s="46">
        <v>66534</v>
      </c>
      <c r="H23" s="46">
        <v>66534</v>
      </c>
      <c r="I23" s="46">
        <v>66534</v>
      </c>
      <c r="J23" s="46">
        <v>66534</v>
      </c>
      <c r="K23" s="46">
        <v>66534</v>
      </c>
      <c r="L23" s="47">
        <v>66534</v>
      </c>
      <c r="P23" s="15"/>
      <c r="Q23" s="19"/>
      <c r="R23" s="19"/>
      <c r="S23" s="19"/>
      <c r="T23" s="19"/>
      <c r="U23" s="19"/>
      <c r="V23" s="19"/>
      <c r="W23" s="20"/>
      <c r="X23" s="20"/>
      <c r="Y23" s="21"/>
    </row>
    <row r="24" spans="1:25" ht="15.75" x14ac:dyDescent="0.25">
      <c r="A24">
        <v>5</v>
      </c>
      <c r="B24" s="33" t="s">
        <v>14</v>
      </c>
      <c r="C24" s="31">
        <v>62</v>
      </c>
      <c r="D24" s="32" t="s">
        <v>21</v>
      </c>
      <c r="E24" s="46">
        <v>12</v>
      </c>
      <c r="F24" s="46">
        <v>26</v>
      </c>
      <c r="G24" s="46">
        <v>29</v>
      </c>
      <c r="H24" s="46">
        <v>153</v>
      </c>
      <c r="I24" s="46">
        <v>365</v>
      </c>
      <c r="J24" s="46">
        <v>534</v>
      </c>
      <c r="K24" s="46">
        <v>1099</v>
      </c>
      <c r="L24" s="47"/>
      <c r="P24" s="15" t="s">
        <v>93</v>
      </c>
      <c r="Q24" s="19">
        <v>3</v>
      </c>
      <c r="R24" s="19">
        <v>6</v>
      </c>
      <c r="S24" s="19">
        <v>12</v>
      </c>
      <c r="T24" s="19">
        <v>44</v>
      </c>
      <c r="U24" s="19">
        <v>78</v>
      </c>
      <c r="V24" s="19">
        <v>111</v>
      </c>
      <c r="W24" s="19">
        <v>282</v>
      </c>
      <c r="X24" s="19">
        <v>536</v>
      </c>
      <c r="Y24" s="21">
        <v>72259</v>
      </c>
    </row>
    <row r="25" spans="1:25" ht="15.75" x14ac:dyDescent="0.25">
      <c r="B25" s="35" t="s">
        <v>16</v>
      </c>
      <c r="C25" s="31">
        <v>62</v>
      </c>
      <c r="D25" s="32" t="s">
        <v>21</v>
      </c>
      <c r="E25" s="46">
        <v>69420</v>
      </c>
      <c r="F25" s="46">
        <v>69420</v>
      </c>
      <c r="G25" s="46">
        <v>69420</v>
      </c>
      <c r="H25" s="46">
        <v>69420</v>
      </c>
      <c r="I25" s="46">
        <v>69420</v>
      </c>
      <c r="J25" s="46">
        <v>69420</v>
      </c>
      <c r="K25" s="46">
        <v>69420</v>
      </c>
      <c r="L25" s="47">
        <v>69420</v>
      </c>
      <c r="P25" s="15"/>
      <c r="Q25" s="19"/>
      <c r="R25" s="19"/>
      <c r="S25" s="19"/>
      <c r="T25" s="19"/>
      <c r="U25" s="19"/>
      <c r="V25" s="19"/>
      <c r="W25" s="19"/>
      <c r="X25" s="19"/>
      <c r="Y25" s="21"/>
    </row>
    <row r="26" spans="1:25" ht="15.75" x14ac:dyDescent="0.25">
      <c r="A26">
        <v>5</v>
      </c>
      <c r="B26" s="33" t="s">
        <v>14</v>
      </c>
      <c r="C26" s="31">
        <v>67</v>
      </c>
      <c r="D26" s="32" t="s">
        <v>22</v>
      </c>
      <c r="E26" s="46">
        <v>3</v>
      </c>
      <c r="F26" s="46">
        <v>6</v>
      </c>
      <c r="G26" s="46">
        <v>12</v>
      </c>
      <c r="H26" s="46">
        <v>44</v>
      </c>
      <c r="I26" s="46">
        <v>78</v>
      </c>
      <c r="J26" s="46">
        <v>111</v>
      </c>
      <c r="K26" s="46">
        <v>282</v>
      </c>
      <c r="L26" s="47"/>
      <c r="P26" s="22" t="s">
        <v>94</v>
      </c>
      <c r="Q26" s="23">
        <v>3</v>
      </c>
      <c r="R26" s="23">
        <v>4</v>
      </c>
      <c r="S26" s="23">
        <v>1</v>
      </c>
      <c r="T26" s="23">
        <v>8</v>
      </c>
      <c r="U26" s="23">
        <v>13</v>
      </c>
      <c r="V26" s="23">
        <v>20</v>
      </c>
      <c r="W26" s="23">
        <v>108</v>
      </c>
      <c r="X26" s="23">
        <v>157</v>
      </c>
      <c r="Y26" s="24">
        <v>72048</v>
      </c>
    </row>
    <row r="27" spans="1:25" ht="15.75" x14ac:dyDescent="0.25">
      <c r="B27" s="35" t="s">
        <v>16</v>
      </c>
      <c r="C27" s="31">
        <v>67</v>
      </c>
      <c r="D27" s="32" t="s">
        <v>22</v>
      </c>
      <c r="E27" s="46">
        <v>72259</v>
      </c>
      <c r="F27" s="46">
        <v>72259</v>
      </c>
      <c r="G27" s="46">
        <v>72259</v>
      </c>
      <c r="H27" s="46">
        <v>72259</v>
      </c>
      <c r="I27" s="46">
        <v>72259</v>
      </c>
      <c r="J27" s="46">
        <v>72259</v>
      </c>
      <c r="K27" s="46">
        <v>72259</v>
      </c>
      <c r="L27" s="47">
        <v>72259</v>
      </c>
      <c r="P27" s="22"/>
      <c r="Q27" s="23"/>
      <c r="R27" s="23"/>
      <c r="S27" s="23"/>
      <c r="T27" s="23"/>
      <c r="U27" s="23"/>
      <c r="V27" s="23"/>
      <c r="W27" s="23"/>
      <c r="X27" s="23"/>
      <c r="Y27" s="24"/>
    </row>
    <row r="28" spans="1:25" ht="15.75" x14ac:dyDescent="0.25">
      <c r="A28">
        <v>5</v>
      </c>
      <c r="B28" s="33" t="s">
        <v>14</v>
      </c>
      <c r="C28" s="31">
        <v>72</v>
      </c>
      <c r="D28" s="32" t="s">
        <v>23</v>
      </c>
      <c r="E28" s="46">
        <v>3</v>
      </c>
      <c r="F28" s="46">
        <v>4</v>
      </c>
      <c r="G28" s="46">
        <v>1</v>
      </c>
      <c r="H28" s="46">
        <v>8</v>
      </c>
      <c r="I28" s="46">
        <v>13</v>
      </c>
      <c r="J28" s="46">
        <v>20</v>
      </c>
      <c r="K28" s="46">
        <v>108</v>
      </c>
      <c r="L28" s="47"/>
      <c r="P28" s="25" t="s">
        <v>95</v>
      </c>
      <c r="Q28" s="26">
        <v>105</v>
      </c>
      <c r="R28" s="26">
        <v>198</v>
      </c>
      <c r="S28" s="26">
        <v>321</v>
      </c>
      <c r="T28" s="27">
        <v>2501</v>
      </c>
      <c r="U28" s="27">
        <v>3729</v>
      </c>
      <c r="V28" s="27">
        <v>4488</v>
      </c>
      <c r="W28" s="27">
        <v>3643</v>
      </c>
      <c r="X28" s="27">
        <v>14985</v>
      </c>
      <c r="Y28" s="28">
        <v>67467</v>
      </c>
    </row>
    <row r="29" spans="1:25" x14ac:dyDescent="0.25">
      <c r="B29" s="35" t="s">
        <v>16</v>
      </c>
      <c r="C29" s="31">
        <v>72</v>
      </c>
      <c r="D29" s="32" t="s">
        <v>23</v>
      </c>
      <c r="E29" s="46">
        <v>72048</v>
      </c>
      <c r="F29" s="46">
        <v>72048</v>
      </c>
      <c r="G29" s="46">
        <v>72048</v>
      </c>
      <c r="H29" s="46">
        <v>72048</v>
      </c>
      <c r="I29" s="46">
        <v>72048</v>
      </c>
      <c r="J29" s="46">
        <v>72048</v>
      </c>
      <c r="K29" s="46">
        <v>72048</v>
      </c>
      <c r="L29" s="47">
        <v>72048</v>
      </c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C1" workbookViewId="0">
      <selection activeCell="H37" sqref="H37"/>
    </sheetView>
  </sheetViews>
  <sheetFormatPr defaultRowHeight="15" x14ac:dyDescent="0.25"/>
  <cols>
    <col min="5" max="12" width="15.42578125" style="40" customWidth="1"/>
    <col min="13" max="13" width="9.5703125" bestFit="1" customWidth="1"/>
    <col min="15" max="15" width="16.28515625" customWidth="1"/>
    <col min="25" max="25" width="13.42578125" customWidth="1"/>
  </cols>
  <sheetData>
    <row r="1" spans="1:25" x14ac:dyDescent="0.25">
      <c r="A1" s="1" t="s">
        <v>0</v>
      </c>
      <c r="B1" s="1"/>
      <c r="C1" s="1"/>
      <c r="D1" s="1"/>
      <c r="E1" s="39"/>
      <c r="F1" s="39"/>
      <c r="G1" s="39"/>
      <c r="H1" s="39"/>
      <c r="I1" s="39"/>
      <c r="M1" s="1"/>
    </row>
    <row r="2" spans="1:25" x14ac:dyDescent="0.25">
      <c r="A2" s="2" t="s">
        <v>1</v>
      </c>
      <c r="B2" s="2" t="s">
        <v>65</v>
      </c>
      <c r="C2" s="2"/>
      <c r="D2" s="2"/>
      <c r="E2" s="41"/>
      <c r="F2" s="41"/>
      <c r="G2" s="41"/>
      <c r="H2" s="41"/>
      <c r="I2" s="41"/>
      <c r="M2" s="2"/>
    </row>
    <row r="3" spans="1:25" x14ac:dyDescent="0.25">
      <c r="A3" s="2" t="s">
        <v>2</v>
      </c>
      <c r="B3" s="2" t="s">
        <v>101</v>
      </c>
      <c r="C3" s="2"/>
      <c r="D3" s="2"/>
      <c r="E3" s="41"/>
      <c r="F3" s="41"/>
      <c r="G3" s="41"/>
      <c r="H3" s="41"/>
      <c r="I3" s="41"/>
      <c r="M3" s="2"/>
    </row>
    <row r="6" spans="1:25" ht="15.75" customHeight="1" x14ac:dyDescent="0.25">
      <c r="B6" s="34" t="s">
        <v>9</v>
      </c>
      <c r="C6" s="34" t="s">
        <v>10</v>
      </c>
      <c r="D6" s="34" t="s">
        <v>24</v>
      </c>
      <c r="E6" s="42">
        <v>2</v>
      </c>
      <c r="F6" s="42">
        <v>7</v>
      </c>
      <c r="G6" s="42">
        <v>12</v>
      </c>
      <c r="H6" s="42">
        <v>17</v>
      </c>
      <c r="I6" s="42">
        <v>22</v>
      </c>
      <c r="J6" s="42">
        <v>27</v>
      </c>
      <c r="K6" s="42">
        <v>32</v>
      </c>
      <c r="L6" s="43" t="s">
        <v>98</v>
      </c>
      <c r="P6" s="52" t="s">
        <v>72</v>
      </c>
      <c r="Q6" s="53" t="s">
        <v>73</v>
      </c>
      <c r="R6" s="53"/>
      <c r="S6" s="53"/>
      <c r="T6" s="53"/>
      <c r="U6" s="53"/>
      <c r="V6" s="53"/>
      <c r="W6" s="53"/>
      <c r="X6" s="53" t="s">
        <v>74</v>
      </c>
      <c r="Y6" s="53" t="s">
        <v>75</v>
      </c>
    </row>
    <row r="7" spans="1:25" ht="15.75" x14ac:dyDescent="0.25">
      <c r="B7" s="33" t="s">
        <v>11</v>
      </c>
      <c r="C7" s="33"/>
      <c r="D7" s="33"/>
      <c r="E7" s="44" t="s">
        <v>3</v>
      </c>
      <c r="F7" s="44" t="s">
        <v>4</v>
      </c>
      <c r="G7" s="44" t="s">
        <v>5</v>
      </c>
      <c r="H7" s="44" t="s">
        <v>6</v>
      </c>
      <c r="I7" s="44" t="s">
        <v>7</v>
      </c>
      <c r="J7" s="44" t="s">
        <v>8</v>
      </c>
      <c r="K7" s="44" t="s">
        <v>12</v>
      </c>
      <c r="L7" s="45"/>
      <c r="P7" s="52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53"/>
      <c r="Y7" s="53"/>
    </row>
    <row r="8" spans="1:25" ht="18" customHeight="1" x14ac:dyDescent="0.25">
      <c r="A8">
        <v>5</v>
      </c>
      <c r="B8" s="35" t="s">
        <v>14</v>
      </c>
      <c r="C8" s="31">
        <v>22</v>
      </c>
      <c r="D8" s="32" t="s">
        <v>15</v>
      </c>
      <c r="E8" s="48"/>
      <c r="F8" s="48"/>
      <c r="G8" s="48"/>
      <c r="H8" s="48"/>
      <c r="I8" s="48"/>
      <c r="J8" s="48"/>
      <c r="K8" s="48"/>
      <c r="L8" s="49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8" customHeight="1" x14ac:dyDescent="0.25">
      <c r="B9" s="35" t="s">
        <v>16</v>
      </c>
      <c r="C9" s="31">
        <v>22</v>
      </c>
      <c r="D9" s="32" t="s">
        <v>15</v>
      </c>
      <c r="E9" s="48"/>
      <c r="F9" s="48"/>
      <c r="G9" s="48"/>
      <c r="H9" s="48"/>
      <c r="I9" s="48"/>
      <c r="J9" s="48"/>
      <c r="K9" s="48"/>
      <c r="L9" s="49"/>
      <c r="P9" s="36"/>
      <c r="Q9" s="37"/>
      <c r="R9" s="17"/>
      <c r="S9" s="17"/>
      <c r="T9" s="17"/>
      <c r="U9" s="17"/>
      <c r="V9" s="17"/>
      <c r="W9" s="17"/>
      <c r="X9" s="37"/>
      <c r="Y9" s="38"/>
    </row>
    <row r="10" spans="1:25" ht="15.75" x14ac:dyDescent="0.25">
      <c r="A10">
        <v>5</v>
      </c>
      <c r="B10" s="33" t="s">
        <v>14</v>
      </c>
      <c r="C10" s="31">
        <v>27</v>
      </c>
      <c r="D10" s="32" t="s">
        <v>8</v>
      </c>
      <c r="E10" s="48"/>
      <c r="F10" s="48"/>
      <c r="G10" s="48"/>
      <c r="H10" s="48"/>
      <c r="I10" s="48"/>
      <c r="J10" s="48"/>
      <c r="K10" s="48"/>
      <c r="L10" s="49"/>
      <c r="P10" s="15" t="s">
        <v>86</v>
      </c>
      <c r="Q10" s="16" t="s">
        <v>84</v>
      </c>
      <c r="R10" s="16" t="s">
        <v>84</v>
      </c>
      <c r="S10" s="16" t="s">
        <v>84</v>
      </c>
      <c r="T10" s="16" t="s">
        <v>84</v>
      </c>
      <c r="U10" s="17"/>
      <c r="V10" s="17"/>
      <c r="W10" s="17"/>
      <c r="X10" s="16" t="s">
        <v>84</v>
      </c>
      <c r="Y10" s="18" t="s">
        <v>84</v>
      </c>
    </row>
    <row r="11" spans="1:25" ht="15.75" x14ac:dyDescent="0.25">
      <c r="B11" s="35" t="s">
        <v>16</v>
      </c>
      <c r="C11" s="31">
        <v>27</v>
      </c>
      <c r="D11" s="32" t="s">
        <v>8</v>
      </c>
      <c r="E11" s="48"/>
      <c r="F11" s="48"/>
      <c r="G11" s="48"/>
      <c r="H11" s="48"/>
      <c r="I11" s="48"/>
      <c r="J11" s="48"/>
      <c r="K11" s="48"/>
      <c r="L11" s="49"/>
      <c r="P11" s="15"/>
      <c r="Q11" s="16"/>
      <c r="R11" s="16"/>
      <c r="S11" s="16"/>
      <c r="T11" s="16"/>
      <c r="U11" s="17"/>
      <c r="V11" s="17"/>
      <c r="W11" s="17"/>
      <c r="X11" s="16"/>
      <c r="Y11" s="18"/>
    </row>
    <row r="12" spans="1:25" ht="15.75" x14ac:dyDescent="0.25">
      <c r="A12">
        <v>5</v>
      </c>
      <c r="B12" s="33" t="s">
        <v>14</v>
      </c>
      <c r="C12" s="31">
        <v>32</v>
      </c>
      <c r="D12" s="32" t="s">
        <v>12</v>
      </c>
      <c r="E12" s="48"/>
      <c r="F12" s="48"/>
      <c r="G12" s="48"/>
      <c r="H12" s="48"/>
      <c r="I12" s="48"/>
      <c r="J12" s="48"/>
      <c r="K12" s="48"/>
      <c r="L12" s="49"/>
      <c r="P12" s="15" t="s">
        <v>87</v>
      </c>
      <c r="Q12" s="19">
        <v>7</v>
      </c>
      <c r="R12" s="19">
        <v>22</v>
      </c>
      <c r="S12" s="19">
        <v>27</v>
      </c>
      <c r="T12" s="19">
        <v>72</v>
      </c>
      <c r="U12" s="19">
        <v>12</v>
      </c>
      <c r="V12" s="17"/>
      <c r="W12" s="17"/>
      <c r="X12" s="19">
        <v>140</v>
      </c>
      <c r="Y12" s="21">
        <v>63287</v>
      </c>
    </row>
    <row r="13" spans="1:25" ht="15.75" x14ac:dyDescent="0.25">
      <c r="B13" s="35" t="s">
        <v>16</v>
      </c>
      <c r="C13" s="31">
        <v>32</v>
      </c>
      <c r="D13" s="32" t="s">
        <v>12</v>
      </c>
      <c r="E13" s="48"/>
      <c r="F13" s="48"/>
      <c r="G13" s="48"/>
      <c r="H13" s="48"/>
      <c r="I13" s="48"/>
      <c r="J13" s="48"/>
      <c r="K13" s="48"/>
      <c r="L13" s="49"/>
      <c r="P13" s="15"/>
      <c r="Q13" s="19"/>
      <c r="R13" s="19"/>
      <c r="S13" s="19"/>
      <c r="T13" s="19"/>
      <c r="U13" s="19"/>
      <c r="V13" s="17"/>
      <c r="W13" s="17"/>
      <c r="X13" s="19"/>
      <c r="Y13" s="21"/>
    </row>
    <row r="14" spans="1:25" ht="15.75" x14ac:dyDescent="0.25">
      <c r="A14">
        <v>5</v>
      </c>
      <c r="B14" s="33" t="s">
        <v>14</v>
      </c>
      <c r="C14" s="31">
        <v>37</v>
      </c>
      <c r="D14" s="32" t="s">
        <v>13</v>
      </c>
      <c r="E14" s="46">
        <v>7</v>
      </c>
      <c r="F14" s="46">
        <v>22</v>
      </c>
      <c r="G14" s="46">
        <v>27</v>
      </c>
      <c r="H14" s="46">
        <v>72</v>
      </c>
      <c r="I14" s="46">
        <v>12</v>
      </c>
      <c r="J14" s="51"/>
      <c r="K14" s="51"/>
      <c r="P14" s="15" t="s">
        <v>88</v>
      </c>
      <c r="Q14" s="19">
        <v>26</v>
      </c>
      <c r="R14" s="19">
        <v>40</v>
      </c>
      <c r="S14" s="19">
        <v>70</v>
      </c>
      <c r="T14" s="19">
        <v>640</v>
      </c>
      <c r="U14" s="19">
        <v>336</v>
      </c>
      <c r="V14" s="19">
        <v>34</v>
      </c>
      <c r="W14" s="17"/>
      <c r="X14" s="20">
        <v>1146</v>
      </c>
      <c r="Y14" s="21">
        <v>65611</v>
      </c>
    </row>
    <row r="15" spans="1:25" ht="15.75" x14ac:dyDescent="0.25">
      <c r="B15" s="35" t="s">
        <v>16</v>
      </c>
      <c r="C15" s="31">
        <v>37</v>
      </c>
      <c r="D15" s="32" t="s">
        <v>13</v>
      </c>
      <c r="E15" s="46">
        <v>53810.548153955096</v>
      </c>
      <c r="F15" s="46">
        <v>58107.463272313122</v>
      </c>
      <c r="G15" s="46">
        <v>61662.834264259887</v>
      </c>
      <c r="H15" s="46">
        <v>65657.780382687546</v>
      </c>
      <c r="I15" s="46">
        <v>67740.438186908854</v>
      </c>
      <c r="J15" s="51">
        <v>69650.54227688424</v>
      </c>
      <c r="K15" s="51">
        <v>79901.106592784199</v>
      </c>
      <c r="L15" s="47">
        <v>63287</v>
      </c>
      <c r="P15" s="15"/>
      <c r="Q15" s="19"/>
      <c r="R15" s="19"/>
      <c r="S15" s="19"/>
      <c r="T15" s="19"/>
      <c r="U15" s="19"/>
      <c r="V15" s="19"/>
      <c r="W15" s="17"/>
      <c r="X15" s="20"/>
      <c r="Y15" s="21"/>
    </row>
    <row r="16" spans="1:25" ht="15.75" x14ac:dyDescent="0.25">
      <c r="A16">
        <v>5</v>
      </c>
      <c r="B16" s="33" t="s">
        <v>14</v>
      </c>
      <c r="C16" s="31">
        <v>42</v>
      </c>
      <c r="D16" s="32" t="s">
        <v>17</v>
      </c>
      <c r="E16" s="46">
        <v>26</v>
      </c>
      <c r="F16" s="46">
        <v>40</v>
      </c>
      <c r="G16" s="46">
        <v>70</v>
      </c>
      <c r="H16" s="46">
        <v>640</v>
      </c>
      <c r="I16" s="46">
        <v>336</v>
      </c>
      <c r="J16" s="46">
        <v>34</v>
      </c>
      <c r="K16" s="51"/>
      <c r="L16" s="50"/>
      <c r="P16" s="15" t="s">
        <v>89</v>
      </c>
      <c r="Q16" s="19">
        <v>23</v>
      </c>
      <c r="R16" s="19">
        <v>37</v>
      </c>
      <c r="S16" s="19">
        <v>54</v>
      </c>
      <c r="T16" s="19">
        <v>721</v>
      </c>
      <c r="U16" s="20">
        <v>1066</v>
      </c>
      <c r="V16" s="19">
        <v>774</v>
      </c>
      <c r="W16" s="19">
        <v>73</v>
      </c>
      <c r="X16" s="20">
        <v>2748</v>
      </c>
      <c r="Y16" s="21">
        <v>66757</v>
      </c>
    </row>
    <row r="17" spans="1:25" ht="15.75" x14ac:dyDescent="0.25">
      <c r="B17" s="35" t="s">
        <v>16</v>
      </c>
      <c r="C17" s="31">
        <v>42</v>
      </c>
      <c r="D17" s="32" t="s">
        <v>17</v>
      </c>
      <c r="E17" s="46">
        <v>53810.94155850268</v>
      </c>
      <c r="F17" s="46">
        <v>58107.888091258174</v>
      </c>
      <c r="G17" s="46">
        <v>61663.285076233529</v>
      </c>
      <c r="H17" s="46">
        <v>65658.260401387815</v>
      </c>
      <c r="I17" s="46">
        <v>67740.933431751211</v>
      </c>
      <c r="J17" s="46">
        <v>69651.051486342476</v>
      </c>
      <c r="K17" s="46">
        <v>79901.690743285697</v>
      </c>
      <c r="L17" s="47">
        <v>65611</v>
      </c>
      <c r="P17" s="15"/>
      <c r="Q17" s="19"/>
      <c r="R17" s="19"/>
      <c r="S17" s="19"/>
      <c r="T17" s="19"/>
      <c r="U17" s="20"/>
      <c r="V17" s="19"/>
      <c r="W17" s="19"/>
      <c r="X17" s="20"/>
      <c r="Y17" s="21"/>
    </row>
    <row r="18" spans="1:25" ht="15.75" x14ac:dyDescent="0.25">
      <c r="A18">
        <v>5</v>
      </c>
      <c r="B18" s="33" t="s">
        <v>14</v>
      </c>
      <c r="C18" s="31">
        <v>47</v>
      </c>
      <c r="D18" s="32" t="s">
        <v>18</v>
      </c>
      <c r="E18" s="46">
        <v>23</v>
      </c>
      <c r="F18" s="46">
        <v>37</v>
      </c>
      <c r="G18" s="46">
        <v>54</v>
      </c>
      <c r="H18" s="46">
        <v>721</v>
      </c>
      <c r="I18" s="46">
        <v>1066</v>
      </c>
      <c r="J18" s="46">
        <v>774</v>
      </c>
      <c r="K18" s="46">
        <v>73</v>
      </c>
      <c r="L18" s="47"/>
      <c r="P18" s="15" t="s">
        <v>90</v>
      </c>
      <c r="Q18" s="19">
        <v>16</v>
      </c>
      <c r="R18" s="19">
        <v>33</v>
      </c>
      <c r="S18" s="19">
        <v>60</v>
      </c>
      <c r="T18" s="19">
        <v>492</v>
      </c>
      <c r="U18" s="20">
        <v>1097</v>
      </c>
      <c r="V18" s="20">
        <v>1814</v>
      </c>
      <c r="W18" s="19">
        <v>586</v>
      </c>
      <c r="X18" s="20">
        <v>4098</v>
      </c>
      <c r="Y18" s="21">
        <v>67641</v>
      </c>
    </row>
    <row r="19" spans="1:25" ht="15.75" x14ac:dyDescent="0.25">
      <c r="B19" s="35" t="s">
        <v>16</v>
      </c>
      <c r="C19" s="31">
        <v>47</v>
      </c>
      <c r="D19" s="32" t="s">
        <v>18</v>
      </c>
      <c r="E19" s="46">
        <v>53069.379749455322</v>
      </c>
      <c r="F19" s="46">
        <v>57307.110603170047</v>
      </c>
      <c r="G19" s="46">
        <v>60813.51111003707</v>
      </c>
      <c r="H19" s="46">
        <v>64753.432183334422</v>
      </c>
      <c r="I19" s="46">
        <v>66807.404158943522</v>
      </c>
      <c r="J19" s="46">
        <v>68691.199117171258</v>
      </c>
      <c r="K19" s="46">
        <v>78800.575605407736</v>
      </c>
      <c r="L19" s="47">
        <v>66757</v>
      </c>
      <c r="P19" s="15"/>
      <c r="Q19" s="19"/>
      <c r="R19" s="19"/>
      <c r="S19" s="19"/>
      <c r="T19" s="19"/>
      <c r="U19" s="20"/>
      <c r="V19" s="20"/>
      <c r="W19" s="19"/>
      <c r="X19" s="20"/>
      <c r="Y19" s="21"/>
    </row>
    <row r="20" spans="1:25" ht="15.75" x14ac:dyDescent="0.25">
      <c r="A20">
        <v>5</v>
      </c>
      <c r="B20" s="33" t="s">
        <v>14</v>
      </c>
      <c r="C20" s="31">
        <v>52</v>
      </c>
      <c r="D20" s="32" t="s">
        <v>19</v>
      </c>
      <c r="E20" s="46">
        <v>16</v>
      </c>
      <c r="F20" s="46">
        <v>33</v>
      </c>
      <c r="G20" s="46">
        <v>60</v>
      </c>
      <c r="H20" s="46">
        <v>492</v>
      </c>
      <c r="I20" s="46">
        <v>1097</v>
      </c>
      <c r="J20" s="46">
        <v>1814</v>
      </c>
      <c r="K20" s="46">
        <v>586</v>
      </c>
      <c r="L20" s="47"/>
      <c r="P20" s="15" t="s">
        <v>91</v>
      </c>
      <c r="Q20" s="19">
        <v>15</v>
      </c>
      <c r="R20" s="19">
        <v>30</v>
      </c>
      <c r="S20" s="19">
        <v>68</v>
      </c>
      <c r="T20" s="19">
        <v>371</v>
      </c>
      <c r="U20" s="19">
        <v>762</v>
      </c>
      <c r="V20" s="20">
        <v>1201</v>
      </c>
      <c r="W20" s="20">
        <v>1495</v>
      </c>
      <c r="X20" s="20">
        <v>3942</v>
      </c>
      <c r="Y20" s="21">
        <v>66534</v>
      </c>
    </row>
    <row r="21" spans="1:25" ht="15.75" x14ac:dyDescent="0.25">
      <c r="B21" s="35" t="s">
        <v>16</v>
      </c>
      <c r="C21" s="31">
        <v>52</v>
      </c>
      <c r="D21" s="32" t="s">
        <v>19</v>
      </c>
      <c r="E21" s="46">
        <v>52105.880791836731</v>
      </c>
      <c r="F21" s="46">
        <v>56266.673696031437</v>
      </c>
      <c r="G21" s="46">
        <v>59709.41389163593</v>
      </c>
      <c r="H21" s="46">
        <v>63577.803888724302</v>
      </c>
      <c r="I21" s="46">
        <v>65594.485059978426</v>
      </c>
      <c r="J21" s="46">
        <v>67444.078855743195</v>
      </c>
      <c r="K21" s="46">
        <v>77369.914971837119</v>
      </c>
      <c r="L21" s="47">
        <v>67641</v>
      </c>
      <c r="P21" s="15"/>
      <c r="Q21" s="19"/>
      <c r="R21" s="19"/>
      <c r="S21" s="19"/>
      <c r="T21" s="19"/>
      <c r="U21" s="19"/>
      <c r="V21" s="20"/>
      <c r="W21" s="20"/>
      <c r="X21" s="20"/>
      <c r="Y21" s="21"/>
    </row>
    <row r="22" spans="1:25" ht="15.75" x14ac:dyDescent="0.25">
      <c r="A22">
        <v>5</v>
      </c>
      <c r="B22" s="33" t="s">
        <v>14</v>
      </c>
      <c r="C22" s="31">
        <v>57</v>
      </c>
      <c r="D22" s="32" t="s">
        <v>20</v>
      </c>
      <c r="E22" s="46">
        <v>15</v>
      </c>
      <c r="F22" s="46">
        <v>30</v>
      </c>
      <c r="G22" s="46">
        <v>68</v>
      </c>
      <c r="H22" s="46">
        <v>371</v>
      </c>
      <c r="I22" s="46">
        <v>762</v>
      </c>
      <c r="J22" s="46">
        <v>1201</v>
      </c>
      <c r="K22" s="46">
        <v>1495</v>
      </c>
      <c r="L22" s="47"/>
      <c r="P22" s="15" t="s">
        <v>92</v>
      </c>
      <c r="Q22" s="19">
        <v>12</v>
      </c>
      <c r="R22" s="19">
        <v>26</v>
      </c>
      <c r="S22" s="19">
        <v>29</v>
      </c>
      <c r="T22" s="19">
        <v>153</v>
      </c>
      <c r="U22" s="19">
        <v>365</v>
      </c>
      <c r="V22" s="19">
        <v>534</v>
      </c>
      <c r="W22" s="20">
        <v>1099</v>
      </c>
      <c r="X22" s="20">
        <v>2218</v>
      </c>
      <c r="Y22" s="21">
        <v>69420</v>
      </c>
    </row>
    <row r="23" spans="1:25" ht="15.75" x14ac:dyDescent="0.25">
      <c r="B23" s="35" t="s">
        <v>16</v>
      </c>
      <c r="C23" s="31">
        <v>57</v>
      </c>
      <c r="D23" s="32" t="s">
        <v>20</v>
      </c>
      <c r="E23" s="46">
        <v>49377.631261061346</v>
      </c>
      <c r="F23" s="46">
        <v>53320.566197671302</v>
      </c>
      <c r="G23" s="46">
        <v>56583.045467243996</v>
      </c>
      <c r="H23" s="46">
        <v>60248.887632225364</v>
      </c>
      <c r="I23" s="46">
        <v>62159.975934198985</v>
      </c>
      <c r="J23" s="46">
        <v>63912.725509527685</v>
      </c>
      <c r="K23" s="46">
        <v>73318.847587306591</v>
      </c>
      <c r="L23" s="47">
        <v>66534</v>
      </c>
      <c r="P23" s="15"/>
      <c r="Q23" s="19"/>
      <c r="R23" s="19"/>
      <c r="S23" s="19"/>
      <c r="T23" s="19"/>
      <c r="U23" s="19"/>
      <c r="V23" s="19"/>
      <c r="W23" s="20"/>
      <c r="X23" s="20"/>
      <c r="Y23" s="21"/>
    </row>
    <row r="24" spans="1:25" ht="15.75" x14ac:dyDescent="0.25">
      <c r="A24">
        <v>5</v>
      </c>
      <c r="B24" s="33" t="s">
        <v>14</v>
      </c>
      <c r="C24" s="31">
        <v>62</v>
      </c>
      <c r="D24" s="32" t="s">
        <v>21</v>
      </c>
      <c r="E24" s="46">
        <v>12</v>
      </c>
      <c r="F24" s="46">
        <v>26</v>
      </c>
      <c r="G24" s="46">
        <v>29</v>
      </c>
      <c r="H24" s="46">
        <v>153</v>
      </c>
      <c r="I24" s="46">
        <v>365</v>
      </c>
      <c r="J24" s="46">
        <v>534</v>
      </c>
      <c r="K24" s="46">
        <v>1099</v>
      </c>
      <c r="L24" s="47"/>
      <c r="P24" s="15" t="s">
        <v>93</v>
      </c>
      <c r="Q24" s="19">
        <v>3</v>
      </c>
      <c r="R24" s="19">
        <v>6</v>
      </c>
      <c r="S24" s="19">
        <v>12</v>
      </c>
      <c r="T24" s="19">
        <v>44</v>
      </c>
      <c r="U24" s="19">
        <v>78</v>
      </c>
      <c r="V24" s="19">
        <v>111</v>
      </c>
      <c r="W24" s="19">
        <v>282</v>
      </c>
      <c r="X24" s="19">
        <v>536</v>
      </c>
      <c r="Y24" s="21">
        <v>72259</v>
      </c>
    </row>
    <row r="25" spans="1:25" ht="15.75" x14ac:dyDescent="0.25">
      <c r="B25" s="35" t="s">
        <v>16</v>
      </c>
      <c r="C25" s="31">
        <v>62</v>
      </c>
      <c r="D25" s="32" t="s">
        <v>21</v>
      </c>
      <c r="E25" s="46">
        <v>50607.03646043082</v>
      </c>
      <c r="F25" s="46">
        <v>54648.142665853069</v>
      </c>
      <c r="G25" s="46">
        <v>57991.851206138279</v>
      </c>
      <c r="H25" s="46">
        <v>61748.965578850075</v>
      </c>
      <c r="I25" s="46">
        <v>63707.636193601691</v>
      </c>
      <c r="J25" s="46">
        <v>65504.02576109019</v>
      </c>
      <c r="K25" s="46">
        <v>75144.341644707747</v>
      </c>
      <c r="L25" s="47">
        <v>69420</v>
      </c>
      <c r="P25" s="15"/>
      <c r="Q25" s="19"/>
      <c r="R25" s="19"/>
      <c r="S25" s="19"/>
      <c r="T25" s="19"/>
      <c r="U25" s="19"/>
      <c r="V25" s="19"/>
      <c r="W25" s="19"/>
      <c r="X25" s="19"/>
      <c r="Y25" s="21"/>
    </row>
    <row r="26" spans="1:25" ht="15.75" x14ac:dyDescent="0.25">
      <c r="A26">
        <v>5</v>
      </c>
      <c r="B26" s="33" t="s">
        <v>14</v>
      </c>
      <c r="C26" s="31">
        <v>67</v>
      </c>
      <c r="D26" s="32" t="s">
        <v>22</v>
      </c>
      <c r="E26" s="46">
        <v>3</v>
      </c>
      <c r="F26" s="46">
        <v>6</v>
      </c>
      <c r="G26" s="46">
        <v>12</v>
      </c>
      <c r="H26" s="46">
        <v>44</v>
      </c>
      <c r="I26" s="46">
        <v>78</v>
      </c>
      <c r="J26" s="46">
        <v>111</v>
      </c>
      <c r="K26" s="46">
        <v>282</v>
      </c>
      <c r="L26" s="47"/>
      <c r="P26" s="22" t="s">
        <v>94</v>
      </c>
      <c r="Q26" s="23">
        <v>3</v>
      </c>
      <c r="R26" s="23">
        <v>4</v>
      </c>
      <c r="S26" s="23">
        <v>1</v>
      </c>
      <c r="T26" s="23">
        <v>8</v>
      </c>
      <c r="U26" s="23">
        <v>13</v>
      </c>
      <c r="V26" s="23">
        <v>20</v>
      </c>
      <c r="W26" s="23">
        <v>108</v>
      </c>
      <c r="X26" s="23">
        <v>157</v>
      </c>
      <c r="Y26" s="24">
        <v>72048</v>
      </c>
    </row>
    <row r="27" spans="1:25" ht="15.75" x14ac:dyDescent="0.25">
      <c r="B27" s="35" t="s">
        <v>16</v>
      </c>
      <c r="C27" s="31">
        <v>67</v>
      </c>
      <c r="D27" s="32" t="s">
        <v>22</v>
      </c>
      <c r="E27" s="46">
        <v>52515.35266853161</v>
      </c>
      <c r="F27" s="46">
        <v>56708.842989085628</v>
      </c>
      <c r="G27" s="46">
        <v>60178.637813984249</v>
      </c>
      <c r="H27" s="46">
        <v>64077.427391462094</v>
      </c>
      <c r="I27" s="46">
        <v>66109.95656703625</v>
      </c>
      <c r="J27" s="46">
        <v>67974.085317995443</v>
      </c>
      <c r="K27" s="46">
        <v>77977.923200501493</v>
      </c>
      <c r="L27" s="47">
        <v>72259</v>
      </c>
      <c r="P27" s="22"/>
      <c r="Q27" s="23"/>
      <c r="R27" s="23"/>
      <c r="S27" s="23"/>
      <c r="T27" s="23"/>
      <c r="U27" s="23"/>
      <c r="V27" s="23"/>
      <c r="W27" s="23"/>
      <c r="X27" s="23"/>
      <c r="Y27" s="24"/>
    </row>
    <row r="28" spans="1:25" ht="15.75" x14ac:dyDescent="0.25">
      <c r="A28">
        <v>5</v>
      </c>
      <c r="B28" s="33" t="s">
        <v>14</v>
      </c>
      <c r="C28" s="31">
        <v>72</v>
      </c>
      <c r="D28" s="32" t="s">
        <v>23</v>
      </c>
      <c r="E28" s="46">
        <v>3</v>
      </c>
      <c r="F28" s="46">
        <v>4</v>
      </c>
      <c r="G28" s="46">
        <v>1</v>
      </c>
      <c r="H28" s="46">
        <v>8</v>
      </c>
      <c r="I28" s="46">
        <v>13</v>
      </c>
      <c r="J28" s="46">
        <v>20</v>
      </c>
      <c r="K28" s="46">
        <v>108</v>
      </c>
      <c r="L28" s="47"/>
      <c r="P28" s="25" t="s">
        <v>95</v>
      </c>
      <c r="Q28" s="26">
        <v>105</v>
      </c>
      <c r="R28" s="26">
        <v>198</v>
      </c>
      <c r="S28" s="26">
        <v>321</v>
      </c>
      <c r="T28" s="27">
        <v>2501</v>
      </c>
      <c r="U28" s="27">
        <v>3729</v>
      </c>
      <c r="V28" s="27">
        <v>4488</v>
      </c>
      <c r="W28" s="27">
        <v>3643</v>
      </c>
      <c r="X28" s="27">
        <v>14985</v>
      </c>
      <c r="Y28" s="28">
        <v>67467</v>
      </c>
    </row>
    <row r="29" spans="1:25" x14ac:dyDescent="0.25">
      <c r="B29" s="35" t="s">
        <v>16</v>
      </c>
      <c r="C29" s="31">
        <v>72</v>
      </c>
      <c r="D29" s="32" t="s">
        <v>23</v>
      </c>
      <c r="E29" s="46">
        <v>51219.550240404962</v>
      </c>
      <c r="F29" s="46">
        <v>55309.567297168913</v>
      </c>
      <c r="G29" s="46">
        <v>58693.745853095978</v>
      </c>
      <c r="H29" s="46">
        <v>62496.333829622221</v>
      </c>
      <c r="I29" s="46">
        <v>64478.710885728178</v>
      </c>
      <c r="J29" s="46">
        <v>66296.842753126853</v>
      </c>
      <c r="K29" s="46">
        <v>76053.838583546589</v>
      </c>
      <c r="L29" s="47">
        <v>72048</v>
      </c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49" sqref="B49"/>
    </sheetView>
  </sheetViews>
  <sheetFormatPr defaultRowHeight="15" x14ac:dyDescent="0.25"/>
  <cols>
    <col min="12" max="14" width="14.5703125" customWidth="1"/>
    <col min="15" max="15" width="9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O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2"/>
    </row>
    <row r="5" spans="1:15" x14ac:dyDescent="0.25">
      <c r="B5" t="s">
        <v>9</v>
      </c>
      <c r="C5" t="s">
        <v>10</v>
      </c>
      <c r="D5" t="s">
        <v>24</v>
      </c>
      <c r="E5" s="3">
        <v>2</v>
      </c>
      <c r="F5" s="3">
        <v>7</v>
      </c>
      <c r="G5" s="3">
        <v>12</v>
      </c>
      <c r="H5" s="3">
        <v>17</v>
      </c>
      <c r="I5" s="3">
        <v>22</v>
      </c>
      <c r="J5" s="3">
        <v>27</v>
      </c>
      <c r="K5" s="3">
        <v>32</v>
      </c>
    </row>
    <row r="6" spans="1:15" x14ac:dyDescent="0.25">
      <c r="B6" t="s">
        <v>11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12</v>
      </c>
    </row>
    <row r="7" spans="1:15" x14ac:dyDescent="0.25">
      <c r="A7">
        <v>5</v>
      </c>
      <c r="B7" t="s">
        <v>14</v>
      </c>
      <c r="C7" s="4">
        <v>22</v>
      </c>
      <c r="D7" s="5" t="s">
        <v>15</v>
      </c>
      <c r="E7" s="30"/>
      <c r="F7" s="30"/>
      <c r="G7" s="30"/>
      <c r="H7" s="30"/>
      <c r="I7" s="30"/>
      <c r="J7" s="30"/>
      <c r="K7" s="30"/>
    </row>
    <row r="8" spans="1:15" x14ac:dyDescent="0.25">
      <c r="B8" t="s">
        <v>16</v>
      </c>
      <c r="C8" s="4">
        <v>22</v>
      </c>
      <c r="D8" s="5" t="s">
        <v>15</v>
      </c>
      <c r="E8" s="30"/>
      <c r="F8" s="30"/>
      <c r="G8" s="30"/>
      <c r="H8" s="30"/>
      <c r="I8" s="30"/>
      <c r="J8" s="30"/>
      <c r="K8" s="30"/>
    </row>
    <row r="9" spans="1:15" x14ac:dyDescent="0.25">
      <c r="A9">
        <v>5</v>
      </c>
      <c r="B9" t="s">
        <v>14</v>
      </c>
      <c r="C9" s="4">
        <v>27</v>
      </c>
      <c r="D9" s="5" t="s">
        <v>8</v>
      </c>
      <c r="E9" s="30"/>
      <c r="F9" s="30"/>
      <c r="G9" s="30"/>
      <c r="H9" s="30"/>
      <c r="I9" s="30"/>
      <c r="J9" s="30"/>
      <c r="K9" s="30"/>
    </row>
    <row r="10" spans="1:15" x14ac:dyDescent="0.25">
      <c r="B10" t="s">
        <v>16</v>
      </c>
      <c r="C10" s="4">
        <v>27</v>
      </c>
      <c r="D10" s="5" t="s">
        <v>8</v>
      </c>
      <c r="E10" s="30"/>
      <c r="F10" s="30"/>
      <c r="G10" s="30"/>
      <c r="H10" s="30"/>
      <c r="I10" s="30"/>
      <c r="J10" s="30"/>
      <c r="K10" s="30"/>
    </row>
    <row r="11" spans="1:15" x14ac:dyDescent="0.25">
      <c r="A11">
        <v>5</v>
      </c>
      <c r="B11" t="s">
        <v>14</v>
      </c>
      <c r="C11" s="4">
        <v>32</v>
      </c>
      <c r="D11" s="5" t="s">
        <v>12</v>
      </c>
      <c r="E11" s="30"/>
      <c r="F11" s="30">
        <v>5</v>
      </c>
      <c r="G11" s="30"/>
      <c r="H11" s="30"/>
      <c r="I11" s="30"/>
      <c r="J11" s="30"/>
      <c r="K11" s="30"/>
    </row>
    <row r="12" spans="1:15" x14ac:dyDescent="0.25">
      <c r="B12" t="s">
        <v>16</v>
      </c>
      <c r="C12" s="4">
        <v>32</v>
      </c>
      <c r="D12" s="5" t="s">
        <v>12</v>
      </c>
      <c r="E12" s="30"/>
      <c r="F12" s="30">
        <v>51550.8</v>
      </c>
      <c r="G12" s="30"/>
      <c r="H12" s="30"/>
      <c r="I12" s="30"/>
      <c r="J12" s="30"/>
      <c r="K12" s="30"/>
    </row>
    <row r="13" spans="1:15" x14ac:dyDescent="0.25">
      <c r="A13">
        <v>5</v>
      </c>
      <c r="B13" t="s">
        <v>14</v>
      </c>
      <c r="C13" s="4">
        <v>37</v>
      </c>
      <c r="D13" s="5" t="s">
        <v>13</v>
      </c>
      <c r="E13" s="30">
        <v>20</v>
      </c>
      <c r="F13" s="30">
        <v>27</v>
      </c>
      <c r="G13" s="30">
        <v>49</v>
      </c>
      <c r="H13" s="30">
        <v>131</v>
      </c>
      <c r="I13" s="30">
        <v>26</v>
      </c>
      <c r="J13" s="30"/>
      <c r="K13" s="30"/>
    </row>
    <row r="14" spans="1:15" x14ac:dyDescent="0.25">
      <c r="B14" t="s">
        <v>16</v>
      </c>
      <c r="C14" s="4">
        <v>37</v>
      </c>
      <c r="D14" s="5" t="s">
        <v>13</v>
      </c>
      <c r="E14" s="30">
        <v>62901.596849999994</v>
      </c>
      <c r="F14" s="30">
        <v>62901.596851851849</v>
      </c>
      <c r="G14" s="30">
        <v>62901.596836734694</v>
      </c>
      <c r="H14" s="30">
        <v>62901.596839694656</v>
      </c>
      <c r="I14" s="30">
        <v>62901.596846153843</v>
      </c>
      <c r="J14" s="30"/>
      <c r="K14" s="30"/>
    </row>
    <row r="15" spans="1:15" x14ac:dyDescent="0.25">
      <c r="A15">
        <v>5</v>
      </c>
      <c r="B15" t="s">
        <v>14</v>
      </c>
      <c r="C15" s="4">
        <v>42</v>
      </c>
      <c r="D15" s="5" t="s">
        <v>17</v>
      </c>
      <c r="E15" s="30">
        <v>40</v>
      </c>
      <c r="F15" s="30">
        <v>41</v>
      </c>
      <c r="G15" s="30">
        <v>94</v>
      </c>
      <c r="H15" s="30">
        <v>904</v>
      </c>
      <c r="I15" s="30">
        <v>398</v>
      </c>
      <c r="J15" s="30">
        <v>36</v>
      </c>
      <c r="K15" s="30"/>
    </row>
    <row r="16" spans="1:15" x14ac:dyDescent="0.25">
      <c r="B16" t="s">
        <v>16</v>
      </c>
      <c r="C16" s="4">
        <v>42</v>
      </c>
      <c r="D16" s="5" t="s">
        <v>17</v>
      </c>
      <c r="E16" s="30">
        <v>64650.206874999996</v>
      </c>
      <c r="F16" s="30">
        <v>64650.206878048775</v>
      </c>
      <c r="G16" s="30">
        <v>64650.20687234043</v>
      </c>
      <c r="H16" s="30">
        <v>64650.206869469024</v>
      </c>
      <c r="I16" s="30">
        <v>64650.206884422107</v>
      </c>
      <c r="J16" s="30">
        <v>64650.206861111117</v>
      </c>
      <c r="K16" s="30"/>
    </row>
    <row r="17" spans="1:11" x14ac:dyDescent="0.25">
      <c r="A17">
        <v>5</v>
      </c>
      <c r="B17" t="s">
        <v>14</v>
      </c>
      <c r="C17" s="4">
        <v>47</v>
      </c>
      <c r="D17" s="5" t="s">
        <v>18</v>
      </c>
      <c r="E17" s="30">
        <v>38</v>
      </c>
      <c r="F17" s="30">
        <v>35</v>
      </c>
      <c r="G17" s="30">
        <v>85</v>
      </c>
      <c r="H17" s="30">
        <v>855</v>
      </c>
      <c r="I17" s="30">
        <v>1283</v>
      </c>
      <c r="J17" s="30">
        <v>787</v>
      </c>
      <c r="K17" s="30">
        <v>67</v>
      </c>
    </row>
    <row r="18" spans="1:11" x14ac:dyDescent="0.25">
      <c r="B18" t="s">
        <v>16</v>
      </c>
      <c r="C18" s="4">
        <v>47</v>
      </c>
      <c r="D18" s="5" t="s">
        <v>18</v>
      </c>
      <c r="E18" s="30">
        <v>65749.671105263158</v>
      </c>
      <c r="F18" s="30">
        <v>65749.671114285709</v>
      </c>
      <c r="G18" s="30">
        <v>65749.671105882357</v>
      </c>
      <c r="H18" s="30">
        <v>65749.671111111107</v>
      </c>
      <c r="I18" s="30">
        <v>65749.67111457522</v>
      </c>
      <c r="J18" s="30">
        <v>65749.671105463785</v>
      </c>
      <c r="K18" s="30">
        <v>65749.671104477602</v>
      </c>
    </row>
    <row r="19" spans="1:11" x14ac:dyDescent="0.25">
      <c r="A19">
        <v>5</v>
      </c>
      <c r="B19" t="s">
        <v>14</v>
      </c>
      <c r="C19" s="4">
        <v>52</v>
      </c>
      <c r="D19" s="5" t="s">
        <v>19</v>
      </c>
      <c r="E19" s="30">
        <v>31</v>
      </c>
      <c r="F19" s="30">
        <v>30</v>
      </c>
      <c r="G19" s="30">
        <v>81</v>
      </c>
      <c r="H19" s="30">
        <v>640</v>
      </c>
      <c r="I19" s="30">
        <v>1386</v>
      </c>
      <c r="J19" s="30">
        <v>1724</v>
      </c>
      <c r="K19" s="30">
        <v>594</v>
      </c>
    </row>
    <row r="20" spans="1:11" x14ac:dyDescent="0.25">
      <c r="B20" t="s">
        <v>16</v>
      </c>
      <c r="C20" s="4">
        <v>52</v>
      </c>
      <c r="D20" s="5" t="s">
        <v>19</v>
      </c>
      <c r="E20" s="30">
        <v>65309.034548387099</v>
      </c>
      <c r="F20" s="30">
        <v>65309.034566666669</v>
      </c>
      <c r="G20" s="30">
        <v>65309.034555555554</v>
      </c>
      <c r="H20" s="30">
        <v>65309.034546875002</v>
      </c>
      <c r="I20" s="30">
        <v>65309.034552669553</v>
      </c>
      <c r="J20" s="30">
        <v>65309.03457076566</v>
      </c>
      <c r="K20" s="30">
        <v>65309.034545454553</v>
      </c>
    </row>
    <row r="21" spans="1:11" x14ac:dyDescent="0.25">
      <c r="A21">
        <v>5</v>
      </c>
      <c r="B21" t="s">
        <v>14</v>
      </c>
      <c r="C21" s="4">
        <v>57</v>
      </c>
      <c r="D21" s="5" t="s">
        <v>20</v>
      </c>
      <c r="E21" s="30">
        <v>24</v>
      </c>
      <c r="F21" s="30">
        <v>34</v>
      </c>
      <c r="G21" s="30">
        <v>67</v>
      </c>
      <c r="H21" s="30">
        <v>489</v>
      </c>
      <c r="I21" s="30">
        <v>913</v>
      </c>
      <c r="J21" s="30">
        <v>1115</v>
      </c>
      <c r="K21" s="30">
        <v>1584</v>
      </c>
    </row>
    <row r="22" spans="1:11" x14ac:dyDescent="0.25">
      <c r="B22" t="s">
        <v>16</v>
      </c>
      <c r="C22" s="4">
        <v>57</v>
      </c>
      <c r="D22" s="5" t="s">
        <v>20</v>
      </c>
      <c r="E22" s="30">
        <v>64977.174874999997</v>
      </c>
      <c r="F22" s="30">
        <v>64977.174882352941</v>
      </c>
      <c r="G22" s="30">
        <v>64977.174865671645</v>
      </c>
      <c r="H22" s="30">
        <v>64977.174867075672</v>
      </c>
      <c r="I22" s="30">
        <v>64977.174874041615</v>
      </c>
      <c r="J22" s="30">
        <v>64977.174869955161</v>
      </c>
      <c r="K22" s="30">
        <v>64977.174873737371</v>
      </c>
    </row>
    <row r="23" spans="1:11" x14ac:dyDescent="0.25">
      <c r="A23">
        <v>5</v>
      </c>
      <c r="B23" t="s">
        <v>14</v>
      </c>
      <c r="C23" s="4">
        <v>62</v>
      </c>
      <c r="D23" s="5" t="s">
        <v>21</v>
      </c>
      <c r="E23" s="30">
        <v>10</v>
      </c>
      <c r="F23" s="30">
        <v>25</v>
      </c>
      <c r="G23" s="30">
        <v>30</v>
      </c>
      <c r="H23" s="30">
        <v>222</v>
      </c>
      <c r="I23" s="30">
        <v>443</v>
      </c>
      <c r="J23" s="30">
        <v>481</v>
      </c>
      <c r="K23" s="30">
        <v>1003</v>
      </c>
    </row>
    <row r="24" spans="1:11" x14ac:dyDescent="0.25">
      <c r="B24" t="s">
        <v>16</v>
      </c>
      <c r="C24" s="4">
        <v>62</v>
      </c>
      <c r="D24" s="5" t="s">
        <v>21</v>
      </c>
      <c r="E24" s="30">
        <v>67083.991420000006</v>
      </c>
      <c r="F24" s="30">
        <v>67083.991399999999</v>
      </c>
      <c r="G24" s="30">
        <v>67083.991433333329</v>
      </c>
      <c r="H24" s="30">
        <v>67083.991396396392</v>
      </c>
      <c r="I24" s="30">
        <v>67083.991422121893</v>
      </c>
      <c r="J24" s="30">
        <v>67083.991413721422</v>
      </c>
      <c r="K24" s="30">
        <v>67083.991415752738</v>
      </c>
    </row>
    <row r="25" spans="1:11" x14ac:dyDescent="0.25">
      <c r="A25">
        <v>5</v>
      </c>
      <c r="B25" t="s">
        <v>14</v>
      </c>
      <c r="C25" s="4">
        <v>67</v>
      </c>
      <c r="D25" s="5" t="s">
        <v>22</v>
      </c>
      <c r="E25" s="30">
        <v>4</v>
      </c>
      <c r="F25" s="30">
        <v>7</v>
      </c>
      <c r="G25" s="30">
        <v>14</v>
      </c>
      <c r="H25" s="30">
        <v>50</v>
      </c>
      <c r="I25" s="30">
        <v>80</v>
      </c>
      <c r="J25" s="30">
        <v>90</v>
      </c>
      <c r="K25" s="30">
        <v>225</v>
      </c>
    </row>
    <row r="26" spans="1:11" x14ac:dyDescent="0.25">
      <c r="B26" t="s">
        <v>16</v>
      </c>
      <c r="C26" s="4">
        <v>67</v>
      </c>
      <c r="D26" s="5" t="s">
        <v>22</v>
      </c>
      <c r="E26" s="30">
        <v>71981.521275000006</v>
      </c>
      <c r="F26" s="30">
        <v>71981.521271428574</v>
      </c>
      <c r="G26" s="30">
        <v>71981.521285714276</v>
      </c>
      <c r="H26" s="30">
        <v>71981.521280000001</v>
      </c>
      <c r="I26" s="30">
        <v>71981.521274999992</v>
      </c>
      <c r="J26" s="30">
        <v>71981.521277777778</v>
      </c>
      <c r="K26" s="30">
        <v>71981.521288888878</v>
      </c>
    </row>
    <row r="27" spans="1:11" x14ac:dyDescent="0.25">
      <c r="A27">
        <v>5</v>
      </c>
      <c r="B27" t="s">
        <v>14</v>
      </c>
      <c r="C27" s="4">
        <v>72</v>
      </c>
      <c r="D27" s="5" t="s">
        <v>23</v>
      </c>
      <c r="E27" s="30">
        <v>3</v>
      </c>
      <c r="F27" s="30">
        <v>1</v>
      </c>
      <c r="G27" s="30">
        <v>1</v>
      </c>
      <c r="H27" s="30">
        <v>5</v>
      </c>
      <c r="I27" s="30">
        <v>23</v>
      </c>
      <c r="J27" s="30">
        <v>14</v>
      </c>
      <c r="K27" s="30">
        <v>102</v>
      </c>
    </row>
    <row r="28" spans="1:11" x14ac:dyDescent="0.25">
      <c r="C28" s="4">
        <v>72</v>
      </c>
      <c r="D28" s="5" t="s">
        <v>23</v>
      </c>
      <c r="E28" s="30">
        <v>71843.617433333333</v>
      </c>
      <c r="F28" s="30">
        <v>71843.617450000005</v>
      </c>
      <c r="G28" s="30">
        <v>71843.617450000005</v>
      </c>
      <c r="H28" s="30">
        <v>71843.617440000002</v>
      </c>
      <c r="I28" s="30">
        <v>71843.617434782602</v>
      </c>
      <c r="J28" s="30">
        <v>71843.617428571422</v>
      </c>
      <c r="K28" s="30">
        <v>71843.617450980397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E25" sqref="E25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C8">
        <v>5</v>
      </c>
    </row>
    <row r="9" spans="1:14" x14ac:dyDescent="0.25">
      <c r="A9">
        <v>5</v>
      </c>
      <c r="B9">
        <v>20</v>
      </c>
      <c r="C9">
        <v>27</v>
      </c>
      <c r="D9">
        <v>49</v>
      </c>
      <c r="E9">
        <v>131</v>
      </c>
      <c r="F9">
        <v>26</v>
      </c>
    </row>
    <row r="10" spans="1:14" x14ac:dyDescent="0.25">
      <c r="A10">
        <v>5</v>
      </c>
      <c r="B10">
        <v>40</v>
      </c>
      <c r="C10">
        <v>41</v>
      </c>
      <c r="D10">
        <v>94</v>
      </c>
      <c r="E10">
        <v>904</v>
      </c>
      <c r="F10">
        <v>398</v>
      </c>
      <c r="G10">
        <v>36</v>
      </c>
    </row>
    <row r="11" spans="1:14" x14ac:dyDescent="0.25">
      <c r="A11">
        <v>5</v>
      </c>
      <c r="B11">
        <v>38</v>
      </c>
      <c r="C11">
        <v>35</v>
      </c>
      <c r="D11">
        <v>85</v>
      </c>
      <c r="E11">
        <v>855</v>
      </c>
      <c r="F11">
        <v>1283</v>
      </c>
      <c r="G11">
        <v>787</v>
      </c>
      <c r="H11">
        <v>67</v>
      </c>
    </row>
    <row r="12" spans="1:14" x14ac:dyDescent="0.25">
      <c r="A12">
        <v>5</v>
      </c>
      <c r="B12">
        <v>31</v>
      </c>
      <c r="C12">
        <v>30</v>
      </c>
      <c r="D12">
        <v>81</v>
      </c>
      <c r="E12">
        <v>640</v>
      </c>
      <c r="F12">
        <v>1386</v>
      </c>
      <c r="G12">
        <v>1724</v>
      </c>
      <c r="H12">
        <v>594</v>
      </c>
    </row>
    <row r="13" spans="1:14" x14ac:dyDescent="0.25">
      <c r="A13">
        <v>5</v>
      </c>
      <c r="B13">
        <v>24</v>
      </c>
      <c r="C13">
        <v>34</v>
      </c>
      <c r="D13">
        <v>67</v>
      </c>
      <c r="E13">
        <v>489</v>
      </c>
      <c r="F13">
        <v>913</v>
      </c>
      <c r="G13">
        <v>1115</v>
      </c>
      <c r="H13">
        <v>1584</v>
      </c>
    </row>
    <row r="14" spans="1:14" x14ac:dyDescent="0.25">
      <c r="A14">
        <v>5</v>
      </c>
      <c r="B14">
        <v>10</v>
      </c>
      <c r="C14">
        <v>25</v>
      </c>
      <c r="D14">
        <v>30</v>
      </c>
      <c r="E14">
        <v>222</v>
      </c>
      <c r="F14">
        <v>443</v>
      </c>
      <c r="G14">
        <v>481</v>
      </c>
      <c r="H14">
        <v>1003</v>
      </c>
    </row>
    <row r="15" spans="1:14" x14ac:dyDescent="0.25">
      <c r="A15">
        <v>5</v>
      </c>
      <c r="B15">
        <v>4</v>
      </c>
      <c r="C15">
        <v>7</v>
      </c>
      <c r="D15">
        <v>14</v>
      </c>
      <c r="E15">
        <v>50</v>
      </c>
      <c r="F15">
        <v>80</v>
      </c>
      <c r="G15">
        <v>90</v>
      </c>
      <c r="H15">
        <v>225</v>
      </c>
    </row>
    <row r="16" spans="1:14" x14ac:dyDescent="0.25">
      <c r="A16">
        <v>5</v>
      </c>
      <c r="B16">
        <v>3</v>
      </c>
      <c r="C16">
        <v>1</v>
      </c>
      <c r="D16">
        <v>1</v>
      </c>
      <c r="E16">
        <v>5</v>
      </c>
      <c r="F16">
        <v>23</v>
      </c>
      <c r="G16">
        <v>14</v>
      </c>
      <c r="H16">
        <v>102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H16"/>
    </sheetView>
  </sheetViews>
  <sheetFormatPr defaultRowHeight="15" x14ac:dyDescent="0.25"/>
  <cols>
    <col min="7" max="7" width="12.5703125" customWidth="1"/>
    <col min="8" max="8" width="14.28515625" customWidth="1"/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B8">
        <v>0</v>
      </c>
      <c r="C8">
        <v>257754</v>
      </c>
      <c r="D8">
        <v>0</v>
      </c>
      <c r="E8">
        <v>0</v>
      </c>
      <c r="F8">
        <v>0</v>
      </c>
      <c r="G8">
        <v>0</v>
      </c>
      <c r="H8">
        <v>0</v>
      </c>
    </row>
    <row r="9" spans="1:14" x14ac:dyDescent="0.25">
      <c r="A9">
        <v>5</v>
      </c>
      <c r="B9">
        <v>1258031.9369999999</v>
      </c>
      <c r="C9">
        <v>1698343.115</v>
      </c>
      <c r="D9">
        <v>3082178.2450000001</v>
      </c>
      <c r="E9">
        <v>8240109.1859999998</v>
      </c>
      <c r="F9">
        <v>1635441.5179999999</v>
      </c>
      <c r="G9">
        <v>0</v>
      </c>
      <c r="H9">
        <v>0</v>
      </c>
    </row>
    <row r="10" spans="1:14" x14ac:dyDescent="0.25">
      <c r="A10">
        <v>5</v>
      </c>
      <c r="B10">
        <v>2586008.2749999999</v>
      </c>
      <c r="C10">
        <v>2650658.4819999998</v>
      </c>
      <c r="D10">
        <v>6077119.4460000005</v>
      </c>
      <c r="E10">
        <v>58443787.009999998</v>
      </c>
      <c r="F10">
        <v>25730782.34</v>
      </c>
      <c r="G10">
        <v>2327407.4470000002</v>
      </c>
      <c r="H10">
        <v>0</v>
      </c>
    </row>
    <row r="11" spans="1:14" x14ac:dyDescent="0.25">
      <c r="A11">
        <v>5</v>
      </c>
      <c r="B11">
        <v>2498487.5019999999</v>
      </c>
      <c r="C11">
        <v>2301238.4890000001</v>
      </c>
      <c r="D11">
        <v>5588722.0439999998</v>
      </c>
      <c r="E11">
        <v>56215968.799999997</v>
      </c>
      <c r="F11">
        <v>84356828.040000007</v>
      </c>
      <c r="G11">
        <v>51744991.159999996</v>
      </c>
      <c r="H11">
        <v>4405227.9639999997</v>
      </c>
    </row>
    <row r="12" spans="1:14" x14ac:dyDescent="0.25">
      <c r="A12">
        <v>5</v>
      </c>
      <c r="B12">
        <v>2024580.071</v>
      </c>
      <c r="C12">
        <v>1959271.037</v>
      </c>
      <c r="D12">
        <v>5290031.7989999996</v>
      </c>
      <c r="E12">
        <v>41797782.109999999</v>
      </c>
      <c r="F12">
        <v>90518321.890000001</v>
      </c>
      <c r="G12">
        <v>112592775.59999999</v>
      </c>
      <c r="H12">
        <v>38793566.520000003</v>
      </c>
    </row>
    <row r="13" spans="1:14" x14ac:dyDescent="0.25">
      <c r="A13">
        <v>5</v>
      </c>
      <c r="B13">
        <v>1559452.1969999999</v>
      </c>
      <c r="C13">
        <v>2209223.946</v>
      </c>
      <c r="D13">
        <v>4353470.716</v>
      </c>
      <c r="E13">
        <v>31773838.510000002</v>
      </c>
      <c r="F13">
        <v>59324160.659999996</v>
      </c>
      <c r="G13">
        <v>72449549.980000004</v>
      </c>
      <c r="H13">
        <v>102923845</v>
      </c>
    </row>
    <row r="14" spans="1:14" x14ac:dyDescent="0.25">
      <c r="A14">
        <v>5</v>
      </c>
      <c r="B14">
        <v>670839.9142</v>
      </c>
      <c r="C14">
        <v>1677099.7849999999</v>
      </c>
      <c r="D14">
        <v>2012519.743</v>
      </c>
      <c r="E14">
        <v>14892646.09</v>
      </c>
      <c r="F14">
        <v>29718208.199999999</v>
      </c>
      <c r="G14">
        <v>32267399.870000001</v>
      </c>
      <c r="H14">
        <v>67285243.390000001</v>
      </c>
    </row>
    <row r="15" spans="1:14" x14ac:dyDescent="0.25">
      <c r="A15">
        <v>5</v>
      </c>
      <c r="B15">
        <v>287926.08510000003</v>
      </c>
      <c r="C15">
        <v>503870.64889999997</v>
      </c>
      <c r="D15">
        <v>1007741.298</v>
      </c>
      <c r="E15">
        <v>3599076.0639999998</v>
      </c>
      <c r="F15">
        <v>5758521.7019999996</v>
      </c>
      <c r="G15">
        <v>6478336.915</v>
      </c>
      <c r="H15">
        <v>16195842.289999999</v>
      </c>
    </row>
    <row r="16" spans="1:14" x14ac:dyDescent="0.25">
      <c r="A16">
        <v>5</v>
      </c>
      <c r="B16">
        <v>215530.8523</v>
      </c>
      <c r="C16">
        <v>71843.617450000005</v>
      </c>
      <c r="D16">
        <v>71843.617450000005</v>
      </c>
      <c r="E16">
        <v>359218.08720000001</v>
      </c>
      <c r="F16">
        <v>1652403.2009999999</v>
      </c>
      <c r="G16">
        <v>1005810.644</v>
      </c>
      <c r="H16">
        <v>7328048.9800000004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prop.occupation</vt:lpstr>
      <vt:lpstr>prop.gender</vt:lpstr>
      <vt:lpstr>Actives_t2</vt:lpstr>
      <vt:lpstr>Actives_t1_AV2014</vt:lpstr>
      <vt:lpstr>Actives_t1_AV2014_adj</vt:lpstr>
      <vt:lpstr>Actives_t1_CRR2013</vt:lpstr>
      <vt:lpstr>Actives_t1.num_CRR2013</vt:lpstr>
      <vt:lpstr>Actives_t1.sal_CRR2013</vt:lpstr>
      <vt:lpstr>RetBen_t1_AV2014</vt:lpstr>
      <vt:lpstr>RetBen_t1_CRR2013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2016-07-27T12:54:32Z</dcterms:modified>
</cp:coreProperties>
</file>