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firstSheet="2" activeTab="8"/>
  </bookViews>
  <sheets>
    <sheet name="TOC" sheetId="20" r:id="rId1"/>
    <sheet name="prop.occupation" sheetId="19" r:id="rId2"/>
    <sheet name="prop.gender" sheetId="35" r:id="rId3"/>
    <sheet name="Actives_t2" sheetId="34" r:id="rId4"/>
    <sheet name="Actives_t1_AV2014" sheetId="2" r:id="rId5"/>
    <sheet name="Actives_t1_CRR2013" sheetId="33" r:id="rId6"/>
    <sheet name="Actives_t1.num_CRR2013" sheetId="27" r:id="rId7"/>
    <sheet name="Actives_t1.sal_CRR2013" sheetId="28" r:id="rId8"/>
    <sheet name="RetBen_CRR2013" sheetId="31" r:id="rId9"/>
    <sheet name="RetBen_AV2014" sheetId="3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1" l="1"/>
  <c r="E7" i="31"/>
  <c r="E8" i="31"/>
  <c r="E9" i="31"/>
  <c r="E10" i="31"/>
  <c r="E11" i="31"/>
  <c r="E12" i="31"/>
  <c r="E13" i="31"/>
  <c r="E14" i="31"/>
  <c r="E15" i="31"/>
  <c r="E16" i="31"/>
  <c r="E17" i="31"/>
  <c r="E6" i="31"/>
</calcChain>
</file>

<file path=xl/sharedStrings.xml><?xml version="1.0" encoding="utf-8"?>
<sst xmlns="http://schemas.openxmlformats.org/spreadsheetml/2006/main" count="172" uniqueCount="103">
  <si>
    <t>TOC</t>
  </si>
  <si>
    <t>startcell</t>
  </si>
  <si>
    <t>endcell</t>
  </si>
  <si>
    <t>0-4</t>
  </si>
  <si>
    <t>5-9</t>
  </si>
  <si>
    <t>10-14</t>
  </si>
  <si>
    <t>15-19</t>
  </si>
  <si>
    <t>20-24</t>
  </si>
  <si>
    <t>25-29</t>
  </si>
  <si>
    <t>type</t>
  </si>
  <si>
    <t>age.cell</t>
  </si>
  <si>
    <t>yosgrp</t>
  </si>
  <si>
    <t>30-34</t>
  </si>
  <si>
    <t>35-39</t>
  </si>
  <si>
    <t>nactives</t>
  </si>
  <si>
    <r>
      <rPr>
        <sz val="8"/>
        <color rgb="FFC00000"/>
        <rFont val="Arial"/>
        <family val="2"/>
      </rPr>
      <t>20</t>
    </r>
    <r>
      <rPr>
        <sz val="8"/>
        <rFont val="Arial"/>
        <family val="2"/>
      </rPr>
      <t>-24</t>
    </r>
  </si>
  <si>
    <t>salary</t>
  </si>
  <si>
    <t>40-44</t>
  </si>
  <si>
    <t>45-49</t>
  </si>
  <si>
    <t>50-54</t>
  </si>
  <si>
    <t>55-59</t>
  </si>
  <si>
    <t>60-64</t>
  </si>
  <si>
    <t>65-69</t>
  </si>
  <si>
    <r>
      <t>70-</t>
    </r>
    <r>
      <rPr>
        <sz val="8"/>
        <color rgb="FFC00000"/>
        <rFont val="Arial"/>
        <family val="2"/>
      </rPr>
      <t>74</t>
    </r>
  </si>
  <si>
    <t>agegrp</t>
  </si>
  <si>
    <t>Sheet #</t>
  </si>
  <si>
    <t>Table of Contents</t>
  </si>
  <si>
    <t>1</t>
  </si>
  <si>
    <t>Actives_t1</t>
  </si>
  <si>
    <t>2</t>
  </si>
  <si>
    <t>Actives_t2</t>
  </si>
  <si>
    <t>3</t>
  </si>
  <si>
    <t>Actives_t3</t>
  </si>
  <si>
    <t>4</t>
  </si>
  <si>
    <t>Actives_t4</t>
  </si>
  <si>
    <t>5</t>
  </si>
  <si>
    <t>Actives_t5_noHPP</t>
  </si>
  <si>
    <t>6</t>
  </si>
  <si>
    <t>Actives_t6_noHPP</t>
  </si>
  <si>
    <t>7</t>
  </si>
  <si>
    <t>Actives_t5_HPP</t>
  </si>
  <si>
    <t>8</t>
  </si>
  <si>
    <t>Actives_t6_HPP</t>
  </si>
  <si>
    <t>9</t>
  </si>
  <si>
    <t>Other_t1</t>
  </si>
  <si>
    <t>10</t>
  </si>
  <si>
    <t>Other_t2</t>
  </si>
  <si>
    <t>11</t>
  </si>
  <si>
    <t>Other_t3</t>
  </si>
  <si>
    <t>12</t>
  </si>
  <si>
    <t>Other_t4</t>
  </si>
  <si>
    <t>13</t>
  </si>
  <si>
    <t>Other_t5_noHPP</t>
  </si>
  <si>
    <t>14</t>
  </si>
  <si>
    <t>Other_t6_noHPP</t>
  </si>
  <si>
    <t>15</t>
  </si>
  <si>
    <t>Other_t5_HPP</t>
  </si>
  <si>
    <t>16</t>
  </si>
  <si>
    <t>Other_t6_HPP</t>
  </si>
  <si>
    <t>17</t>
  </si>
  <si>
    <t>Sum</t>
  </si>
  <si>
    <t>tier</t>
  </si>
  <si>
    <t>t2</t>
  </si>
  <si>
    <t>t1</t>
  </si>
  <si>
    <t>year</t>
  </si>
  <si>
    <t>B6</t>
  </si>
  <si>
    <t>F12</t>
  </si>
  <si>
    <t>70-74</t>
  </si>
  <si>
    <t>75-79</t>
  </si>
  <si>
    <t>80-84</t>
  </si>
  <si>
    <t>N</t>
  </si>
  <si>
    <t>V</t>
  </si>
  <si>
    <r>
      <rPr>
        <b/>
        <sz val="12"/>
        <rFont val="Times New Roman"/>
      </rPr>
      <t>Age</t>
    </r>
  </si>
  <si>
    <r>
      <rPr>
        <b/>
        <sz val="12"/>
        <rFont val="Times New Roman"/>
      </rPr>
      <t>Years of Service</t>
    </r>
  </si>
  <si>
    <r>
      <rPr>
        <b/>
        <sz val="12"/>
        <rFont val="Times New Roman"/>
      </rPr>
      <t xml:space="preserve">Total
</t>
    </r>
    <r>
      <rPr>
        <b/>
        <sz val="12"/>
        <rFont val="Times New Roman"/>
      </rPr>
      <t>Count</t>
    </r>
  </si>
  <si>
    <r>
      <rPr>
        <b/>
        <sz val="12"/>
        <rFont val="Times New Roman"/>
      </rPr>
      <t xml:space="preserve">Total
</t>
    </r>
    <r>
      <rPr>
        <b/>
        <sz val="12"/>
        <rFont val="Times New Roman"/>
      </rPr>
      <t>Pay</t>
    </r>
    <r>
      <rPr>
        <b/>
        <vertAlign val="superscript"/>
        <sz val="12"/>
        <rFont val="Times New Roman"/>
      </rPr>
      <t>1</t>
    </r>
  </si>
  <si>
    <r>
      <rPr>
        <b/>
        <sz val="12"/>
        <rFont val="Times New Roman"/>
      </rPr>
      <t xml:space="preserve">Average
</t>
    </r>
    <r>
      <rPr>
        <b/>
        <sz val="12"/>
        <rFont val="Times New Roman"/>
      </rPr>
      <t>Pay</t>
    </r>
  </si>
  <si>
    <r>
      <rPr>
        <b/>
        <sz val="12"/>
        <rFont val="Times New Roman"/>
      </rPr>
      <t>0 - 4</t>
    </r>
  </si>
  <si>
    <r>
      <rPr>
        <b/>
        <sz val="12"/>
        <rFont val="Times New Roman"/>
      </rPr>
      <t>5 - 9</t>
    </r>
  </si>
  <si>
    <r>
      <rPr>
        <b/>
        <sz val="12"/>
        <rFont val="Times New Roman"/>
      </rPr>
      <t>10 - 14</t>
    </r>
  </si>
  <si>
    <r>
      <rPr>
        <b/>
        <sz val="12"/>
        <rFont val="Times New Roman"/>
      </rPr>
      <t>15 - 19</t>
    </r>
  </si>
  <si>
    <r>
      <rPr>
        <b/>
        <sz val="12"/>
        <rFont val="Times New Roman"/>
      </rPr>
      <t>20 - 24</t>
    </r>
  </si>
  <si>
    <r>
      <rPr>
        <b/>
        <sz val="12"/>
        <rFont val="Times New Roman"/>
      </rPr>
      <t>25 - 29</t>
    </r>
  </si>
  <si>
    <r>
      <rPr>
        <b/>
        <sz val="12"/>
        <rFont val="Times New Roman"/>
      </rPr>
      <t>30 &amp; up</t>
    </r>
  </si>
  <si>
    <r>
      <rPr>
        <sz val="12"/>
        <rFont val="Times New Roman"/>
      </rPr>
      <t>Less than 30</t>
    </r>
  </si>
  <si>
    <r>
      <rPr>
        <sz val="12"/>
        <rFont val="Times New Roman"/>
      </rPr>
      <t>-</t>
    </r>
  </si>
  <si>
    <r>
      <rPr>
        <sz val="12"/>
        <rFont val="Times New Roman"/>
      </rPr>
      <t>$  -</t>
    </r>
  </si>
  <si>
    <r>
      <rPr>
        <sz val="12"/>
        <rFont val="Times New Roman"/>
      </rPr>
      <t>30 - 34</t>
    </r>
  </si>
  <si>
    <r>
      <rPr>
        <sz val="12"/>
        <rFont val="Times New Roman"/>
      </rPr>
      <t>35 - 39</t>
    </r>
  </si>
  <si>
    <r>
      <rPr>
        <sz val="12"/>
        <rFont val="Times New Roman"/>
      </rPr>
      <t>40 - 44</t>
    </r>
  </si>
  <si>
    <r>
      <rPr>
        <sz val="12"/>
        <rFont val="Times New Roman"/>
      </rPr>
      <t>45 - 49</t>
    </r>
  </si>
  <si>
    <r>
      <rPr>
        <sz val="12"/>
        <rFont val="Times New Roman"/>
      </rPr>
      <t>50 - 54</t>
    </r>
  </si>
  <si>
    <r>
      <rPr>
        <sz val="12"/>
        <rFont val="Times New Roman"/>
      </rPr>
      <t>55 - 59</t>
    </r>
  </si>
  <si>
    <r>
      <rPr>
        <sz val="12"/>
        <rFont val="Times New Roman"/>
      </rPr>
      <t>60 - 64</t>
    </r>
  </si>
  <si>
    <r>
      <rPr>
        <sz val="12"/>
        <rFont val="Times New Roman"/>
      </rPr>
      <t>65 - 69</t>
    </r>
  </si>
  <si>
    <r>
      <rPr>
        <sz val="12"/>
        <rFont val="Times New Roman"/>
      </rPr>
      <t>70 &amp; up</t>
    </r>
  </si>
  <si>
    <r>
      <rPr>
        <sz val="12"/>
        <rFont val="Times New Roman"/>
      </rPr>
      <t>Total</t>
    </r>
  </si>
  <si>
    <t>age.grp</t>
  </si>
  <si>
    <t>C5</t>
  </si>
  <si>
    <t>E17</t>
  </si>
  <si>
    <t>conservation</t>
  </si>
  <si>
    <t>correction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</si>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</sst>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;&quot;$&quot;\-#,##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8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name val="Times New Roman"/>
    </font>
    <font>
      <b/>
      <vertAlign val="superscript"/>
      <sz val="12"/>
      <name val="Times New Roman"/>
    </font>
    <font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0" fillId="0" borderId="0" xfId="0" applyFill="1"/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3" borderId="0" xfId="0" applyFill="1"/>
    <xf numFmtId="0" fontId="5" fillId="0" borderId="0" xfId="0" applyFont="1"/>
    <xf numFmtId="0" fontId="0" fillId="0" borderId="0" xfId="0" quotePrefix="1"/>
    <xf numFmtId="0" fontId="0" fillId="3" borderId="0" xfId="0" applyFill="1" applyAlignment="1">
      <alignment horizontal="center" vertical="center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right" wrapText="1" indent="2"/>
    </xf>
    <xf numFmtId="0" fontId="0" fillId="0" borderId="3" xfId="0" applyBorder="1" applyAlignment="1">
      <alignment horizontal="left" vertical="top" wrapText="1"/>
    </xf>
    <xf numFmtId="0" fontId="8" fillId="0" borderId="3" xfId="0" applyFont="1" applyBorder="1" applyAlignment="1">
      <alignment horizontal="right" wrapText="1" indent="3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right" vertical="center" wrapText="1" indent="2"/>
    </xf>
    <xf numFmtId="0" fontId="0" fillId="0" borderId="4" xfId="0" applyBorder="1" applyAlignment="1">
      <alignment horizontal="left" vertical="top" wrapText="1"/>
    </xf>
    <xf numFmtId="0" fontId="8" fillId="0" borderId="4" xfId="0" applyFont="1" applyBorder="1" applyAlignment="1">
      <alignment horizontal="right" vertical="center" wrapText="1" indent="3"/>
    </xf>
    <xf numFmtId="1" fontId="8" fillId="0" borderId="4" xfId="0" applyNumberFormat="1" applyFont="1" applyBorder="1" applyAlignment="1">
      <alignment horizontal="right" vertical="center" wrapText="1" indent="1"/>
    </xf>
    <xf numFmtId="3" fontId="8" fillId="0" borderId="4" xfId="0" applyNumberFormat="1" applyFont="1" applyBorder="1" applyAlignment="1">
      <alignment horizontal="right" vertical="center" wrapText="1" indent="1"/>
    </xf>
    <xf numFmtId="3" fontId="8" fillId="0" borderId="4" xfId="0" applyNumberFormat="1" applyFont="1" applyBorder="1" applyAlignment="1">
      <alignment horizontal="right" vertical="center" wrapText="1" indent="3"/>
    </xf>
    <xf numFmtId="0" fontId="8" fillId="0" borderId="5" xfId="0" applyFont="1" applyBorder="1" applyAlignment="1">
      <alignment horizontal="center" vertical="center" wrapText="1"/>
    </xf>
    <xf numFmtId="1" fontId="8" fillId="0" borderId="5" xfId="0" applyNumberFormat="1" applyFont="1" applyBorder="1" applyAlignment="1">
      <alignment horizontal="right" vertical="center" wrapText="1" indent="1"/>
    </xf>
    <xf numFmtId="3" fontId="8" fillId="0" borderId="5" xfId="0" applyNumberFormat="1" applyFont="1" applyBorder="1" applyAlignment="1">
      <alignment horizontal="right" vertical="center" wrapText="1" indent="1"/>
    </xf>
    <xf numFmtId="3" fontId="8" fillId="0" borderId="5" xfId="0" applyNumberFormat="1" applyFont="1" applyBorder="1" applyAlignment="1">
      <alignment horizontal="right" vertical="center" wrapText="1" indent="3"/>
    </xf>
    <xf numFmtId="0" fontId="8" fillId="0" borderId="2" xfId="0" applyFont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right" vertical="center" wrapText="1" indent="1"/>
    </xf>
    <xf numFmtId="3" fontId="8" fillId="0" borderId="2" xfId="0" applyNumberFormat="1" applyFont="1" applyBorder="1" applyAlignment="1">
      <alignment horizontal="right" vertical="center" wrapText="1" indent="1"/>
    </xf>
    <xf numFmtId="164" fontId="8" fillId="0" borderId="2" xfId="0" applyNumberFormat="1" applyFont="1" applyBorder="1" applyAlignment="1">
      <alignment horizontal="right" vertical="center" wrapText="1" indent="1"/>
    </xf>
    <xf numFmtId="164" fontId="8" fillId="0" borderId="2" xfId="0" applyNumberFormat="1" applyFont="1" applyBorder="1" applyAlignment="1">
      <alignment horizontal="right" vertical="center" wrapText="1" indent="3"/>
    </xf>
    <xf numFmtId="0" fontId="0" fillId="4" borderId="0" xfId="0" applyFill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952500</xdr:colOff>
      <xdr:row>8</xdr:row>
      <xdr:rowOff>76200</xdr:rowOff>
    </xdr:from>
    <xdr:to>
      <xdr:col>27</xdr:col>
      <xdr:colOff>256070</xdr:colOff>
      <xdr:row>35</xdr:row>
      <xdr:rowOff>151736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91600" y="1600200"/>
          <a:ext cx="8838095" cy="5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952500</xdr:colOff>
      <xdr:row>10</xdr:row>
      <xdr:rowOff>57150</xdr:rowOff>
    </xdr:from>
    <xdr:to>
      <xdr:col>22</xdr:col>
      <xdr:colOff>66051</xdr:colOff>
      <xdr:row>22</xdr:row>
      <xdr:rowOff>190198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01200" y="1390650"/>
          <a:ext cx="4990476" cy="24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952500</xdr:colOff>
      <xdr:row>7</xdr:row>
      <xdr:rowOff>57150</xdr:rowOff>
    </xdr:from>
    <xdr:to>
      <xdr:col>21</xdr:col>
      <xdr:colOff>66051</xdr:colOff>
      <xdr:row>19</xdr:row>
      <xdr:rowOff>190198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01200" y="1390650"/>
          <a:ext cx="4990476" cy="24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400050</xdr:colOff>
      <xdr:row>7</xdr:row>
      <xdr:rowOff>114300</xdr:rowOff>
    </xdr:from>
    <xdr:to>
      <xdr:col>18</xdr:col>
      <xdr:colOff>504184</xdr:colOff>
      <xdr:row>20</xdr:row>
      <xdr:rowOff>56848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200" y="1447800"/>
          <a:ext cx="5123809" cy="24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</xdr:colOff>
      <xdr:row>5</xdr:row>
      <xdr:rowOff>57150</xdr:rowOff>
    </xdr:from>
    <xdr:to>
      <xdr:col>13</xdr:col>
      <xdr:colOff>437976</xdr:colOff>
      <xdr:row>19</xdr:row>
      <xdr:rowOff>94912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5050" y="1009650"/>
          <a:ext cx="1390476" cy="27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666750</xdr:colOff>
      <xdr:row>5</xdr:row>
      <xdr:rowOff>57150</xdr:rowOff>
    </xdr:from>
    <xdr:to>
      <xdr:col>15</xdr:col>
      <xdr:colOff>76031</xdr:colOff>
      <xdr:row>19</xdr:row>
      <xdr:rowOff>152055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34300" y="1009650"/>
          <a:ext cx="1352381" cy="2761905"/>
        </a:xfrm>
        <a:prstGeom prst="rect">
          <a:avLst/>
        </a:prstGeom>
      </xdr:spPr>
    </xdr:pic>
    <xdr:clientData/>
  </xdr:twoCellAnchor>
  <xdr:twoCellAnchor>
    <xdr:from>
      <xdr:col>8</xdr:col>
      <xdr:colOff>209550</xdr:colOff>
      <xdr:row>3</xdr:row>
      <xdr:rowOff>114300</xdr:rowOff>
    </xdr:from>
    <xdr:to>
      <xdr:col>11</xdr:col>
      <xdr:colOff>914400</xdr:colOff>
      <xdr:row>24</xdr:row>
      <xdr:rowOff>76200</xdr:rowOff>
    </xdr:to>
    <xdr:sp macro="" textlink="">
      <xdr:nvSpPr>
        <xdr:cNvPr id="4" name="TextBox 3"/>
        <xdr:cNvSpPr txBox="1"/>
      </xdr:nvSpPr>
      <xdr:spPr>
        <a:xfrm>
          <a:off x="3867150" y="685800"/>
          <a:ext cx="2533650" cy="396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Notes:</a:t>
          </a:r>
        </a:p>
        <a:p>
          <a:endParaRPr lang="en-US" sz="1100"/>
        </a:p>
        <a:p>
          <a:r>
            <a:rPr lang="en-US" sz="1100"/>
            <a:t>- The total number of retirees</a:t>
          </a:r>
          <a:r>
            <a:rPr lang="en-US" sz="1100" baseline="0"/>
            <a:t> and beneficiaries 32,394 does not match the number in AV2014, 56,852 (p D-2). One possible reason is that it does not include disability and death benefit of tier 2 (DC) mambers. </a:t>
          </a:r>
        </a:p>
        <a:p>
          <a:endParaRPr lang="en-US" sz="1100" baseline="0"/>
        </a:p>
        <a:p>
          <a:r>
            <a:rPr lang="en-US" sz="1100" baseline="0"/>
            <a:t>- Average benefits each cell are the same. </a:t>
          </a:r>
        </a:p>
        <a:p>
          <a:endParaRPr lang="en-US" sz="1100" baseline="0"/>
        </a:p>
        <a:p>
          <a:r>
            <a:rPr lang="en-US" sz="1100" baseline="0"/>
            <a:t>- 25 does not look a correct starting age. </a:t>
          </a:r>
        </a:p>
        <a:p>
          <a:endParaRPr lang="en-US" sz="1100" baseline="0"/>
        </a:p>
        <a:p>
          <a:r>
            <a:rPr lang="en-US" sz="1100" baseline="0"/>
            <a:t> 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3</xdr:row>
      <xdr:rowOff>38100</xdr:rowOff>
    </xdr:from>
    <xdr:to>
      <xdr:col>11</xdr:col>
      <xdr:colOff>380131</xdr:colOff>
      <xdr:row>51</xdr:row>
      <xdr:rowOff>56005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609600"/>
          <a:ext cx="6952381" cy="9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5703125" bestFit="1" customWidth="1"/>
    <col min="2" max="2" width="17.28515625" bestFit="1" customWidth="1"/>
  </cols>
  <sheetData>
    <row r="1" spans="1:2" x14ac:dyDescent="0.25">
      <c r="A1" s="7" t="s">
        <v>25</v>
      </c>
      <c r="B1" s="7" t="s">
        <v>26</v>
      </c>
    </row>
    <row r="2" spans="1:2" x14ac:dyDescent="0.25">
      <c r="A2" s="8" t="s">
        <v>27</v>
      </c>
      <c r="B2" s="1" t="s">
        <v>60</v>
      </c>
    </row>
    <row r="3" spans="1:2" x14ac:dyDescent="0.25">
      <c r="A3" s="8" t="s">
        <v>29</v>
      </c>
      <c r="B3" s="1" t="s">
        <v>28</v>
      </c>
    </row>
    <row r="4" spans="1:2" x14ac:dyDescent="0.25">
      <c r="A4" s="8" t="s">
        <v>31</v>
      </c>
      <c r="B4" s="1" t="s">
        <v>30</v>
      </c>
    </row>
    <row r="5" spans="1:2" x14ac:dyDescent="0.25">
      <c r="A5" s="8" t="s">
        <v>33</v>
      </c>
      <c r="B5" s="1" t="s">
        <v>32</v>
      </c>
    </row>
    <row r="6" spans="1:2" x14ac:dyDescent="0.25">
      <c r="A6" s="8" t="s">
        <v>35</v>
      </c>
      <c r="B6" s="1" t="s">
        <v>34</v>
      </c>
    </row>
    <row r="7" spans="1:2" x14ac:dyDescent="0.25">
      <c r="A7" s="8" t="s">
        <v>37</v>
      </c>
      <c r="B7" s="1" t="s">
        <v>36</v>
      </c>
    </row>
    <row r="8" spans="1:2" x14ac:dyDescent="0.25">
      <c r="A8" s="8" t="s">
        <v>39</v>
      </c>
      <c r="B8" s="1" t="s">
        <v>38</v>
      </c>
    </row>
    <row r="9" spans="1:2" x14ac:dyDescent="0.25">
      <c r="A9" s="8" t="s">
        <v>41</v>
      </c>
      <c r="B9" s="1" t="s">
        <v>40</v>
      </c>
    </row>
    <row r="10" spans="1:2" x14ac:dyDescent="0.25">
      <c r="A10" s="8" t="s">
        <v>43</v>
      </c>
      <c r="B10" s="1" t="s">
        <v>42</v>
      </c>
    </row>
    <row r="11" spans="1:2" x14ac:dyDescent="0.25">
      <c r="A11" s="8" t="s">
        <v>45</v>
      </c>
      <c r="B11" s="1" t="s">
        <v>44</v>
      </c>
    </row>
    <row r="12" spans="1:2" x14ac:dyDescent="0.25">
      <c r="A12" s="8" t="s">
        <v>47</v>
      </c>
      <c r="B12" s="1" t="s">
        <v>46</v>
      </c>
    </row>
    <row r="13" spans="1:2" x14ac:dyDescent="0.25">
      <c r="A13" s="8" t="s">
        <v>49</v>
      </c>
      <c r="B13" s="1" t="s">
        <v>48</v>
      </c>
    </row>
    <row r="14" spans="1:2" x14ac:dyDescent="0.25">
      <c r="A14" s="8" t="s">
        <v>51</v>
      </c>
      <c r="B14" s="1" t="s">
        <v>50</v>
      </c>
    </row>
    <row r="15" spans="1:2" x14ac:dyDescent="0.25">
      <c r="A15" s="8" t="s">
        <v>53</v>
      </c>
      <c r="B15" s="1" t="s">
        <v>52</v>
      </c>
    </row>
    <row r="16" spans="1:2" x14ac:dyDescent="0.25">
      <c r="A16" s="8" t="s">
        <v>55</v>
      </c>
      <c r="B16" s="1" t="s">
        <v>54</v>
      </c>
    </row>
    <row r="17" spans="1:2" x14ac:dyDescent="0.25">
      <c r="A17" s="8" t="s">
        <v>57</v>
      </c>
      <c r="B17" s="1" t="s">
        <v>56</v>
      </c>
    </row>
    <row r="18" spans="1:2" x14ac:dyDescent="0.25">
      <c r="A18" s="8" t="s">
        <v>59</v>
      </c>
      <c r="B18" s="1" t="s">
        <v>58</v>
      </c>
    </row>
  </sheetData>
  <hyperlinks>
    <hyperlink ref="B2" location="'Sum'!A1" display="Sum"/>
    <hyperlink ref="B3" location="'Actives_t1'!A1" display="Actives_t1"/>
    <hyperlink ref="B4" location="'Actives_t2'!A1" display="Actives_t2"/>
    <hyperlink ref="B5" location="'Actives_t3'!A1" display="Actives_t3"/>
    <hyperlink ref="B6" location="'Actives_t4'!A1" display="Actives_t4"/>
    <hyperlink ref="B7" location="'Actives_t5_noHPP'!A1" display="Actives_t5_noHPP"/>
    <hyperlink ref="B8" location="'Actives_t6_noHPP'!A1" display="Actives_t6_noHPP"/>
    <hyperlink ref="B9" location="'Actives_t5_HPP'!A1" display="Actives_t5_HPP"/>
    <hyperlink ref="B10" location="'Actives_t6_HPP'!A1" display="Actives_t6_HPP"/>
    <hyperlink ref="B11" location="'Other_t1'!A1" display="Other_t1"/>
    <hyperlink ref="B12" location="'Other_t2'!A1" display="Other_t2"/>
    <hyperlink ref="B13" location="'Other_t3'!A1" display="Other_t3"/>
    <hyperlink ref="B14" location="'Other_t4'!A1" display="Other_t4"/>
    <hyperlink ref="B15" location="'Other_t5_noHPP'!A1" display="Other_t5_noHPP"/>
    <hyperlink ref="B16" location="'Other_t6_noHPP'!A1" display="Other_t6_noHPP"/>
    <hyperlink ref="B17" location="'Other_t5_HPP'!A1" display="Other_t5_HPP"/>
    <hyperlink ref="B18" location="'Other_t6_HPP'!A1" display="Other_t6_HPP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9" sqref="C19"/>
    </sheetView>
  </sheetViews>
  <sheetFormatPr defaultRowHeight="15" x14ac:dyDescent="0.25"/>
  <cols>
    <col min="3" max="3" width="13.42578125" customWidth="1"/>
    <col min="4" max="4" width="12.28515625" customWidth="1"/>
  </cols>
  <sheetData>
    <row r="1" spans="1:6" x14ac:dyDescent="0.25">
      <c r="A1" s="1" t="s">
        <v>0</v>
      </c>
    </row>
    <row r="2" spans="1:6" x14ac:dyDescent="0.25">
      <c r="A2" s="2" t="s">
        <v>1</v>
      </c>
      <c r="B2" t="s">
        <v>65</v>
      </c>
    </row>
    <row r="3" spans="1:6" x14ac:dyDescent="0.25">
      <c r="A3" s="2" t="s">
        <v>2</v>
      </c>
      <c r="B3" t="s">
        <v>66</v>
      </c>
    </row>
    <row r="6" spans="1:6" x14ac:dyDescent="0.25">
      <c r="B6" s="6" t="s">
        <v>61</v>
      </c>
      <c r="C6" s="9" t="s">
        <v>100</v>
      </c>
      <c r="D6" s="9" t="s">
        <v>101</v>
      </c>
      <c r="E6" s="9" t="s">
        <v>102</v>
      </c>
      <c r="F6" s="9" t="s">
        <v>64</v>
      </c>
    </row>
    <row r="7" spans="1:6" x14ac:dyDescent="0.25">
      <c r="B7" s="6" t="s">
        <v>63</v>
      </c>
      <c r="C7" s="9">
        <v>63</v>
      </c>
      <c r="D7" s="9">
        <v>4481</v>
      </c>
      <c r="E7" s="9">
        <v>11922</v>
      </c>
      <c r="F7" s="9">
        <v>2014</v>
      </c>
    </row>
    <row r="8" spans="1:6" x14ac:dyDescent="0.25">
      <c r="B8" s="6" t="s">
        <v>62</v>
      </c>
      <c r="C8" s="9"/>
      <c r="D8" s="9"/>
      <c r="E8" s="9"/>
      <c r="F8" s="9"/>
    </row>
    <row r="9" spans="1:6" x14ac:dyDescent="0.25">
      <c r="B9" s="6"/>
      <c r="C9" s="9"/>
      <c r="D9" s="9"/>
      <c r="E9" s="9"/>
      <c r="F9" s="9"/>
    </row>
    <row r="10" spans="1:6" x14ac:dyDescent="0.25">
      <c r="B10" s="6"/>
      <c r="C10" s="9"/>
      <c r="D10" s="9"/>
      <c r="E10" s="9"/>
      <c r="F10" s="9"/>
    </row>
    <row r="11" spans="1:6" x14ac:dyDescent="0.25">
      <c r="B11" s="6"/>
      <c r="C11" s="9"/>
      <c r="D11" s="9"/>
      <c r="E11" s="9"/>
      <c r="F11" s="9"/>
    </row>
    <row r="12" spans="1:6" x14ac:dyDescent="0.25">
      <c r="B12" s="6"/>
      <c r="C12" s="9"/>
      <c r="D12" s="9"/>
      <c r="E12" s="9"/>
      <c r="F12" s="9"/>
    </row>
  </sheetData>
  <hyperlinks>
    <hyperlink ref="A1" location="TOC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8" sqref="F3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G33" sqref="G33"/>
    </sheetView>
  </sheetViews>
  <sheetFormatPr defaultRowHeight="15" x14ac:dyDescent="0.25"/>
  <cols>
    <col min="10" max="10" width="18.28515625" customWidth="1"/>
    <col min="11" max="13" width="14.5703125" customWidth="1"/>
    <col min="14" max="14" width="9.57031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N1" s="1"/>
    </row>
    <row r="2" spans="1:14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N2" s="2"/>
    </row>
    <row r="3" spans="1:14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N3" s="2"/>
    </row>
    <row r="6" spans="1:14" ht="15.75" x14ac:dyDescent="0.25">
      <c r="A6" s="10" t="s">
        <v>72</v>
      </c>
      <c r="B6" s="11" t="s">
        <v>73</v>
      </c>
      <c r="C6" s="11"/>
      <c r="D6" s="11"/>
      <c r="E6" s="11"/>
      <c r="F6" s="11"/>
      <c r="G6" s="11"/>
      <c r="H6" s="11"/>
      <c r="I6" s="11" t="s">
        <v>74</v>
      </c>
      <c r="J6" s="12" t="s">
        <v>75</v>
      </c>
      <c r="K6" s="11" t="s">
        <v>76</v>
      </c>
    </row>
    <row r="7" spans="1:14" ht="15.75" x14ac:dyDescent="0.25">
      <c r="A7" s="10"/>
      <c r="B7" s="13" t="s">
        <v>77</v>
      </c>
      <c r="C7" s="13" t="s">
        <v>78</v>
      </c>
      <c r="D7" s="13" t="s">
        <v>79</v>
      </c>
      <c r="E7" s="13" t="s">
        <v>80</v>
      </c>
      <c r="F7" s="13" t="s">
        <v>81</v>
      </c>
      <c r="G7" s="13" t="s">
        <v>82</v>
      </c>
      <c r="H7" s="13" t="s">
        <v>83</v>
      </c>
      <c r="I7" s="11"/>
      <c r="J7" s="12"/>
      <c r="K7" s="11"/>
    </row>
    <row r="8" spans="1:14" ht="31.5" x14ac:dyDescent="0.25">
      <c r="A8" s="14" t="s">
        <v>84</v>
      </c>
      <c r="B8" s="15" t="s">
        <v>85</v>
      </c>
      <c r="C8" s="16"/>
      <c r="D8" s="16"/>
      <c r="E8" s="16"/>
      <c r="F8" s="16"/>
      <c r="G8" s="16"/>
      <c r="H8" s="16"/>
      <c r="I8" s="15" t="s">
        <v>85</v>
      </c>
      <c r="J8" s="15" t="s">
        <v>86</v>
      </c>
      <c r="K8" s="17" t="s">
        <v>86</v>
      </c>
    </row>
    <row r="9" spans="1:14" ht="15.75" x14ac:dyDescent="0.25">
      <c r="A9" s="18" t="s">
        <v>87</v>
      </c>
      <c r="B9" s="19" t="s">
        <v>85</v>
      </c>
      <c r="C9" s="19" t="s">
        <v>85</v>
      </c>
      <c r="D9" s="19" t="s">
        <v>85</v>
      </c>
      <c r="E9" s="19" t="s">
        <v>85</v>
      </c>
      <c r="F9" s="20"/>
      <c r="G9" s="20"/>
      <c r="H9" s="20"/>
      <c r="I9" s="19" t="s">
        <v>85</v>
      </c>
      <c r="J9" s="19" t="s">
        <v>85</v>
      </c>
      <c r="K9" s="21" t="s">
        <v>85</v>
      </c>
    </row>
    <row r="10" spans="1:14" ht="15.75" x14ac:dyDescent="0.25">
      <c r="A10" s="18" t="s">
        <v>88</v>
      </c>
      <c r="B10" s="22">
        <v>7</v>
      </c>
      <c r="C10" s="22">
        <v>22</v>
      </c>
      <c r="D10" s="22">
        <v>27</v>
      </c>
      <c r="E10" s="22">
        <v>72</v>
      </c>
      <c r="F10" s="22">
        <v>12</v>
      </c>
      <c r="G10" s="20"/>
      <c r="H10" s="20"/>
      <c r="I10" s="22">
        <v>140</v>
      </c>
      <c r="J10" s="23">
        <v>8860211</v>
      </c>
      <c r="K10" s="24">
        <v>63287</v>
      </c>
    </row>
    <row r="11" spans="1:14" ht="15.75" x14ac:dyDescent="0.25">
      <c r="A11" s="18" t="s">
        <v>89</v>
      </c>
      <c r="B11" s="22">
        <v>26</v>
      </c>
      <c r="C11" s="22">
        <v>40</v>
      </c>
      <c r="D11" s="22">
        <v>70</v>
      </c>
      <c r="E11" s="22">
        <v>640</v>
      </c>
      <c r="F11" s="22">
        <v>336</v>
      </c>
      <c r="G11" s="22">
        <v>34</v>
      </c>
      <c r="H11" s="20"/>
      <c r="I11" s="23">
        <v>1146</v>
      </c>
      <c r="J11" s="23">
        <v>75190468</v>
      </c>
      <c r="K11" s="24">
        <v>65611</v>
      </c>
    </row>
    <row r="12" spans="1:14" ht="15.75" x14ac:dyDescent="0.25">
      <c r="A12" s="18" t="s">
        <v>90</v>
      </c>
      <c r="B12" s="22">
        <v>23</v>
      </c>
      <c r="C12" s="22">
        <v>37</v>
      </c>
      <c r="D12" s="22">
        <v>54</v>
      </c>
      <c r="E12" s="22">
        <v>721</v>
      </c>
      <c r="F12" s="23">
        <v>1066</v>
      </c>
      <c r="G12" s="22">
        <v>774</v>
      </c>
      <c r="H12" s="22">
        <v>73</v>
      </c>
      <c r="I12" s="23">
        <v>2748</v>
      </c>
      <c r="J12" s="23">
        <v>183447492</v>
      </c>
      <c r="K12" s="24">
        <v>66757</v>
      </c>
    </row>
    <row r="13" spans="1:14" ht="15.75" x14ac:dyDescent="0.25">
      <c r="A13" s="18" t="s">
        <v>91</v>
      </c>
      <c r="B13" s="22">
        <v>16</v>
      </c>
      <c r="C13" s="22">
        <v>33</v>
      </c>
      <c r="D13" s="22">
        <v>60</v>
      </c>
      <c r="E13" s="22">
        <v>492</v>
      </c>
      <c r="F13" s="23">
        <v>1097</v>
      </c>
      <c r="G13" s="23">
        <v>1814</v>
      </c>
      <c r="H13" s="22">
        <v>586</v>
      </c>
      <c r="I13" s="23">
        <v>4098</v>
      </c>
      <c r="J13" s="23">
        <v>277193635</v>
      </c>
      <c r="K13" s="24">
        <v>67641</v>
      </c>
    </row>
    <row r="14" spans="1:14" ht="15.75" x14ac:dyDescent="0.25">
      <c r="A14" s="18" t="s">
        <v>92</v>
      </c>
      <c r="B14" s="22">
        <v>15</v>
      </c>
      <c r="C14" s="22">
        <v>30</v>
      </c>
      <c r="D14" s="22">
        <v>68</v>
      </c>
      <c r="E14" s="22">
        <v>371</v>
      </c>
      <c r="F14" s="22">
        <v>762</v>
      </c>
      <c r="G14" s="23">
        <v>1201</v>
      </c>
      <c r="H14" s="23">
        <v>1495</v>
      </c>
      <c r="I14" s="23">
        <v>3942</v>
      </c>
      <c r="J14" s="23">
        <v>262278856</v>
      </c>
      <c r="K14" s="24">
        <v>66534</v>
      </c>
    </row>
    <row r="15" spans="1:14" ht="15.75" x14ac:dyDescent="0.25">
      <c r="A15" s="18" t="s">
        <v>93</v>
      </c>
      <c r="B15" s="22">
        <v>12</v>
      </c>
      <c r="C15" s="22">
        <v>26</v>
      </c>
      <c r="D15" s="22">
        <v>29</v>
      </c>
      <c r="E15" s="22">
        <v>153</v>
      </c>
      <c r="F15" s="22">
        <v>365</v>
      </c>
      <c r="G15" s="22">
        <v>534</v>
      </c>
      <c r="H15" s="23">
        <v>1099</v>
      </c>
      <c r="I15" s="23">
        <v>2218</v>
      </c>
      <c r="J15" s="23">
        <v>153973659</v>
      </c>
      <c r="K15" s="24">
        <v>69420</v>
      </c>
    </row>
    <row r="16" spans="1:14" ht="15.75" x14ac:dyDescent="0.25">
      <c r="A16" s="18" t="s">
        <v>94</v>
      </c>
      <c r="B16" s="22">
        <v>3</v>
      </c>
      <c r="C16" s="22">
        <v>6</v>
      </c>
      <c r="D16" s="22">
        <v>12</v>
      </c>
      <c r="E16" s="22">
        <v>44</v>
      </c>
      <c r="F16" s="22">
        <v>78</v>
      </c>
      <c r="G16" s="22">
        <v>111</v>
      </c>
      <c r="H16" s="22">
        <v>282</v>
      </c>
      <c r="I16" s="22">
        <v>536</v>
      </c>
      <c r="J16" s="23">
        <v>38731048</v>
      </c>
      <c r="K16" s="24">
        <v>72259</v>
      </c>
    </row>
    <row r="17" spans="1:11" ht="15.75" x14ac:dyDescent="0.25">
      <c r="A17" s="25" t="s">
        <v>95</v>
      </c>
      <c r="B17" s="26">
        <v>3</v>
      </c>
      <c r="C17" s="26">
        <v>4</v>
      </c>
      <c r="D17" s="26">
        <v>1</v>
      </c>
      <c r="E17" s="26">
        <v>8</v>
      </c>
      <c r="F17" s="26">
        <v>13</v>
      </c>
      <c r="G17" s="26">
        <v>20</v>
      </c>
      <c r="H17" s="26">
        <v>108</v>
      </c>
      <c r="I17" s="26">
        <v>157</v>
      </c>
      <c r="J17" s="27">
        <v>11311583</v>
      </c>
      <c r="K17" s="28">
        <v>72048</v>
      </c>
    </row>
    <row r="18" spans="1:11" ht="15.75" x14ac:dyDescent="0.25">
      <c r="A18" s="29" t="s">
        <v>96</v>
      </c>
      <c r="B18" s="30">
        <v>105</v>
      </c>
      <c r="C18" s="30">
        <v>198</v>
      </c>
      <c r="D18" s="30">
        <v>321</v>
      </c>
      <c r="E18" s="31">
        <v>2501</v>
      </c>
      <c r="F18" s="31">
        <v>3729</v>
      </c>
      <c r="G18" s="31">
        <v>4488</v>
      </c>
      <c r="H18" s="31">
        <v>3643</v>
      </c>
      <c r="I18" s="31">
        <v>14985</v>
      </c>
      <c r="J18" s="32">
        <v>1010986952</v>
      </c>
      <c r="K18" s="33">
        <v>67467</v>
      </c>
    </row>
  </sheetData>
  <mergeCells count="5">
    <mergeCell ref="A6:A7"/>
    <mergeCell ref="B6:H6"/>
    <mergeCell ref="I6:I7"/>
    <mergeCell ref="J6:J7"/>
    <mergeCell ref="K6:K7"/>
  </mergeCells>
  <hyperlinks>
    <hyperlink ref="A1" location="TOC!A1" display="TOC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I33" sqref="I33"/>
    </sheetView>
  </sheetViews>
  <sheetFormatPr defaultRowHeight="15" x14ac:dyDescent="0.25"/>
  <cols>
    <col min="12" max="14" width="14.5703125" customWidth="1"/>
    <col min="15" max="15" width="9.570312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O1" s="1"/>
    </row>
    <row r="2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O2" s="2"/>
    </row>
    <row r="3" spans="1:15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O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O4" s="2"/>
    </row>
    <row r="5" spans="1:15" x14ac:dyDescent="0.25">
      <c r="B5" t="s">
        <v>9</v>
      </c>
      <c r="C5" t="s">
        <v>10</v>
      </c>
      <c r="D5" t="s">
        <v>24</v>
      </c>
      <c r="E5" s="3">
        <v>2</v>
      </c>
      <c r="F5" s="3">
        <v>7</v>
      </c>
      <c r="G5" s="3">
        <v>12</v>
      </c>
      <c r="H5" s="3">
        <v>17</v>
      </c>
      <c r="I5" s="3">
        <v>22</v>
      </c>
      <c r="J5" s="3">
        <v>27</v>
      </c>
      <c r="K5" s="3">
        <v>32</v>
      </c>
    </row>
    <row r="6" spans="1:15" x14ac:dyDescent="0.25">
      <c r="B6" t="s">
        <v>11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12</v>
      </c>
    </row>
    <row r="7" spans="1:15" x14ac:dyDescent="0.25">
      <c r="A7">
        <v>5</v>
      </c>
      <c r="B7" t="s">
        <v>14</v>
      </c>
      <c r="C7" s="4">
        <v>22</v>
      </c>
      <c r="D7" s="5" t="s">
        <v>15</v>
      </c>
      <c r="E7" s="35"/>
      <c r="F7" s="35"/>
      <c r="G7" s="35"/>
      <c r="H7" s="35"/>
      <c r="I7" s="35"/>
      <c r="J7" s="35"/>
      <c r="K7" s="35"/>
    </row>
    <row r="8" spans="1:15" x14ac:dyDescent="0.25">
      <c r="B8" t="s">
        <v>16</v>
      </c>
      <c r="C8" s="4">
        <v>22</v>
      </c>
      <c r="D8" s="5" t="s">
        <v>15</v>
      </c>
      <c r="E8" s="35"/>
      <c r="F8" s="35"/>
      <c r="G8" s="35"/>
      <c r="H8" s="35"/>
      <c r="I8" s="35"/>
      <c r="J8" s="35"/>
      <c r="K8" s="35"/>
    </row>
    <row r="9" spans="1:15" x14ac:dyDescent="0.25">
      <c r="A9">
        <v>5</v>
      </c>
      <c r="B9" t="s">
        <v>14</v>
      </c>
      <c r="C9" s="4">
        <v>27</v>
      </c>
      <c r="D9" s="5" t="s">
        <v>8</v>
      </c>
      <c r="E9" s="35"/>
      <c r="F9" s="35"/>
      <c r="G9" s="35"/>
      <c r="H9" s="35"/>
      <c r="I9" s="35"/>
      <c r="J9" s="35"/>
      <c r="K9" s="35"/>
    </row>
    <row r="10" spans="1:15" x14ac:dyDescent="0.25">
      <c r="B10" t="s">
        <v>16</v>
      </c>
      <c r="C10" s="4">
        <v>27</v>
      </c>
      <c r="D10" s="5" t="s">
        <v>8</v>
      </c>
      <c r="E10" s="35"/>
      <c r="F10" s="35"/>
      <c r="G10" s="35"/>
      <c r="H10" s="35"/>
      <c r="I10" s="35"/>
      <c r="J10" s="35"/>
      <c r="K10" s="35"/>
    </row>
    <row r="11" spans="1:15" x14ac:dyDescent="0.25">
      <c r="A11">
        <v>5</v>
      </c>
      <c r="B11" t="s">
        <v>14</v>
      </c>
      <c r="C11" s="4">
        <v>32</v>
      </c>
      <c r="D11" s="5" t="s">
        <v>12</v>
      </c>
      <c r="E11" s="35"/>
      <c r="F11" s="35">
        <v>5</v>
      </c>
      <c r="G11" s="35"/>
      <c r="H11" s="35"/>
      <c r="I11" s="35"/>
      <c r="J11" s="35"/>
      <c r="K11" s="35"/>
    </row>
    <row r="12" spans="1:15" x14ac:dyDescent="0.25">
      <c r="B12" t="s">
        <v>16</v>
      </c>
      <c r="C12" s="4">
        <v>32</v>
      </c>
      <c r="D12" s="5" t="s">
        <v>12</v>
      </c>
      <c r="E12" s="35"/>
      <c r="F12" s="35">
        <v>51550.8</v>
      </c>
      <c r="G12" s="35"/>
      <c r="H12" s="35"/>
      <c r="I12" s="35"/>
      <c r="J12" s="35"/>
      <c r="K12" s="35"/>
    </row>
    <row r="13" spans="1:15" x14ac:dyDescent="0.25">
      <c r="A13">
        <v>5</v>
      </c>
      <c r="B13" t="s">
        <v>14</v>
      </c>
      <c r="C13" s="4">
        <v>37</v>
      </c>
      <c r="D13" s="5" t="s">
        <v>13</v>
      </c>
      <c r="E13" s="35">
        <v>20</v>
      </c>
      <c r="F13" s="35">
        <v>27</v>
      </c>
      <c r="G13" s="35">
        <v>49</v>
      </c>
      <c r="H13" s="35">
        <v>131</v>
      </c>
      <c r="I13" s="35">
        <v>26</v>
      </c>
      <c r="J13" s="35"/>
      <c r="K13" s="35"/>
    </row>
    <row r="14" spans="1:15" x14ac:dyDescent="0.25">
      <c r="B14" t="s">
        <v>16</v>
      </c>
      <c r="C14" s="4">
        <v>37</v>
      </c>
      <c r="D14" s="5" t="s">
        <v>13</v>
      </c>
      <c r="E14" s="35">
        <v>62901.596849999994</v>
      </c>
      <c r="F14" s="35">
        <v>62901.596851851849</v>
      </c>
      <c r="G14" s="35">
        <v>62901.596836734694</v>
      </c>
      <c r="H14" s="35">
        <v>62901.596839694656</v>
      </c>
      <c r="I14" s="35">
        <v>62901.596846153843</v>
      </c>
      <c r="J14" s="35"/>
      <c r="K14" s="35"/>
    </row>
    <row r="15" spans="1:15" x14ac:dyDescent="0.25">
      <c r="A15">
        <v>5</v>
      </c>
      <c r="B15" t="s">
        <v>14</v>
      </c>
      <c r="C15" s="4">
        <v>42</v>
      </c>
      <c r="D15" s="5" t="s">
        <v>17</v>
      </c>
      <c r="E15" s="35">
        <v>40</v>
      </c>
      <c r="F15" s="35">
        <v>41</v>
      </c>
      <c r="G15" s="35">
        <v>94</v>
      </c>
      <c r="H15" s="35">
        <v>904</v>
      </c>
      <c r="I15" s="35">
        <v>398</v>
      </c>
      <c r="J15" s="35">
        <v>36</v>
      </c>
      <c r="K15" s="35"/>
    </row>
    <row r="16" spans="1:15" x14ac:dyDescent="0.25">
      <c r="B16" t="s">
        <v>16</v>
      </c>
      <c r="C16" s="4">
        <v>42</v>
      </c>
      <c r="D16" s="5" t="s">
        <v>17</v>
      </c>
      <c r="E16" s="35">
        <v>64650.206874999996</v>
      </c>
      <c r="F16" s="35">
        <v>64650.206878048775</v>
      </c>
      <c r="G16" s="35">
        <v>64650.20687234043</v>
      </c>
      <c r="H16" s="35">
        <v>64650.206869469024</v>
      </c>
      <c r="I16" s="35">
        <v>64650.206884422107</v>
      </c>
      <c r="J16" s="35">
        <v>64650.206861111117</v>
      </c>
      <c r="K16" s="35"/>
    </row>
    <row r="17" spans="1:11" x14ac:dyDescent="0.25">
      <c r="A17">
        <v>5</v>
      </c>
      <c r="B17" t="s">
        <v>14</v>
      </c>
      <c r="C17" s="4">
        <v>47</v>
      </c>
      <c r="D17" s="5" t="s">
        <v>18</v>
      </c>
      <c r="E17" s="35">
        <v>38</v>
      </c>
      <c r="F17" s="35">
        <v>35</v>
      </c>
      <c r="G17" s="35">
        <v>85</v>
      </c>
      <c r="H17" s="35">
        <v>855</v>
      </c>
      <c r="I17" s="35">
        <v>1283</v>
      </c>
      <c r="J17" s="35">
        <v>787</v>
      </c>
      <c r="K17" s="35">
        <v>67</v>
      </c>
    </row>
    <row r="18" spans="1:11" x14ac:dyDescent="0.25">
      <c r="B18" t="s">
        <v>16</v>
      </c>
      <c r="C18" s="4">
        <v>47</v>
      </c>
      <c r="D18" s="5" t="s">
        <v>18</v>
      </c>
      <c r="E18" s="35">
        <v>65749.671105263158</v>
      </c>
      <c r="F18" s="35">
        <v>65749.671114285709</v>
      </c>
      <c r="G18" s="35">
        <v>65749.671105882357</v>
      </c>
      <c r="H18" s="35">
        <v>65749.671111111107</v>
      </c>
      <c r="I18" s="35">
        <v>65749.67111457522</v>
      </c>
      <c r="J18" s="35">
        <v>65749.671105463785</v>
      </c>
      <c r="K18" s="35">
        <v>65749.671104477602</v>
      </c>
    </row>
    <row r="19" spans="1:11" x14ac:dyDescent="0.25">
      <c r="A19">
        <v>5</v>
      </c>
      <c r="B19" t="s">
        <v>14</v>
      </c>
      <c r="C19" s="4">
        <v>52</v>
      </c>
      <c r="D19" s="5" t="s">
        <v>19</v>
      </c>
      <c r="E19" s="35">
        <v>31</v>
      </c>
      <c r="F19" s="35">
        <v>30</v>
      </c>
      <c r="G19" s="35">
        <v>81</v>
      </c>
      <c r="H19" s="35">
        <v>640</v>
      </c>
      <c r="I19" s="35">
        <v>1386</v>
      </c>
      <c r="J19" s="35">
        <v>1724</v>
      </c>
      <c r="K19" s="35">
        <v>594</v>
      </c>
    </row>
    <row r="20" spans="1:11" x14ac:dyDescent="0.25">
      <c r="B20" t="s">
        <v>16</v>
      </c>
      <c r="C20" s="4">
        <v>52</v>
      </c>
      <c r="D20" s="5" t="s">
        <v>19</v>
      </c>
      <c r="E20" s="35">
        <v>65309.034548387099</v>
      </c>
      <c r="F20" s="35">
        <v>65309.034566666669</v>
      </c>
      <c r="G20" s="35">
        <v>65309.034555555554</v>
      </c>
      <c r="H20" s="35">
        <v>65309.034546875002</v>
      </c>
      <c r="I20" s="35">
        <v>65309.034552669553</v>
      </c>
      <c r="J20" s="35">
        <v>65309.03457076566</v>
      </c>
      <c r="K20" s="35">
        <v>65309.034545454553</v>
      </c>
    </row>
    <row r="21" spans="1:11" x14ac:dyDescent="0.25">
      <c r="A21">
        <v>5</v>
      </c>
      <c r="B21" t="s">
        <v>14</v>
      </c>
      <c r="C21" s="4">
        <v>57</v>
      </c>
      <c r="D21" s="5" t="s">
        <v>20</v>
      </c>
      <c r="E21" s="35">
        <v>24</v>
      </c>
      <c r="F21" s="35">
        <v>34</v>
      </c>
      <c r="G21" s="35">
        <v>67</v>
      </c>
      <c r="H21" s="35">
        <v>489</v>
      </c>
      <c r="I21" s="35">
        <v>913</v>
      </c>
      <c r="J21" s="35">
        <v>1115</v>
      </c>
      <c r="K21" s="35">
        <v>1584</v>
      </c>
    </row>
    <row r="22" spans="1:11" x14ac:dyDescent="0.25">
      <c r="B22" t="s">
        <v>16</v>
      </c>
      <c r="C22" s="4">
        <v>57</v>
      </c>
      <c r="D22" s="5" t="s">
        <v>20</v>
      </c>
      <c r="E22" s="35">
        <v>64977.174874999997</v>
      </c>
      <c r="F22" s="35">
        <v>64977.174882352941</v>
      </c>
      <c r="G22" s="35">
        <v>64977.174865671645</v>
      </c>
      <c r="H22" s="35">
        <v>64977.174867075672</v>
      </c>
      <c r="I22" s="35">
        <v>64977.174874041615</v>
      </c>
      <c r="J22" s="35">
        <v>64977.174869955161</v>
      </c>
      <c r="K22" s="35">
        <v>64977.174873737371</v>
      </c>
    </row>
    <row r="23" spans="1:11" x14ac:dyDescent="0.25">
      <c r="A23">
        <v>5</v>
      </c>
      <c r="B23" t="s">
        <v>14</v>
      </c>
      <c r="C23" s="4">
        <v>62</v>
      </c>
      <c r="D23" s="5" t="s">
        <v>21</v>
      </c>
      <c r="E23" s="35">
        <v>10</v>
      </c>
      <c r="F23" s="35">
        <v>25</v>
      </c>
      <c r="G23" s="35">
        <v>30</v>
      </c>
      <c r="H23" s="35">
        <v>222</v>
      </c>
      <c r="I23" s="35">
        <v>443</v>
      </c>
      <c r="J23" s="35">
        <v>481</v>
      </c>
      <c r="K23" s="35">
        <v>1003</v>
      </c>
    </row>
    <row r="24" spans="1:11" x14ac:dyDescent="0.25">
      <c r="B24" t="s">
        <v>16</v>
      </c>
      <c r="C24" s="4">
        <v>62</v>
      </c>
      <c r="D24" s="5" t="s">
        <v>21</v>
      </c>
      <c r="E24" s="35">
        <v>67083.991420000006</v>
      </c>
      <c r="F24" s="35">
        <v>67083.991399999999</v>
      </c>
      <c r="G24" s="35">
        <v>67083.991433333329</v>
      </c>
      <c r="H24" s="35">
        <v>67083.991396396392</v>
      </c>
      <c r="I24" s="35">
        <v>67083.991422121893</v>
      </c>
      <c r="J24" s="35">
        <v>67083.991413721422</v>
      </c>
      <c r="K24" s="35">
        <v>67083.991415752738</v>
      </c>
    </row>
    <row r="25" spans="1:11" x14ac:dyDescent="0.25">
      <c r="A25">
        <v>5</v>
      </c>
      <c r="B25" t="s">
        <v>14</v>
      </c>
      <c r="C25" s="4">
        <v>67</v>
      </c>
      <c r="D25" s="5" t="s">
        <v>22</v>
      </c>
      <c r="E25" s="35">
        <v>4</v>
      </c>
      <c r="F25" s="35">
        <v>7</v>
      </c>
      <c r="G25" s="35">
        <v>14</v>
      </c>
      <c r="H25" s="35">
        <v>50</v>
      </c>
      <c r="I25" s="35">
        <v>80</v>
      </c>
      <c r="J25" s="35">
        <v>90</v>
      </c>
      <c r="K25" s="35">
        <v>225</v>
      </c>
    </row>
    <row r="26" spans="1:11" x14ac:dyDescent="0.25">
      <c r="B26" t="s">
        <v>16</v>
      </c>
      <c r="C26" s="4">
        <v>67</v>
      </c>
      <c r="D26" s="5" t="s">
        <v>22</v>
      </c>
      <c r="E26" s="35">
        <v>71981.521275000006</v>
      </c>
      <c r="F26" s="35">
        <v>71981.521271428574</v>
      </c>
      <c r="G26" s="35">
        <v>71981.521285714276</v>
      </c>
      <c r="H26" s="35">
        <v>71981.521280000001</v>
      </c>
      <c r="I26" s="35">
        <v>71981.521274999992</v>
      </c>
      <c r="J26" s="35">
        <v>71981.521277777778</v>
      </c>
      <c r="K26" s="35">
        <v>71981.521288888878</v>
      </c>
    </row>
    <row r="27" spans="1:11" x14ac:dyDescent="0.25">
      <c r="A27">
        <v>5</v>
      </c>
      <c r="B27" t="s">
        <v>14</v>
      </c>
      <c r="C27" s="4">
        <v>72</v>
      </c>
      <c r="D27" s="5" t="s">
        <v>23</v>
      </c>
      <c r="E27" s="35">
        <v>3</v>
      </c>
      <c r="F27" s="35">
        <v>1</v>
      </c>
      <c r="G27" s="35">
        <v>1</v>
      </c>
      <c r="H27" s="35">
        <v>5</v>
      </c>
      <c r="I27" s="35">
        <v>23</v>
      </c>
      <c r="J27" s="35">
        <v>14</v>
      </c>
      <c r="K27" s="35">
        <v>102</v>
      </c>
    </row>
    <row r="28" spans="1:11" x14ac:dyDescent="0.25">
      <c r="C28" s="4">
        <v>72</v>
      </c>
      <c r="D28" s="5" t="s">
        <v>23</v>
      </c>
      <c r="E28" s="35">
        <v>71843.617433333333</v>
      </c>
      <c r="F28" s="35">
        <v>71843.617450000005</v>
      </c>
      <c r="G28" s="35">
        <v>71843.617450000005</v>
      </c>
      <c r="H28" s="35">
        <v>71843.617440000002</v>
      </c>
      <c r="I28" s="35">
        <v>71843.617434782602</v>
      </c>
      <c r="J28" s="35">
        <v>71843.617428571422</v>
      </c>
      <c r="K28" s="35">
        <v>71843.617450980397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6" sqref="A6"/>
    </sheetView>
  </sheetViews>
  <sheetFormatPr defaultRowHeight="15" x14ac:dyDescent="0.25"/>
  <cols>
    <col min="10" max="10" width="18.28515625" customWidth="1"/>
    <col min="11" max="13" width="14.5703125" customWidth="1"/>
    <col min="14" max="14" width="9.57031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N1" s="1"/>
    </row>
    <row r="2" spans="1:14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N2" s="2"/>
    </row>
    <row r="3" spans="1:14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N3" s="2"/>
    </row>
    <row r="5" spans="1:14" x14ac:dyDescent="0.25">
      <c r="B5">
        <v>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4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4" x14ac:dyDescent="0.25">
      <c r="A8">
        <v>5</v>
      </c>
      <c r="C8">
        <v>5</v>
      </c>
    </row>
    <row r="9" spans="1:14" x14ac:dyDescent="0.25">
      <c r="A9">
        <v>5</v>
      </c>
      <c r="B9">
        <v>20</v>
      </c>
      <c r="C9">
        <v>27</v>
      </c>
      <c r="D9">
        <v>49</v>
      </c>
      <c r="E9">
        <v>131</v>
      </c>
      <c r="F9">
        <v>26</v>
      </c>
    </row>
    <row r="10" spans="1:14" x14ac:dyDescent="0.25">
      <c r="A10">
        <v>5</v>
      </c>
      <c r="B10">
        <v>40</v>
      </c>
      <c r="C10">
        <v>41</v>
      </c>
      <c r="D10">
        <v>94</v>
      </c>
      <c r="E10">
        <v>904</v>
      </c>
      <c r="F10">
        <v>398</v>
      </c>
      <c r="G10">
        <v>36</v>
      </c>
    </row>
    <row r="11" spans="1:14" x14ac:dyDescent="0.25">
      <c r="A11">
        <v>5</v>
      </c>
      <c r="B11">
        <v>38</v>
      </c>
      <c r="C11">
        <v>35</v>
      </c>
      <c r="D11">
        <v>85</v>
      </c>
      <c r="E11">
        <v>855</v>
      </c>
      <c r="F11">
        <v>1283</v>
      </c>
      <c r="G11">
        <v>787</v>
      </c>
      <c r="H11">
        <v>67</v>
      </c>
    </row>
    <row r="12" spans="1:14" x14ac:dyDescent="0.25">
      <c r="A12">
        <v>5</v>
      </c>
      <c r="B12">
        <v>31</v>
      </c>
      <c r="C12">
        <v>30</v>
      </c>
      <c r="D12">
        <v>81</v>
      </c>
      <c r="E12">
        <v>640</v>
      </c>
      <c r="F12">
        <v>1386</v>
      </c>
      <c r="G12">
        <v>1724</v>
      </c>
      <c r="H12">
        <v>594</v>
      </c>
    </row>
    <row r="13" spans="1:14" x14ac:dyDescent="0.25">
      <c r="A13">
        <v>5</v>
      </c>
      <c r="B13">
        <v>24</v>
      </c>
      <c r="C13">
        <v>34</v>
      </c>
      <c r="D13">
        <v>67</v>
      </c>
      <c r="E13">
        <v>489</v>
      </c>
      <c r="F13">
        <v>913</v>
      </c>
      <c r="G13">
        <v>1115</v>
      </c>
      <c r="H13">
        <v>1584</v>
      </c>
    </row>
    <row r="14" spans="1:14" x14ac:dyDescent="0.25">
      <c r="A14">
        <v>5</v>
      </c>
      <c r="B14">
        <v>10</v>
      </c>
      <c r="C14">
        <v>25</v>
      </c>
      <c r="D14">
        <v>30</v>
      </c>
      <c r="E14">
        <v>222</v>
      </c>
      <c r="F14">
        <v>443</v>
      </c>
      <c r="G14">
        <v>481</v>
      </c>
      <c r="H14">
        <v>1003</v>
      </c>
    </row>
    <row r="15" spans="1:14" x14ac:dyDescent="0.25">
      <c r="A15">
        <v>5</v>
      </c>
      <c r="B15">
        <v>4</v>
      </c>
      <c r="C15">
        <v>7</v>
      </c>
      <c r="D15">
        <v>14</v>
      </c>
      <c r="E15">
        <v>50</v>
      </c>
      <c r="F15">
        <v>80</v>
      </c>
      <c r="G15">
        <v>90</v>
      </c>
      <c r="H15">
        <v>225</v>
      </c>
    </row>
    <row r="16" spans="1:14" x14ac:dyDescent="0.25">
      <c r="A16">
        <v>5</v>
      </c>
      <c r="B16">
        <v>3</v>
      </c>
      <c r="C16">
        <v>1</v>
      </c>
      <c r="D16">
        <v>1</v>
      </c>
      <c r="E16">
        <v>5</v>
      </c>
      <c r="F16">
        <v>23</v>
      </c>
      <c r="G16">
        <v>14</v>
      </c>
      <c r="H16">
        <v>102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5" sqref="A5:H16"/>
    </sheetView>
  </sheetViews>
  <sheetFormatPr defaultRowHeight="15" x14ac:dyDescent="0.25"/>
  <cols>
    <col min="7" max="7" width="12.5703125" customWidth="1"/>
    <col min="8" max="8" width="14.28515625" customWidth="1"/>
    <col min="10" max="10" width="18.28515625" customWidth="1"/>
    <col min="11" max="13" width="14.5703125" customWidth="1"/>
    <col min="14" max="14" width="9.57031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N1" s="1"/>
    </row>
    <row r="2" spans="1:14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N2" s="2"/>
    </row>
    <row r="3" spans="1:14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N3" s="2"/>
    </row>
    <row r="5" spans="1:14" x14ac:dyDescent="0.25">
      <c r="B5">
        <v>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4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4" x14ac:dyDescent="0.25">
      <c r="A8">
        <v>5</v>
      </c>
      <c r="B8">
        <v>0</v>
      </c>
      <c r="C8">
        <v>257754</v>
      </c>
      <c r="D8">
        <v>0</v>
      </c>
      <c r="E8">
        <v>0</v>
      </c>
      <c r="F8">
        <v>0</v>
      </c>
      <c r="G8">
        <v>0</v>
      </c>
      <c r="H8">
        <v>0</v>
      </c>
    </row>
    <row r="9" spans="1:14" x14ac:dyDescent="0.25">
      <c r="A9">
        <v>5</v>
      </c>
      <c r="B9">
        <v>1258031.9369999999</v>
      </c>
      <c r="C9">
        <v>1698343.115</v>
      </c>
      <c r="D9">
        <v>3082178.2450000001</v>
      </c>
      <c r="E9">
        <v>8240109.1859999998</v>
      </c>
      <c r="F9">
        <v>1635441.5179999999</v>
      </c>
      <c r="G9">
        <v>0</v>
      </c>
      <c r="H9">
        <v>0</v>
      </c>
    </row>
    <row r="10" spans="1:14" x14ac:dyDescent="0.25">
      <c r="A10">
        <v>5</v>
      </c>
      <c r="B10">
        <v>2586008.2749999999</v>
      </c>
      <c r="C10">
        <v>2650658.4819999998</v>
      </c>
      <c r="D10">
        <v>6077119.4460000005</v>
      </c>
      <c r="E10">
        <v>58443787.009999998</v>
      </c>
      <c r="F10">
        <v>25730782.34</v>
      </c>
      <c r="G10">
        <v>2327407.4470000002</v>
      </c>
      <c r="H10">
        <v>0</v>
      </c>
    </row>
    <row r="11" spans="1:14" x14ac:dyDescent="0.25">
      <c r="A11">
        <v>5</v>
      </c>
      <c r="B11">
        <v>2498487.5019999999</v>
      </c>
      <c r="C11">
        <v>2301238.4890000001</v>
      </c>
      <c r="D11">
        <v>5588722.0439999998</v>
      </c>
      <c r="E11">
        <v>56215968.799999997</v>
      </c>
      <c r="F11">
        <v>84356828.040000007</v>
      </c>
      <c r="G11">
        <v>51744991.159999996</v>
      </c>
      <c r="H11">
        <v>4405227.9639999997</v>
      </c>
    </row>
    <row r="12" spans="1:14" x14ac:dyDescent="0.25">
      <c r="A12">
        <v>5</v>
      </c>
      <c r="B12">
        <v>2024580.071</v>
      </c>
      <c r="C12">
        <v>1959271.037</v>
      </c>
      <c r="D12">
        <v>5290031.7989999996</v>
      </c>
      <c r="E12">
        <v>41797782.109999999</v>
      </c>
      <c r="F12">
        <v>90518321.890000001</v>
      </c>
      <c r="G12">
        <v>112592775.59999999</v>
      </c>
      <c r="H12">
        <v>38793566.520000003</v>
      </c>
    </row>
    <row r="13" spans="1:14" x14ac:dyDescent="0.25">
      <c r="A13">
        <v>5</v>
      </c>
      <c r="B13">
        <v>1559452.1969999999</v>
      </c>
      <c r="C13">
        <v>2209223.946</v>
      </c>
      <c r="D13">
        <v>4353470.716</v>
      </c>
      <c r="E13">
        <v>31773838.510000002</v>
      </c>
      <c r="F13">
        <v>59324160.659999996</v>
      </c>
      <c r="G13">
        <v>72449549.980000004</v>
      </c>
      <c r="H13">
        <v>102923845</v>
      </c>
    </row>
    <row r="14" spans="1:14" x14ac:dyDescent="0.25">
      <c r="A14">
        <v>5</v>
      </c>
      <c r="B14">
        <v>670839.9142</v>
      </c>
      <c r="C14">
        <v>1677099.7849999999</v>
      </c>
      <c r="D14">
        <v>2012519.743</v>
      </c>
      <c r="E14">
        <v>14892646.09</v>
      </c>
      <c r="F14">
        <v>29718208.199999999</v>
      </c>
      <c r="G14">
        <v>32267399.870000001</v>
      </c>
      <c r="H14">
        <v>67285243.390000001</v>
      </c>
    </row>
    <row r="15" spans="1:14" x14ac:dyDescent="0.25">
      <c r="A15">
        <v>5</v>
      </c>
      <c r="B15">
        <v>287926.08510000003</v>
      </c>
      <c r="C15">
        <v>503870.64889999997</v>
      </c>
      <c r="D15">
        <v>1007741.298</v>
      </c>
      <c r="E15">
        <v>3599076.0639999998</v>
      </c>
      <c r="F15">
        <v>5758521.7019999996</v>
      </c>
      <c r="G15">
        <v>6478336.915</v>
      </c>
      <c r="H15">
        <v>16195842.289999999</v>
      </c>
    </row>
    <row r="16" spans="1:14" x14ac:dyDescent="0.25">
      <c r="A16">
        <v>5</v>
      </c>
      <c r="B16">
        <v>215530.8523</v>
      </c>
      <c r="C16">
        <v>71843.617450000005</v>
      </c>
      <c r="D16">
        <v>71843.617450000005</v>
      </c>
      <c r="E16">
        <v>359218.08720000001</v>
      </c>
      <c r="F16">
        <v>1652403.2009999999</v>
      </c>
      <c r="G16">
        <v>1005810.644</v>
      </c>
      <c r="H16">
        <v>7328048.9800000004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N25" sqref="N25"/>
    </sheetView>
  </sheetViews>
  <sheetFormatPr defaultRowHeight="15" x14ac:dyDescent="0.25"/>
  <cols>
    <col min="1" max="3" width="9.140625" customWidth="1"/>
    <col min="12" max="12" width="18.28515625" customWidth="1"/>
    <col min="13" max="15" width="14.5703125" customWidth="1"/>
    <col min="16" max="16" width="9.5703125" bestFit="1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P1" s="1"/>
    </row>
    <row r="2" spans="1:16" x14ac:dyDescent="0.25">
      <c r="A2" s="2" t="s">
        <v>1</v>
      </c>
      <c r="B2" s="2" t="s">
        <v>98</v>
      </c>
      <c r="C2" s="2"/>
      <c r="D2" s="2"/>
      <c r="E2" s="2"/>
      <c r="F2" s="2"/>
      <c r="G2" s="2"/>
      <c r="H2" s="2"/>
      <c r="I2" s="2"/>
      <c r="J2" s="2"/>
      <c r="K2" s="2"/>
      <c r="L2" s="2"/>
      <c r="P2" s="2"/>
    </row>
    <row r="3" spans="1:16" x14ac:dyDescent="0.25">
      <c r="A3" s="2" t="s">
        <v>2</v>
      </c>
      <c r="B3" s="2" t="s">
        <v>99</v>
      </c>
      <c r="C3" s="2"/>
      <c r="D3" s="2"/>
      <c r="E3" s="2"/>
      <c r="F3" s="2"/>
      <c r="G3" s="2"/>
      <c r="H3" s="2"/>
      <c r="I3" s="2"/>
      <c r="J3" s="2"/>
      <c r="K3" s="2"/>
      <c r="L3" s="2"/>
      <c r="P3" s="2"/>
    </row>
    <row r="5" spans="1:16" x14ac:dyDescent="0.25">
      <c r="A5">
        <v>25</v>
      </c>
      <c r="B5" t="s">
        <v>97</v>
      </c>
      <c r="C5" s="34" t="s">
        <v>10</v>
      </c>
      <c r="D5" s="34" t="s">
        <v>70</v>
      </c>
      <c r="E5" s="34" t="s">
        <v>71</v>
      </c>
      <c r="F5">
        <v>0</v>
      </c>
    </row>
    <row r="6" spans="1:16" x14ac:dyDescent="0.25">
      <c r="A6">
        <v>5</v>
      </c>
      <c r="B6" t="s">
        <v>8</v>
      </c>
      <c r="C6" s="34">
        <v>27</v>
      </c>
      <c r="D6" s="34">
        <v>533</v>
      </c>
      <c r="E6" s="34">
        <f>F6/D6</f>
        <v>1615.7913193245779</v>
      </c>
      <c r="F6">
        <v>861216.77320000005</v>
      </c>
      <c r="G6">
        <f>E6*12</f>
        <v>19389.495831894936</v>
      </c>
    </row>
    <row r="7" spans="1:16" x14ac:dyDescent="0.25">
      <c r="A7">
        <v>5</v>
      </c>
      <c r="B7" t="s">
        <v>12</v>
      </c>
      <c r="C7" s="34">
        <v>32</v>
      </c>
      <c r="D7" s="34">
        <v>1010</v>
      </c>
      <c r="E7" s="34">
        <f t="shared" ref="E7:E17" si="0">F7/D7</f>
        <v>1615.7913198019803</v>
      </c>
      <c r="F7">
        <v>1631949.233</v>
      </c>
    </row>
    <row r="8" spans="1:16" x14ac:dyDescent="0.25">
      <c r="A8">
        <v>5</v>
      </c>
      <c r="B8" t="s">
        <v>13</v>
      </c>
      <c r="C8" s="34">
        <v>37</v>
      </c>
      <c r="D8" s="34">
        <v>3503</v>
      </c>
      <c r="E8" s="34">
        <f t="shared" si="0"/>
        <v>1615.7913194404796</v>
      </c>
      <c r="F8">
        <v>5660116.9919999996</v>
      </c>
    </row>
    <row r="9" spans="1:16" x14ac:dyDescent="0.25">
      <c r="A9">
        <v>5</v>
      </c>
      <c r="B9" t="s">
        <v>17</v>
      </c>
      <c r="C9" s="34">
        <v>42</v>
      </c>
      <c r="D9" s="34">
        <v>7419</v>
      </c>
      <c r="E9" s="34">
        <f t="shared" si="0"/>
        <v>1615.7913195848498</v>
      </c>
      <c r="F9">
        <v>11987555.800000001</v>
      </c>
    </row>
    <row r="10" spans="1:16" x14ac:dyDescent="0.25">
      <c r="A10">
        <v>5</v>
      </c>
      <c r="B10" t="s">
        <v>18</v>
      </c>
      <c r="C10" s="34">
        <v>47</v>
      </c>
      <c r="D10" s="34">
        <v>6631</v>
      </c>
      <c r="E10" s="34">
        <f t="shared" si="0"/>
        <v>1615.7913195596441</v>
      </c>
      <c r="F10">
        <v>10714312.24</v>
      </c>
    </row>
    <row r="11" spans="1:16" x14ac:dyDescent="0.25">
      <c r="A11">
        <v>5</v>
      </c>
      <c r="B11" t="s">
        <v>19</v>
      </c>
      <c r="C11" s="34">
        <v>52</v>
      </c>
      <c r="D11" s="34">
        <v>4813</v>
      </c>
      <c r="E11" s="34">
        <f t="shared" si="0"/>
        <v>1615.7913193434449</v>
      </c>
      <c r="F11">
        <v>7776803.6200000001</v>
      </c>
    </row>
    <row r="12" spans="1:16" x14ac:dyDescent="0.25">
      <c r="A12">
        <v>5</v>
      </c>
      <c r="B12" t="s">
        <v>20</v>
      </c>
      <c r="C12" s="34">
        <v>57</v>
      </c>
      <c r="D12" s="34">
        <v>3457</v>
      </c>
      <c r="E12" s="34">
        <f t="shared" si="0"/>
        <v>1615.7913193520394</v>
      </c>
      <c r="F12">
        <v>5585790.591</v>
      </c>
    </row>
    <row r="13" spans="1:16" x14ac:dyDescent="0.25">
      <c r="A13">
        <v>5</v>
      </c>
      <c r="B13" t="s">
        <v>21</v>
      </c>
      <c r="C13" s="34">
        <v>62</v>
      </c>
      <c r="D13" s="34">
        <v>2455</v>
      </c>
      <c r="E13" s="34">
        <f t="shared" si="0"/>
        <v>1615.7913193482686</v>
      </c>
      <c r="F13">
        <v>3966767.6889999998</v>
      </c>
    </row>
    <row r="14" spans="1:16" x14ac:dyDescent="0.25">
      <c r="A14">
        <v>5</v>
      </c>
      <c r="B14" t="s">
        <v>22</v>
      </c>
      <c r="C14" s="34">
        <v>67</v>
      </c>
      <c r="D14" s="34">
        <v>1626</v>
      </c>
      <c r="E14" s="34">
        <f t="shared" si="0"/>
        <v>1615.7913191881919</v>
      </c>
      <c r="F14">
        <v>2627276.6850000001</v>
      </c>
    </row>
    <row r="15" spans="1:16" x14ac:dyDescent="0.25">
      <c r="A15">
        <v>5</v>
      </c>
      <c r="B15" t="s">
        <v>67</v>
      </c>
      <c r="C15" s="34">
        <v>72</v>
      </c>
      <c r="D15" s="34">
        <v>731</v>
      </c>
      <c r="E15" s="34">
        <f t="shared" si="0"/>
        <v>1615.7913187414499</v>
      </c>
      <c r="F15">
        <v>1181143.4539999999</v>
      </c>
    </row>
    <row r="16" spans="1:16" x14ac:dyDescent="0.25">
      <c r="A16">
        <v>5</v>
      </c>
      <c r="B16" t="s">
        <v>68</v>
      </c>
      <c r="C16" s="34">
        <v>77</v>
      </c>
      <c r="D16" s="34">
        <v>201</v>
      </c>
      <c r="E16" s="34">
        <f t="shared" si="0"/>
        <v>1615.791319402985</v>
      </c>
      <c r="F16">
        <v>324774.0552</v>
      </c>
    </row>
    <row r="17" spans="1:6" x14ac:dyDescent="0.25">
      <c r="A17">
        <v>5</v>
      </c>
      <c r="B17" t="s">
        <v>69</v>
      </c>
      <c r="C17" s="34">
        <v>82</v>
      </c>
      <c r="D17" s="34">
        <v>15</v>
      </c>
      <c r="E17" s="34">
        <f t="shared" si="0"/>
        <v>1615.7913193333334</v>
      </c>
      <c r="F17">
        <v>24236.869790000001</v>
      </c>
    </row>
  </sheetData>
  <hyperlinks>
    <hyperlink ref="A1" location="TOC!A1" display="TOC"/>
  </hyperlink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A4" workbookViewId="0">
      <selection activeCell="O28" sqref="O28"/>
    </sheetView>
  </sheetViews>
  <sheetFormatPr defaultRowHeight="15" x14ac:dyDescent="0.25"/>
  <cols>
    <col min="10" max="10" width="18.28515625" customWidth="1"/>
    <col min="11" max="13" width="14.5703125" customWidth="1"/>
    <col min="14" max="14" width="9.57031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N1" s="1"/>
    </row>
    <row r="2" spans="1:14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N2" s="2"/>
    </row>
    <row r="3" spans="1:14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N3" s="2"/>
    </row>
  </sheetData>
  <hyperlinks>
    <hyperlink ref="A1" location="TOC!A1" display="TOC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TOC</vt:lpstr>
      <vt:lpstr>prop.occupation</vt:lpstr>
      <vt:lpstr>prop.gender</vt:lpstr>
      <vt:lpstr>Actives_t2</vt:lpstr>
      <vt:lpstr>Actives_t1_AV2014</vt:lpstr>
      <vt:lpstr>Actives_t1_CRR2013</vt:lpstr>
      <vt:lpstr>Actives_t1.num_CRR2013</vt:lpstr>
      <vt:lpstr>Actives_t1.sal_CRR2013</vt:lpstr>
      <vt:lpstr>RetBen_CRR2013</vt:lpstr>
      <vt:lpstr>RetBen_AV2014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2016-07-13T01:00:11Z</dcterms:modified>
</cp:coreProperties>
</file>