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1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  <sheet name="Actives_gender" sheetId="40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19" l="1"/>
  <c r="L8" i="19" l="1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M7" i="19"/>
  <c r="N7" i="19"/>
  <c r="O7" i="19"/>
  <c r="L7" i="19"/>
  <c r="K8" i="19"/>
  <c r="K9" i="19"/>
  <c r="K10" i="19"/>
  <c r="K11" i="19"/>
  <c r="K12" i="19"/>
  <c r="K7" i="19"/>
  <c r="J8" i="19" l="1"/>
  <c r="J9" i="19"/>
  <c r="J10" i="19"/>
  <c r="J11" i="19"/>
  <c r="J12" i="19"/>
  <c r="J7" i="19"/>
  <c r="L12" i="36"/>
  <c r="L13" i="36"/>
  <c r="L14" i="36"/>
  <c r="L15" i="36"/>
  <c r="L16" i="36"/>
  <c r="L17" i="36"/>
  <c r="L18" i="36"/>
  <c r="L19" i="36"/>
  <c r="L20" i="36"/>
  <c r="L21" i="36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11" i="36"/>
  <c r="M11" i="32"/>
  <c r="M12" i="32"/>
  <c r="M13" i="32"/>
  <c r="M14" i="32"/>
  <c r="M15" i="32"/>
  <c r="M16" i="32"/>
  <c r="M17" i="32"/>
  <c r="M18" i="32"/>
  <c r="M19" i="32"/>
  <c r="M20" i="32"/>
  <c r="M21" i="32"/>
  <c r="M22" i="32"/>
  <c r="M23" i="32"/>
  <c r="M24" i="32"/>
  <c r="M25" i="32"/>
  <c r="M26" i="32"/>
  <c r="M27" i="32"/>
  <c r="M28" i="32"/>
  <c r="M29" i="32"/>
  <c r="M30" i="32"/>
  <c r="M31" i="32"/>
  <c r="M32" i="32"/>
  <c r="M33" i="32"/>
  <c r="M34" i="32"/>
  <c r="M35" i="32"/>
  <c r="M36" i="32"/>
  <c r="M37" i="32"/>
  <c r="M38" i="32"/>
  <c r="M39" i="32"/>
  <c r="M40" i="32"/>
  <c r="M41" i="32"/>
  <c r="M42" i="32"/>
  <c r="M43" i="32"/>
  <c r="M44" i="32"/>
  <c r="M45" i="32"/>
  <c r="M46" i="32"/>
  <c r="M47" i="32"/>
  <c r="M48" i="32"/>
  <c r="M49" i="32"/>
  <c r="M50" i="32"/>
  <c r="M51" i="32"/>
  <c r="M52" i="32"/>
  <c r="M53" i="32"/>
  <c r="M54" i="32"/>
  <c r="M55" i="32"/>
  <c r="M56" i="32"/>
  <c r="M57" i="32"/>
  <c r="M58" i="32"/>
  <c r="M59" i="32"/>
  <c r="M60" i="32"/>
  <c r="M61" i="32"/>
  <c r="M10" i="32"/>
  <c r="D102" i="30"/>
  <c r="L10" i="30"/>
  <c r="M10" i="30" s="1"/>
  <c r="L11" i="30"/>
  <c r="M11" i="30" s="1"/>
  <c r="L12" i="30"/>
  <c r="M12" i="30"/>
  <c r="L13" i="30"/>
  <c r="M13" i="30"/>
  <c r="L14" i="30"/>
  <c r="M14" i="30" s="1"/>
  <c r="L15" i="30"/>
  <c r="M15" i="30" s="1"/>
  <c r="L16" i="30"/>
  <c r="M16" i="30"/>
  <c r="L17" i="30"/>
  <c r="M17" i="30"/>
  <c r="L18" i="30"/>
  <c r="M18" i="30" s="1"/>
  <c r="L19" i="30"/>
  <c r="M19" i="30" s="1"/>
  <c r="L20" i="30"/>
  <c r="M20" i="30"/>
  <c r="L21" i="30"/>
  <c r="M21" i="30"/>
  <c r="L22" i="30"/>
  <c r="M22" i="30" s="1"/>
  <c r="L23" i="30"/>
  <c r="M23" i="30" s="1"/>
  <c r="L24" i="30"/>
  <c r="M24" i="30"/>
  <c r="L25" i="30"/>
  <c r="M25" i="30"/>
  <c r="L26" i="30"/>
  <c r="M26" i="30" s="1"/>
  <c r="L27" i="30"/>
  <c r="M27" i="30" s="1"/>
  <c r="L28" i="30"/>
  <c r="M28" i="30"/>
  <c r="L29" i="30"/>
  <c r="M29" i="30"/>
  <c r="L30" i="30"/>
  <c r="M30" i="30" s="1"/>
  <c r="L31" i="30"/>
  <c r="M31" i="30" s="1"/>
  <c r="L32" i="30"/>
  <c r="M32" i="30"/>
  <c r="L33" i="30"/>
  <c r="M33" i="30"/>
  <c r="L34" i="30"/>
  <c r="M34" i="30" s="1"/>
  <c r="L35" i="30"/>
  <c r="M35" i="30" s="1"/>
  <c r="L36" i="30"/>
  <c r="M36" i="30"/>
  <c r="L37" i="30"/>
  <c r="M37" i="30"/>
  <c r="L38" i="30"/>
  <c r="M38" i="30" s="1"/>
  <c r="L39" i="30"/>
  <c r="M39" i="30" s="1"/>
  <c r="L40" i="30"/>
  <c r="M40" i="30"/>
  <c r="L41" i="30"/>
  <c r="M41" i="30"/>
  <c r="L42" i="30"/>
  <c r="M42" i="30" s="1"/>
  <c r="L43" i="30"/>
  <c r="M43" i="30" s="1"/>
  <c r="L44" i="30"/>
  <c r="M44" i="30"/>
  <c r="L45" i="30"/>
  <c r="M45" i="30"/>
  <c r="L46" i="30"/>
  <c r="M46" i="30" s="1"/>
  <c r="L47" i="30"/>
  <c r="M47" i="30" s="1"/>
  <c r="L48" i="30"/>
  <c r="M48" i="30"/>
  <c r="L49" i="30"/>
  <c r="M49" i="30"/>
  <c r="L50" i="30"/>
  <c r="M50" i="30" s="1"/>
  <c r="L51" i="30"/>
  <c r="M51" i="30" s="1"/>
  <c r="L52" i="30"/>
  <c r="M52" i="30"/>
  <c r="L53" i="30"/>
  <c r="M53" i="30"/>
  <c r="L54" i="30"/>
  <c r="M54" i="30" s="1"/>
  <c r="L55" i="30"/>
  <c r="M55" i="30" s="1"/>
  <c r="L56" i="30"/>
  <c r="M56" i="30"/>
  <c r="L57" i="30"/>
  <c r="M57" i="30"/>
  <c r="L58" i="30"/>
  <c r="M58" i="30" s="1"/>
  <c r="L59" i="30"/>
  <c r="M59" i="30" s="1"/>
  <c r="L60" i="30"/>
  <c r="M60" i="30"/>
  <c r="L61" i="30"/>
  <c r="M61" i="30"/>
  <c r="L62" i="30"/>
  <c r="M62" i="30" s="1"/>
  <c r="L63" i="30"/>
  <c r="M63" i="30" s="1"/>
  <c r="L64" i="30"/>
  <c r="M64" i="30"/>
  <c r="L65" i="30"/>
  <c r="M65" i="30"/>
  <c r="L66" i="30"/>
  <c r="M66" i="30" s="1"/>
  <c r="L67" i="30"/>
  <c r="M67" i="30" s="1"/>
  <c r="L68" i="30"/>
  <c r="M68" i="30"/>
  <c r="L69" i="30"/>
  <c r="M69" i="30"/>
  <c r="L70" i="30"/>
  <c r="M70" i="30" s="1"/>
  <c r="L71" i="30"/>
  <c r="M71" i="30" s="1"/>
  <c r="L72" i="30"/>
  <c r="M72" i="30"/>
  <c r="L73" i="30"/>
  <c r="M73" i="30"/>
  <c r="L74" i="30"/>
  <c r="M74" i="30" s="1"/>
  <c r="L75" i="30"/>
  <c r="M75" i="30" s="1"/>
  <c r="L76" i="30"/>
  <c r="M76" i="30"/>
  <c r="L77" i="30"/>
  <c r="M77" i="30"/>
  <c r="L78" i="30"/>
  <c r="M78" i="30" s="1"/>
  <c r="L79" i="30"/>
  <c r="M79" i="30" s="1"/>
  <c r="L80" i="30"/>
  <c r="M80" i="30"/>
  <c r="L81" i="30"/>
  <c r="M81" i="30"/>
  <c r="L82" i="30"/>
  <c r="M82" i="30" s="1"/>
  <c r="L83" i="30"/>
  <c r="M83" i="30" s="1"/>
  <c r="L84" i="30"/>
  <c r="M84" i="30"/>
  <c r="L85" i="30"/>
  <c r="M85" i="30"/>
  <c r="L86" i="30"/>
  <c r="M86" i="30" s="1"/>
  <c r="L87" i="30"/>
  <c r="M87" i="30" s="1"/>
  <c r="L88" i="30"/>
  <c r="M88" i="30"/>
  <c r="L89" i="30"/>
  <c r="M89" i="30"/>
  <c r="L90" i="30"/>
  <c r="M90" i="30" s="1"/>
  <c r="L91" i="30"/>
  <c r="M91" i="30" s="1"/>
  <c r="M9" i="30"/>
  <c r="L9" i="3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9" i="40"/>
  <c r="I9" i="40"/>
  <c r="H10" i="40"/>
  <c r="I10" i="40"/>
  <c r="H11" i="40"/>
  <c r="I11" i="40"/>
  <c r="H12" i="40"/>
  <c r="I12" i="40"/>
  <c r="H13" i="40"/>
  <c r="I13" i="40"/>
  <c r="H14" i="40"/>
  <c r="I14" i="40"/>
  <c r="H15" i="40"/>
  <c r="I15" i="40"/>
  <c r="H16" i="40"/>
  <c r="I16" i="40"/>
  <c r="H17" i="40"/>
  <c r="I17" i="40"/>
  <c r="H18" i="40"/>
  <c r="I18" i="40"/>
  <c r="H19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I8" i="40"/>
  <c r="H8" i="40"/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<sst xmlns="http://schemas.openxmlformats.org/spreadsheetml/2006/main" count="379" uniqueCount="157">
  <si>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</si>
  <si>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</si>
  <si>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</si>
  <si>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</si>
  <si>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</si>
  <si>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</si>
  <si>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</si>
  <si>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</si>
  <si>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</si>
  <si>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</si>
  <si>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</si>
  <si>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</si>
  <si>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</si>
  <si>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</si>
  <si>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</si>
  <si>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</si>
  <si>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</si>
  <si>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</si>
  <si>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</si>
  <si>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</si>
  <si>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</si>
  <si>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</si>
  <si>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</si>
  <si>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</si>
  <si>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</si>
  <si>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</si>
  <si>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</si>
  <si>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</si>
  <si>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</si>
  <si>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</si>
  <si>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</si>
  <si>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</si>
  <si>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</si>
  <si>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</si>
  <si>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</si>
  <si>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</si>
  <si>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</si>
  <si>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</si>
  <si>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</si>
  <si>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</si>
  <si>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</si>
  <si>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</si>
  <si>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</si>
  <si>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</si>
  <si>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</si>
  <si>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</si>
  <si>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</si>
  <si>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</si>
  <si>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</si>
  <si>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</si>
  <si>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</si>
  <si>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</si>
  <si>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</si>
  <si>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</si>
  <si>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</si>
  <si>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</si>
  <si>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</si>
  <si>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</si>
  <si>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</si>
  <si>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</si>
  <si>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</si>
  <si>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</si>
  <si>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</si>
  <si>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</si>
  <si>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</si>
  <si>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</si>
  <si>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</si>
  <si>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</si>
  <si>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</si>
  <si>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</si>
  <si>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</si>
  <si>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</si>
  <si>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</si>
  <si>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</si>
  <si>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</si>
  <si>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</si>
  <si>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</si>
  <si>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</si>
  <si>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</si>
  <si>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</si>
  <si>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</si>
  <si>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</si>
  <si>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</si>
  <si>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</si>
  <si>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</si>
  <si>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</si>
  <si>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</si>
  <si>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</si>
  <si>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</si>
  <si>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</si>
  <si>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</si>
  <si>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</si>
  <si>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</si>
  <si>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</si>
  <si>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</si>
  <si>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</si>
  <si>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</si>
  <si>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</si>
  <si>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</si>
  <si>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</si>
  <si>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</si>
  <si>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</si>
  <si>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</si>
  <si>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</si>
  <si>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</si>
  <si>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</si>
  <si>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</si>
  <si>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</si>
  <si>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</si>
  <si>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</si>
  <si>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</si>
  <si>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</si>
  <si>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</si>
  <si>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</si>
  <si>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</si>
  <si>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</si>
  <si>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</si>
  <si>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</si>
  <si>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</si>
  <si>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</si>
  <si>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</si>
  <si>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</si>
  <si>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</si>
  <si>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</si>
  <si>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</si>
  <si>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</si>
  <si>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</si>
  <si>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</si>
  <si>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</si>
  <si>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</si>
  <si>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</si>
  <si>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</si>
  <si>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</si>
  <si>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</si>
  <si>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</si>
  <si>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</si>
  <si>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</si>
  <si>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</si>
  <si>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</si>
  <si>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18 -20 to 21</t>
  </si>
  <si>
    <t>male</t>
  </si>
  <si>
    <t>female</t>
  </si>
  <si>
    <t>I12</t>
  </si>
  <si>
    <r>
      <rPr>
        <b/>
        <sz val="8"/>
        <rFont val="Arial"/>
        <family val="2"/>
      </rPr>
      <t xml:space="preserve">Men
</t>
    </r>
    <r>
      <rPr>
        <b/>
        <sz val="8"/>
        <rFont val="Arial"/>
        <family val="2"/>
      </rPr>
      <t>Compensation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</si>
  <si>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Compensation</t>
    </r>
  </si>
  <si>
    <r>
      <rPr>
        <sz val="8"/>
        <rFont val="Arial"/>
        <family val="2"/>
      </rPr>
      <t>$  22,720</t>
    </r>
  </si>
  <si>
    <r>
      <rPr>
        <sz val="8"/>
        <rFont val="Arial"/>
        <family val="2"/>
      </rPr>
      <t>$  129,871</t>
    </r>
  </si>
  <si>
    <t>nactives.male</t>
  </si>
  <si>
    <t>nactives.female</t>
  </si>
  <si>
    <t>pct.male.actives</t>
  </si>
  <si>
    <t>pct.female.actives</t>
  </si>
  <si>
    <r>
      <rPr>
        <sz val="8"/>
        <rFont val="Arial"/>
        <family val="2"/>
      </rPr>
      <t>$  118,765,931</t>
    </r>
  </si>
  <si>
    <r>
      <rPr>
        <sz val="8"/>
        <rFont val="Arial"/>
        <family val="2"/>
      </rPr>
      <t>$  240,045,841</t>
    </r>
  </si>
  <si>
    <r>
      <rPr>
        <sz val="8"/>
        <rFont val="Arial"/>
        <family val="2"/>
      </rPr>
      <t>Total</t>
    </r>
  </si>
  <si>
    <t>pct.male</t>
  </si>
  <si>
    <t>pct.female</t>
  </si>
  <si>
    <t>add age 18, 19, 20 to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</si>
</sst>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&quot;$&quot;#,##0;&quot;$&quot;\-#,##0"/>
    <numFmt numFmtId="166" formatCode="0.0%"/>
  </numFmts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16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  <xf numFmtId="0" fontId="10" fillId="0" borderId="0" xfId="0" applyFont="1" applyAlignment="1">
      <alignment horizontal="right" vertical="top" wrapText="1" indent="9"/>
    </xf>
    <xf numFmtId="0" fontId="10" fillId="0" borderId="0" xfId="0" applyFont="1" applyAlignment="1">
      <alignment horizontal="right" vertical="top" wrapText="1" indent="7"/>
    </xf>
    <xf numFmtId="1" fontId="5" fillId="0" borderId="0" xfId="0" applyNumberFormat="1" applyFont="1" applyAlignment="1">
      <alignment horizontal="right" vertical="center" wrapText="1" indent="1"/>
    </xf>
    <xf numFmtId="0" fontId="5" fillId="0" borderId="0" xfId="0" applyFont="1" applyAlignment="1">
      <alignment horizontal="right" vertical="center" wrapText="1" indent="1"/>
    </xf>
    <xf numFmtId="3" fontId="5" fillId="0" borderId="0" xfId="0" applyNumberFormat="1" applyFont="1" applyAlignment="1">
      <alignment horizontal="right" vertical="center" wrapText="1" indent="1"/>
    </xf>
    <xf numFmtId="1" fontId="5" fillId="0" borderId="1" xfId="0" applyNumberFormat="1" applyFont="1" applyBorder="1" applyAlignment="1">
      <alignment horizontal="right" vertical="top" wrapText="1"/>
    </xf>
    <xf numFmtId="3" fontId="5" fillId="0" borderId="1" xfId="0" applyNumberFormat="1" applyFont="1" applyBorder="1" applyAlignment="1">
      <alignment horizontal="right" vertical="top" wrapText="1" indent="1"/>
    </xf>
    <xf numFmtId="0" fontId="10" fillId="0" borderId="0" xfId="0" applyFont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1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 indent="2"/>
    </xf>
    <xf numFmtId="3" fontId="5" fillId="0" borderId="0" xfId="0" applyNumberFormat="1" applyFont="1" applyAlignment="1">
      <alignment horizontal="right" vertical="center" wrapText="1" indent="2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1"/>
    </xf>
    <xf numFmtId="165" fontId="5" fillId="0" borderId="1" xfId="0" applyNumberFormat="1" applyFont="1" applyBorder="1" applyAlignment="1">
      <alignment horizontal="right" vertical="center" wrapText="1" indent="2"/>
    </xf>
    <xf numFmtId="2" fontId="8" fillId="2" borderId="0" xfId="0" applyNumberFormat="1" applyFont="1" applyFill="1" applyBorder="1" applyAlignment="1">
      <alignment horizontal="center" vertical="center"/>
    </xf>
    <xf numFmtId="166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15</xdr:row>
      <xdr:rowOff>38100</xdr:rowOff>
    </xdr:from>
    <xdr:to>
      <xdr:col>7</xdr:col>
      <xdr:colOff>323159</xdr:colOff>
      <xdr:row>47</xdr:row>
      <xdr:rowOff>189719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8956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15</xdr:row>
      <xdr:rowOff>19050</xdr:rowOff>
    </xdr:from>
    <xdr:to>
      <xdr:col>13</xdr:col>
      <xdr:colOff>437483</xdr:colOff>
      <xdr:row>57</xdr:row>
      <xdr:rowOff>56145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0" y="287655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opLeftCell="A4" workbookViewId="0">
      <selection activeCell="M70" sqref="M70"/>
    </sheetView>
  </sheetViews>
  <sheetFormatPr defaultRowHeight="15" x14ac:dyDescent="0.25"/>
  <cols>
    <col min="4" max="5" width="18" customWidth="1"/>
    <col min="6" max="6" width="23.42578125" customWidth="1"/>
    <col min="7" max="7" width="26" customWidth="1"/>
    <col min="8" max="8" width="15.42578125" customWidth="1"/>
    <col min="9" max="9" width="22.5703125" customWidth="1"/>
  </cols>
  <sheetData>
    <row r="1" spans="1:9" x14ac:dyDescent="0.25">
      <c r="A1" s="1" t="s">
        <v>0</v>
      </c>
    </row>
    <row r="2" spans="1:9" x14ac:dyDescent="0.25">
      <c r="A2" t="s">
        <v>1</v>
      </c>
      <c r="B2" s="23" t="s">
        <v>76</v>
      </c>
    </row>
    <row r="3" spans="1:9" x14ac:dyDescent="0.25">
      <c r="A3" s="24" t="s">
        <v>3</v>
      </c>
      <c r="B3" s="23" t="s">
        <v>89</v>
      </c>
    </row>
    <row r="6" spans="1:9" ht="81.75" customHeight="1" x14ac:dyDescent="0.25">
      <c r="C6" s="49" t="s">
        <v>99</v>
      </c>
      <c r="D6" s="50" t="s">
        <v>100</v>
      </c>
      <c r="E6" s="73" t="s">
        <v>143</v>
      </c>
      <c r="F6" s="50" t="s">
        <v>100</v>
      </c>
      <c r="G6" s="74" t="s">
        <v>144</v>
      </c>
    </row>
    <row r="7" spans="1:9" ht="81.75" customHeight="1" x14ac:dyDescent="0.25">
      <c r="C7" s="80" t="s">
        <v>86</v>
      </c>
      <c r="D7" s="80" t="s">
        <v>147</v>
      </c>
      <c r="E7" s="80"/>
      <c r="F7" s="80" t="s">
        <v>148</v>
      </c>
      <c r="G7" s="65"/>
      <c r="H7" s="80" t="s">
        <v>149</v>
      </c>
      <c r="I7" s="80" t="s">
        <v>150</v>
      </c>
    </row>
    <row r="8" spans="1:9" ht="22.5" x14ac:dyDescent="0.25">
      <c r="C8" s="11">
        <v>18</v>
      </c>
      <c r="D8" s="75">
        <v>2</v>
      </c>
      <c r="E8" s="76" t="s">
        <v>145</v>
      </c>
      <c r="F8" s="75">
        <v>9</v>
      </c>
      <c r="G8" s="76" t="s">
        <v>146</v>
      </c>
      <c r="H8" s="82">
        <f>D8/(D8+F8)</f>
        <v>0.18181818181818182</v>
      </c>
      <c r="I8" s="82">
        <f>F8/(D8+F8)</f>
        <v>0.81818181818181823</v>
      </c>
    </row>
    <row r="9" spans="1:9" x14ac:dyDescent="0.25">
      <c r="C9" s="11">
        <v>19</v>
      </c>
      <c r="D9" s="75">
        <v>13</v>
      </c>
      <c r="E9" s="77">
        <v>85367</v>
      </c>
      <c r="F9" s="75">
        <v>7</v>
      </c>
      <c r="G9" s="77">
        <v>56954</v>
      </c>
      <c r="H9" s="82">
        <f t="shared" ref="H9:H47" si="0">D9/(D9+F9)</f>
        <v>0.65</v>
      </c>
      <c r="I9" s="82">
        <f t="shared" ref="I9:I47" si="1">F9/(D9+F9)</f>
        <v>0.35</v>
      </c>
    </row>
    <row r="10" spans="1:9" x14ac:dyDescent="0.25">
      <c r="C10" s="11">
        <v>20</v>
      </c>
      <c r="D10" s="75">
        <v>60</v>
      </c>
      <c r="E10" s="77">
        <v>889578</v>
      </c>
      <c r="F10" s="75">
        <v>25</v>
      </c>
      <c r="G10" s="77">
        <v>246932</v>
      </c>
      <c r="H10" s="82">
        <f t="shared" si="0"/>
        <v>0.70588235294117652</v>
      </c>
      <c r="I10" s="82">
        <f t="shared" si="1"/>
        <v>0.29411764705882354</v>
      </c>
    </row>
    <row r="11" spans="1:9" x14ac:dyDescent="0.25">
      <c r="C11" s="11">
        <v>21</v>
      </c>
      <c r="D11" s="75">
        <v>155</v>
      </c>
      <c r="E11" s="77">
        <v>2290858</v>
      </c>
      <c r="F11" s="75">
        <v>111</v>
      </c>
      <c r="G11" s="77">
        <v>1488716</v>
      </c>
      <c r="H11" s="82">
        <f t="shared" si="0"/>
        <v>0.58270676691729328</v>
      </c>
      <c r="I11" s="82">
        <f t="shared" si="1"/>
        <v>0.41729323308270677</v>
      </c>
    </row>
    <row r="12" spans="1:9" x14ac:dyDescent="0.25">
      <c r="C12" s="11">
        <v>22</v>
      </c>
      <c r="D12" s="75">
        <v>298</v>
      </c>
      <c r="E12" s="77">
        <v>5494525</v>
      </c>
      <c r="F12" s="75">
        <v>594</v>
      </c>
      <c r="G12" s="77">
        <v>10185209</v>
      </c>
      <c r="H12" s="82">
        <f t="shared" si="0"/>
        <v>0.33408071748878926</v>
      </c>
      <c r="I12" s="82">
        <f t="shared" si="1"/>
        <v>0.6659192825112108</v>
      </c>
    </row>
    <row r="13" spans="1:9" x14ac:dyDescent="0.25">
      <c r="C13" s="11">
        <v>23</v>
      </c>
      <c r="D13" s="75">
        <v>626</v>
      </c>
      <c r="E13" s="77">
        <v>13486514</v>
      </c>
      <c r="F13" s="77">
        <v>1853</v>
      </c>
      <c r="G13" s="77">
        <v>39230585</v>
      </c>
      <c r="H13" s="82">
        <f t="shared" si="0"/>
        <v>0.25252117789431222</v>
      </c>
      <c r="I13" s="82">
        <f t="shared" si="1"/>
        <v>0.74747882210568772</v>
      </c>
    </row>
    <row r="14" spans="1:9" x14ac:dyDescent="0.25">
      <c r="C14" s="11">
        <v>24</v>
      </c>
      <c r="D14" s="77">
        <v>1076</v>
      </c>
      <c r="E14" s="77">
        <v>28994102</v>
      </c>
      <c r="F14" s="77">
        <v>2791</v>
      </c>
      <c r="G14" s="77">
        <v>79659324</v>
      </c>
      <c r="H14" s="82">
        <f t="shared" si="0"/>
        <v>0.27825187483837599</v>
      </c>
      <c r="I14" s="82">
        <f t="shared" si="1"/>
        <v>0.72174812516162401</v>
      </c>
    </row>
    <row r="15" spans="1:9" x14ac:dyDescent="0.25">
      <c r="C15" s="11">
        <v>25</v>
      </c>
      <c r="D15" s="77">
        <v>1329</v>
      </c>
      <c r="E15" s="77">
        <v>39062411</v>
      </c>
      <c r="F15" s="77">
        <v>3455</v>
      </c>
      <c r="G15" s="77">
        <v>104109201</v>
      </c>
      <c r="H15" s="82">
        <f t="shared" si="0"/>
        <v>0.2778010033444816</v>
      </c>
      <c r="I15" s="82">
        <f t="shared" si="1"/>
        <v>0.72219899665551834</v>
      </c>
    </row>
    <row r="16" spans="1:9" x14ac:dyDescent="0.25">
      <c r="C16" s="11">
        <v>26</v>
      </c>
      <c r="D16" s="77">
        <v>1551</v>
      </c>
      <c r="E16" s="77">
        <v>47624420</v>
      </c>
      <c r="F16" s="77">
        <v>3851</v>
      </c>
      <c r="G16" s="77">
        <v>123119499</v>
      </c>
      <c r="H16" s="82">
        <f t="shared" si="0"/>
        <v>0.28711588300629398</v>
      </c>
      <c r="I16" s="82">
        <f t="shared" si="1"/>
        <v>0.71288411699370602</v>
      </c>
    </row>
    <row r="17" spans="3:9" x14ac:dyDescent="0.25">
      <c r="C17" s="11">
        <v>27</v>
      </c>
      <c r="D17" s="77">
        <v>1659</v>
      </c>
      <c r="E17" s="77">
        <v>53410995</v>
      </c>
      <c r="F17" s="77">
        <v>3902</v>
      </c>
      <c r="G17" s="77">
        <v>128642374</v>
      </c>
      <c r="H17" s="82">
        <f t="shared" si="0"/>
        <v>0.29832763891386443</v>
      </c>
      <c r="I17" s="82">
        <f t="shared" si="1"/>
        <v>0.70167236108613562</v>
      </c>
    </row>
    <row r="18" spans="3:9" x14ac:dyDescent="0.25">
      <c r="C18" s="11">
        <v>28</v>
      </c>
      <c r="D18" s="77">
        <v>1570</v>
      </c>
      <c r="E18" s="77">
        <v>52480045</v>
      </c>
      <c r="F18" s="77">
        <v>4078</v>
      </c>
      <c r="G18" s="77">
        <v>137543623</v>
      </c>
      <c r="H18" s="82">
        <f t="shared" si="0"/>
        <v>0.27797450424929177</v>
      </c>
      <c r="I18" s="82">
        <f t="shared" si="1"/>
        <v>0.72202549575070818</v>
      </c>
    </row>
    <row r="19" spans="3:9" x14ac:dyDescent="0.25">
      <c r="C19" s="11">
        <v>29</v>
      </c>
      <c r="D19" s="77">
        <v>1754</v>
      </c>
      <c r="E19" s="77">
        <v>60084357</v>
      </c>
      <c r="F19" s="77">
        <v>4050</v>
      </c>
      <c r="G19" s="77">
        <v>142113861</v>
      </c>
      <c r="H19" s="82">
        <f t="shared" si="0"/>
        <v>0.3022053756030324</v>
      </c>
      <c r="I19" s="82">
        <f t="shared" si="1"/>
        <v>0.6977946243969676</v>
      </c>
    </row>
    <row r="20" spans="3:9" x14ac:dyDescent="0.25">
      <c r="C20" s="11">
        <v>30</v>
      </c>
      <c r="D20" s="77">
        <v>1799</v>
      </c>
      <c r="E20" s="77">
        <v>66248507</v>
      </c>
      <c r="F20" s="77">
        <v>4119</v>
      </c>
      <c r="G20" s="77">
        <v>148517174</v>
      </c>
      <c r="H20" s="82">
        <f t="shared" si="0"/>
        <v>0.30398783372761068</v>
      </c>
      <c r="I20" s="82">
        <f t="shared" si="1"/>
        <v>0.69601216627238927</v>
      </c>
    </row>
    <row r="21" spans="3:9" x14ac:dyDescent="0.25">
      <c r="C21" s="11">
        <v>31</v>
      </c>
      <c r="D21" s="77">
        <v>1881</v>
      </c>
      <c r="E21" s="77">
        <v>70793136</v>
      </c>
      <c r="F21" s="77">
        <v>4125</v>
      </c>
      <c r="G21" s="77">
        <v>150993071</v>
      </c>
      <c r="H21" s="82">
        <f t="shared" si="0"/>
        <v>0.31318681318681318</v>
      </c>
      <c r="I21" s="82">
        <f t="shared" si="1"/>
        <v>0.68681318681318682</v>
      </c>
    </row>
    <row r="22" spans="3:9" x14ac:dyDescent="0.25">
      <c r="C22" s="11">
        <v>32</v>
      </c>
      <c r="D22" s="77">
        <v>1853</v>
      </c>
      <c r="E22" s="77">
        <v>71901975</v>
      </c>
      <c r="F22" s="77">
        <v>4191</v>
      </c>
      <c r="G22" s="77">
        <v>157314346</v>
      </c>
      <c r="H22" s="82">
        <f t="shared" si="0"/>
        <v>0.30658504301786899</v>
      </c>
      <c r="I22" s="82">
        <f t="shared" si="1"/>
        <v>0.69341495698213107</v>
      </c>
    </row>
    <row r="23" spans="3:9" x14ac:dyDescent="0.25">
      <c r="C23" s="11">
        <v>33</v>
      </c>
      <c r="D23" s="77">
        <v>1970</v>
      </c>
      <c r="E23" s="77">
        <v>78157003</v>
      </c>
      <c r="F23" s="77">
        <v>4382</v>
      </c>
      <c r="G23" s="77">
        <v>169796505</v>
      </c>
      <c r="H23" s="82">
        <f t="shared" si="0"/>
        <v>0.31013853904282118</v>
      </c>
      <c r="I23" s="82">
        <f t="shared" si="1"/>
        <v>0.68986146095717882</v>
      </c>
    </row>
    <row r="24" spans="3:9" x14ac:dyDescent="0.25">
      <c r="C24" s="11">
        <v>34</v>
      </c>
      <c r="D24" s="77">
        <v>2022</v>
      </c>
      <c r="E24" s="77">
        <v>82602767</v>
      </c>
      <c r="F24" s="77">
        <v>4562</v>
      </c>
      <c r="G24" s="77">
        <v>180565353</v>
      </c>
      <c r="H24" s="82">
        <f t="shared" si="0"/>
        <v>0.30710814094775213</v>
      </c>
      <c r="I24" s="82">
        <f t="shared" si="1"/>
        <v>0.69289185905224793</v>
      </c>
    </row>
    <row r="25" spans="3:9" x14ac:dyDescent="0.25">
      <c r="C25" s="11">
        <v>35</v>
      </c>
      <c r="D25" s="77">
        <v>2090</v>
      </c>
      <c r="E25" s="77">
        <v>88808182</v>
      </c>
      <c r="F25" s="77">
        <v>4677</v>
      </c>
      <c r="G25" s="77">
        <v>190559611</v>
      </c>
      <c r="H25" s="82">
        <f t="shared" si="0"/>
        <v>0.3088517807004581</v>
      </c>
      <c r="I25" s="82">
        <f t="shared" si="1"/>
        <v>0.69114821929954184</v>
      </c>
    </row>
    <row r="26" spans="3:9" x14ac:dyDescent="0.25">
      <c r="C26" s="11">
        <v>36</v>
      </c>
      <c r="D26" s="77">
        <v>2193</v>
      </c>
      <c r="E26" s="77">
        <v>96549384</v>
      </c>
      <c r="F26" s="77">
        <v>4727</v>
      </c>
      <c r="G26" s="77">
        <v>191859674</v>
      </c>
      <c r="H26" s="82">
        <f t="shared" si="0"/>
        <v>0.31690751445086707</v>
      </c>
      <c r="I26" s="82">
        <f t="shared" si="1"/>
        <v>0.68309248554913293</v>
      </c>
    </row>
    <row r="27" spans="3:9" x14ac:dyDescent="0.25">
      <c r="C27" s="11">
        <v>37</v>
      </c>
      <c r="D27" s="77">
        <v>2100</v>
      </c>
      <c r="E27" s="77">
        <v>95178750</v>
      </c>
      <c r="F27" s="77">
        <v>4799</v>
      </c>
      <c r="G27" s="77">
        <v>199274061</v>
      </c>
      <c r="H27" s="82">
        <f t="shared" si="0"/>
        <v>0.30439194086099436</v>
      </c>
      <c r="I27" s="82">
        <f t="shared" si="1"/>
        <v>0.6956080591390057</v>
      </c>
    </row>
    <row r="28" spans="3:9" x14ac:dyDescent="0.25">
      <c r="C28" s="11">
        <v>38</v>
      </c>
      <c r="D28" s="77">
        <v>2188</v>
      </c>
      <c r="E28" s="77">
        <v>100093934</v>
      </c>
      <c r="F28" s="77">
        <v>4880</v>
      </c>
      <c r="G28" s="77">
        <v>205230052</v>
      </c>
      <c r="H28" s="82">
        <f t="shared" si="0"/>
        <v>0.30956423316355403</v>
      </c>
      <c r="I28" s="82">
        <f t="shared" si="1"/>
        <v>0.69043576683644592</v>
      </c>
    </row>
    <row r="29" spans="3:9" x14ac:dyDescent="0.25">
      <c r="C29" s="11">
        <v>39</v>
      </c>
      <c r="D29" s="77">
        <v>2202</v>
      </c>
      <c r="E29" s="77">
        <v>103154750</v>
      </c>
      <c r="F29" s="77">
        <v>5040</v>
      </c>
      <c r="G29" s="77">
        <v>211646629</v>
      </c>
      <c r="H29" s="82">
        <f t="shared" si="0"/>
        <v>0.30405965202982599</v>
      </c>
      <c r="I29" s="82">
        <f t="shared" si="1"/>
        <v>0.69594034797017401</v>
      </c>
    </row>
    <row r="30" spans="3:9" x14ac:dyDescent="0.25">
      <c r="C30" s="11">
        <v>40</v>
      </c>
      <c r="D30" s="77">
        <v>2179</v>
      </c>
      <c r="E30" s="77">
        <v>103613890</v>
      </c>
      <c r="F30" s="77">
        <v>4935</v>
      </c>
      <c r="G30" s="77">
        <v>210881021</v>
      </c>
      <c r="H30" s="82">
        <f t="shared" si="0"/>
        <v>0.30629744166432388</v>
      </c>
      <c r="I30" s="82">
        <f t="shared" si="1"/>
        <v>0.69370255833567618</v>
      </c>
    </row>
    <row r="31" spans="3:9" x14ac:dyDescent="0.25">
      <c r="C31" s="11">
        <v>41</v>
      </c>
      <c r="D31" s="77">
        <v>2290</v>
      </c>
      <c r="E31" s="77">
        <v>110646948</v>
      </c>
      <c r="F31" s="77">
        <v>5382</v>
      </c>
      <c r="G31" s="77">
        <v>229179154</v>
      </c>
      <c r="H31" s="82">
        <f t="shared" si="0"/>
        <v>0.29848800834202294</v>
      </c>
      <c r="I31" s="82">
        <f t="shared" si="1"/>
        <v>0.70151199165797706</v>
      </c>
    </row>
    <row r="32" spans="3:9" x14ac:dyDescent="0.25">
      <c r="C32" s="11">
        <v>42</v>
      </c>
      <c r="D32" s="77">
        <v>2377</v>
      </c>
      <c r="E32" s="77">
        <v>112813609</v>
      </c>
      <c r="F32" s="77">
        <v>5286</v>
      </c>
      <c r="G32" s="77">
        <v>228670717</v>
      </c>
      <c r="H32" s="82">
        <f t="shared" si="0"/>
        <v>0.31019183087563618</v>
      </c>
      <c r="I32" s="82">
        <f t="shared" si="1"/>
        <v>0.68980816912436382</v>
      </c>
    </row>
    <row r="33" spans="3:9" x14ac:dyDescent="0.25">
      <c r="C33" s="11">
        <v>43</v>
      </c>
      <c r="D33" s="77">
        <v>2481</v>
      </c>
      <c r="E33" s="77">
        <v>121074977</v>
      </c>
      <c r="F33" s="77">
        <v>5705</v>
      </c>
      <c r="G33" s="77">
        <v>244107045</v>
      </c>
      <c r="H33" s="82">
        <f t="shared" si="0"/>
        <v>0.30307842658196921</v>
      </c>
      <c r="I33" s="82">
        <f t="shared" si="1"/>
        <v>0.69692157341803074</v>
      </c>
    </row>
    <row r="34" spans="3:9" x14ac:dyDescent="0.25">
      <c r="C34" s="11">
        <v>44</v>
      </c>
      <c r="D34" s="77">
        <v>2789</v>
      </c>
      <c r="E34" s="77">
        <v>136325597</v>
      </c>
      <c r="F34" s="77">
        <v>6156</v>
      </c>
      <c r="G34" s="77">
        <v>269653227</v>
      </c>
      <c r="H34" s="82">
        <f t="shared" si="0"/>
        <v>0.31179429849077694</v>
      </c>
      <c r="I34" s="82">
        <f t="shared" si="1"/>
        <v>0.688205701509223</v>
      </c>
    </row>
    <row r="35" spans="3:9" x14ac:dyDescent="0.25">
      <c r="C35" s="11">
        <v>45</v>
      </c>
      <c r="D35" s="77">
        <v>3083</v>
      </c>
      <c r="E35" s="77">
        <v>151993932</v>
      </c>
      <c r="F35" s="77">
        <v>6811</v>
      </c>
      <c r="G35" s="77">
        <v>295940822</v>
      </c>
      <c r="H35" s="82">
        <f t="shared" si="0"/>
        <v>0.31160299171214878</v>
      </c>
      <c r="I35" s="82">
        <f t="shared" si="1"/>
        <v>0.68839700828785122</v>
      </c>
    </row>
    <row r="36" spans="3:9" x14ac:dyDescent="0.25">
      <c r="C36" s="11">
        <v>46</v>
      </c>
      <c r="D36" s="77">
        <v>2884</v>
      </c>
      <c r="E36" s="77">
        <v>149020847</v>
      </c>
      <c r="F36" s="77">
        <v>6790</v>
      </c>
      <c r="G36" s="77">
        <v>297332951</v>
      </c>
      <c r="H36" s="82">
        <f t="shared" si="0"/>
        <v>0.29811866859623731</v>
      </c>
      <c r="I36" s="82">
        <f t="shared" si="1"/>
        <v>0.70188133140376263</v>
      </c>
    </row>
    <row r="37" spans="3:9" x14ac:dyDescent="0.25">
      <c r="C37" s="11">
        <v>47</v>
      </c>
      <c r="D37" s="77">
        <v>2851</v>
      </c>
      <c r="E37" s="77">
        <v>146521543</v>
      </c>
      <c r="F37" s="77">
        <v>6481</v>
      </c>
      <c r="G37" s="77">
        <v>284682451</v>
      </c>
      <c r="H37" s="82">
        <f t="shared" si="0"/>
        <v>0.30550792970424345</v>
      </c>
      <c r="I37" s="82">
        <f t="shared" si="1"/>
        <v>0.69449207029575655</v>
      </c>
    </row>
    <row r="38" spans="3:9" x14ac:dyDescent="0.25">
      <c r="C38" s="11">
        <v>48</v>
      </c>
      <c r="D38" s="77">
        <v>2742</v>
      </c>
      <c r="E38" s="77">
        <v>140547211</v>
      </c>
      <c r="F38" s="77">
        <v>6162</v>
      </c>
      <c r="G38" s="77">
        <v>263850084</v>
      </c>
      <c r="H38" s="82">
        <f t="shared" si="0"/>
        <v>0.30795148247978438</v>
      </c>
      <c r="I38" s="82">
        <f t="shared" si="1"/>
        <v>0.69204851752021568</v>
      </c>
    </row>
    <row r="39" spans="3:9" x14ac:dyDescent="0.25">
      <c r="C39" s="11">
        <v>49</v>
      </c>
      <c r="D39" s="77">
        <v>2675</v>
      </c>
      <c r="E39" s="77">
        <v>137061370</v>
      </c>
      <c r="F39" s="77">
        <v>6131</v>
      </c>
      <c r="G39" s="77">
        <v>264554435</v>
      </c>
      <c r="H39" s="82">
        <f t="shared" si="0"/>
        <v>0.30377015671133317</v>
      </c>
      <c r="I39" s="82">
        <f t="shared" si="1"/>
        <v>0.69622984328866677</v>
      </c>
    </row>
    <row r="40" spans="3:9" x14ac:dyDescent="0.25">
      <c r="C40" s="11">
        <v>50</v>
      </c>
      <c r="D40" s="77">
        <v>2683</v>
      </c>
      <c r="E40" s="77">
        <v>137817610</v>
      </c>
      <c r="F40" s="77">
        <v>6015</v>
      </c>
      <c r="G40" s="77">
        <v>257859970</v>
      </c>
      <c r="H40" s="82">
        <f t="shared" si="0"/>
        <v>0.30846171533685907</v>
      </c>
      <c r="I40" s="82">
        <f t="shared" si="1"/>
        <v>0.69153828466314093</v>
      </c>
    </row>
    <row r="41" spans="3:9" x14ac:dyDescent="0.25">
      <c r="C41" s="11">
        <v>51</v>
      </c>
      <c r="D41" s="77">
        <v>2644</v>
      </c>
      <c r="E41" s="77">
        <v>132233892</v>
      </c>
      <c r="F41" s="77">
        <v>6153</v>
      </c>
      <c r="G41" s="77">
        <v>264984428</v>
      </c>
      <c r="H41" s="82">
        <f t="shared" si="0"/>
        <v>0.30055700807093327</v>
      </c>
      <c r="I41" s="82">
        <f t="shared" si="1"/>
        <v>0.69944299192906678</v>
      </c>
    </row>
    <row r="42" spans="3:9" x14ac:dyDescent="0.25">
      <c r="C42" s="11">
        <v>52</v>
      </c>
      <c r="D42" s="77">
        <v>2713</v>
      </c>
      <c r="E42" s="77">
        <v>139327880</v>
      </c>
      <c r="F42" s="77">
        <v>6080</v>
      </c>
      <c r="G42" s="77">
        <v>263213279</v>
      </c>
      <c r="H42" s="82">
        <f t="shared" si="0"/>
        <v>0.30854088479472308</v>
      </c>
      <c r="I42" s="82">
        <f t="shared" si="1"/>
        <v>0.69145911520527692</v>
      </c>
    </row>
    <row r="43" spans="3:9" x14ac:dyDescent="0.25">
      <c r="C43" s="11">
        <v>53</v>
      </c>
      <c r="D43" s="77">
        <v>2689</v>
      </c>
      <c r="E43" s="77">
        <v>138090467</v>
      </c>
      <c r="F43" s="77">
        <v>6031</v>
      </c>
      <c r="G43" s="77">
        <v>260585092</v>
      </c>
      <c r="H43" s="82">
        <f t="shared" si="0"/>
        <v>0.30837155963302754</v>
      </c>
      <c r="I43" s="82">
        <f t="shared" si="1"/>
        <v>0.69162844036697246</v>
      </c>
    </row>
    <row r="44" spans="3:9" x14ac:dyDescent="0.25">
      <c r="C44" s="11">
        <v>54</v>
      </c>
      <c r="D44" s="77">
        <v>2593</v>
      </c>
      <c r="E44" s="77">
        <v>131916650</v>
      </c>
      <c r="F44" s="77">
        <v>6115</v>
      </c>
      <c r="G44" s="77">
        <v>264283495</v>
      </c>
      <c r="H44" s="82">
        <f t="shared" si="0"/>
        <v>0.29777216352779051</v>
      </c>
      <c r="I44" s="82">
        <f t="shared" si="1"/>
        <v>0.70222783647220943</v>
      </c>
    </row>
    <row r="45" spans="3:9" x14ac:dyDescent="0.25">
      <c r="C45" s="11">
        <v>55</v>
      </c>
      <c r="D45" s="77">
        <v>2568</v>
      </c>
      <c r="E45" s="77">
        <v>129813193</v>
      </c>
      <c r="F45" s="77">
        <v>5902</v>
      </c>
      <c r="G45" s="77">
        <v>254638479</v>
      </c>
      <c r="H45" s="82">
        <f t="shared" si="0"/>
        <v>0.30318772136953953</v>
      </c>
      <c r="I45" s="82">
        <f t="shared" si="1"/>
        <v>0.69681227863046047</v>
      </c>
    </row>
    <row r="46" spans="3:9" x14ac:dyDescent="0.25">
      <c r="C46" s="11">
        <v>56</v>
      </c>
      <c r="D46" s="77">
        <v>2411</v>
      </c>
      <c r="E46" s="77">
        <v>118769071</v>
      </c>
      <c r="F46" s="77">
        <v>5722</v>
      </c>
      <c r="G46" s="77">
        <v>251535232</v>
      </c>
      <c r="H46" s="82">
        <f t="shared" si="0"/>
        <v>0.29644657567933114</v>
      </c>
      <c r="I46" s="82">
        <f t="shared" si="1"/>
        <v>0.70355342432066892</v>
      </c>
    </row>
    <row r="47" spans="3:9" x14ac:dyDescent="0.25">
      <c r="C47" s="78">
        <v>57</v>
      </c>
      <c r="D47" s="79">
        <v>2444</v>
      </c>
      <c r="E47" s="79">
        <v>121866803</v>
      </c>
      <c r="F47" s="79">
        <v>5490</v>
      </c>
      <c r="G47" s="79">
        <v>238635429</v>
      </c>
      <c r="H47" s="82">
        <f t="shared" si="0"/>
        <v>0.30804134106377618</v>
      </c>
      <c r="I47" s="82">
        <f t="shared" si="1"/>
        <v>0.69195865893622388</v>
      </c>
    </row>
    <row r="48" spans="3:9" x14ac:dyDescent="0.25">
      <c r="C48" s="83">
        <v>58</v>
      </c>
      <c r="D48" s="77">
        <v>2367</v>
      </c>
      <c r="E48" s="76" t="s">
        <v>151</v>
      </c>
      <c r="F48" s="77">
        <v>5414</v>
      </c>
      <c r="G48" s="84" t="s">
        <v>152</v>
      </c>
      <c r="H48" s="82">
        <f t="shared" ref="H48:H82" si="2">D48/(D48+F48)</f>
        <v>0.30420254466006941</v>
      </c>
      <c r="I48" s="82">
        <f t="shared" ref="I48:I82" si="3">F48/(D48+F48)</f>
        <v>0.69579745533993065</v>
      </c>
    </row>
    <row r="49" spans="3:9" x14ac:dyDescent="0.25">
      <c r="C49" s="83">
        <v>59</v>
      </c>
      <c r="D49" s="77">
        <v>2329</v>
      </c>
      <c r="E49" s="77">
        <v>119723609</v>
      </c>
      <c r="F49" s="77">
        <v>5205</v>
      </c>
      <c r="G49" s="85">
        <v>232336315</v>
      </c>
      <c r="H49" s="82">
        <f t="shared" si="2"/>
        <v>0.30913193522697108</v>
      </c>
      <c r="I49" s="82">
        <f t="shared" si="3"/>
        <v>0.69086806477302898</v>
      </c>
    </row>
    <row r="50" spans="3:9" x14ac:dyDescent="0.25">
      <c r="C50" s="83">
        <v>60</v>
      </c>
      <c r="D50" s="77">
        <v>2197</v>
      </c>
      <c r="E50" s="77">
        <v>112429189</v>
      </c>
      <c r="F50" s="77">
        <v>4712</v>
      </c>
      <c r="G50" s="85">
        <v>210846254</v>
      </c>
      <c r="H50" s="82">
        <f t="shared" si="2"/>
        <v>0.31799102619771313</v>
      </c>
      <c r="I50" s="82">
        <f t="shared" si="3"/>
        <v>0.68200897380228687</v>
      </c>
    </row>
    <row r="51" spans="3:9" x14ac:dyDescent="0.25">
      <c r="C51" s="83">
        <v>61</v>
      </c>
      <c r="D51" s="77">
        <v>1979</v>
      </c>
      <c r="E51" s="77">
        <v>103982292</v>
      </c>
      <c r="F51" s="77">
        <v>3966</v>
      </c>
      <c r="G51" s="85">
        <v>175261836</v>
      </c>
      <c r="H51" s="82">
        <f t="shared" si="2"/>
        <v>0.33288477712363329</v>
      </c>
      <c r="I51" s="82">
        <f t="shared" si="3"/>
        <v>0.66711522287636671</v>
      </c>
    </row>
    <row r="52" spans="3:9" x14ac:dyDescent="0.25">
      <c r="C52" s="83">
        <v>62</v>
      </c>
      <c r="D52" s="77">
        <v>1826</v>
      </c>
      <c r="E52" s="77">
        <v>96336067</v>
      </c>
      <c r="F52" s="77">
        <v>3517</v>
      </c>
      <c r="G52" s="85">
        <v>159668417</v>
      </c>
      <c r="H52" s="82">
        <f t="shared" si="2"/>
        <v>0.34175556803294027</v>
      </c>
      <c r="I52" s="82">
        <f t="shared" si="3"/>
        <v>0.65824443196705973</v>
      </c>
    </row>
    <row r="53" spans="3:9" x14ac:dyDescent="0.25">
      <c r="C53" s="83">
        <v>63</v>
      </c>
      <c r="D53" s="77">
        <v>1366</v>
      </c>
      <c r="E53" s="77">
        <v>74426087</v>
      </c>
      <c r="F53" s="77">
        <v>2609</v>
      </c>
      <c r="G53" s="85">
        <v>120063752</v>
      </c>
      <c r="H53" s="82">
        <f t="shared" si="2"/>
        <v>0.34364779874213836</v>
      </c>
      <c r="I53" s="82">
        <f t="shared" si="3"/>
        <v>0.65635220125786164</v>
      </c>
    </row>
    <row r="54" spans="3:9" x14ac:dyDescent="0.25">
      <c r="C54" s="83">
        <v>64</v>
      </c>
      <c r="D54" s="77">
        <v>1157</v>
      </c>
      <c r="E54" s="77">
        <v>64156205</v>
      </c>
      <c r="F54" s="77">
        <v>2063</v>
      </c>
      <c r="G54" s="85">
        <v>98433001</v>
      </c>
      <c r="H54" s="82">
        <f t="shared" si="2"/>
        <v>0.3593167701863354</v>
      </c>
      <c r="I54" s="82">
        <f t="shared" si="3"/>
        <v>0.64068322981366455</v>
      </c>
    </row>
    <row r="55" spans="3:9" x14ac:dyDescent="0.25">
      <c r="C55" s="83">
        <v>65</v>
      </c>
      <c r="D55" s="75">
        <v>963</v>
      </c>
      <c r="E55" s="77">
        <v>55433664</v>
      </c>
      <c r="F55" s="77">
        <v>1639</v>
      </c>
      <c r="G55" s="85">
        <v>77868952</v>
      </c>
      <c r="H55" s="82">
        <f t="shared" si="2"/>
        <v>0.37009992313604917</v>
      </c>
      <c r="I55" s="82">
        <f t="shared" si="3"/>
        <v>0.62990007686395078</v>
      </c>
    </row>
    <row r="56" spans="3:9" x14ac:dyDescent="0.25">
      <c r="C56" s="83">
        <v>66</v>
      </c>
      <c r="D56" s="75">
        <v>670</v>
      </c>
      <c r="E56" s="77">
        <v>39484350</v>
      </c>
      <c r="F56" s="77">
        <v>1040</v>
      </c>
      <c r="G56" s="85">
        <v>47302129</v>
      </c>
      <c r="H56" s="82">
        <f t="shared" si="2"/>
        <v>0.391812865497076</v>
      </c>
      <c r="I56" s="82">
        <f t="shared" si="3"/>
        <v>0.60818713450292394</v>
      </c>
    </row>
    <row r="57" spans="3:9" x14ac:dyDescent="0.25">
      <c r="C57" s="83">
        <v>67</v>
      </c>
      <c r="D57" s="75">
        <v>543</v>
      </c>
      <c r="E57" s="77">
        <v>33923584</v>
      </c>
      <c r="F57" s="75">
        <v>701</v>
      </c>
      <c r="G57" s="85">
        <v>32809516</v>
      </c>
      <c r="H57" s="82">
        <f t="shared" si="2"/>
        <v>0.43649517684887462</v>
      </c>
      <c r="I57" s="82">
        <f t="shared" si="3"/>
        <v>0.56350482315112538</v>
      </c>
    </row>
    <row r="58" spans="3:9" x14ac:dyDescent="0.25">
      <c r="C58" s="83">
        <v>68</v>
      </c>
      <c r="D58" s="75">
        <v>423</v>
      </c>
      <c r="E58" s="77">
        <v>26872853</v>
      </c>
      <c r="F58" s="75">
        <v>545</v>
      </c>
      <c r="G58" s="85">
        <v>25036175</v>
      </c>
      <c r="H58" s="82">
        <f t="shared" si="2"/>
        <v>0.43698347107438018</v>
      </c>
      <c r="I58" s="82">
        <f t="shared" si="3"/>
        <v>0.56301652892561982</v>
      </c>
    </row>
    <row r="59" spans="3:9" x14ac:dyDescent="0.25">
      <c r="C59" s="83">
        <v>69</v>
      </c>
      <c r="D59" s="75">
        <v>403</v>
      </c>
      <c r="E59" s="77">
        <v>23886120</v>
      </c>
      <c r="F59" s="75">
        <v>493</v>
      </c>
      <c r="G59" s="85">
        <v>22132584</v>
      </c>
      <c r="H59" s="82">
        <f t="shared" si="2"/>
        <v>0.4497767857142857</v>
      </c>
      <c r="I59" s="82">
        <f t="shared" si="3"/>
        <v>0.5502232142857143</v>
      </c>
    </row>
    <row r="60" spans="3:9" x14ac:dyDescent="0.25">
      <c r="C60" s="83">
        <v>70</v>
      </c>
      <c r="D60" s="75">
        <v>230</v>
      </c>
      <c r="E60" s="77">
        <v>13717221</v>
      </c>
      <c r="F60" s="75">
        <v>275</v>
      </c>
      <c r="G60" s="85">
        <v>12225328</v>
      </c>
      <c r="H60" s="82">
        <f t="shared" si="2"/>
        <v>0.45544554455445546</v>
      </c>
      <c r="I60" s="82">
        <f t="shared" si="3"/>
        <v>0.54455445544554459</v>
      </c>
    </row>
    <row r="61" spans="3:9" x14ac:dyDescent="0.25">
      <c r="C61" s="83">
        <v>71</v>
      </c>
      <c r="D61" s="75">
        <v>174</v>
      </c>
      <c r="E61" s="77">
        <v>9166599</v>
      </c>
      <c r="F61" s="75">
        <v>208</v>
      </c>
      <c r="G61" s="85">
        <v>8630328</v>
      </c>
      <c r="H61" s="82">
        <f t="shared" si="2"/>
        <v>0.45549738219895286</v>
      </c>
      <c r="I61" s="82">
        <f t="shared" si="3"/>
        <v>0.54450261780104714</v>
      </c>
    </row>
    <row r="62" spans="3:9" x14ac:dyDescent="0.25">
      <c r="C62" s="83">
        <v>72</v>
      </c>
      <c r="D62" s="75">
        <v>148</v>
      </c>
      <c r="E62" s="77">
        <v>7637385</v>
      </c>
      <c r="F62" s="75">
        <v>148</v>
      </c>
      <c r="G62" s="85">
        <v>6031756</v>
      </c>
      <c r="H62" s="82">
        <f t="shared" si="2"/>
        <v>0.5</v>
      </c>
      <c r="I62" s="82">
        <f t="shared" si="3"/>
        <v>0.5</v>
      </c>
    </row>
    <row r="63" spans="3:9" x14ac:dyDescent="0.25">
      <c r="C63" s="83">
        <v>73</v>
      </c>
      <c r="D63" s="75">
        <v>126</v>
      </c>
      <c r="E63" s="77">
        <v>6898517</v>
      </c>
      <c r="F63" s="75">
        <v>135</v>
      </c>
      <c r="G63" s="85">
        <v>5207314</v>
      </c>
      <c r="H63" s="82">
        <f t="shared" si="2"/>
        <v>0.48275862068965519</v>
      </c>
      <c r="I63" s="82">
        <f t="shared" si="3"/>
        <v>0.51724137931034486</v>
      </c>
    </row>
    <row r="64" spans="3:9" x14ac:dyDescent="0.25">
      <c r="C64" s="83">
        <v>74</v>
      </c>
      <c r="D64" s="75">
        <v>78</v>
      </c>
      <c r="E64" s="77">
        <v>4221437</v>
      </c>
      <c r="F64" s="75">
        <v>86</v>
      </c>
      <c r="G64" s="85">
        <v>3533355</v>
      </c>
      <c r="H64" s="82">
        <f t="shared" si="2"/>
        <v>0.47560975609756095</v>
      </c>
      <c r="I64" s="82">
        <f t="shared" si="3"/>
        <v>0.52439024390243905</v>
      </c>
    </row>
    <row r="65" spans="3:9" x14ac:dyDescent="0.25">
      <c r="C65" s="83">
        <v>75</v>
      </c>
      <c r="D65" s="75">
        <v>77</v>
      </c>
      <c r="E65" s="77">
        <v>3895561</v>
      </c>
      <c r="F65" s="75">
        <v>62</v>
      </c>
      <c r="G65" s="85">
        <v>2537446</v>
      </c>
      <c r="H65" s="82">
        <f t="shared" si="2"/>
        <v>0.5539568345323741</v>
      </c>
      <c r="I65" s="82">
        <f t="shared" si="3"/>
        <v>0.4460431654676259</v>
      </c>
    </row>
    <row r="66" spans="3:9" x14ac:dyDescent="0.25">
      <c r="C66" s="83">
        <v>76</v>
      </c>
      <c r="D66" s="75">
        <v>55</v>
      </c>
      <c r="E66" s="77">
        <v>3452103</v>
      </c>
      <c r="F66" s="75">
        <v>36</v>
      </c>
      <c r="G66" s="85">
        <v>1622596</v>
      </c>
      <c r="H66" s="82">
        <f t="shared" si="2"/>
        <v>0.60439560439560436</v>
      </c>
      <c r="I66" s="82">
        <f t="shared" si="3"/>
        <v>0.39560439560439559</v>
      </c>
    </row>
    <row r="67" spans="3:9" x14ac:dyDescent="0.25">
      <c r="C67" s="83">
        <v>77</v>
      </c>
      <c r="D67" s="75">
        <v>47</v>
      </c>
      <c r="E67" s="77">
        <v>2045423</v>
      </c>
      <c r="F67" s="75">
        <v>29</v>
      </c>
      <c r="G67" s="85">
        <v>996755</v>
      </c>
      <c r="H67" s="82">
        <f t="shared" si="2"/>
        <v>0.61842105263157898</v>
      </c>
      <c r="I67" s="82">
        <f t="shared" si="3"/>
        <v>0.38157894736842107</v>
      </c>
    </row>
    <row r="68" spans="3:9" x14ac:dyDescent="0.25">
      <c r="C68" s="83">
        <v>78</v>
      </c>
      <c r="D68" s="75">
        <v>28</v>
      </c>
      <c r="E68" s="77">
        <v>1261310</v>
      </c>
      <c r="F68" s="75">
        <v>24</v>
      </c>
      <c r="G68" s="85">
        <v>831753</v>
      </c>
      <c r="H68" s="82">
        <f t="shared" si="2"/>
        <v>0.53846153846153844</v>
      </c>
      <c r="I68" s="82">
        <f t="shared" si="3"/>
        <v>0.46153846153846156</v>
      </c>
    </row>
    <row r="69" spans="3:9" x14ac:dyDescent="0.25">
      <c r="C69" s="83">
        <v>79</v>
      </c>
      <c r="D69" s="75">
        <v>21</v>
      </c>
      <c r="E69" s="77">
        <v>1025560</v>
      </c>
      <c r="F69" s="75">
        <v>15</v>
      </c>
      <c r="G69" s="85">
        <v>616806</v>
      </c>
      <c r="H69" s="82">
        <f t="shared" si="2"/>
        <v>0.58333333333333337</v>
      </c>
      <c r="I69" s="82">
        <f t="shared" si="3"/>
        <v>0.41666666666666669</v>
      </c>
    </row>
    <row r="70" spans="3:9" x14ac:dyDescent="0.25">
      <c r="C70" s="83">
        <v>80</v>
      </c>
      <c r="D70" s="75">
        <v>18</v>
      </c>
      <c r="E70" s="77">
        <v>829088</v>
      </c>
      <c r="F70" s="75">
        <v>11</v>
      </c>
      <c r="G70" s="85">
        <v>499174</v>
      </c>
      <c r="H70" s="82">
        <f t="shared" si="2"/>
        <v>0.62068965517241381</v>
      </c>
      <c r="I70" s="82">
        <f t="shared" si="3"/>
        <v>0.37931034482758619</v>
      </c>
    </row>
    <row r="71" spans="3:9" x14ac:dyDescent="0.25">
      <c r="C71" s="83">
        <v>81</v>
      </c>
      <c r="D71" s="75">
        <v>12</v>
      </c>
      <c r="E71" s="77">
        <v>813298</v>
      </c>
      <c r="F71" s="75">
        <v>8</v>
      </c>
      <c r="G71" s="85">
        <v>204621</v>
      </c>
      <c r="H71" s="82">
        <f t="shared" si="2"/>
        <v>0.6</v>
      </c>
      <c r="I71" s="82">
        <f t="shared" si="3"/>
        <v>0.4</v>
      </c>
    </row>
    <row r="72" spans="3:9" x14ac:dyDescent="0.25">
      <c r="C72" s="83">
        <v>82</v>
      </c>
      <c r="D72" s="75">
        <v>10</v>
      </c>
      <c r="E72" s="77">
        <v>537331</v>
      </c>
      <c r="F72" s="75">
        <v>4</v>
      </c>
      <c r="G72" s="85">
        <v>159368</v>
      </c>
      <c r="H72" s="82">
        <f t="shared" si="2"/>
        <v>0.7142857142857143</v>
      </c>
      <c r="I72" s="82">
        <f t="shared" si="3"/>
        <v>0.2857142857142857</v>
      </c>
    </row>
    <row r="73" spans="3:9" x14ac:dyDescent="0.25">
      <c r="C73" s="83">
        <v>83</v>
      </c>
      <c r="D73" s="75">
        <v>5</v>
      </c>
      <c r="E73" s="77">
        <v>394634</v>
      </c>
      <c r="F73" s="75">
        <v>9</v>
      </c>
      <c r="G73" s="85">
        <v>301659</v>
      </c>
      <c r="H73" s="82">
        <f t="shared" si="2"/>
        <v>0.35714285714285715</v>
      </c>
      <c r="I73" s="82">
        <f t="shared" si="3"/>
        <v>0.6428571428571429</v>
      </c>
    </row>
    <row r="74" spans="3:9" x14ac:dyDescent="0.25">
      <c r="C74" s="83">
        <v>84</v>
      </c>
      <c r="D74" s="75">
        <v>6</v>
      </c>
      <c r="E74" s="77">
        <v>514708</v>
      </c>
      <c r="F74" s="75">
        <v>4</v>
      </c>
      <c r="G74" s="85">
        <v>144481</v>
      </c>
      <c r="H74" s="82">
        <f t="shared" si="2"/>
        <v>0.6</v>
      </c>
      <c r="I74" s="82">
        <f t="shared" si="3"/>
        <v>0.4</v>
      </c>
    </row>
    <row r="75" spans="3:9" x14ac:dyDescent="0.25">
      <c r="C75" s="83">
        <v>85</v>
      </c>
      <c r="D75" s="75">
        <v>2</v>
      </c>
      <c r="E75" s="77">
        <v>259070</v>
      </c>
      <c r="F75" s="75">
        <v>1</v>
      </c>
      <c r="G75" s="85">
        <v>33107</v>
      </c>
      <c r="H75" s="82">
        <f t="shared" si="2"/>
        <v>0.66666666666666663</v>
      </c>
      <c r="I75" s="82">
        <f t="shared" si="3"/>
        <v>0.33333333333333331</v>
      </c>
    </row>
    <row r="76" spans="3:9" x14ac:dyDescent="0.25">
      <c r="C76" s="83">
        <v>86</v>
      </c>
      <c r="D76" s="75">
        <v>2</v>
      </c>
      <c r="E76" s="77">
        <v>106387</v>
      </c>
      <c r="F76" s="75">
        <v>1</v>
      </c>
      <c r="G76" s="85">
        <v>45472</v>
      </c>
      <c r="H76" s="82">
        <f t="shared" si="2"/>
        <v>0.66666666666666663</v>
      </c>
      <c r="I76" s="82">
        <f t="shared" si="3"/>
        <v>0.33333333333333331</v>
      </c>
    </row>
    <row r="77" spans="3:9" x14ac:dyDescent="0.25">
      <c r="C77" s="83">
        <v>87</v>
      </c>
      <c r="D77" s="75">
        <v>1</v>
      </c>
      <c r="E77" s="77">
        <v>30658</v>
      </c>
      <c r="F77" s="86"/>
      <c r="G77" s="86"/>
      <c r="H77" s="82">
        <f t="shared" si="2"/>
        <v>1</v>
      </c>
      <c r="I77" s="82">
        <f t="shared" si="3"/>
        <v>0</v>
      </c>
    </row>
    <row r="78" spans="3:9" x14ac:dyDescent="0.25">
      <c r="C78" s="83">
        <v>88</v>
      </c>
      <c r="D78" s="75">
        <v>1</v>
      </c>
      <c r="E78" s="77">
        <v>76884</v>
      </c>
      <c r="F78" s="86"/>
      <c r="G78" s="86"/>
      <c r="H78" s="82">
        <f t="shared" si="2"/>
        <v>1</v>
      </c>
      <c r="I78" s="82">
        <f t="shared" si="3"/>
        <v>0</v>
      </c>
    </row>
    <row r="79" spans="3:9" x14ac:dyDescent="0.25">
      <c r="C79" s="83">
        <v>89</v>
      </c>
      <c r="D79" s="86"/>
      <c r="E79" s="86"/>
      <c r="F79" s="75">
        <v>3</v>
      </c>
      <c r="G79" s="85">
        <v>93598</v>
      </c>
      <c r="H79" s="82">
        <f t="shared" si="2"/>
        <v>0</v>
      </c>
      <c r="I79" s="82">
        <f t="shared" si="3"/>
        <v>1</v>
      </c>
    </row>
    <row r="80" spans="3:9" x14ac:dyDescent="0.25">
      <c r="C80" s="83">
        <v>90</v>
      </c>
      <c r="D80" s="86"/>
      <c r="E80" s="86"/>
      <c r="F80" s="75">
        <v>1</v>
      </c>
      <c r="G80" s="85">
        <v>21235</v>
      </c>
      <c r="H80" s="82">
        <f t="shared" si="2"/>
        <v>0</v>
      </c>
      <c r="I80" s="82">
        <f t="shared" si="3"/>
        <v>1</v>
      </c>
    </row>
    <row r="81" spans="3:9" x14ac:dyDescent="0.25">
      <c r="C81" s="83">
        <v>91</v>
      </c>
      <c r="D81" s="75">
        <v>1</v>
      </c>
      <c r="E81" s="77">
        <v>18399</v>
      </c>
      <c r="F81" s="86"/>
      <c r="G81" s="86"/>
      <c r="H81" s="82">
        <f t="shared" si="2"/>
        <v>1</v>
      </c>
      <c r="I81" s="82">
        <f t="shared" si="3"/>
        <v>0</v>
      </c>
    </row>
    <row r="82" spans="3:9" x14ac:dyDescent="0.25">
      <c r="C82" s="87" t="s">
        <v>153</v>
      </c>
      <c r="D82" s="88">
        <v>94752</v>
      </c>
      <c r="E82" s="89">
        <v>4443191294</v>
      </c>
      <c r="F82" s="88">
        <v>210539</v>
      </c>
      <c r="G82" s="90">
        <v>8702410860</v>
      </c>
      <c r="H82" s="82">
        <f t="shared" si="2"/>
        <v>0.31036617522298399</v>
      </c>
      <c r="I82" s="82">
        <f t="shared" si="3"/>
        <v>0.68963382477701607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topLeftCell="A16" workbookViewId="0">
      <selection activeCell="P41" sqref="P41"/>
    </sheetView>
  </sheetViews>
  <sheetFormatPr defaultRowHeight="15" x14ac:dyDescent="0.25"/>
  <cols>
    <col min="2" max="3" width="15.140625" customWidth="1"/>
    <col min="5" max="5" width="12.28515625" customWidth="1"/>
    <col min="9" max="9" width="12" customWidth="1"/>
    <col min="10" max="10" width="30.28515625" customWidth="1"/>
  </cols>
  <sheetData>
    <row r="1" spans="1:15" x14ac:dyDescent="0.25">
      <c r="A1" s="1" t="s">
        <v>0</v>
      </c>
    </row>
    <row r="2" spans="1:15" x14ac:dyDescent="0.25">
      <c r="A2" s="2" t="s">
        <v>1</v>
      </c>
      <c r="B2" t="s">
        <v>75</v>
      </c>
    </row>
    <row r="3" spans="1:15" x14ac:dyDescent="0.25">
      <c r="A3" s="2" t="s">
        <v>3</v>
      </c>
      <c r="B3" t="s">
        <v>142</v>
      </c>
      <c r="K3" t="s">
        <v>91</v>
      </c>
    </row>
    <row r="6" spans="1:15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140</v>
      </c>
      <c r="I6" s="10" t="s">
        <v>141</v>
      </c>
    </row>
    <row r="7" spans="1:15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  <c r="J7">
        <f>H7/(H7+I7)</f>
        <v>0.31036617522298399</v>
      </c>
      <c r="K7">
        <f>SUM(D7:G7)</f>
        <v>305291</v>
      </c>
      <c r="L7" s="92">
        <f>D7/$K$7</f>
        <v>0.4946329895083707</v>
      </c>
      <c r="M7" s="92">
        <f t="shared" ref="M7:O7" si="0">E7/$K$7</f>
        <v>0.15156359014841578</v>
      </c>
      <c r="N7" s="92">
        <f t="shared" si="0"/>
        <v>0.3426959851420448</v>
      </c>
      <c r="O7" s="92">
        <f t="shared" si="0"/>
        <v>1.1107435201168721E-2</v>
      </c>
    </row>
    <row r="8" spans="1:15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  <c r="J8">
        <f t="shared" ref="J8:J12" si="1">H8/(H8+I8)</f>
        <v>0.30898951002522906</v>
      </c>
      <c r="K8">
        <f t="shared" ref="K8:K12" si="2">SUM(D8:G8)</f>
        <v>7531</v>
      </c>
      <c r="L8" s="92">
        <f t="shared" ref="L8:L12" si="3">D8/$K$7</f>
        <v>6.7181803590672506E-3</v>
      </c>
      <c r="M8" s="92">
        <f t="shared" ref="M8:M12" si="4">E8/$K$7</f>
        <v>2.4763258661408298E-3</v>
      </c>
      <c r="N8" s="92">
        <f t="shared" ref="N8:N12" si="5">F8/$K$7</f>
        <v>1.5319809624260132E-2</v>
      </c>
      <c r="O8" s="92">
        <f t="shared" ref="O8:O12" si="6">G8/$K$7</f>
        <v>1.5395147580505157E-4</v>
      </c>
    </row>
    <row r="9" spans="1:15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  <c r="J9">
        <f t="shared" si="1"/>
        <v>0.2992654349435111</v>
      </c>
      <c r="K9">
        <f t="shared" si="2"/>
        <v>143214</v>
      </c>
      <c r="L9" s="92">
        <f t="shared" si="3"/>
        <v>0.16560920564314047</v>
      </c>
      <c r="M9" s="92">
        <f t="shared" si="4"/>
        <v>3.7524853336652571E-2</v>
      </c>
      <c r="N9" s="92">
        <f t="shared" si="5"/>
        <v>0.26262156434352796</v>
      </c>
      <c r="O9" s="92">
        <f t="shared" si="6"/>
        <v>3.3509012712461227E-3</v>
      </c>
    </row>
    <row r="10" spans="1:15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  <c r="J10">
        <f t="shared" si="1"/>
        <v>0.30855499261135738</v>
      </c>
      <c r="K10">
        <f t="shared" si="2"/>
        <v>175121</v>
      </c>
      <c r="L10" s="92">
        <f t="shared" si="3"/>
        <v>0.3143590869039703</v>
      </c>
      <c r="M10" s="92">
        <f t="shared" si="4"/>
        <v>0</v>
      </c>
      <c r="N10" s="92">
        <f t="shared" si="5"/>
        <v>0.2503611308554789</v>
      </c>
      <c r="O10" s="92">
        <f t="shared" si="6"/>
        <v>8.8997055268579817E-3</v>
      </c>
    </row>
    <row r="11" spans="1:15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  <c r="J11">
        <f t="shared" si="1"/>
        <v>0.32527819299119748</v>
      </c>
      <c r="K11">
        <f t="shared" si="2"/>
        <v>12042</v>
      </c>
      <c r="L11" s="92">
        <f t="shared" si="3"/>
        <v>1.3370849451834478E-2</v>
      </c>
      <c r="M11" s="92">
        <f t="shared" si="4"/>
        <v>0</v>
      </c>
      <c r="N11" s="92">
        <f t="shared" si="5"/>
        <v>2.5480607027393538E-2</v>
      </c>
      <c r="O11" s="92">
        <f t="shared" si="6"/>
        <v>5.9287696001519862E-4</v>
      </c>
    </row>
    <row r="12" spans="1:15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  <c r="J12">
        <f t="shared" si="1"/>
        <v>0.30855499261135744</v>
      </c>
      <c r="K12">
        <f t="shared" si="2"/>
        <v>14359</v>
      </c>
      <c r="L12" s="92">
        <f t="shared" si="3"/>
        <v>1.4923466463145E-2</v>
      </c>
      <c r="M12" s="92">
        <f t="shared" si="4"/>
        <v>0</v>
      </c>
      <c r="N12" s="92">
        <f t="shared" si="5"/>
        <v>3.0741161711285298E-2</v>
      </c>
      <c r="O12" s="92">
        <f t="shared" si="6"/>
        <v>1.3691854656704588E-3</v>
      </c>
    </row>
    <row r="13" spans="1:15" x14ac:dyDescent="0.25">
      <c r="C13" s="65"/>
    </row>
    <row r="22" spans="17:17" x14ac:dyDescent="0.25">
      <c r="Q22">
        <f>22672.36/22152.1</f>
        <v>1.0234858094717882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I37" sqref="I37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7" workbookViewId="0">
      <selection activeCell="F35" sqref="F35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opLeftCell="A64" workbookViewId="0">
      <selection activeCell="L11" sqref="L11:L8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2" x14ac:dyDescent="0.25">
      <c r="A1" s="1" t="s">
        <v>0</v>
      </c>
    </row>
    <row r="2" spans="1:12" x14ac:dyDescent="0.25">
      <c r="A2" s="2" t="s">
        <v>1</v>
      </c>
      <c r="B2" s="2" t="s">
        <v>108</v>
      </c>
    </row>
    <row r="3" spans="1:12" x14ac:dyDescent="0.25">
      <c r="A3" s="2" t="s">
        <v>3</v>
      </c>
      <c r="B3" s="2" t="s">
        <v>109</v>
      </c>
    </row>
    <row r="4" spans="1:12" x14ac:dyDescent="0.25">
      <c r="A4" s="2" t="s">
        <v>77</v>
      </c>
      <c r="B4" s="2" t="s">
        <v>88</v>
      </c>
    </row>
    <row r="5" spans="1:12" x14ac:dyDescent="0.25">
      <c r="A5" s="2" t="s">
        <v>78</v>
      </c>
      <c r="B5" s="2" t="s">
        <v>119</v>
      </c>
    </row>
    <row r="6" spans="1:12" x14ac:dyDescent="0.25">
      <c r="A6" s="2" t="s">
        <v>80</v>
      </c>
      <c r="B6" s="2" t="s">
        <v>120</v>
      </c>
    </row>
    <row r="9" spans="1:12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2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2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139</v>
      </c>
      <c r="L11">
        <f>B11/(B11+E11)</f>
        <v>0.375</v>
      </c>
    </row>
    <row r="12" spans="1:12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  <c r="L12">
        <f t="shared" ref="L12:L75" si="3">B12/(B12+E12)</f>
        <v>0</v>
      </c>
    </row>
    <row r="13" spans="1:12" x14ac:dyDescent="0.25">
      <c r="A13" s="54">
        <v>20</v>
      </c>
      <c r="B13" s="54">
        <v>9</v>
      </c>
      <c r="C13" s="54">
        <v>18440</v>
      </c>
      <c r="D13" s="54">
        <f t="shared" ref="D13:D76" si="4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  <c r="L13">
        <f t="shared" si="3"/>
        <v>0.5625</v>
      </c>
    </row>
    <row r="14" spans="1:12" x14ac:dyDescent="0.25">
      <c r="A14" s="54">
        <v>21</v>
      </c>
      <c r="B14" s="54">
        <v>28</v>
      </c>
      <c r="C14" s="54">
        <v>17918</v>
      </c>
      <c r="D14" s="54">
        <f t="shared" si="4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  <c r="L14">
        <f t="shared" si="3"/>
        <v>0.5</v>
      </c>
    </row>
    <row r="15" spans="1:12" x14ac:dyDescent="0.25">
      <c r="A15" s="54">
        <v>22</v>
      </c>
      <c r="B15" s="54">
        <v>65</v>
      </c>
      <c r="C15" s="54">
        <v>91733</v>
      </c>
      <c r="D15" s="54">
        <f t="shared" si="4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  <c r="L15">
        <f t="shared" si="3"/>
        <v>0.59090909090909094</v>
      </c>
    </row>
    <row r="16" spans="1:12" x14ac:dyDescent="0.25">
      <c r="A16" s="54">
        <v>23</v>
      </c>
      <c r="B16" s="54">
        <v>148</v>
      </c>
      <c r="C16" s="54">
        <v>196067</v>
      </c>
      <c r="D16" s="54">
        <f t="shared" si="4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  <c r="L16">
        <f t="shared" si="3"/>
        <v>0.47741935483870968</v>
      </c>
    </row>
    <row r="17" spans="1:12" x14ac:dyDescent="0.25">
      <c r="A17" s="54">
        <v>24</v>
      </c>
      <c r="B17" s="54">
        <v>260</v>
      </c>
      <c r="C17" s="54">
        <v>434307</v>
      </c>
      <c r="D17" s="54">
        <f t="shared" si="4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  <c r="L17">
        <f t="shared" si="3"/>
        <v>0.35763411279229712</v>
      </c>
    </row>
    <row r="18" spans="1:12" x14ac:dyDescent="0.25">
      <c r="A18" s="54">
        <v>25</v>
      </c>
      <c r="B18" s="54">
        <v>391</v>
      </c>
      <c r="C18" s="54">
        <v>755124</v>
      </c>
      <c r="D18" s="54">
        <f t="shared" si="4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  <c r="L18">
        <f t="shared" si="3"/>
        <v>0.30690737833594978</v>
      </c>
    </row>
    <row r="19" spans="1:12" x14ac:dyDescent="0.25">
      <c r="A19" s="54">
        <v>26</v>
      </c>
      <c r="B19" s="54">
        <v>544</v>
      </c>
      <c r="C19" s="54">
        <v>1462623</v>
      </c>
      <c r="D19" s="54">
        <f t="shared" si="4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  <c r="L19">
        <f t="shared" si="3"/>
        <v>0.28966986155484559</v>
      </c>
    </row>
    <row r="20" spans="1:12" x14ac:dyDescent="0.25">
      <c r="A20" s="54">
        <v>27</v>
      </c>
      <c r="B20" s="54">
        <v>682</v>
      </c>
      <c r="C20" s="54">
        <v>2005000</v>
      </c>
      <c r="D20" s="54">
        <f t="shared" si="4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  <c r="L20">
        <f t="shared" si="3"/>
        <v>0.28959660297239914</v>
      </c>
    </row>
    <row r="21" spans="1:12" x14ac:dyDescent="0.25">
      <c r="A21" s="54">
        <v>28</v>
      </c>
      <c r="B21" s="54">
        <v>819</v>
      </c>
      <c r="C21" s="54">
        <v>2797007</v>
      </c>
      <c r="D21" s="54">
        <f t="shared" si="4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  <c r="L21">
        <f t="shared" si="3"/>
        <v>0.30288461538461536</v>
      </c>
    </row>
    <row r="22" spans="1:12" x14ac:dyDescent="0.25">
      <c r="A22" s="54">
        <v>29</v>
      </c>
      <c r="B22" s="54">
        <v>931</v>
      </c>
      <c r="C22" s="54">
        <v>3691311</v>
      </c>
      <c r="D22" s="54">
        <f t="shared" si="4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  <c r="L22">
        <f t="shared" si="3"/>
        <v>0.31022992335888039</v>
      </c>
    </row>
    <row r="23" spans="1:12" x14ac:dyDescent="0.25">
      <c r="A23" s="54">
        <v>30</v>
      </c>
      <c r="B23" s="54">
        <v>1035</v>
      </c>
      <c r="C23" s="54">
        <v>4664566</v>
      </c>
      <c r="D23" s="54">
        <f t="shared" si="4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  <c r="L23">
        <f t="shared" si="3"/>
        <v>0.29229031347077095</v>
      </c>
    </row>
    <row r="24" spans="1:12" x14ac:dyDescent="0.25">
      <c r="A24" s="54">
        <v>31</v>
      </c>
      <c r="B24" s="54">
        <v>1174</v>
      </c>
      <c r="C24" s="54">
        <v>5827214</v>
      </c>
      <c r="D24" s="54">
        <f t="shared" si="4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  <c r="L24">
        <f t="shared" si="3"/>
        <v>0.28364339212370138</v>
      </c>
    </row>
    <row r="25" spans="1:12" x14ac:dyDescent="0.25">
      <c r="A25" s="54">
        <v>32</v>
      </c>
      <c r="B25" s="54">
        <v>1135</v>
      </c>
      <c r="C25" s="54">
        <v>6645241</v>
      </c>
      <c r="D25" s="54">
        <f t="shared" si="4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  <c r="L25">
        <f t="shared" si="3"/>
        <v>0.2610395584176633</v>
      </c>
    </row>
    <row r="26" spans="1:12" x14ac:dyDescent="0.25">
      <c r="A26" s="54">
        <v>33</v>
      </c>
      <c r="B26" s="54">
        <v>1357</v>
      </c>
      <c r="C26" s="54">
        <v>8675638</v>
      </c>
      <c r="D26" s="54">
        <f t="shared" si="4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  <c r="L26">
        <f t="shared" si="3"/>
        <v>0.28604553119730186</v>
      </c>
    </row>
    <row r="27" spans="1:12" x14ac:dyDescent="0.25">
      <c r="A27" s="54">
        <v>34</v>
      </c>
      <c r="B27" s="54">
        <v>1299</v>
      </c>
      <c r="C27" s="54">
        <v>9403394</v>
      </c>
      <c r="D27" s="54">
        <f t="shared" si="4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  <c r="L27">
        <f t="shared" si="3"/>
        <v>0.26580724370779618</v>
      </c>
    </row>
    <row r="28" spans="1:12" x14ac:dyDescent="0.25">
      <c r="A28" s="54">
        <v>35</v>
      </c>
      <c r="B28" s="54">
        <v>1290</v>
      </c>
      <c r="C28" s="54">
        <v>9953775</v>
      </c>
      <c r="D28" s="54">
        <f t="shared" si="4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  <c r="L28">
        <f t="shared" si="3"/>
        <v>0.27095148078134845</v>
      </c>
    </row>
    <row r="29" spans="1:12" x14ac:dyDescent="0.25">
      <c r="A29" s="54">
        <v>36</v>
      </c>
      <c r="B29" s="54">
        <v>1344</v>
      </c>
      <c r="C29" s="54">
        <v>11066506</v>
      </c>
      <c r="D29" s="54">
        <f t="shared" si="4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  <c r="L29">
        <f t="shared" si="3"/>
        <v>0.27406199021207178</v>
      </c>
    </row>
    <row r="30" spans="1:12" x14ac:dyDescent="0.25">
      <c r="A30" s="54">
        <v>37</v>
      </c>
      <c r="B30" s="54">
        <v>1298</v>
      </c>
      <c r="C30" s="54">
        <v>11820244</v>
      </c>
      <c r="D30" s="54">
        <f t="shared" si="4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  <c r="L30">
        <f t="shared" si="3"/>
        <v>0.27587672688629117</v>
      </c>
    </row>
    <row r="31" spans="1:12" x14ac:dyDescent="0.25">
      <c r="A31" s="54">
        <v>38</v>
      </c>
      <c r="B31" s="54">
        <v>1291</v>
      </c>
      <c r="C31" s="54">
        <v>12601744</v>
      </c>
      <c r="D31" s="54">
        <f t="shared" si="4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  <c r="L31">
        <f t="shared" si="3"/>
        <v>0.27823275862068964</v>
      </c>
    </row>
    <row r="32" spans="1:12" x14ac:dyDescent="0.25">
      <c r="A32" s="54">
        <v>39</v>
      </c>
      <c r="B32" s="54">
        <v>1291</v>
      </c>
      <c r="C32" s="54">
        <v>13274752</v>
      </c>
      <c r="D32" s="54">
        <f t="shared" si="4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  <c r="L32">
        <f t="shared" si="3"/>
        <v>0.28448655795504629</v>
      </c>
    </row>
    <row r="33" spans="1:12" x14ac:dyDescent="0.25">
      <c r="A33" s="54">
        <v>40</v>
      </c>
      <c r="B33" s="54">
        <v>1148</v>
      </c>
      <c r="C33" s="54">
        <v>13937373</v>
      </c>
      <c r="D33" s="54">
        <f t="shared" si="4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  <c r="L33">
        <f t="shared" si="3"/>
        <v>0.27884381831430655</v>
      </c>
    </row>
    <row r="34" spans="1:12" x14ac:dyDescent="0.25">
      <c r="A34" s="54">
        <v>41</v>
      </c>
      <c r="B34" s="54">
        <v>1260</v>
      </c>
      <c r="C34" s="54">
        <v>16027989</v>
      </c>
      <c r="D34" s="54">
        <f t="shared" si="4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  <c r="L34">
        <f t="shared" si="3"/>
        <v>0.29404900816802798</v>
      </c>
    </row>
    <row r="35" spans="1:12" x14ac:dyDescent="0.25">
      <c r="A35" s="54">
        <v>42</v>
      </c>
      <c r="B35" s="54">
        <v>1221</v>
      </c>
      <c r="C35" s="54">
        <v>16410111</v>
      </c>
      <c r="D35" s="54">
        <f t="shared" si="4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  <c r="L35">
        <f t="shared" si="3"/>
        <v>0.2988984088127295</v>
      </c>
    </row>
    <row r="36" spans="1:12" x14ac:dyDescent="0.25">
      <c r="A36" s="54">
        <v>43</v>
      </c>
      <c r="B36" s="54">
        <v>1281</v>
      </c>
      <c r="C36" s="54">
        <v>17435758</v>
      </c>
      <c r="D36" s="54">
        <f t="shared" si="4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  <c r="L36">
        <f t="shared" si="3"/>
        <v>0.30919623461259954</v>
      </c>
    </row>
    <row r="37" spans="1:12" x14ac:dyDescent="0.25">
      <c r="A37" s="54">
        <v>44</v>
      </c>
      <c r="B37" s="54">
        <v>1276</v>
      </c>
      <c r="C37" s="54">
        <v>18620668</v>
      </c>
      <c r="D37" s="54">
        <f t="shared" si="4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  <c r="L37">
        <f t="shared" si="3"/>
        <v>0.30695212893913881</v>
      </c>
    </row>
    <row r="38" spans="1:12" x14ac:dyDescent="0.25">
      <c r="A38" s="54">
        <v>45</v>
      </c>
      <c r="B38" s="54">
        <v>1396</v>
      </c>
      <c r="C38" s="54">
        <v>20293027</v>
      </c>
      <c r="D38" s="54">
        <f t="shared" si="4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  <c r="L38">
        <f t="shared" si="3"/>
        <v>0.30878124308781241</v>
      </c>
    </row>
    <row r="39" spans="1:12" x14ac:dyDescent="0.25">
      <c r="A39" s="54">
        <v>46</v>
      </c>
      <c r="B39" s="54">
        <v>1300</v>
      </c>
      <c r="C39" s="54">
        <v>20700349</v>
      </c>
      <c r="D39" s="54">
        <f t="shared" si="4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  <c r="L39">
        <f t="shared" si="3"/>
        <v>0.29974636845745906</v>
      </c>
    </row>
    <row r="40" spans="1:12" x14ac:dyDescent="0.25">
      <c r="A40" s="54">
        <v>47</v>
      </c>
      <c r="B40" s="54">
        <v>1178</v>
      </c>
      <c r="C40" s="54">
        <v>18940179</v>
      </c>
      <c r="D40" s="54">
        <f t="shared" si="4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  <c r="L40">
        <f t="shared" si="3"/>
        <v>0.30020387359836903</v>
      </c>
    </row>
    <row r="41" spans="1:12" x14ac:dyDescent="0.25">
      <c r="A41" s="54">
        <v>48</v>
      </c>
      <c r="B41" s="54">
        <v>1121</v>
      </c>
      <c r="C41" s="54">
        <v>19139885</v>
      </c>
      <c r="D41" s="54">
        <f t="shared" si="4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  <c r="L41">
        <f t="shared" si="3"/>
        <v>0.30661925601750545</v>
      </c>
    </row>
    <row r="42" spans="1:12" x14ac:dyDescent="0.25">
      <c r="A42" s="54">
        <v>49</v>
      </c>
      <c r="B42" s="54">
        <v>1098</v>
      </c>
      <c r="C42" s="54">
        <v>20174524</v>
      </c>
      <c r="D42" s="54">
        <f t="shared" si="4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  <c r="L42">
        <f t="shared" si="3"/>
        <v>0.31362467866323906</v>
      </c>
    </row>
    <row r="43" spans="1:12" x14ac:dyDescent="0.25">
      <c r="A43" s="54">
        <v>50</v>
      </c>
      <c r="B43" s="54">
        <v>1085</v>
      </c>
      <c r="C43" s="54">
        <v>18762486</v>
      </c>
      <c r="D43" s="54">
        <f t="shared" si="4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  <c r="L43">
        <f t="shared" si="3"/>
        <v>0.32339791356184799</v>
      </c>
    </row>
    <row r="44" spans="1:12" x14ac:dyDescent="0.25">
      <c r="A44" s="54">
        <v>51</v>
      </c>
      <c r="B44" s="54">
        <v>1039</v>
      </c>
      <c r="C44" s="54">
        <v>18079349</v>
      </c>
      <c r="D44" s="54">
        <f t="shared" si="4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  <c r="L44">
        <f t="shared" si="3"/>
        <v>0.30766952916790052</v>
      </c>
    </row>
    <row r="45" spans="1:12" x14ac:dyDescent="0.25">
      <c r="A45" s="54">
        <v>52</v>
      </c>
      <c r="B45" s="54">
        <v>971</v>
      </c>
      <c r="C45" s="54">
        <v>17654324</v>
      </c>
      <c r="D45" s="54">
        <f t="shared" si="4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  <c r="L45">
        <f t="shared" si="3"/>
        <v>0.29694189602446486</v>
      </c>
    </row>
    <row r="46" spans="1:12" x14ac:dyDescent="0.25">
      <c r="A46" s="54">
        <v>53</v>
      </c>
      <c r="B46" s="54">
        <v>984</v>
      </c>
      <c r="C46" s="54">
        <v>17467028</v>
      </c>
      <c r="D46" s="54">
        <f t="shared" si="4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  <c r="L46">
        <f t="shared" si="3"/>
        <v>0.3050216986980781</v>
      </c>
    </row>
    <row r="47" spans="1:12" x14ac:dyDescent="0.25">
      <c r="A47" s="54">
        <v>54</v>
      </c>
      <c r="B47" s="54">
        <v>916</v>
      </c>
      <c r="C47" s="54">
        <v>17369919</v>
      </c>
      <c r="D47" s="54">
        <f t="shared" si="4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  <c r="L47">
        <f t="shared" si="3"/>
        <v>0.29209183673469385</v>
      </c>
    </row>
    <row r="48" spans="1:12" x14ac:dyDescent="0.25">
      <c r="A48" s="54">
        <v>55</v>
      </c>
      <c r="B48" s="54">
        <v>942</v>
      </c>
      <c r="C48" s="54">
        <v>17426966</v>
      </c>
      <c r="D48" s="54">
        <f t="shared" si="4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  <c r="L48">
        <f t="shared" si="3"/>
        <v>0.29942784488239033</v>
      </c>
    </row>
    <row r="49" spans="1:12" x14ac:dyDescent="0.25">
      <c r="A49" s="54">
        <v>56</v>
      </c>
      <c r="B49" s="54">
        <v>874</v>
      </c>
      <c r="C49" s="54">
        <v>18329257</v>
      </c>
      <c r="D49" s="54">
        <f t="shared" si="4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  <c r="L49">
        <f t="shared" si="3"/>
        <v>0.30452961672473866</v>
      </c>
    </row>
    <row r="50" spans="1:12" x14ac:dyDescent="0.25">
      <c r="A50" s="56">
        <v>57</v>
      </c>
      <c r="B50" s="56">
        <v>830</v>
      </c>
      <c r="C50" s="56">
        <v>17937064</v>
      </c>
      <c r="D50" s="54">
        <f t="shared" si="4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  <c r="L50">
        <f t="shared" si="3"/>
        <v>0.29266572637517629</v>
      </c>
    </row>
    <row r="51" spans="1:12" x14ac:dyDescent="0.25">
      <c r="A51" s="54">
        <v>58</v>
      </c>
      <c r="B51" s="54">
        <v>843</v>
      </c>
      <c r="C51" s="54">
        <v>16912221</v>
      </c>
      <c r="D51" s="54">
        <f t="shared" si="4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  <c r="L51">
        <f t="shared" si="3"/>
        <v>0.29798515376458112</v>
      </c>
    </row>
    <row r="52" spans="1:12" x14ac:dyDescent="0.25">
      <c r="A52" s="54">
        <v>59</v>
      </c>
      <c r="B52" s="54">
        <v>821</v>
      </c>
      <c r="C52" s="54">
        <v>17404677</v>
      </c>
      <c r="D52" s="54">
        <f t="shared" si="4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  <c r="L52">
        <f t="shared" si="3"/>
        <v>0.30051244509516839</v>
      </c>
    </row>
    <row r="53" spans="1:12" x14ac:dyDescent="0.25">
      <c r="A53" s="54">
        <v>60</v>
      </c>
      <c r="B53" s="54">
        <v>775</v>
      </c>
      <c r="C53" s="54">
        <v>15801752</v>
      </c>
      <c r="D53" s="54">
        <f t="shared" si="4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  <c r="L53">
        <f t="shared" si="3"/>
        <v>0.3142741281427413</v>
      </c>
    </row>
    <row r="54" spans="1:12" x14ac:dyDescent="0.25">
      <c r="A54" s="54">
        <v>61</v>
      </c>
      <c r="B54" s="54">
        <v>651</v>
      </c>
      <c r="C54" s="54">
        <v>11915909</v>
      </c>
      <c r="D54" s="54">
        <f t="shared" si="4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  <c r="L54">
        <f t="shared" si="3"/>
        <v>0.31586608442503639</v>
      </c>
    </row>
    <row r="55" spans="1:12" x14ac:dyDescent="0.25">
      <c r="A55" s="54">
        <v>62</v>
      </c>
      <c r="B55" s="54">
        <v>545</v>
      </c>
      <c r="C55" s="54">
        <v>9761110</v>
      </c>
      <c r="D55" s="54">
        <f t="shared" si="4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  <c r="L55">
        <f t="shared" si="3"/>
        <v>0.30704225352112674</v>
      </c>
    </row>
    <row r="56" spans="1:12" x14ac:dyDescent="0.25">
      <c r="A56" s="54">
        <v>63</v>
      </c>
      <c r="B56" s="54">
        <v>519</v>
      </c>
      <c r="C56" s="54">
        <v>8833983</v>
      </c>
      <c r="D56" s="54">
        <f t="shared" si="4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  <c r="L56">
        <f t="shared" si="3"/>
        <v>0.33397683397683398</v>
      </c>
    </row>
    <row r="57" spans="1:12" x14ac:dyDescent="0.25">
      <c r="A57" s="54">
        <v>64</v>
      </c>
      <c r="B57" s="54">
        <v>442</v>
      </c>
      <c r="C57" s="54">
        <v>7503814</v>
      </c>
      <c r="D57" s="54">
        <f t="shared" si="4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  <c r="L57">
        <f t="shared" si="3"/>
        <v>0.35051546391752575</v>
      </c>
    </row>
    <row r="58" spans="1:12" x14ac:dyDescent="0.25">
      <c r="A58" s="54">
        <v>65</v>
      </c>
      <c r="B58" s="54">
        <v>477</v>
      </c>
      <c r="C58" s="54">
        <v>6256044</v>
      </c>
      <c r="D58" s="54">
        <f t="shared" si="4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  <c r="L58">
        <f t="shared" si="3"/>
        <v>0.39066339066339067</v>
      </c>
    </row>
    <row r="59" spans="1:12" x14ac:dyDescent="0.25">
      <c r="A59" s="54">
        <v>66</v>
      </c>
      <c r="B59" s="54">
        <v>290</v>
      </c>
      <c r="C59" s="54">
        <v>2769314</v>
      </c>
      <c r="D59" s="54">
        <f t="shared" si="4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  <c r="L59">
        <f t="shared" si="3"/>
        <v>0.33333333333333331</v>
      </c>
    </row>
    <row r="60" spans="1:12" x14ac:dyDescent="0.25">
      <c r="A60" s="54">
        <v>67</v>
      </c>
      <c r="B60" s="54">
        <v>273</v>
      </c>
      <c r="C60" s="54">
        <v>2823656</v>
      </c>
      <c r="D60" s="54">
        <f t="shared" si="4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  <c r="L60">
        <f t="shared" si="3"/>
        <v>0.39111747851002865</v>
      </c>
    </row>
    <row r="61" spans="1:12" x14ac:dyDescent="0.25">
      <c r="A61" s="54">
        <v>68</v>
      </c>
      <c r="B61" s="54">
        <v>232</v>
      </c>
      <c r="C61" s="54">
        <v>2034571</v>
      </c>
      <c r="D61" s="54">
        <f t="shared" si="4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  <c r="L61">
        <f t="shared" si="3"/>
        <v>0.39322033898305087</v>
      </c>
    </row>
    <row r="62" spans="1:12" x14ac:dyDescent="0.25">
      <c r="A62" s="54">
        <v>69</v>
      </c>
      <c r="B62" s="54">
        <v>201</v>
      </c>
      <c r="C62" s="54">
        <v>2843720</v>
      </c>
      <c r="D62" s="54">
        <f t="shared" si="4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  <c r="L62">
        <f t="shared" si="3"/>
        <v>0.39644970414201186</v>
      </c>
    </row>
    <row r="63" spans="1:12" x14ac:dyDescent="0.25">
      <c r="A63" s="54">
        <v>70</v>
      </c>
      <c r="B63" s="54">
        <v>102</v>
      </c>
      <c r="C63" s="54">
        <v>1183843</v>
      </c>
      <c r="D63" s="54">
        <f t="shared" si="4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  <c r="L63">
        <f t="shared" si="3"/>
        <v>0.38783269961977185</v>
      </c>
    </row>
    <row r="64" spans="1:12" x14ac:dyDescent="0.25">
      <c r="A64" s="54">
        <v>71</v>
      </c>
      <c r="B64" s="54">
        <v>96</v>
      </c>
      <c r="C64" s="54">
        <v>972532</v>
      </c>
      <c r="D64" s="54">
        <f t="shared" si="4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  <c r="L64">
        <f t="shared" si="3"/>
        <v>0.46601941747572817</v>
      </c>
    </row>
    <row r="65" spans="1:12" x14ac:dyDescent="0.25">
      <c r="A65" s="54">
        <v>72</v>
      </c>
      <c r="B65" s="54">
        <v>50</v>
      </c>
      <c r="C65" s="54">
        <v>449271</v>
      </c>
      <c r="D65" s="54">
        <f t="shared" si="4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  <c r="L65">
        <f t="shared" si="3"/>
        <v>0.41666666666666669</v>
      </c>
    </row>
    <row r="66" spans="1:12" x14ac:dyDescent="0.25">
      <c r="A66" s="54">
        <v>73</v>
      </c>
      <c r="B66" s="54">
        <v>55</v>
      </c>
      <c r="C66" s="54">
        <v>633372</v>
      </c>
      <c r="D66" s="54">
        <f t="shared" si="4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  <c r="L66">
        <f t="shared" si="3"/>
        <v>0.49549549549549549</v>
      </c>
    </row>
    <row r="67" spans="1:12" x14ac:dyDescent="0.25">
      <c r="A67" s="54">
        <v>74</v>
      </c>
      <c r="B67" s="54">
        <v>28</v>
      </c>
      <c r="C67" s="54">
        <v>192012</v>
      </c>
      <c r="D67" s="54">
        <f t="shared" si="4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  <c r="L67">
        <f t="shared" si="3"/>
        <v>0.3783783783783784</v>
      </c>
    </row>
    <row r="68" spans="1:12" x14ac:dyDescent="0.25">
      <c r="A68" s="54">
        <v>75</v>
      </c>
      <c r="B68" s="54">
        <v>31</v>
      </c>
      <c r="C68" s="54">
        <v>508548</v>
      </c>
      <c r="D68" s="54">
        <f t="shared" si="4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  <c r="L68">
        <f t="shared" si="3"/>
        <v>0.46268656716417911</v>
      </c>
    </row>
    <row r="69" spans="1:12" x14ac:dyDescent="0.25">
      <c r="A69" s="54">
        <v>76</v>
      </c>
      <c r="B69" s="54">
        <v>24</v>
      </c>
      <c r="C69" s="54">
        <v>170131</v>
      </c>
      <c r="D69" s="54">
        <f t="shared" si="4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  <c r="L69">
        <f t="shared" si="3"/>
        <v>0.54545454545454541</v>
      </c>
    </row>
    <row r="70" spans="1:12" x14ac:dyDescent="0.25">
      <c r="A70" s="54">
        <v>77</v>
      </c>
      <c r="B70" s="54">
        <v>16</v>
      </c>
      <c r="C70" s="54">
        <v>199379</v>
      </c>
      <c r="D70" s="54">
        <f t="shared" si="4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  <c r="L70">
        <f t="shared" si="3"/>
        <v>0.42105263157894735</v>
      </c>
    </row>
    <row r="71" spans="1:12" x14ac:dyDescent="0.25">
      <c r="A71" s="54">
        <v>78</v>
      </c>
      <c r="B71" s="54">
        <v>20</v>
      </c>
      <c r="C71" s="54">
        <v>185894</v>
      </c>
      <c r="D71" s="54">
        <f t="shared" si="4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  <c r="L71">
        <f t="shared" si="3"/>
        <v>0.64516129032258063</v>
      </c>
    </row>
    <row r="72" spans="1:12" x14ac:dyDescent="0.25">
      <c r="A72" s="54">
        <v>79</v>
      </c>
      <c r="B72" s="54">
        <v>10</v>
      </c>
      <c r="C72" s="54">
        <v>44895</v>
      </c>
      <c r="D72" s="54">
        <f t="shared" si="4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  <c r="L72">
        <f t="shared" si="3"/>
        <v>0.47619047619047616</v>
      </c>
    </row>
    <row r="73" spans="1:12" x14ac:dyDescent="0.25">
      <c r="A73" s="54">
        <v>80</v>
      </c>
      <c r="B73" s="54">
        <v>11</v>
      </c>
      <c r="C73" s="54">
        <v>49609</v>
      </c>
      <c r="D73" s="54">
        <f t="shared" si="4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  <c r="L73">
        <f t="shared" si="3"/>
        <v>0.5</v>
      </c>
    </row>
    <row r="74" spans="1:12" x14ac:dyDescent="0.25">
      <c r="A74" s="54">
        <v>81</v>
      </c>
      <c r="B74" s="54">
        <v>9</v>
      </c>
      <c r="C74" s="54">
        <v>64719</v>
      </c>
      <c r="D74" s="54">
        <f t="shared" si="4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  <c r="L74">
        <f t="shared" si="3"/>
        <v>0.47368421052631576</v>
      </c>
    </row>
    <row r="75" spans="1:12" x14ac:dyDescent="0.25">
      <c r="A75" s="54">
        <v>82</v>
      </c>
      <c r="B75" s="54">
        <v>4</v>
      </c>
      <c r="C75" s="54">
        <v>23386</v>
      </c>
      <c r="D75" s="54">
        <f t="shared" si="4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  <c r="L75">
        <f t="shared" si="3"/>
        <v>0.66666666666666663</v>
      </c>
    </row>
    <row r="76" spans="1:12" x14ac:dyDescent="0.25">
      <c r="A76" s="54">
        <v>83</v>
      </c>
      <c r="B76" s="54">
        <v>4</v>
      </c>
      <c r="C76" s="54">
        <v>24879</v>
      </c>
      <c r="D76" s="54">
        <f t="shared" si="4"/>
        <v>6219.75</v>
      </c>
      <c r="E76" s="54">
        <v>3</v>
      </c>
      <c r="F76" s="54">
        <v>7186</v>
      </c>
      <c r="G76" s="54">
        <f t="shared" ref="G76:G88" si="5">F76/E76</f>
        <v>2395.3333333333335</v>
      </c>
      <c r="H76" s="13">
        <f t="shared" ref="H76:I88" si="6">B76+E76</f>
        <v>7</v>
      </c>
      <c r="I76" s="13">
        <f t="shared" si="6"/>
        <v>32065</v>
      </c>
      <c r="J76" s="13">
        <f t="shared" ref="J76:J88" si="7">I76/H76</f>
        <v>4580.7142857142853</v>
      </c>
      <c r="L76">
        <f t="shared" ref="L76:L88" si="8">B76/(B76+E76)</f>
        <v>0.5714285714285714</v>
      </c>
    </row>
    <row r="77" spans="1:12" x14ac:dyDescent="0.25">
      <c r="A77" s="54">
        <v>84</v>
      </c>
      <c r="B77" s="54">
        <v>3</v>
      </c>
      <c r="C77" s="54">
        <v>3227</v>
      </c>
      <c r="D77" s="54">
        <f t="shared" ref="D77:D85" si="9">C77/B77</f>
        <v>1075.6666666666667</v>
      </c>
      <c r="E77" s="54">
        <v>2</v>
      </c>
      <c r="F77" s="54">
        <v>11209</v>
      </c>
      <c r="G77" s="54">
        <f t="shared" si="5"/>
        <v>5604.5</v>
      </c>
      <c r="H77" s="13">
        <f t="shared" si="6"/>
        <v>5</v>
      </c>
      <c r="I77" s="13">
        <f t="shared" si="6"/>
        <v>14436</v>
      </c>
      <c r="J77" s="13">
        <f t="shared" si="7"/>
        <v>2887.2</v>
      </c>
      <c r="L77">
        <f t="shared" si="8"/>
        <v>0.6</v>
      </c>
    </row>
    <row r="78" spans="1:12" x14ac:dyDescent="0.25">
      <c r="A78" s="54">
        <v>85</v>
      </c>
      <c r="B78" s="54">
        <v>1</v>
      </c>
      <c r="C78" s="54">
        <v>5242</v>
      </c>
      <c r="D78" s="54">
        <f t="shared" si="9"/>
        <v>5242</v>
      </c>
      <c r="E78" s="54">
        <v>2</v>
      </c>
      <c r="F78" s="54">
        <v>6417</v>
      </c>
      <c r="G78" s="54">
        <f t="shared" si="5"/>
        <v>3208.5</v>
      </c>
      <c r="H78" s="13">
        <f t="shared" si="6"/>
        <v>3</v>
      </c>
      <c r="I78" s="13">
        <f t="shared" si="6"/>
        <v>11659</v>
      </c>
      <c r="J78" s="13">
        <f t="shared" si="7"/>
        <v>3886.3333333333335</v>
      </c>
      <c r="L78">
        <f t="shared" si="8"/>
        <v>0.33333333333333331</v>
      </c>
    </row>
    <row r="79" spans="1:12" x14ac:dyDescent="0.25">
      <c r="A79" s="54">
        <v>86</v>
      </c>
      <c r="B79" s="54">
        <v>3</v>
      </c>
      <c r="C79" s="54">
        <v>16276</v>
      </c>
      <c r="D79" s="54">
        <f t="shared" si="9"/>
        <v>5425.333333333333</v>
      </c>
      <c r="E79" s="55"/>
      <c r="F79" s="55"/>
      <c r="G79" s="54"/>
      <c r="H79" s="13">
        <f t="shared" si="6"/>
        <v>3</v>
      </c>
      <c r="I79" s="13">
        <f t="shared" si="6"/>
        <v>16276</v>
      </c>
      <c r="J79" s="13">
        <f t="shared" si="7"/>
        <v>5425.333333333333</v>
      </c>
      <c r="L79">
        <f t="shared" si="8"/>
        <v>1</v>
      </c>
    </row>
    <row r="80" spans="1:12" x14ac:dyDescent="0.25">
      <c r="A80" s="54">
        <v>87</v>
      </c>
      <c r="B80" s="54">
        <v>3</v>
      </c>
      <c r="C80" s="54">
        <v>16995</v>
      </c>
      <c r="D80" s="54">
        <f t="shared" si="9"/>
        <v>5665</v>
      </c>
      <c r="E80" s="54">
        <v>1</v>
      </c>
      <c r="F80" s="54">
        <v>3</v>
      </c>
      <c r="G80" s="54">
        <f t="shared" si="5"/>
        <v>3</v>
      </c>
      <c r="H80" s="13">
        <f t="shared" si="6"/>
        <v>4</v>
      </c>
      <c r="I80" s="13">
        <f t="shared" si="6"/>
        <v>16998</v>
      </c>
      <c r="J80" s="13">
        <f t="shared" si="7"/>
        <v>4249.5</v>
      </c>
      <c r="L80">
        <f t="shared" si="8"/>
        <v>0.75</v>
      </c>
    </row>
    <row r="81" spans="1:12" x14ac:dyDescent="0.25">
      <c r="A81" s="54">
        <v>88</v>
      </c>
      <c r="B81" s="54">
        <v>2</v>
      </c>
      <c r="C81" s="54">
        <v>97</v>
      </c>
      <c r="D81" s="54">
        <f t="shared" si="9"/>
        <v>48.5</v>
      </c>
      <c r="E81" s="55"/>
      <c r="F81" s="55"/>
      <c r="G81" s="54"/>
      <c r="H81" s="13">
        <f t="shared" si="6"/>
        <v>2</v>
      </c>
      <c r="I81" s="13">
        <f t="shared" si="6"/>
        <v>97</v>
      </c>
      <c r="J81" s="13">
        <f t="shared" si="7"/>
        <v>48.5</v>
      </c>
      <c r="L81">
        <f t="shared" si="8"/>
        <v>1</v>
      </c>
    </row>
    <row r="82" spans="1:12" x14ac:dyDescent="0.25">
      <c r="A82" s="54">
        <v>89</v>
      </c>
      <c r="B82" s="54">
        <v>1</v>
      </c>
      <c r="C82" s="54">
        <v>17074</v>
      </c>
      <c r="D82" s="54">
        <f t="shared" si="9"/>
        <v>17074</v>
      </c>
      <c r="E82" s="54">
        <v>1</v>
      </c>
      <c r="F82" s="54">
        <v>6048</v>
      </c>
      <c r="G82" s="54">
        <f t="shared" si="5"/>
        <v>6048</v>
      </c>
      <c r="H82" s="13">
        <f t="shared" si="6"/>
        <v>2</v>
      </c>
      <c r="I82" s="13">
        <f t="shared" si="6"/>
        <v>23122</v>
      </c>
      <c r="J82" s="13">
        <f t="shared" si="7"/>
        <v>11561</v>
      </c>
      <c r="L82">
        <f t="shared" si="8"/>
        <v>0.5</v>
      </c>
    </row>
    <row r="83" spans="1:12" x14ac:dyDescent="0.25">
      <c r="A83" s="54">
        <v>90</v>
      </c>
      <c r="B83" s="54">
        <v>1</v>
      </c>
      <c r="C83" s="54">
        <v>33</v>
      </c>
      <c r="D83" s="54">
        <f t="shared" si="9"/>
        <v>33</v>
      </c>
      <c r="E83" s="54">
        <v>1</v>
      </c>
      <c r="F83" s="54">
        <v>3</v>
      </c>
      <c r="G83" s="54">
        <f t="shared" si="5"/>
        <v>3</v>
      </c>
      <c r="H83" s="13">
        <f t="shared" si="6"/>
        <v>2</v>
      </c>
      <c r="I83" s="13">
        <f t="shared" si="6"/>
        <v>36</v>
      </c>
      <c r="J83" s="13">
        <f t="shared" si="7"/>
        <v>18</v>
      </c>
      <c r="L83">
        <f t="shared" si="8"/>
        <v>0.5</v>
      </c>
    </row>
    <row r="84" spans="1:12" x14ac:dyDescent="0.25">
      <c r="A84" s="54">
        <v>91</v>
      </c>
      <c r="B84" s="54">
        <v>1</v>
      </c>
      <c r="C84" s="54">
        <v>38</v>
      </c>
      <c r="D84" s="54">
        <f t="shared" si="9"/>
        <v>38</v>
      </c>
      <c r="E84" s="55"/>
      <c r="F84" s="55"/>
      <c r="G84" s="54"/>
      <c r="H84" s="13">
        <f t="shared" si="6"/>
        <v>1</v>
      </c>
      <c r="I84" s="13">
        <f t="shared" si="6"/>
        <v>38</v>
      </c>
      <c r="J84" s="13">
        <f t="shared" si="7"/>
        <v>38</v>
      </c>
      <c r="L84">
        <f t="shared" si="8"/>
        <v>1</v>
      </c>
    </row>
    <row r="85" spans="1:12" x14ac:dyDescent="0.25">
      <c r="A85" s="54">
        <v>92</v>
      </c>
      <c r="B85" s="54">
        <v>1</v>
      </c>
      <c r="C85" s="54">
        <v>2078</v>
      </c>
      <c r="D85" s="54">
        <f t="shared" si="9"/>
        <v>2078</v>
      </c>
      <c r="E85" s="54">
        <v>1</v>
      </c>
      <c r="F85" s="54">
        <v>5</v>
      </c>
      <c r="G85" s="54">
        <f t="shared" si="5"/>
        <v>5</v>
      </c>
      <c r="H85" s="13">
        <f t="shared" si="6"/>
        <v>2</v>
      </c>
      <c r="I85" s="13">
        <f t="shared" si="6"/>
        <v>2083</v>
      </c>
      <c r="J85" s="13">
        <f t="shared" si="7"/>
        <v>1041.5</v>
      </c>
      <c r="L85">
        <f t="shared" si="8"/>
        <v>0.5</v>
      </c>
    </row>
    <row r="86" spans="1:12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5"/>
        <v>87</v>
      </c>
      <c r="H86" s="13">
        <f t="shared" si="6"/>
        <v>1</v>
      </c>
      <c r="I86" s="13">
        <f t="shared" si="6"/>
        <v>87</v>
      </c>
      <c r="J86" s="13">
        <f t="shared" si="7"/>
        <v>87</v>
      </c>
      <c r="L86">
        <f t="shared" si="8"/>
        <v>0</v>
      </c>
    </row>
    <row r="87" spans="1:12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5"/>
        <v>121</v>
      </c>
      <c r="H87" s="13">
        <f t="shared" si="6"/>
        <v>2</v>
      </c>
      <c r="I87" s="13">
        <f t="shared" si="6"/>
        <v>242</v>
      </c>
      <c r="J87" s="13">
        <f t="shared" si="7"/>
        <v>121</v>
      </c>
      <c r="L87">
        <f t="shared" si="8"/>
        <v>0</v>
      </c>
    </row>
    <row r="88" spans="1:12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5"/>
        <v>547.5</v>
      </c>
      <c r="H88" s="13">
        <f t="shared" si="6"/>
        <v>2</v>
      </c>
      <c r="I88" s="13">
        <f t="shared" si="6"/>
        <v>1095</v>
      </c>
      <c r="J88" s="13">
        <f t="shared" si="7"/>
        <v>547.5</v>
      </c>
      <c r="L88">
        <f t="shared" si="8"/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opLeftCell="A55" workbookViewId="0">
      <selection activeCell="K16" sqref="K16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21</v>
      </c>
      <c r="D9" s="13">
        <v>15</v>
      </c>
      <c r="E9" s="13">
        <v>202247</v>
      </c>
      <c r="F9" s="13">
        <v>13483.133333333333</v>
      </c>
    </row>
    <row r="10" spans="1:6" x14ac:dyDescent="0.25">
      <c r="C10" s="57">
        <v>22</v>
      </c>
      <c r="D10" s="13">
        <v>3</v>
      </c>
      <c r="E10" s="13">
        <v>19808</v>
      </c>
      <c r="F10" s="13">
        <v>6602.666666666667</v>
      </c>
    </row>
    <row r="11" spans="1:6" x14ac:dyDescent="0.25">
      <c r="C11" s="57">
        <v>23</v>
      </c>
      <c r="D11" s="13">
        <v>5</v>
      </c>
      <c r="E11" s="13">
        <v>73985</v>
      </c>
      <c r="F11" s="13">
        <v>14797</v>
      </c>
    </row>
    <row r="12" spans="1:6" x14ac:dyDescent="0.25">
      <c r="C12" s="57">
        <v>24</v>
      </c>
      <c r="D12" s="13">
        <v>4</v>
      </c>
      <c r="E12" s="13">
        <v>52799</v>
      </c>
      <c r="F12" s="13">
        <v>13199.75</v>
      </c>
    </row>
    <row r="13" spans="1:6" x14ac:dyDescent="0.25">
      <c r="C13" s="57">
        <v>25</v>
      </c>
      <c r="D13" s="13">
        <v>7</v>
      </c>
      <c r="E13" s="13">
        <v>60142</v>
      </c>
      <c r="F13" s="13">
        <v>8591.7142857142862</v>
      </c>
    </row>
    <row r="14" spans="1:6" x14ac:dyDescent="0.25">
      <c r="C14" s="57">
        <v>26</v>
      </c>
      <c r="D14" s="13">
        <v>9</v>
      </c>
      <c r="E14" s="13">
        <v>117888</v>
      </c>
      <c r="F14" s="13">
        <v>13098.666666666666</v>
      </c>
    </row>
    <row r="15" spans="1:6" x14ac:dyDescent="0.25">
      <c r="C15" s="57">
        <v>27</v>
      </c>
      <c r="D15" s="13">
        <v>11</v>
      </c>
      <c r="E15" s="13">
        <v>121377</v>
      </c>
      <c r="F15" s="13">
        <v>11034.272727272728</v>
      </c>
    </row>
    <row r="16" spans="1:6" x14ac:dyDescent="0.25">
      <c r="C16" s="57">
        <v>28</v>
      </c>
      <c r="D16" s="13">
        <v>13</v>
      </c>
      <c r="E16" s="13">
        <v>195852</v>
      </c>
      <c r="F16" s="13">
        <v>15065.538461538461</v>
      </c>
    </row>
    <row r="17" spans="3:6" x14ac:dyDescent="0.25">
      <c r="C17" s="57">
        <v>29</v>
      </c>
      <c r="D17" s="13">
        <v>10</v>
      </c>
      <c r="E17" s="13">
        <v>122013</v>
      </c>
      <c r="F17" s="13">
        <v>12201.3</v>
      </c>
    </row>
    <row r="18" spans="3:6" x14ac:dyDescent="0.25">
      <c r="C18" s="57">
        <v>30</v>
      </c>
      <c r="D18" s="13">
        <v>11</v>
      </c>
      <c r="E18" s="13">
        <v>98838</v>
      </c>
      <c r="F18" s="13">
        <v>8985.2727272727279</v>
      </c>
    </row>
    <row r="19" spans="3:6" x14ac:dyDescent="0.25">
      <c r="C19" s="57">
        <v>31</v>
      </c>
      <c r="D19" s="13">
        <v>16</v>
      </c>
      <c r="E19" s="13">
        <v>221726</v>
      </c>
      <c r="F19" s="13">
        <v>13857.875</v>
      </c>
    </row>
    <row r="20" spans="3:6" x14ac:dyDescent="0.25">
      <c r="C20" s="57">
        <v>32</v>
      </c>
      <c r="D20" s="13">
        <v>16</v>
      </c>
      <c r="E20" s="13">
        <v>167889</v>
      </c>
      <c r="F20" s="13">
        <v>10493.0625</v>
      </c>
    </row>
    <row r="21" spans="3:6" x14ac:dyDescent="0.25">
      <c r="C21" s="57">
        <v>33</v>
      </c>
      <c r="D21" s="13">
        <v>20</v>
      </c>
      <c r="E21" s="13">
        <v>257410</v>
      </c>
      <c r="F21" s="13">
        <v>12870.5</v>
      </c>
    </row>
    <row r="22" spans="3:6" x14ac:dyDescent="0.25">
      <c r="C22" s="57">
        <v>34</v>
      </c>
      <c r="D22" s="13">
        <v>28</v>
      </c>
      <c r="E22" s="13">
        <v>308865</v>
      </c>
      <c r="F22" s="13">
        <v>11030.892857142857</v>
      </c>
    </row>
    <row r="23" spans="3:6" x14ac:dyDescent="0.25">
      <c r="C23" s="57">
        <v>35</v>
      </c>
      <c r="D23" s="13">
        <v>28</v>
      </c>
      <c r="E23" s="13">
        <v>315964</v>
      </c>
      <c r="F23" s="13">
        <v>11284.428571428571</v>
      </c>
    </row>
    <row r="24" spans="3:6" x14ac:dyDescent="0.25">
      <c r="C24" s="57">
        <v>36</v>
      </c>
      <c r="D24" s="13">
        <v>13</v>
      </c>
      <c r="E24" s="13">
        <v>174454</v>
      </c>
      <c r="F24" s="13">
        <v>13419.538461538461</v>
      </c>
    </row>
    <row r="25" spans="3:6" x14ac:dyDescent="0.25">
      <c r="C25" s="57">
        <v>37</v>
      </c>
      <c r="D25" s="13">
        <v>17</v>
      </c>
      <c r="E25" s="13">
        <v>182707</v>
      </c>
      <c r="F25" s="13">
        <v>10747.470588235294</v>
      </c>
    </row>
    <row r="26" spans="3:6" x14ac:dyDescent="0.25">
      <c r="C26" s="57">
        <v>38</v>
      </c>
      <c r="D26" s="13">
        <v>28</v>
      </c>
      <c r="E26" s="13">
        <v>317648</v>
      </c>
      <c r="F26" s="13">
        <v>11344.571428571429</v>
      </c>
    </row>
    <row r="27" spans="3:6" x14ac:dyDescent="0.25">
      <c r="C27" s="57">
        <v>39</v>
      </c>
      <c r="D27" s="13">
        <v>36</v>
      </c>
      <c r="E27" s="13">
        <v>440521</v>
      </c>
      <c r="F27" s="13">
        <v>12236.694444444445</v>
      </c>
    </row>
    <row r="28" spans="3:6" x14ac:dyDescent="0.25">
      <c r="C28" s="57">
        <v>40</v>
      </c>
      <c r="D28" s="13">
        <v>33</v>
      </c>
      <c r="E28" s="13">
        <v>468795</v>
      </c>
      <c r="F28" s="13">
        <v>14205.90909090909</v>
      </c>
    </row>
    <row r="29" spans="3:6" x14ac:dyDescent="0.25">
      <c r="C29" s="57">
        <v>41</v>
      </c>
      <c r="D29" s="13">
        <v>34</v>
      </c>
      <c r="E29" s="13">
        <v>400866</v>
      </c>
      <c r="F29" s="13">
        <v>11790.176470588236</v>
      </c>
    </row>
    <row r="30" spans="3:6" x14ac:dyDescent="0.25">
      <c r="C30" s="57">
        <v>42</v>
      </c>
      <c r="D30" s="13">
        <v>29</v>
      </c>
      <c r="E30" s="13">
        <v>278326</v>
      </c>
      <c r="F30" s="13">
        <v>9597.4482758620688</v>
      </c>
    </row>
    <row r="31" spans="3:6" x14ac:dyDescent="0.25">
      <c r="C31" s="57">
        <v>43</v>
      </c>
      <c r="D31" s="13">
        <v>36</v>
      </c>
      <c r="E31" s="13">
        <v>402386</v>
      </c>
      <c r="F31" s="13">
        <v>11177.388888888889</v>
      </c>
    </row>
    <row r="32" spans="3:6" x14ac:dyDescent="0.25">
      <c r="C32" s="57">
        <v>44</v>
      </c>
      <c r="D32" s="13">
        <v>48</v>
      </c>
      <c r="E32" s="13">
        <v>484093</v>
      </c>
      <c r="F32" s="13">
        <v>10085.270833333334</v>
      </c>
    </row>
    <row r="33" spans="3:6" x14ac:dyDescent="0.25">
      <c r="C33" s="57">
        <v>45</v>
      </c>
      <c r="D33" s="13">
        <v>53</v>
      </c>
      <c r="E33" s="13">
        <v>615337</v>
      </c>
      <c r="F33" s="13">
        <v>11610.132075471698</v>
      </c>
    </row>
    <row r="34" spans="3:6" x14ac:dyDescent="0.25">
      <c r="C34" s="57">
        <v>46</v>
      </c>
      <c r="D34" s="13">
        <v>58</v>
      </c>
      <c r="E34" s="13">
        <v>588025</v>
      </c>
      <c r="F34" s="13">
        <v>10138.362068965518</v>
      </c>
    </row>
    <row r="35" spans="3:6" x14ac:dyDescent="0.25">
      <c r="C35" s="57">
        <v>47</v>
      </c>
      <c r="D35" s="13">
        <v>83</v>
      </c>
      <c r="E35" s="13">
        <v>1003368</v>
      </c>
      <c r="F35" s="13">
        <v>12088.77108433735</v>
      </c>
    </row>
    <row r="36" spans="3:6" x14ac:dyDescent="0.25">
      <c r="C36" s="57">
        <v>48</v>
      </c>
      <c r="D36" s="13">
        <v>76</v>
      </c>
      <c r="E36" s="13">
        <v>1024877</v>
      </c>
      <c r="F36" s="13">
        <v>13485.223684210527</v>
      </c>
    </row>
    <row r="37" spans="3:6" x14ac:dyDescent="0.25">
      <c r="C37" s="57">
        <v>49</v>
      </c>
      <c r="D37" s="13">
        <v>127</v>
      </c>
      <c r="E37" s="13">
        <v>2412756</v>
      </c>
      <c r="F37" s="13">
        <v>18998.078740157482</v>
      </c>
    </row>
    <row r="38" spans="3:6" x14ac:dyDescent="0.25">
      <c r="C38" s="57">
        <v>50</v>
      </c>
      <c r="D38" s="13">
        <v>218</v>
      </c>
      <c r="E38" s="13">
        <v>4973106</v>
      </c>
      <c r="F38" s="13">
        <v>22812.412844036699</v>
      </c>
    </row>
    <row r="39" spans="3:6" x14ac:dyDescent="0.25">
      <c r="C39" s="57">
        <v>51</v>
      </c>
      <c r="D39" s="13">
        <v>462</v>
      </c>
      <c r="E39" s="13">
        <v>10910482</v>
      </c>
      <c r="F39" s="13">
        <v>23615.761904761905</v>
      </c>
    </row>
    <row r="40" spans="3:6" x14ac:dyDescent="0.25">
      <c r="C40" s="59">
        <v>52</v>
      </c>
      <c r="D40" s="13">
        <v>693</v>
      </c>
      <c r="E40" s="13">
        <v>17277321</v>
      </c>
      <c r="F40" s="13">
        <v>24931.199134199134</v>
      </c>
    </row>
    <row r="41" spans="3:6" x14ac:dyDescent="0.25">
      <c r="C41" s="57">
        <v>53</v>
      </c>
      <c r="D41" s="13">
        <v>970</v>
      </c>
      <c r="E41" s="13">
        <v>26175973</v>
      </c>
      <c r="F41" s="13">
        <v>26985.539175257731</v>
      </c>
    </row>
    <row r="42" spans="3:6" x14ac:dyDescent="0.25">
      <c r="C42" s="57">
        <v>54</v>
      </c>
      <c r="D42" s="13">
        <v>1255</v>
      </c>
      <c r="E42" s="13">
        <v>35751895</v>
      </c>
      <c r="F42" s="13">
        <v>28487.565737051791</v>
      </c>
    </row>
    <row r="43" spans="3:6" x14ac:dyDescent="0.25">
      <c r="C43" s="57">
        <v>55</v>
      </c>
      <c r="D43" s="13">
        <v>1602</v>
      </c>
      <c r="E43" s="13">
        <v>46525246</v>
      </c>
      <c r="F43" s="13">
        <v>29041.976279650436</v>
      </c>
    </row>
    <row r="44" spans="3:6" x14ac:dyDescent="0.25">
      <c r="C44" s="57">
        <v>56</v>
      </c>
      <c r="D44" s="13">
        <v>1862</v>
      </c>
      <c r="E44" s="13">
        <v>54455419</v>
      </c>
      <c r="F44" s="13">
        <v>29245.660042964555</v>
      </c>
    </row>
    <row r="45" spans="3:6" x14ac:dyDescent="0.25">
      <c r="C45" s="57">
        <v>57</v>
      </c>
      <c r="D45" s="13">
        <v>2132</v>
      </c>
      <c r="E45" s="13">
        <v>62488372</v>
      </c>
      <c r="F45" s="13">
        <v>29309.742964352721</v>
      </c>
    </row>
    <row r="46" spans="3:6" x14ac:dyDescent="0.25">
      <c r="C46" s="57">
        <v>58</v>
      </c>
      <c r="D46" s="13">
        <v>2594</v>
      </c>
      <c r="E46" s="13">
        <v>79883350</v>
      </c>
      <c r="F46" s="13">
        <v>30795.431765612953</v>
      </c>
    </row>
    <row r="47" spans="3:6" x14ac:dyDescent="0.25">
      <c r="C47" s="57">
        <v>59</v>
      </c>
      <c r="D47" s="13">
        <v>3150</v>
      </c>
      <c r="E47" s="13">
        <v>97645331</v>
      </c>
      <c r="F47" s="13">
        <v>30998.517777777779</v>
      </c>
    </row>
    <row r="48" spans="3:6" x14ac:dyDescent="0.25">
      <c r="C48" s="57">
        <v>60</v>
      </c>
      <c r="D48" s="13">
        <v>3794</v>
      </c>
      <c r="E48" s="13">
        <v>113809307</v>
      </c>
      <c r="F48" s="13">
        <v>29997.181602530312</v>
      </c>
    </row>
    <row r="49" spans="3:6" x14ac:dyDescent="0.25">
      <c r="C49" s="57">
        <v>61</v>
      </c>
      <c r="D49" s="13">
        <v>5242</v>
      </c>
      <c r="E49" s="13">
        <v>145309098</v>
      </c>
      <c r="F49" s="13">
        <v>27720.163677985503</v>
      </c>
    </row>
    <row r="50" spans="3:6" x14ac:dyDescent="0.25">
      <c r="C50" s="57">
        <v>62</v>
      </c>
      <c r="D50" s="13">
        <v>6417</v>
      </c>
      <c r="E50" s="13">
        <v>159651687</v>
      </c>
      <c r="F50" s="13">
        <v>24879.489948574101</v>
      </c>
    </row>
    <row r="51" spans="3:6" x14ac:dyDescent="0.25">
      <c r="C51" s="57">
        <v>63</v>
      </c>
      <c r="D51" s="13">
        <v>7921</v>
      </c>
      <c r="E51" s="13">
        <v>177222202</v>
      </c>
      <c r="F51" s="13">
        <v>22373.715692463073</v>
      </c>
    </row>
    <row r="52" spans="3:6" x14ac:dyDescent="0.25">
      <c r="C52" s="57">
        <v>64</v>
      </c>
      <c r="D52" s="13">
        <v>8671</v>
      </c>
      <c r="E52" s="13">
        <v>190931043</v>
      </c>
      <c r="F52" s="13">
        <v>22019.495213931496</v>
      </c>
    </row>
    <row r="53" spans="3:6" x14ac:dyDescent="0.25">
      <c r="C53" s="57">
        <v>65</v>
      </c>
      <c r="D53" s="13">
        <v>8942</v>
      </c>
      <c r="E53" s="13">
        <v>193296167</v>
      </c>
      <c r="F53" s="13">
        <v>21616.659248490272</v>
      </c>
    </row>
    <row r="54" spans="3:6" x14ac:dyDescent="0.25">
      <c r="C54" s="57">
        <v>66</v>
      </c>
      <c r="D54" s="13">
        <v>9500</v>
      </c>
      <c r="E54" s="13">
        <v>200239997</v>
      </c>
      <c r="F54" s="13">
        <v>21077.894421052632</v>
      </c>
    </row>
    <row r="55" spans="3:6" x14ac:dyDescent="0.25">
      <c r="C55" s="57">
        <v>67</v>
      </c>
      <c r="D55" s="13">
        <v>9963</v>
      </c>
      <c r="E55" s="13">
        <v>204434446</v>
      </c>
      <c r="F55" s="13">
        <v>20519.366255144032</v>
      </c>
    </row>
    <row r="56" spans="3:6" x14ac:dyDescent="0.25">
      <c r="C56" s="57">
        <v>68</v>
      </c>
      <c r="D56" s="13">
        <v>10104</v>
      </c>
      <c r="E56" s="13">
        <v>204570951</v>
      </c>
      <c r="F56" s="13">
        <v>20246.531175771972</v>
      </c>
    </row>
    <row r="57" spans="3:6" x14ac:dyDescent="0.25">
      <c r="C57" s="57">
        <v>69</v>
      </c>
      <c r="D57" s="13">
        <v>10871</v>
      </c>
      <c r="E57" s="13">
        <v>222830940</v>
      </c>
      <c r="F57" s="13">
        <v>20497.740778217274</v>
      </c>
    </row>
    <row r="58" spans="3:6" x14ac:dyDescent="0.25">
      <c r="C58" s="57">
        <v>70</v>
      </c>
      <c r="D58" s="13">
        <v>7558</v>
      </c>
      <c r="E58" s="13">
        <v>150019748</v>
      </c>
      <c r="F58" s="13">
        <v>19849.133103995766</v>
      </c>
    </row>
    <row r="59" spans="3:6" x14ac:dyDescent="0.25">
      <c r="C59" s="57">
        <v>71</v>
      </c>
      <c r="D59" s="13">
        <v>7287</v>
      </c>
      <c r="E59" s="13">
        <v>144167105</v>
      </c>
      <c r="F59" s="13">
        <v>19784.150542061205</v>
      </c>
    </row>
    <row r="60" spans="3:6" x14ac:dyDescent="0.25">
      <c r="C60" s="57">
        <v>72</v>
      </c>
      <c r="D60" s="13">
        <v>7136</v>
      </c>
      <c r="E60" s="13">
        <v>141348966</v>
      </c>
      <c r="F60" s="13">
        <v>19807.870795964125</v>
      </c>
    </row>
    <row r="61" spans="3:6" x14ac:dyDescent="0.25">
      <c r="C61" s="57">
        <v>73</v>
      </c>
      <c r="D61" s="13">
        <v>7174</v>
      </c>
      <c r="E61" s="13">
        <v>143748574</v>
      </c>
      <c r="F61" s="13">
        <v>20037.437134095344</v>
      </c>
    </row>
    <row r="62" spans="3:6" x14ac:dyDescent="0.25">
      <c r="C62" s="57">
        <v>74</v>
      </c>
      <c r="D62" s="13">
        <v>5969</v>
      </c>
      <c r="E62" s="13">
        <v>116677629</v>
      </c>
      <c r="F62" s="13">
        <v>19547.265706148435</v>
      </c>
    </row>
    <row r="63" spans="3:6" x14ac:dyDescent="0.25">
      <c r="C63" s="57">
        <v>75</v>
      </c>
      <c r="D63" s="13">
        <v>5501</v>
      </c>
      <c r="E63" s="13">
        <v>106495210</v>
      </c>
      <c r="F63" s="13">
        <v>19359.245591710598</v>
      </c>
    </row>
    <row r="64" spans="3:6" x14ac:dyDescent="0.25">
      <c r="C64" s="57">
        <v>76</v>
      </c>
      <c r="D64" s="13">
        <v>5038</v>
      </c>
      <c r="E64" s="13">
        <v>95949708</v>
      </c>
      <c r="F64" s="13">
        <v>19045.198094481937</v>
      </c>
    </row>
    <row r="65" spans="3:6" x14ac:dyDescent="0.25">
      <c r="C65" s="57">
        <v>77</v>
      </c>
      <c r="D65" s="13">
        <v>4688</v>
      </c>
      <c r="E65" s="13">
        <v>90008265</v>
      </c>
      <c r="F65" s="13">
        <v>19199.715230375426</v>
      </c>
    </row>
    <row r="66" spans="3:6" x14ac:dyDescent="0.25">
      <c r="C66" s="57">
        <v>78</v>
      </c>
      <c r="D66" s="13">
        <v>4450</v>
      </c>
      <c r="E66" s="13">
        <v>83169225</v>
      </c>
      <c r="F66" s="13">
        <v>18689.713483146068</v>
      </c>
    </row>
    <row r="67" spans="3:6" x14ac:dyDescent="0.25">
      <c r="C67" s="57">
        <v>79</v>
      </c>
      <c r="D67" s="13">
        <v>4042</v>
      </c>
      <c r="E67" s="13">
        <v>77699049</v>
      </c>
      <c r="F67" s="13">
        <v>19222.921573478478</v>
      </c>
    </row>
    <row r="68" spans="3:6" x14ac:dyDescent="0.25">
      <c r="C68" s="57">
        <v>80</v>
      </c>
      <c r="D68" s="13">
        <v>3948</v>
      </c>
      <c r="E68" s="13">
        <v>73731923</v>
      </c>
      <c r="F68" s="13">
        <v>18675.765704154001</v>
      </c>
    </row>
    <row r="69" spans="3:6" x14ac:dyDescent="0.25">
      <c r="C69" s="57">
        <v>81</v>
      </c>
      <c r="D69" s="13">
        <v>3758</v>
      </c>
      <c r="E69" s="13">
        <v>69139434</v>
      </c>
      <c r="F69" s="13">
        <v>18397.933475252794</v>
      </c>
    </row>
    <row r="70" spans="3:6" x14ac:dyDescent="0.25">
      <c r="C70" s="57">
        <v>82</v>
      </c>
      <c r="D70" s="13">
        <v>3216</v>
      </c>
      <c r="E70" s="13">
        <v>58967842</v>
      </c>
      <c r="F70" s="13">
        <v>18335.771766169153</v>
      </c>
    </row>
    <row r="71" spans="3:6" x14ac:dyDescent="0.25">
      <c r="C71" s="57">
        <v>83</v>
      </c>
      <c r="D71" s="13">
        <v>3049</v>
      </c>
      <c r="E71" s="13">
        <v>55585251</v>
      </c>
      <c r="F71" s="13">
        <v>18230.649721220074</v>
      </c>
    </row>
    <row r="72" spans="3:6" x14ac:dyDescent="0.25">
      <c r="C72" s="57">
        <v>84</v>
      </c>
      <c r="D72" s="13">
        <v>2839</v>
      </c>
      <c r="E72" s="13">
        <v>50471954</v>
      </c>
      <c r="F72" s="13">
        <v>17778.074674181051</v>
      </c>
    </row>
    <row r="73" spans="3:6" x14ac:dyDescent="0.25">
      <c r="C73" s="57">
        <v>85</v>
      </c>
      <c r="D73" s="13">
        <v>2651</v>
      </c>
      <c r="E73" s="13">
        <v>48719517</v>
      </c>
      <c r="F73" s="13">
        <v>18377.788381742739</v>
      </c>
    </row>
    <row r="74" spans="3:6" x14ac:dyDescent="0.25">
      <c r="C74" s="57">
        <v>86</v>
      </c>
      <c r="D74" s="13">
        <v>2381</v>
      </c>
      <c r="E74" s="13">
        <v>43517289</v>
      </c>
      <c r="F74" s="13">
        <v>18276.895842083159</v>
      </c>
    </row>
    <row r="75" spans="3:6" x14ac:dyDescent="0.25">
      <c r="C75" s="59">
        <v>87</v>
      </c>
      <c r="D75" s="13">
        <v>2082</v>
      </c>
      <c r="E75" s="13">
        <v>36191452</v>
      </c>
      <c r="F75" s="13">
        <v>17383.022094140251</v>
      </c>
    </row>
    <row r="76" spans="3:6" x14ac:dyDescent="0.25">
      <c r="C76" s="57">
        <v>88</v>
      </c>
      <c r="D76" s="13">
        <v>1843</v>
      </c>
      <c r="E76" s="13">
        <v>31569762</v>
      </c>
      <c r="F76" s="13">
        <v>17129.550732501357</v>
      </c>
    </row>
    <row r="77" spans="3:6" x14ac:dyDescent="0.25">
      <c r="C77" s="57">
        <v>89</v>
      </c>
      <c r="D77" s="13">
        <v>1526</v>
      </c>
      <c r="E77" s="13">
        <v>26272262</v>
      </c>
      <c r="F77" s="13">
        <v>17216.423328964614</v>
      </c>
    </row>
    <row r="78" spans="3:6" x14ac:dyDescent="0.25">
      <c r="C78" s="57">
        <v>90</v>
      </c>
      <c r="D78" s="13">
        <v>1333</v>
      </c>
      <c r="E78" s="13">
        <v>21622238</v>
      </c>
      <c r="F78" s="13">
        <v>16220.733683420855</v>
      </c>
    </row>
    <row r="79" spans="3:6" x14ac:dyDescent="0.25">
      <c r="C79" s="57">
        <v>91</v>
      </c>
      <c r="D79" s="13">
        <v>1119</v>
      </c>
      <c r="E79" s="13">
        <v>17406934</v>
      </c>
      <c r="F79" s="13">
        <v>15555.794459338695</v>
      </c>
    </row>
    <row r="80" spans="3:6" x14ac:dyDescent="0.25">
      <c r="C80" s="57">
        <v>92</v>
      </c>
      <c r="D80" s="13">
        <v>858</v>
      </c>
      <c r="E80" s="13">
        <v>13020968</v>
      </c>
      <c r="F80" s="13">
        <v>15175.95337995338</v>
      </c>
    </row>
    <row r="81" spans="3:6" x14ac:dyDescent="0.25">
      <c r="C81" s="57">
        <v>93</v>
      </c>
      <c r="D81" s="13">
        <v>718</v>
      </c>
      <c r="E81" s="13">
        <v>10415704</v>
      </c>
      <c r="F81" s="13">
        <v>14506.551532033427</v>
      </c>
    </row>
    <row r="82" spans="3:6" x14ac:dyDescent="0.25">
      <c r="C82" s="57">
        <v>94</v>
      </c>
      <c r="D82" s="13">
        <v>552</v>
      </c>
      <c r="E82" s="13">
        <v>8983354</v>
      </c>
      <c r="F82" s="13">
        <v>16274.192028985508</v>
      </c>
    </row>
    <row r="83" spans="3:6" x14ac:dyDescent="0.25">
      <c r="C83" s="57">
        <v>95</v>
      </c>
      <c r="D83" s="13">
        <v>491</v>
      </c>
      <c r="E83" s="13">
        <v>7081852</v>
      </c>
      <c r="F83" s="13">
        <v>14423.323828920571</v>
      </c>
    </row>
    <row r="84" spans="3:6" x14ac:dyDescent="0.25">
      <c r="C84" s="57">
        <v>96</v>
      </c>
      <c r="D84" s="13">
        <v>319</v>
      </c>
      <c r="E84" s="13">
        <v>4563036</v>
      </c>
      <c r="F84" s="13">
        <v>14304.188087774295</v>
      </c>
    </row>
    <row r="85" spans="3:6" x14ac:dyDescent="0.25">
      <c r="C85" s="57">
        <v>97</v>
      </c>
      <c r="D85" s="13">
        <v>237</v>
      </c>
      <c r="E85" s="13">
        <v>3085069</v>
      </c>
      <c r="F85" s="13">
        <v>13017.168776371309</v>
      </c>
    </row>
    <row r="86" spans="3:6" x14ac:dyDescent="0.25">
      <c r="C86" s="57">
        <v>98</v>
      </c>
      <c r="D86" s="13">
        <v>163</v>
      </c>
      <c r="E86" s="13">
        <v>2132269</v>
      </c>
      <c r="F86" s="13">
        <v>13081.40490797546</v>
      </c>
    </row>
    <row r="87" spans="3:6" x14ac:dyDescent="0.25">
      <c r="C87" s="57">
        <v>99</v>
      </c>
      <c r="D87" s="13">
        <v>112</v>
      </c>
      <c r="E87" s="13">
        <v>1647046</v>
      </c>
      <c r="F87" s="13">
        <v>14705.767857142857</v>
      </c>
    </row>
    <row r="88" spans="3:6" x14ac:dyDescent="0.25">
      <c r="C88" s="57">
        <v>100</v>
      </c>
      <c r="D88" s="13">
        <v>212</v>
      </c>
      <c r="E88" s="13">
        <v>3055022</v>
      </c>
      <c r="F88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workbookViewId="0">
      <selection activeCell="A15" sqref="A15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  <col min="12" max="13" width="15.140625" style="82" customWidth="1"/>
  </cols>
  <sheetData>
    <row r="1" spans="1:13" x14ac:dyDescent="0.25">
      <c r="A1" s="1" t="s">
        <v>0</v>
      </c>
    </row>
    <row r="2" spans="1:13" x14ac:dyDescent="0.25">
      <c r="A2" t="s">
        <v>1</v>
      </c>
      <c r="B2" s="23" t="s">
        <v>76</v>
      </c>
    </row>
    <row r="3" spans="1:13" x14ac:dyDescent="0.25">
      <c r="A3" s="24" t="s">
        <v>3</v>
      </c>
      <c r="B3" s="23" t="s">
        <v>89</v>
      </c>
    </row>
    <row r="4" spans="1:13" x14ac:dyDescent="0.25">
      <c r="A4" s="2" t="s">
        <v>77</v>
      </c>
      <c r="B4" s="2" t="s">
        <v>88</v>
      </c>
    </row>
    <row r="5" spans="1:13" x14ac:dyDescent="0.25">
      <c r="A5" s="2" t="s">
        <v>78</v>
      </c>
      <c r="B5" s="2" t="s">
        <v>79</v>
      </c>
    </row>
    <row r="6" spans="1:13" x14ac:dyDescent="0.25">
      <c r="A6" s="2" t="s">
        <v>80</v>
      </c>
      <c r="B6" s="2" t="s">
        <v>81</v>
      </c>
    </row>
    <row r="8" spans="1:13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  <c r="L8" s="91" t="s">
        <v>154</v>
      </c>
      <c r="M8" s="91" t="s">
        <v>155</v>
      </c>
    </row>
    <row r="9" spans="1:13" ht="30" x14ac:dyDescent="0.25">
      <c r="A9" s="70" t="s">
        <v>156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  <c r="L9" s="82">
        <f>C9/(C9+F9)</f>
        <v>0.4</v>
      </c>
      <c r="M9" s="82">
        <f>1-L9</f>
        <v>0.6</v>
      </c>
    </row>
    <row r="10" spans="1:13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  <c r="L10" s="82">
        <f t="shared" ref="L10:L73" si="4">C10/(C10+F10)</f>
        <v>0</v>
      </c>
      <c r="M10" s="82">
        <f t="shared" ref="M10:M73" si="5">1-L10</f>
        <v>1</v>
      </c>
    </row>
    <row r="11" spans="1:13" x14ac:dyDescent="0.25">
      <c r="B11" s="57">
        <v>20</v>
      </c>
      <c r="C11" s="57">
        <v>3</v>
      </c>
      <c r="D11" s="57">
        <v>36282</v>
      </c>
      <c r="E11" s="57">
        <f t="shared" ref="E11:E73" si="6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  <c r="L11" s="82">
        <f t="shared" si="4"/>
        <v>0.6</v>
      </c>
      <c r="M11" s="82">
        <f t="shared" si="5"/>
        <v>0.4</v>
      </c>
    </row>
    <row r="12" spans="1:13" x14ac:dyDescent="0.25">
      <c r="B12" s="57">
        <v>21</v>
      </c>
      <c r="C12" s="57">
        <v>3</v>
      </c>
      <c r="D12" s="57">
        <v>32765</v>
      </c>
      <c r="E12" s="57">
        <f t="shared" si="6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  <c r="L12" s="82">
        <f t="shared" si="4"/>
        <v>0.75</v>
      </c>
      <c r="M12" s="82">
        <f t="shared" si="5"/>
        <v>0.25</v>
      </c>
    </row>
    <row r="13" spans="1:13" x14ac:dyDescent="0.25">
      <c r="B13" s="57">
        <v>22</v>
      </c>
      <c r="C13" s="57">
        <v>3</v>
      </c>
      <c r="D13" s="57">
        <v>19808</v>
      </c>
      <c r="E13" s="57">
        <f t="shared" si="6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  <c r="L13" s="82">
        <f t="shared" si="4"/>
        <v>1</v>
      </c>
      <c r="M13" s="82">
        <f t="shared" si="5"/>
        <v>0</v>
      </c>
    </row>
    <row r="14" spans="1:13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  <c r="L14" s="82">
        <f t="shared" si="4"/>
        <v>0</v>
      </c>
      <c r="M14" s="82">
        <f t="shared" si="5"/>
        <v>1</v>
      </c>
    </row>
    <row r="15" spans="1:13" x14ac:dyDescent="0.25">
      <c r="B15" s="57">
        <v>24</v>
      </c>
      <c r="C15" s="57">
        <v>1</v>
      </c>
      <c r="D15" s="57">
        <v>34815</v>
      </c>
      <c r="E15" s="57">
        <f t="shared" si="6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  <c r="L15" s="82">
        <f t="shared" si="4"/>
        <v>0.25</v>
      </c>
      <c r="M15" s="82">
        <f t="shared" si="5"/>
        <v>0.75</v>
      </c>
    </row>
    <row r="16" spans="1:13" x14ac:dyDescent="0.25">
      <c r="B16" s="57">
        <v>25</v>
      </c>
      <c r="C16" s="57">
        <v>3</v>
      </c>
      <c r="D16" s="57">
        <v>18028</v>
      </c>
      <c r="E16" s="57">
        <f t="shared" si="6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  <c r="L16" s="82">
        <f t="shared" si="4"/>
        <v>0.42857142857142855</v>
      </c>
      <c r="M16" s="82">
        <f t="shared" si="5"/>
        <v>0.5714285714285714</v>
      </c>
    </row>
    <row r="17" spans="2:13" x14ac:dyDescent="0.25">
      <c r="B17" s="57">
        <v>26</v>
      </c>
      <c r="C17" s="57">
        <v>5</v>
      </c>
      <c r="D17" s="57">
        <v>66812</v>
      </c>
      <c r="E17" s="57">
        <f t="shared" si="6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  <c r="L17" s="82">
        <f t="shared" si="4"/>
        <v>0.55555555555555558</v>
      </c>
      <c r="M17" s="82">
        <f t="shared" si="5"/>
        <v>0.44444444444444442</v>
      </c>
    </row>
    <row r="18" spans="2:13" x14ac:dyDescent="0.25">
      <c r="B18" s="57">
        <v>27</v>
      </c>
      <c r="C18" s="57">
        <v>7</v>
      </c>
      <c r="D18" s="57">
        <v>72375</v>
      </c>
      <c r="E18" s="57">
        <f t="shared" si="6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  <c r="L18" s="82">
        <f t="shared" si="4"/>
        <v>0.63636363636363635</v>
      </c>
      <c r="M18" s="82">
        <f t="shared" si="5"/>
        <v>0.36363636363636365</v>
      </c>
    </row>
    <row r="19" spans="2:13" x14ac:dyDescent="0.25">
      <c r="B19" s="57">
        <v>28</v>
      </c>
      <c r="C19" s="57">
        <v>6</v>
      </c>
      <c r="D19" s="57">
        <v>79462</v>
      </c>
      <c r="E19" s="57">
        <f t="shared" si="6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  <c r="L19" s="82">
        <f t="shared" si="4"/>
        <v>0.46153846153846156</v>
      </c>
      <c r="M19" s="82">
        <f t="shared" si="5"/>
        <v>0.53846153846153844</v>
      </c>
    </row>
    <row r="20" spans="2:13" x14ac:dyDescent="0.25">
      <c r="B20" s="57">
        <v>29</v>
      </c>
      <c r="C20" s="57">
        <v>3</v>
      </c>
      <c r="D20" s="57">
        <v>27217</v>
      </c>
      <c r="E20" s="57">
        <f t="shared" si="6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  <c r="L20" s="82">
        <f t="shared" si="4"/>
        <v>0.3</v>
      </c>
      <c r="M20" s="82">
        <f t="shared" si="5"/>
        <v>0.7</v>
      </c>
    </row>
    <row r="21" spans="2:13" x14ac:dyDescent="0.25">
      <c r="B21" s="57">
        <v>30</v>
      </c>
      <c r="C21" s="57">
        <v>3</v>
      </c>
      <c r="D21" s="57">
        <v>24108</v>
      </c>
      <c r="E21" s="57">
        <f t="shared" si="6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  <c r="L21" s="82">
        <f t="shared" si="4"/>
        <v>0.27272727272727271</v>
      </c>
      <c r="M21" s="82">
        <f t="shared" si="5"/>
        <v>0.72727272727272729</v>
      </c>
    </row>
    <row r="22" spans="2:13" x14ac:dyDescent="0.25">
      <c r="B22" s="57">
        <v>31</v>
      </c>
      <c r="C22" s="57">
        <v>8</v>
      </c>
      <c r="D22" s="57">
        <v>107578</v>
      </c>
      <c r="E22" s="57">
        <f t="shared" si="6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  <c r="L22" s="82">
        <f t="shared" si="4"/>
        <v>0.5</v>
      </c>
      <c r="M22" s="82">
        <f t="shared" si="5"/>
        <v>0.5</v>
      </c>
    </row>
    <row r="23" spans="2:13" x14ac:dyDescent="0.25">
      <c r="B23" s="57">
        <v>32</v>
      </c>
      <c r="C23" s="57">
        <v>8</v>
      </c>
      <c r="D23" s="57">
        <v>84441</v>
      </c>
      <c r="E23" s="57">
        <f t="shared" si="6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  <c r="L23" s="82">
        <f t="shared" si="4"/>
        <v>0.5</v>
      </c>
      <c r="M23" s="82">
        <f t="shared" si="5"/>
        <v>0.5</v>
      </c>
    </row>
    <row r="24" spans="2:13" x14ac:dyDescent="0.25">
      <c r="B24" s="57">
        <v>33</v>
      </c>
      <c r="C24" s="57">
        <v>7</v>
      </c>
      <c r="D24" s="57">
        <v>102023</v>
      </c>
      <c r="E24" s="57">
        <f t="shared" si="6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  <c r="L24" s="82">
        <f t="shared" si="4"/>
        <v>0.35</v>
      </c>
      <c r="M24" s="82">
        <f t="shared" si="5"/>
        <v>0.65</v>
      </c>
    </row>
    <row r="25" spans="2:13" x14ac:dyDescent="0.25">
      <c r="B25" s="57">
        <v>34</v>
      </c>
      <c r="C25" s="57">
        <v>14</v>
      </c>
      <c r="D25" s="57">
        <v>97463</v>
      </c>
      <c r="E25" s="57">
        <f t="shared" si="6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  <c r="L25" s="82">
        <f t="shared" si="4"/>
        <v>0.5</v>
      </c>
      <c r="M25" s="82">
        <f t="shared" si="5"/>
        <v>0.5</v>
      </c>
    </row>
    <row r="26" spans="2:13" x14ac:dyDescent="0.25">
      <c r="B26" s="57">
        <v>35</v>
      </c>
      <c r="C26" s="57">
        <v>15</v>
      </c>
      <c r="D26" s="57">
        <v>244848</v>
      </c>
      <c r="E26" s="57">
        <f t="shared" si="6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  <c r="L26" s="82">
        <f t="shared" si="4"/>
        <v>0.5357142857142857</v>
      </c>
      <c r="M26" s="82">
        <f t="shared" si="5"/>
        <v>0.4642857142857143</v>
      </c>
    </row>
    <row r="27" spans="2:13" x14ac:dyDescent="0.25">
      <c r="B27" s="57">
        <v>36</v>
      </c>
      <c r="C27" s="57">
        <v>4</v>
      </c>
      <c r="D27" s="57">
        <v>59793</v>
      </c>
      <c r="E27" s="57">
        <f t="shared" si="6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  <c r="L27" s="82">
        <f t="shared" si="4"/>
        <v>0.30769230769230771</v>
      </c>
      <c r="M27" s="82">
        <f t="shared" si="5"/>
        <v>0.69230769230769229</v>
      </c>
    </row>
    <row r="28" spans="2:13" x14ac:dyDescent="0.25">
      <c r="B28" s="57">
        <v>37</v>
      </c>
      <c r="C28" s="57">
        <v>7</v>
      </c>
      <c r="D28" s="57">
        <v>54329</v>
      </c>
      <c r="E28" s="57">
        <f t="shared" si="6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  <c r="L28" s="82">
        <f t="shared" si="4"/>
        <v>0.41176470588235292</v>
      </c>
      <c r="M28" s="82">
        <f t="shared" si="5"/>
        <v>0.58823529411764708</v>
      </c>
    </row>
    <row r="29" spans="2:13" x14ac:dyDescent="0.25">
      <c r="B29" s="57">
        <v>38</v>
      </c>
      <c r="C29" s="57">
        <v>9</v>
      </c>
      <c r="D29" s="57">
        <v>93418</v>
      </c>
      <c r="E29" s="57">
        <f t="shared" si="6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  <c r="L29" s="82">
        <f t="shared" si="4"/>
        <v>0.32142857142857145</v>
      </c>
      <c r="M29" s="82">
        <f t="shared" si="5"/>
        <v>0.6785714285714286</v>
      </c>
    </row>
    <row r="30" spans="2:13" x14ac:dyDescent="0.25">
      <c r="B30" s="57">
        <v>39</v>
      </c>
      <c r="C30" s="57">
        <v>19</v>
      </c>
      <c r="D30" s="57">
        <v>276300</v>
      </c>
      <c r="E30" s="57">
        <f t="shared" si="6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  <c r="L30" s="82">
        <f t="shared" si="4"/>
        <v>0.52777777777777779</v>
      </c>
      <c r="M30" s="82">
        <f t="shared" si="5"/>
        <v>0.47222222222222221</v>
      </c>
    </row>
    <row r="31" spans="2:13" x14ac:dyDescent="0.25">
      <c r="B31" s="57">
        <v>40</v>
      </c>
      <c r="C31" s="57">
        <v>13</v>
      </c>
      <c r="D31" s="57">
        <v>186153</v>
      </c>
      <c r="E31" s="57">
        <f t="shared" si="6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  <c r="L31" s="82">
        <f t="shared" si="4"/>
        <v>0.39393939393939392</v>
      </c>
      <c r="M31" s="82">
        <f t="shared" si="5"/>
        <v>0.60606060606060608</v>
      </c>
    </row>
    <row r="32" spans="2:13" x14ac:dyDescent="0.25">
      <c r="B32" s="57">
        <v>41</v>
      </c>
      <c r="C32" s="57">
        <v>15</v>
      </c>
      <c r="D32" s="57">
        <v>162850</v>
      </c>
      <c r="E32" s="57">
        <f t="shared" si="6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  <c r="L32" s="82">
        <f t="shared" si="4"/>
        <v>0.44117647058823528</v>
      </c>
      <c r="M32" s="82">
        <f t="shared" si="5"/>
        <v>0.55882352941176472</v>
      </c>
    </row>
    <row r="33" spans="2:13" x14ac:dyDescent="0.25">
      <c r="B33" s="57">
        <v>42</v>
      </c>
      <c r="C33" s="57">
        <v>13</v>
      </c>
      <c r="D33" s="57">
        <v>144219</v>
      </c>
      <c r="E33" s="57">
        <f t="shared" si="6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  <c r="L33" s="82">
        <f t="shared" si="4"/>
        <v>0.44827586206896552</v>
      </c>
      <c r="M33" s="82">
        <f t="shared" si="5"/>
        <v>0.55172413793103448</v>
      </c>
    </row>
    <row r="34" spans="2:13" x14ac:dyDescent="0.25">
      <c r="B34" s="57">
        <v>43</v>
      </c>
      <c r="C34" s="57">
        <v>16</v>
      </c>
      <c r="D34" s="57">
        <v>177659</v>
      </c>
      <c r="E34" s="57">
        <f t="shared" si="6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  <c r="L34" s="82">
        <f t="shared" si="4"/>
        <v>0.44444444444444442</v>
      </c>
      <c r="M34" s="82">
        <f t="shared" si="5"/>
        <v>0.55555555555555558</v>
      </c>
    </row>
    <row r="35" spans="2:13" x14ac:dyDescent="0.25">
      <c r="B35" s="57">
        <v>44</v>
      </c>
      <c r="C35" s="57">
        <v>20</v>
      </c>
      <c r="D35" s="57">
        <v>209340</v>
      </c>
      <c r="E35" s="57">
        <f t="shared" si="6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  <c r="L35" s="82">
        <f t="shared" si="4"/>
        <v>0.41666666666666669</v>
      </c>
      <c r="M35" s="82">
        <f t="shared" si="5"/>
        <v>0.58333333333333326</v>
      </c>
    </row>
    <row r="36" spans="2:13" x14ac:dyDescent="0.25">
      <c r="B36" s="57">
        <v>45</v>
      </c>
      <c r="C36" s="57">
        <v>22</v>
      </c>
      <c r="D36" s="57">
        <v>232291</v>
      </c>
      <c r="E36" s="57">
        <f t="shared" si="6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  <c r="L36" s="82">
        <f t="shared" si="4"/>
        <v>0.41509433962264153</v>
      </c>
      <c r="M36" s="82">
        <f t="shared" si="5"/>
        <v>0.58490566037735847</v>
      </c>
    </row>
    <row r="37" spans="2:13" x14ac:dyDescent="0.25">
      <c r="B37" s="57">
        <v>46</v>
      </c>
      <c r="C37" s="57">
        <v>25</v>
      </c>
      <c r="D37" s="57">
        <v>184553</v>
      </c>
      <c r="E37" s="57">
        <f t="shared" si="6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  <c r="L37" s="82">
        <f t="shared" si="4"/>
        <v>0.43103448275862066</v>
      </c>
      <c r="M37" s="82">
        <f t="shared" si="5"/>
        <v>0.56896551724137934</v>
      </c>
    </row>
    <row r="38" spans="2:13" x14ac:dyDescent="0.25">
      <c r="B38" s="57">
        <v>47</v>
      </c>
      <c r="C38" s="57">
        <v>31</v>
      </c>
      <c r="D38" s="57">
        <v>406159</v>
      </c>
      <c r="E38" s="57">
        <f t="shared" si="6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  <c r="L38" s="82">
        <f t="shared" si="4"/>
        <v>0.37349397590361444</v>
      </c>
      <c r="M38" s="82">
        <f t="shared" si="5"/>
        <v>0.62650602409638556</v>
      </c>
    </row>
    <row r="39" spans="2:13" x14ac:dyDescent="0.25">
      <c r="B39" s="57">
        <v>48</v>
      </c>
      <c r="C39" s="57">
        <v>34</v>
      </c>
      <c r="D39" s="57">
        <v>593080</v>
      </c>
      <c r="E39" s="57">
        <f t="shared" si="6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  <c r="L39" s="82">
        <f t="shared" si="4"/>
        <v>0.44736842105263158</v>
      </c>
      <c r="M39" s="82">
        <f t="shared" si="5"/>
        <v>0.55263157894736836</v>
      </c>
    </row>
    <row r="40" spans="2:13" x14ac:dyDescent="0.25">
      <c r="B40" s="57">
        <v>49</v>
      </c>
      <c r="C40" s="57">
        <v>64</v>
      </c>
      <c r="D40" s="57">
        <v>1446847</v>
      </c>
      <c r="E40" s="57">
        <f t="shared" si="6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  <c r="L40" s="82">
        <f t="shared" si="4"/>
        <v>0.50393700787401574</v>
      </c>
      <c r="M40" s="82">
        <f t="shared" si="5"/>
        <v>0.49606299212598426</v>
      </c>
    </row>
    <row r="41" spans="2:13" x14ac:dyDescent="0.25">
      <c r="B41" s="57">
        <v>50</v>
      </c>
      <c r="C41" s="57">
        <v>113</v>
      </c>
      <c r="D41" s="57">
        <v>3080759</v>
      </c>
      <c r="E41" s="57">
        <f t="shared" si="6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  <c r="L41" s="82">
        <f t="shared" si="4"/>
        <v>0.51834862385321101</v>
      </c>
      <c r="M41" s="82">
        <f t="shared" si="5"/>
        <v>0.48165137614678899</v>
      </c>
    </row>
    <row r="42" spans="2:13" x14ac:dyDescent="0.25">
      <c r="B42" s="57">
        <v>51</v>
      </c>
      <c r="C42" s="57">
        <v>226</v>
      </c>
      <c r="D42" s="57">
        <v>6143219</v>
      </c>
      <c r="E42" s="57">
        <f t="shared" si="6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  <c r="L42" s="82">
        <f t="shared" si="4"/>
        <v>0.48917748917748916</v>
      </c>
      <c r="M42" s="82">
        <f t="shared" si="5"/>
        <v>0.51082251082251084</v>
      </c>
    </row>
    <row r="43" spans="2:13" x14ac:dyDescent="0.25">
      <c r="B43" s="59">
        <v>52</v>
      </c>
      <c r="C43" s="59">
        <v>320</v>
      </c>
      <c r="D43" s="59">
        <v>8590169</v>
      </c>
      <c r="E43" s="57">
        <f t="shared" si="6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  <c r="L43" s="82">
        <f t="shared" si="4"/>
        <v>0.46176046176046176</v>
      </c>
      <c r="M43" s="82">
        <f t="shared" si="5"/>
        <v>0.53823953823953818</v>
      </c>
    </row>
    <row r="44" spans="2:13" x14ac:dyDescent="0.25">
      <c r="B44" s="57">
        <v>53</v>
      </c>
      <c r="C44" s="57">
        <v>402</v>
      </c>
      <c r="D44" s="57">
        <v>11482356</v>
      </c>
      <c r="E44" s="57">
        <f t="shared" si="6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  <c r="L44" s="82">
        <f t="shared" si="4"/>
        <v>0.41443298969072168</v>
      </c>
      <c r="M44" s="82">
        <f t="shared" si="5"/>
        <v>0.58556701030927827</v>
      </c>
    </row>
    <row r="45" spans="2:13" x14ac:dyDescent="0.25">
      <c r="B45" s="57">
        <v>54</v>
      </c>
      <c r="C45" s="57">
        <v>505</v>
      </c>
      <c r="D45" s="57">
        <v>15277079</v>
      </c>
      <c r="E45" s="57">
        <f t="shared" si="6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  <c r="L45" s="82">
        <f t="shared" si="4"/>
        <v>0.40239043824701193</v>
      </c>
      <c r="M45" s="82">
        <f t="shared" si="5"/>
        <v>0.59760956175298807</v>
      </c>
    </row>
    <row r="46" spans="2:13" x14ac:dyDescent="0.25">
      <c r="B46" s="57">
        <v>55</v>
      </c>
      <c r="C46" s="57">
        <v>568</v>
      </c>
      <c r="D46" s="57">
        <v>17489998</v>
      </c>
      <c r="E46" s="57">
        <f t="shared" si="6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  <c r="L46" s="82">
        <f t="shared" si="4"/>
        <v>0.35455680399500622</v>
      </c>
      <c r="M46" s="82">
        <f t="shared" si="5"/>
        <v>0.64544319600499378</v>
      </c>
    </row>
    <row r="47" spans="2:13" x14ac:dyDescent="0.25">
      <c r="B47" s="57">
        <v>56</v>
      </c>
      <c r="C47" s="57">
        <v>642</v>
      </c>
      <c r="D47" s="57">
        <v>19956236</v>
      </c>
      <c r="E47" s="57">
        <f t="shared" si="6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  <c r="L47" s="82">
        <f t="shared" si="4"/>
        <v>0.34479054779806662</v>
      </c>
      <c r="M47" s="82">
        <f t="shared" si="5"/>
        <v>0.65520945220193338</v>
      </c>
    </row>
    <row r="48" spans="2:13" x14ac:dyDescent="0.25">
      <c r="B48" s="57">
        <v>57</v>
      </c>
      <c r="C48" s="57">
        <v>715</v>
      </c>
      <c r="D48" s="57">
        <v>22143158</v>
      </c>
      <c r="E48" s="57">
        <f t="shared" si="6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  <c r="L48" s="82">
        <f t="shared" si="4"/>
        <v>0.33536585365853661</v>
      </c>
      <c r="M48" s="82">
        <f t="shared" si="5"/>
        <v>0.66463414634146334</v>
      </c>
    </row>
    <row r="49" spans="2:13" x14ac:dyDescent="0.25">
      <c r="B49" s="57">
        <v>58</v>
      </c>
      <c r="C49" s="57">
        <v>796</v>
      </c>
      <c r="D49" s="57">
        <v>25509571</v>
      </c>
      <c r="E49" s="57">
        <f t="shared" si="6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  <c r="L49" s="82">
        <f t="shared" si="4"/>
        <v>0.30686198920585966</v>
      </c>
      <c r="M49" s="82">
        <f t="shared" si="5"/>
        <v>0.69313801079414028</v>
      </c>
    </row>
    <row r="50" spans="2:13" x14ac:dyDescent="0.25">
      <c r="B50" s="57">
        <v>59</v>
      </c>
      <c r="C50" s="57">
        <v>912</v>
      </c>
      <c r="D50" s="57">
        <v>29068243</v>
      </c>
      <c r="E50" s="57">
        <f t="shared" si="6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  <c r="L50" s="82">
        <f t="shared" si="4"/>
        <v>0.28952380952380952</v>
      </c>
      <c r="M50" s="82">
        <f t="shared" si="5"/>
        <v>0.71047619047619048</v>
      </c>
    </row>
    <row r="51" spans="2:13" x14ac:dyDescent="0.25">
      <c r="B51" s="57">
        <v>60</v>
      </c>
      <c r="C51" s="57">
        <v>1059</v>
      </c>
      <c r="D51" s="57">
        <v>33023689</v>
      </c>
      <c r="E51" s="57">
        <f t="shared" si="6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  <c r="L51" s="82">
        <f t="shared" si="4"/>
        <v>0.27912493410648392</v>
      </c>
      <c r="M51" s="82">
        <f t="shared" si="5"/>
        <v>0.72087506589351613</v>
      </c>
    </row>
    <row r="52" spans="2:13" x14ac:dyDescent="0.25">
      <c r="B52" s="57">
        <v>61</v>
      </c>
      <c r="C52" s="57">
        <v>1455</v>
      </c>
      <c r="D52" s="57">
        <v>42479265</v>
      </c>
      <c r="E52" s="57">
        <f t="shared" si="6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  <c r="L52" s="82">
        <f t="shared" si="4"/>
        <v>0.27756581457458984</v>
      </c>
      <c r="M52" s="82">
        <f t="shared" si="5"/>
        <v>0.72243418542541016</v>
      </c>
    </row>
    <row r="53" spans="2:13" x14ac:dyDescent="0.25">
      <c r="B53" s="57">
        <v>62</v>
      </c>
      <c r="C53" s="57">
        <v>1701</v>
      </c>
      <c r="D53" s="57">
        <v>44534003</v>
      </c>
      <c r="E53" s="57">
        <f t="shared" si="6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  <c r="L53" s="82">
        <f t="shared" si="4"/>
        <v>0.26507713884992989</v>
      </c>
      <c r="M53" s="82">
        <f t="shared" si="5"/>
        <v>0.73492286115007011</v>
      </c>
    </row>
    <row r="54" spans="2:13" x14ac:dyDescent="0.25">
      <c r="B54" s="57">
        <v>63</v>
      </c>
      <c r="C54" s="57">
        <v>2186</v>
      </c>
      <c r="D54" s="57">
        <v>52498711</v>
      </c>
      <c r="E54" s="57">
        <f t="shared" si="6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  <c r="L54" s="82">
        <f t="shared" si="4"/>
        <v>0.27597525564953918</v>
      </c>
      <c r="M54" s="82">
        <f t="shared" si="5"/>
        <v>0.72402474435046082</v>
      </c>
    </row>
    <row r="55" spans="2:13" x14ac:dyDescent="0.25">
      <c r="B55" s="57">
        <v>64</v>
      </c>
      <c r="C55" s="57">
        <v>2530</v>
      </c>
      <c r="D55" s="57">
        <v>60196062</v>
      </c>
      <c r="E55" s="57">
        <f t="shared" si="6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  <c r="L55" s="82">
        <f t="shared" si="4"/>
        <v>0.29177718832891247</v>
      </c>
      <c r="M55" s="82">
        <f t="shared" si="5"/>
        <v>0.70822281167108758</v>
      </c>
    </row>
    <row r="56" spans="2:13" x14ac:dyDescent="0.25">
      <c r="B56" s="57">
        <v>65</v>
      </c>
      <c r="C56" s="57">
        <v>2660</v>
      </c>
      <c r="D56" s="57">
        <v>60373662</v>
      </c>
      <c r="E56" s="57">
        <f t="shared" si="6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  <c r="L56" s="82">
        <f t="shared" si="4"/>
        <v>0.29747260120778352</v>
      </c>
      <c r="M56" s="82">
        <f t="shared" si="5"/>
        <v>0.70252739879221648</v>
      </c>
    </row>
    <row r="57" spans="2:13" x14ac:dyDescent="0.25">
      <c r="B57" s="57">
        <v>66</v>
      </c>
      <c r="C57" s="57">
        <v>2879</v>
      </c>
      <c r="D57" s="57">
        <v>66235554</v>
      </c>
      <c r="E57" s="57">
        <f t="shared" si="6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  <c r="L57" s="82">
        <f t="shared" si="4"/>
        <v>0.30305263157894735</v>
      </c>
      <c r="M57" s="82">
        <f t="shared" si="5"/>
        <v>0.69694736842105265</v>
      </c>
    </row>
    <row r="58" spans="2:13" x14ac:dyDescent="0.25">
      <c r="B58" s="57">
        <v>67</v>
      </c>
      <c r="C58" s="57">
        <v>3092</v>
      </c>
      <c r="D58" s="57">
        <v>70323386</v>
      </c>
      <c r="E58" s="57">
        <f t="shared" si="6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  <c r="L58" s="82">
        <f t="shared" si="4"/>
        <v>0.31034828866807185</v>
      </c>
      <c r="M58" s="82">
        <f t="shared" si="5"/>
        <v>0.68965171133192815</v>
      </c>
    </row>
    <row r="59" spans="2:13" x14ac:dyDescent="0.25">
      <c r="B59" s="57">
        <v>68</v>
      </c>
      <c r="C59" s="57">
        <v>3213</v>
      </c>
      <c r="D59" s="57">
        <v>72837144</v>
      </c>
      <c r="E59" s="57">
        <f t="shared" si="6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  <c r="L59" s="82">
        <f t="shared" si="4"/>
        <v>0.31799287410926363</v>
      </c>
      <c r="M59" s="82">
        <f t="shared" si="5"/>
        <v>0.68200712589073631</v>
      </c>
    </row>
    <row r="60" spans="2:13" x14ac:dyDescent="0.25">
      <c r="B60" s="57">
        <v>69</v>
      </c>
      <c r="C60" s="57">
        <v>3525</v>
      </c>
      <c r="D60" s="57">
        <v>81761629</v>
      </c>
      <c r="E60" s="57">
        <f t="shared" si="6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  <c r="L60" s="82">
        <f t="shared" si="4"/>
        <v>0.32425719804985742</v>
      </c>
      <c r="M60" s="82">
        <f t="shared" si="5"/>
        <v>0.67574280195014258</v>
      </c>
    </row>
    <row r="61" spans="2:13" x14ac:dyDescent="0.25">
      <c r="B61" s="57">
        <v>70</v>
      </c>
      <c r="C61" s="57">
        <v>2458</v>
      </c>
      <c r="D61" s="57">
        <v>55748557</v>
      </c>
      <c r="E61" s="57">
        <f t="shared" si="6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  <c r="L61" s="82">
        <f t="shared" si="4"/>
        <v>0.32521831172267796</v>
      </c>
      <c r="M61" s="82">
        <f t="shared" si="5"/>
        <v>0.6747816882773221</v>
      </c>
    </row>
    <row r="62" spans="2:13" x14ac:dyDescent="0.25">
      <c r="B62" s="57">
        <v>71</v>
      </c>
      <c r="C62" s="57">
        <v>2473</v>
      </c>
      <c r="D62" s="57">
        <v>56021167</v>
      </c>
      <c r="E62" s="57">
        <f t="shared" si="6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  <c r="L62" s="82">
        <f t="shared" si="4"/>
        <v>0.33937148346370249</v>
      </c>
      <c r="M62" s="82">
        <f t="shared" si="5"/>
        <v>0.66062851653629751</v>
      </c>
    </row>
    <row r="63" spans="2:13" x14ac:dyDescent="0.25">
      <c r="B63" s="57">
        <v>72</v>
      </c>
      <c r="C63" s="57">
        <v>2275</v>
      </c>
      <c r="D63" s="57">
        <v>51955214</v>
      </c>
      <c r="E63" s="57">
        <f t="shared" si="6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  <c r="L63" s="82">
        <f t="shared" si="4"/>
        <v>0.31880605381165922</v>
      </c>
      <c r="M63" s="82">
        <f t="shared" si="5"/>
        <v>0.68119394618834073</v>
      </c>
    </row>
    <row r="64" spans="2:13" x14ac:dyDescent="0.25">
      <c r="B64" s="57">
        <v>73</v>
      </c>
      <c r="C64" s="57">
        <v>2349</v>
      </c>
      <c r="D64" s="57">
        <v>56295205</v>
      </c>
      <c r="E64" s="57">
        <f t="shared" si="6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  <c r="L64" s="82">
        <f t="shared" si="4"/>
        <v>0.32743239475885139</v>
      </c>
      <c r="M64" s="82">
        <f t="shared" si="5"/>
        <v>0.67256760524114867</v>
      </c>
    </row>
    <row r="65" spans="2:13" x14ac:dyDescent="0.25">
      <c r="B65" s="57">
        <v>74</v>
      </c>
      <c r="C65" s="57">
        <v>1959</v>
      </c>
      <c r="D65" s="57">
        <v>45137598</v>
      </c>
      <c r="E65" s="57">
        <f t="shared" si="6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  <c r="L65" s="82">
        <f t="shared" si="4"/>
        <v>0.3281956776679511</v>
      </c>
      <c r="M65" s="82">
        <f t="shared" si="5"/>
        <v>0.6718043223320489</v>
      </c>
    </row>
    <row r="66" spans="2:13" x14ac:dyDescent="0.25">
      <c r="B66" s="57">
        <v>75</v>
      </c>
      <c r="C66" s="57">
        <v>1782</v>
      </c>
      <c r="D66" s="57">
        <v>41566667</v>
      </c>
      <c r="E66" s="57">
        <f t="shared" si="6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  <c r="L66" s="82">
        <f t="shared" si="4"/>
        <v>0.32394110161788764</v>
      </c>
      <c r="M66" s="82">
        <f t="shared" si="5"/>
        <v>0.67605889838211231</v>
      </c>
    </row>
    <row r="67" spans="2:13" x14ac:dyDescent="0.25">
      <c r="B67" s="57">
        <v>76</v>
      </c>
      <c r="C67" s="57">
        <v>1640</v>
      </c>
      <c r="D67" s="57">
        <v>37966953</v>
      </c>
      <c r="E67" s="57">
        <f t="shared" si="6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  <c r="L67" s="82">
        <f t="shared" si="4"/>
        <v>0.32552600238189761</v>
      </c>
      <c r="M67" s="82">
        <f t="shared" si="5"/>
        <v>0.67447399761810245</v>
      </c>
    </row>
    <row r="68" spans="2:13" x14ac:dyDescent="0.25">
      <c r="B68" s="57">
        <v>77</v>
      </c>
      <c r="C68" s="57">
        <v>1569</v>
      </c>
      <c r="D68" s="57">
        <v>36667076</v>
      </c>
      <c r="E68" s="57">
        <f t="shared" si="6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  <c r="L68" s="82">
        <f t="shared" si="4"/>
        <v>0.33468430034129693</v>
      </c>
      <c r="M68" s="82">
        <f t="shared" si="5"/>
        <v>0.66531569965870307</v>
      </c>
    </row>
    <row r="69" spans="2:13" x14ac:dyDescent="0.25">
      <c r="B69" s="57">
        <v>78</v>
      </c>
      <c r="C69" s="57">
        <v>1415</v>
      </c>
      <c r="D69" s="57">
        <v>32474614</v>
      </c>
      <c r="E69" s="57">
        <f t="shared" si="6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  <c r="L69" s="82">
        <f t="shared" si="4"/>
        <v>0.31797752808988766</v>
      </c>
      <c r="M69" s="82">
        <f t="shared" si="5"/>
        <v>0.68202247191011234</v>
      </c>
    </row>
    <row r="70" spans="2:13" x14ac:dyDescent="0.25">
      <c r="B70" s="57">
        <v>79</v>
      </c>
      <c r="C70" s="57">
        <v>1281</v>
      </c>
      <c r="D70" s="57">
        <v>31519512</v>
      </c>
      <c r="E70" s="57">
        <f t="shared" si="6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  <c r="L70" s="82">
        <f t="shared" si="4"/>
        <v>0.31692231568530432</v>
      </c>
      <c r="M70" s="82">
        <f t="shared" si="5"/>
        <v>0.68307768431469573</v>
      </c>
    </row>
    <row r="71" spans="2:13" x14ac:dyDescent="0.25">
      <c r="B71" s="57">
        <v>80</v>
      </c>
      <c r="C71" s="57">
        <v>1260</v>
      </c>
      <c r="D71" s="57">
        <v>29617008</v>
      </c>
      <c r="E71" s="57">
        <f t="shared" si="6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  <c r="L71" s="82">
        <f t="shared" si="4"/>
        <v>0.31914893617021278</v>
      </c>
      <c r="M71" s="82">
        <f t="shared" si="5"/>
        <v>0.68085106382978722</v>
      </c>
    </row>
    <row r="72" spans="2:13" x14ac:dyDescent="0.25">
      <c r="B72" s="57">
        <v>81</v>
      </c>
      <c r="C72" s="57">
        <v>1104</v>
      </c>
      <c r="D72" s="57">
        <v>25895765</v>
      </c>
      <c r="E72" s="57">
        <f t="shared" si="6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  <c r="L72" s="82">
        <f t="shared" si="4"/>
        <v>0.29377328366152211</v>
      </c>
      <c r="M72" s="82">
        <f t="shared" si="5"/>
        <v>0.70622671633847789</v>
      </c>
    </row>
    <row r="73" spans="2:13" x14ac:dyDescent="0.25">
      <c r="B73" s="57">
        <v>82</v>
      </c>
      <c r="C73" s="57">
        <v>1052</v>
      </c>
      <c r="D73" s="57">
        <v>24936076</v>
      </c>
      <c r="E73" s="57">
        <f t="shared" si="6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  <c r="L73" s="82">
        <f t="shared" si="4"/>
        <v>0.3271144278606965</v>
      </c>
      <c r="M73" s="82">
        <f t="shared" si="5"/>
        <v>0.67288557213930345</v>
      </c>
    </row>
    <row r="74" spans="2:13" x14ac:dyDescent="0.25">
      <c r="B74" s="57">
        <v>83</v>
      </c>
      <c r="C74" s="57">
        <v>922</v>
      </c>
      <c r="D74" s="57">
        <v>21671541</v>
      </c>
      <c r="E74" s="57">
        <f t="shared" ref="E74:E91" si="7">D74/C74</f>
        <v>23504.925162689804</v>
      </c>
      <c r="F74" s="57">
        <v>2127</v>
      </c>
      <c r="G74" s="57">
        <v>33913710</v>
      </c>
      <c r="H74" s="57">
        <f t="shared" ref="H74:H91" si="8">G74/F74</f>
        <v>15944.386459802539</v>
      </c>
      <c r="I74" s="13">
        <f t="shared" ref="I74:I91" si="9">C74+F74</f>
        <v>3049</v>
      </c>
      <c r="J74" s="13">
        <f t="shared" ref="J74:J91" si="10">D74+G74</f>
        <v>55585251</v>
      </c>
      <c r="K74" s="13">
        <f t="shared" ref="K74:K91" si="11">J74/I74</f>
        <v>18230.649721220074</v>
      </c>
      <c r="L74" s="82">
        <f t="shared" ref="L74:L91" si="12">C74/(C74+F74)</f>
        <v>0.30239422761561169</v>
      </c>
      <c r="M74" s="82">
        <f t="shared" ref="M74:M91" si="13">1-L74</f>
        <v>0.69760577238438826</v>
      </c>
    </row>
    <row r="75" spans="2:13" x14ac:dyDescent="0.25">
      <c r="B75" s="57">
        <v>84</v>
      </c>
      <c r="C75" s="57">
        <v>858</v>
      </c>
      <c r="D75" s="57">
        <v>20142847</v>
      </c>
      <c r="E75" s="57">
        <f t="shared" si="7"/>
        <v>23476.511655011655</v>
      </c>
      <c r="F75" s="57">
        <v>1981</v>
      </c>
      <c r="G75" s="57">
        <v>30329107</v>
      </c>
      <c r="H75" s="57">
        <f t="shared" si="8"/>
        <v>15309.998485613327</v>
      </c>
      <c r="I75" s="13">
        <f t="shared" si="9"/>
        <v>2839</v>
      </c>
      <c r="J75" s="13">
        <f t="shared" si="10"/>
        <v>50471954</v>
      </c>
      <c r="K75" s="13">
        <f t="shared" si="11"/>
        <v>17778.074674181051</v>
      </c>
      <c r="L75" s="82">
        <f t="shared" si="12"/>
        <v>0.30221909122930607</v>
      </c>
      <c r="M75" s="82">
        <f t="shared" si="13"/>
        <v>0.69778090877069388</v>
      </c>
    </row>
    <row r="76" spans="2:13" x14ac:dyDescent="0.25">
      <c r="B76" s="57">
        <v>85</v>
      </c>
      <c r="C76" s="57">
        <v>779</v>
      </c>
      <c r="D76" s="57">
        <v>19070450</v>
      </c>
      <c r="E76" s="57">
        <f t="shared" si="7"/>
        <v>24480.680359435173</v>
      </c>
      <c r="F76" s="57">
        <v>1872</v>
      </c>
      <c r="G76" s="57">
        <v>29649067</v>
      </c>
      <c r="H76" s="57">
        <f t="shared" si="8"/>
        <v>15838.176816239316</v>
      </c>
      <c r="I76" s="13">
        <f t="shared" si="9"/>
        <v>2651</v>
      </c>
      <c r="J76" s="13">
        <f t="shared" si="10"/>
        <v>48719517</v>
      </c>
      <c r="K76" s="13">
        <f t="shared" si="11"/>
        <v>18377.788381742739</v>
      </c>
      <c r="L76" s="82">
        <f t="shared" si="12"/>
        <v>0.2938513768389287</v>
      </c>
      <c r="M76" s="82">
        <f t="shared" si="13"/>
        <v>0.7061486231610713</v>
      </c>
    </row>
    <row r="77" spans="2:13" x14ac:dyDescent="0.25">
      <c r="B77" s="57">
        <v>86</v>
      </c>
      <c r="C77" s="57">
        <v>728</v>
      </c>
      <c r="D77" s="57">
        <v>17998222</v>
      </c>
      <c r="E77" s="57">
        <f t="shared" si="7"/>
        <v>24722.832417582416</v>
      </c>
      <c r="F77" s="57">
        <v>1653</v>
      </c>
      <c r="G77" s="57">
        <v>25519067</v>
      </c>
      <c r="H77" s="57">
        <f t="shared" si="8"/>
        <v>15438.032062915911</v>
      </c>
      <c r="I77" s="13">
        <f t="shared" si="9"/>
        <v>2381</v>
      </c>
      <c r="J77" s="13">
        <f t="shared" si="10"/>
        <v>43517289</v>
      </c>
      <c r="K77" s="13">
        <f t="shared" si="11"/>
        <v>18276.895842083159</v>
      </c>
      <c r="L77" s="82">
        <f t="shared" si="12"/>
        <v>0.30575388492230154</v>
      </c>
      <c r="M77" s="82">
        <f t="shared" si="13"/>
        <v>0.6942461150776984</v>
      </c>
    </row>
    <row r="78" spans="2:13" x14ac:dyDescent="0.25">
      <c r="B78" s="59">
        <v>87</v>
      </c>
      <c r="C78" s="59">
        <v>545</v>
      </c>
      <c r="D78" s="59">
        <v>13094773</v>
      </c>
      <c r="E78" s="57">
        <f t="shared" si="7"/>
        <v>24027.106422018347</v>
      </c>
      <c r="F78" s="59">
        <v>1537</v>
      </c>
      <c r="G78" s="59">
        <v>23096679</v>
      </c>
      <c r="H78" s="57">
        <f t="shared" si="8"/>
        <v>15027.117111255693</v>
      </c>
      <c r="I78" s="13">
        <f t="shared" si="9"/>
        <v>2082</v>
      </c>
      <c r="J78" s="13">
        <f t="shared" si="10"/>
        <v>36191452</v>
      </c>
      <c r="K78" s="13">
        <f t="shared" si="11"/>
        <v>17383.022094140251</v>
      </c>
      <c r="L78" s="82">
        <f t="shared" si="12"/>
        <v>0.26176753121998081</v>
      </c>
      <c r="M78" s="82">
        <f t="shared" si="13"/>
        <v>0.73823246878001925</v>
      </c>
    </row>
    <row r="79" spans="2:13" x14ac:dyDescent="0.25">
      <c r="B79" s="57">
        <v>88</v>
      </c>
      <c r="C79" s="57">
        <v>484</v>
      </c>
      <c r="D79" s="57">
        <v>11342693</v>
      </c>
      <c r="E79" s="57">
        <f t="shared" si="7"/>
        <v>23435.316115702481</v>
      </c>
      <c r="F79" s="57">
        <v>1359</v>
      </c>
      <c r="G79" s="57">
        <v>20227069</v>
      </c>
      <c r="H79" s="57">
        <f t="shared" si="8"/>
        <v>14883.788815305372</v>
      </c>
      <c r="I79" s="13">
        <f t="shared" si="9"/>
        <v>1843</v>
      </c>
      <c r="J79" s="13">
        <f t="shared" si="10"/>
        <v>31569762</v>
      </c>
      <c r="K79" s="13">
        <f t="shared" si="11"/>
        <v>17129.550732501357</v>
      </c>
      <c r="L79" s="82">
        <f t="shared" si="12"/>
        <v>0.26261530113944653</v>
      </c>
      <c r="M79" s="82">
        <f t="shared" si="13"/>
        <v>0.73738469886055347</v>
      </c>
    </row>
    <row r="80" spans="2:13" x14ac:dyDescent="0.25">
      <c r="B80" s="57">
        <v>89</v>
      </c>
      <c r="C80" s="57">
        <v>406</v>
      </c>
      <c r="D80" s="57">
        <v>9376117</v>
      </c>
      <c r="E80" s="57">
        <f t="shared" si="7"/>
        <v>23093.884236453203</v>
      </c>
      <c r="F80" s="57">
        <v>1120</v>
      </c>
      <c r="G80" s="57">
        <v>16896145</v>
      </c>
      <c r="H80" s="57">
        <f t="shared" si="8"/>
        <v>15085.84375</v>
      </c>
      <c r="I80" s="13">
        <f t="shared" si="9"/>
        <v>1526</v>
      </c>
      <c r="J80" s="13">
        <f t="shared" si="10"/>
        <v>26272262</v>
      </c>
      <c r="K80" s="13">
        <f t="shared" si="11"/>
        <v>17216.423328964614</v>
      </c>
      <c r="L80" s="82">
        <f t="shared" si="12"/>
        <v>0.26605504587155965</v>
      </c>
      <c r="M80" s="82">
        <f t="shared" si="13"/>
        <v>0.73394495412844041</v>
      </c>
    </row>
    <row r="81" spans="2:13" x14ac:dyDescent="0.25">
      <c r="B81" s="57">
        <v>90</v>
      </c>
      <c r="C81" s="57">
        <v>302</v>
      </c>
      <c r="D81" s="57">
        <v>6971830</v>
      </c>
      <c r="E81" s="57">
        <f t="shared" si="7"/>
        <v>23085.529801324505</v>
      </c>
      <c r="F81" s="57">
        <v>1031</v>
      </c>
      <c r="G81" s="57">
        <v>14650408</v>
      </c>
      <c r="H81" s="57">
        <f t="shared" si="8"/>
        <v>14209.901066925315</v>
      </c>
      <c r="I81" s="13">
        <f t="shared" si="9"/>
        <v>1333</v>
      </c>
      <c r="J81" s="13">
        <f t="shared" si="10"/>
        <v>21622238</v>
      </c>
      <c r="K81" s="13">
        <f t="shared" si="11"/>
        <v>16220.733683420855</v>
      </c>
      <c r="L81" s="82">
        <f t="shared" si="12"/>
        <v>0.22655663915978994</v>
      </c>
      <c r="M81" s="82">
        <f t="shared" si="13"/>
        <v>0.77344336084021004</v>
      </c>
    </row>
    <row r="82" spans="2:13" x14ac:dyDescent="0.25">
      <c r="B82" s="57">
        <v>91</v>
      </c>
      <c r="C82" s="57">
        <v>267</v>
      </c>
      <c r="D82" s="57">
        <v>5678395</v>
      </c>
      <c r="E82" s="57">
        <f t="shared" si="7"/>
        <v>21267.397003745318</v>
      </c>
      <c r="F82" s="57">
        <v>852</v>
      </c>
      <c r="G82" s="57">
        <v>11728539</v>
      </c>
      <c r="H82" s="57">
        <f t="shared" si="8"/>
        <v>13765.890845070422</v>
      </c>
      <c r="I82" s="13">
        <f t="shared" si="9"/>
        <v>1119</v>
      </c>
      <c r="J82" s="13">
        <f t="shared" si="10"/>
        <v>17406934</v>
      </c>
      <c r="K82" s="13">
        <f t="shared" si="11"/>
        <v>15555.794459338695</v>
      </c>
      <c r="L82" s="82">
        <f t="shared" si="12"/>
        <v>0.23860589812332439</v>
      </c>
      <c r="M82" s="82">
        <f t="shared" si="13"/>
        <v>0.76139410187667567</v>
      </c>
    </row>
    <row r="83" spans="2:13" x14ac:dyDescent="0.25">
      <c r="B83" s="57">
        <v>92</v>
      </c>
      <c r="C83" s="57">
        <v>176</v>
      </c>
      <c r="D83" s="57">
        <v>3910091</v>
      </c>
      <c r="E83" s="57">
        <f t="shared" si="7"/>
        <v>22216.426136363636</v>
      </c>
      <c r="F83" s="57">
        <v>682</v>
      </c>
      <c r="G83" s="57">
        <v>9110877</v>
      </c>
      <c r="H83" s="57">
        <f t="shared" si="8"/>
        <v>13359.057184750733</v>
      </c>
      <c r="I83" s="13">
        <f t="shared" si="9"/>
        <v>858</v>
      </c>
      <c r="J83" s="13">
        <f t="shared" si="10"/>
        <v>13020968</v>
      </c>
      <c r="K83" s="13">
        <f t="shared" si="11"/>
        <v>15175.95337995338</v>
      </c>
      <c r="L83" s="82">
        <f t="shared" si="12"/>
        <v>0.20512820512820512</v>
      </c>
      <c r="M83" s="82">
        <f t="shared" si="13"/>
        <v>0.79487179487179493</v>
      </c>
    </row>
    <row r="84" spans="2:13" x14ac:dyDescent="0.25">
      <c r="B84" s="57">
        <v>93</v>
      </c>
      <c r="C84" s="57">
        <v>165</v>
      </c>
      <c r="D84" s="57">
        <v>3148124</v>
      </c>
      <c r="E84" s="57">
        <f t="shared" si="7"/>
        <v>19079.539393939394</v>
      </c>
      <c r="F84" s="57">
        <v>553</v>
      </c>
      <c r="G84" s="57">
        <v>7267580</v>
      </c>
      <c r="H84" s="57">
        <f t="shared" si="8"/>
        <v>13142.097649186257</v>
      </c>
      <c r="I84" s="13">
        <f t="shared" si="9"/>
        <v>718</v>
      </c>
      <c r="J84" s="13">
        <f t="shared" si="10"/>
        <v>10415704</v>
      </c>
      <c r="K84" s="13">
        <f t="shared" si="11"/>
        <v>14506.551532033427</v>
      </c>
      <c r="L84" s="82">
        <f t="shared" si="12"/>
        <v>0.2298050139275766</v>
      </c>
      <c r="M84" s="82">
        <f t="shared" si="13"/>
        <v>0.77019498607242343</v>
      </c>
    </row>
    <row r="85" spans="2:13" x14ac:dyDescent="0.25">
      <c r="B85" s="57">
        <v>94</v>
      </c>
      <c r="C85" s="57">
        <v>89</v>
      </c>
      <c r="D85" s="57">
        <v>2770468</v>
      </c>
      <c r="E85" s="57">
        <f t="shared" si="7"/>
        <v>31128.853932584268</v>
      </c>
      <c r="F85" s="57">
        <v>463</v>
      </c>
      <c r="G85" s="57">
        <v>6212886</v>
      </c>
      <c r="H85" s="57">
        <f t="shared" si="8"/>
        <v>13418.760259179266</v>
      </c>
      <c r="I85" s="13">
        <f t="shared" si="9"/>
        <v>552</v>
      </c>
      <c r="J85" s="13">
        <f t="shared" si="10"/>
        <v>8983354</v>
      </c>
      <c r="K85" s="13">
        <f t="shared" si="11"/>
        <v>16274.192028985508</v>
      </c>
      <c r="L85" s="82">
        <f t="shared" si="12"/>
        <v>0.16123188405797101</v>
      </c>
      <c r="M85" s="82">
        <f t="shared" si="13"/>
        <v>0.83876811594202905</v>
      </c>
    </row>
    <row r="86" spans="2:13" x14ac:dyDescent="0.25">
      <c r="B86" s="57">
        <v>95</v>
      </c>
      <c r="C86" s="57">
        <v>112</v>
      </c>
      <c r="D86" s="57">
        <v>2350001</v>
      </c>
      <c r="E86" s="57">
        <f t="shared" si="7"/>
        <v>20982.151785714286</v>
      </c>
      <c r="F86" s="57">
        <v>379</v>
      </c>
      <c r="G86" s="57">
        <v>4731851</v>
      </c>
      <c r="H86" s="57">
        <f t="shared" si="8"/>
        <v>12485.094986807388</v>
      </c>
      <c r="I86" s="13">
        <f t="shared" si="9"/>
        <v>491</v>
      </c>
      <c r="J86" s="13">
        <f t="shared" si="10"/>
        <v>7081852</v>
      </c>
      <c r="K86" s="13">
        <f t="shared" si="11"/>
        <v>14423.323828920571</v>
      </c>
      <c r="L86" s="82">
        <f t="shared" si="12"/>
        <v>0.22810590631364563</v>
      </c>
      <c r="M86" s="82">
        <f t="shared" si="13"/>
        <v>0.77189409368635431</v>
      </c>
    </row>
    <row r="87" spans="2:13" x14ac:dyDescent="0.25">
      <c r="B87" s="57">
        <v>96</v>
      </c>
      <c r="C87" s="57">
        <v>38</v>
      </c>
      <c r="D87" s="57">
        <v>781439</v>
      </c>
      <c r="E87" s="57">
        <f t="shared" si="7"/>
        <v>20564.184210526317</v>
      </c>
      <c r="F87" s="57">
        <v>281</v>
      </c>
      <c r="G87" s="57">
        <v>3781597</v>
      </c>
      <c r="H87" s="57">
        <f t="shared" si="8"/>
        <v>13457.640569395018</v>
      </c>
      <c r="I87" s="13">
        <f t="shared" si="9"/>
        <v>319</v>
      </c>
      <c r="J87" s="13">
        <f t="shared" si="10"/>
        <v>4563036</v>
      </c>
      <c r="K87" s="13">
        <f t="shared" si="11"/>
        <v>14304.188087774295</v>
      </c>
      <c r="L87" s="82">
        <f t="shared" si="12"/>
        <v>0.11912225705329153</v>
      </c>
      <c r="M87" s="82">
        <f t="shared" si="13"/>
        <v>0.88087774294670851</v>
      </c>
    </row>
    <row r="88" spans="2:13" x14ac:dyDescent="0.25">
      <c r="B88" s="57">
        <v>97</v>
      </c>
      <c r="C88" s="57">
        <v>37</v>
      </c>
      <c r="D88" s="57">
        <v>694987</v>
      </c>
      <c r="E88" s="57">
        <f t="shared" si="7"/>
        <v>18783.432432432433</v>
      </c>
      <c r="F88" s="57">
        <v>200</v>
      </c>
      <c r="G88" s="57">
        <v>2390082</v>
      </c>
      <c r="H88" s="57">
        <f t="shared" si="8"/>
        <v>11950.41</v>
      </c>
      <c r="I88" s="13">
        <f t="shared" si="9"/>
        <v>237</v>
      </c>
      <c r="J88" s="13">
        <f t="shared" si="10"/>
        <v>3085069</v>
      </c>
      <c r="K88" s="13">
        <f t="shared" si="11"/>
        <v>13017.168776371309</v>
      </c>
      <c r="L88" s="82">
        <f t="shared" si="12"/>
        <v>0.15611814345991562</v>
      </c>
      <c r="M88" s="82">
        <f t="shared" si="13"/>
        <v>0.84388185654008441</v>
      </c>
    </row>
    <row r="89" spans="2:13" x14ac:dyDescent="0.25">
      <c r="B89" s="57">
        <v>98</v>
      </c>
      <c r="C89" s="57">
        <v>19</v>
      </c>
      <c r="D89" s="57">
        <v>344483</v>
      </c>
      <c r="E89" s="57">
        <f t="shared" si="7"/>
        <v>18130.684210526317</v>
      </c>
      <c r="F89" s="57">
        <v>144</v>
      </c>
      <c r="G89" s="57">
        <v>1787786</v>
      </c>
      <c r="H89" s="57">
        <f t="shared" si="8"/>
        <v>12415.180555555555</v>
      </c>
      <c r="I89" s="13">
        <f t="shared" si="9"/>
        <v>163</v>
      </c>
      <c r="J89" s="13">
        <f t="shared" si="10"/>
        <v>2132269</v>
      </c>
      <c r="K89" s="13">
        <f t="shared" si="11"/>
        <v>13081.40490797546</v>
      </c>
      <c r="L89" s="82">
        <f t="shared" si="12"/>
        <v>0.1165644171779141</v>
      </c>
      <c r="M89" s="82">
        <f t="shared" si="13"/>
        <v>0.8834355828220859</v>
      </c>
    </row>
    <row r="90" spans="2:13" x14ac:dyDescent="0.25">
      <c r="B90" s="57">
        <v>99</v>
      </c>
      <c r="C90" s="57">
        <v>13</v>
      </c>
      <c r="D90" s="57">
        <v>279014</v>
      </c>
      <c r="E90" s="57">
        <f t="shared" si="7"/>
        <v>21462.615384615383</v>
      </c>
      <c r="F90" s="57">
        <v>99</v>
      </c>
      <c r="G90" s="57">
        <v>1368032</v>
      </c>
      <c r="H90" s="57">
        <f t="shared" si="8"/>
        <v>13818.505050505051</v>
      </c>
      <c r="I90" s="13">
        <f t="shared" si="9"/>
        <v>112</v>
      </c>
      <c r="J90" s="13">
        <f t="shared" si="10"/>
        <v>1647046</v>
      </c>
      <c r="K90" s="13">
        <f t="shared" si="11"/>
        <v>14705.767857142857</v>
      </c>
      <c r="L90" s="82">
        <f t="shared" si="12"/>
        <v>0.11607142857142858</v>
      </c>
      <c r="M90" s="82">
        <f t="shared" si="13"/>
        <v>0.8839285714285714</v>
      </c>
    </row>
    <row r="91" spans="2:13" x14ac:dyDescent="0.25">
      <c r="B91" s="57">
        <v>100</v>
      </c>
      <c r="C91" s="57">
        <v>26</v>
      </c>
      <c r="D91" s="57">
        <v>504540</v>
      </c>
      <c r="E91" s="57">
        <f t="shared" si="7"/>
        <v>19405.384615384617</v>
      </c>
      <c r="F91" s="57">
        <v>186</v>
      </c>
      <c r="G91" s="57">
        <v>2550482</v>
      </c>
      <c r="H91" s="57">
        <f t="shared" si="8"/>
        <v>13712.268817204302</v>
      </c>
      <c r="I91" s="13">
        <f t="shared" si="9"/>
        <v>212</v>
      </c>
      <c r="J91" s="13">
        <f t="shared" si="10"/>
        <v>3055022</v>
      </c>
      <c r="K91" s="13">
        <f t="shared" si="11"/>
        <v>14410.481132075472</v>
      </c>
      <c r="L91" s="82">
        <f t="shared" si="12"/>
        <v>0.12264150943396226</v>
      </c>
      <c r="M91" s="82">
        <f t="shared" si="13"/>
        <v>0.87735849056603776</v>
      </c>
    </row>
    <row r="102" spans="4:4" x14ac:dyDescent="0.25">
      <c r="D102" s="81">
        <f>383/(383+484)</f>
        <v>0.4417531718569781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4" workbookViewId="0">
      <selection activeCell="M10" sqref="M10:M61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18" t="s">
        <v>76</v>
      </c>
    </row>
    <row r="3" spans="1:13" x14ac:dyDescent="0.25">
      <c r="A3" s="2" t="s">
        <v>3</v>
      </c>
      <c r="B3" s="18" t="s">
        <v>90</v>
      </c>
    </row>
    <row r="4" spans="1:13" x14ac:dyDescent="0.25">
      <c r="A4" s="2" t="s">
        <v>77</v>
      </c>
      <c r="B4" s="18" t="s">
        <v>88</v>
      </c>
    </row>
    <row r="5" spans="1:13" x14ac:dyDescent="0.25">
      <c r="A5" s="2" t="s">
        <v>78</v>
      </c>
      <c r="B5" s="18" t="s">
        <v>82</v>
      </c>
    </row>
    <row r="6" spans="1:13" x14ac:dyDescent="0.25">
      <c r="A6" s="2" t="s">
        <v>80</v>
      </c>
      <c r="B6" s="18" t="s">
        <v>81</v>
      </c>
    </row>
    <row r="9" spans="1:13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3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  <c r="M10">
        <f>C10/(C10+F10)</f>
        <v>1</v>
      </c>
    </row>
    <row r="11" spans="1:13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  <c r="M11">
        <f t="shared" ref="M11:M61" si="4">C11/(C11+F11)</f>
        <v>1</v>
      </c>
    </row>
    <row r="12" spans="1:13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5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  <c r="M12">
        <f t="shared" si="4"/>
        <v>0.63636363636363635</v>
      </c>
    </row>
    <row r="13" spans="1:13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5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  <c r="M13">
        <f t="shared" si="4"/>
        <v>0.47368421052631576</v>
      </c>
    </row>
    <row r="14" spans="1:13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5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  <c r="M14">
        <f t="shared" si="4"/>
        <v>0.35714285714285715</v>
      </c>
    </row>
    <row r="15" spans="1:13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5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  <c r="M15">
        <f t="shared" si="4"/>
        <v>0.453125</v>
      </c>
    </row>
    <row r="16" spans="1:13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5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  <c r="M16">
        <f t="shared" si="4"/>
        <v>0.34848484848484851</v>
      </c>
    </row>
    <row r="17" spans="2:13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5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  <c r="M17">
        <f t="shared" si="4"/>
        <v>0.41538461538461541</v>
      </c>
    </row>
    <row r="18" spans="2:13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5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  <c r="M18">
        <f t="shared" si="4"/>
        <v>0.3577981651376147</v>
      </c>
    </row>
    <row r="19" spans="2:13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5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  <c r="M19">
        <f t="shared" si="4"/>
        <v>0.45535714285714285</v>
      </c>
    </row>
    <row r="20" spans="2:13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5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  <c r="M20">
        <f t="shared" si="4"/>
        <v>0.40136054421768708</v>
      </c>
    </row>
    <row r="21" spans="2:13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5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  <c r="M21">
        <f t="shared" si="4"/>
        <v>0.33606557377049179</v>
      </c>
    </row>
    <row r="22" spans="2:13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5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  <c r="M22">
        <f t="shared" si="4"/>
        <v>0.32777777777777778</v>
      </c>
    </row>
    <row r="23" spans="2:13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5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  <c r="M23">
        <f t="shared" si="4"/>
        <v>0.30732860520094563</v>
      </c>
    </row>
    <row r="24" spans="2:13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5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  <c r="M24">
        <f t="shared" si="4"/>
        <v>0.29310344827586204</v>
      </c>
    </row>
    <row r="25" spans="2:13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5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  <c r="M25">
        <f t="shared" si="4"/>
        <v>0.29243697478991598</v>
      </c>
    </row>
    <row r="26" spans="2:13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5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  <c r="M26">
        <f t="shared" si="4"/>
        <v>0.26928104575163397</v>
      </c>
    </row>
    <row r="27" spans="2:13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5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  <c r="M27">
        <f t="shared" si="4"/>
        <v>0.33970753655793023</v>
      </c>
    </row>
    <row r="28" spans="2:13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5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  <c r="M28">
        <f t="shared" si="4"/>
        <v>0.3356242840778923</v>
      </c>
    </row>
    <row r="29" spans="2:13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5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  <c r="M29">
        <f t="shared" si="4"/>
        <v>0.3664804469273743</v>
      </c>
    </row>
    <row r="30" spans="2:13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5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  <c r="M30">
        <f t="shared" si="4"/>
        <v>0.34171428571428569</v>
      </c>
    </row>
    <row r="31" spans="2:13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5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  <c r="M31">
        <f t="shared" si="4"/>
        <v>0.3349282296650718</v>
      </c>
    </row>
    <row r="32" spans="2:13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5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  <c r="M32">
        <f t="shared" si="4"/>
        <v>0.29331046312178388</v>
      </c>
    </row>
    <row r="33" spans="1:13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5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  <c r="M33">
        <f t="shared" si="4"/>
        <v>0.3267148014440433</v>
      </c>
    </row>
    <row r="34" spans="1:13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5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  <c r="M34">
        <f t="shared" si="4"/>
        <v>0.31204379562043794</v>
      </c>
    </row>
    <row r="35" spans="1:13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5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  <c r="M35">
        <f t="shared" si="4"/>
        <v>0.28773584905660377</v>
      </c>
    </row>
    <row r="36" spans="1:13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5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  <c r="M36">
        <f t="shared" si="4"/>
        <v>0.34530386740331492</v>
      </c>
    </row>
    <row r="37" spans="1:13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5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  <c r="M37">
        <f t="shared" si="4"/>
        <v>0.40186915887850466</v>
      </c>
    </row>
    <row r="38" spans="1:13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5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  <c r="M38">
        <f t="shared" si="4"/>
        <v>0.24812030075187969</v>
      </c>
    </row>
    <row r="39" spans="1:13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5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  <c r="M39">
        <f t="shared" si="4"/>
        <v>0.31272727272727274</v>
      </c>
    </row>
    <row r="40" spans="1:13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5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  <c r="M40">
        <f t="shared" si="4"/>
        <v>0.34042553191489361</v>
      </c>
    </row>
    <row r="41" spans="1:13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5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  <c r="M41">
        <f t="shared" si="4"/>
        <v>0.34375</v>
      </c>
    </row>
    <row r="42" spans="1:13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5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  <c r="M42">
        <f t="shared" si="4"/>
        <v>0.41836734693877553</v>
      </c>
    </row>
    <row r="43" spans="1:13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5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  <c r="M43">
        <f t="shared" si="4"/>
        <v>0.32954545454545453</v>
      </c>
    </row>
    <row r="44" spans="1:13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5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  <c r="M44">
        <f t="shared" si="4"/>
        <v>0.28125</v>
      </c>
    </row>
    <row r="45" spans="1:13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5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  <c r="M45">
        <f t="shared" si="4"/>
        <v>0.36363636363636365</v>
      </c>
    </row>
    <row r="46" spans="1:13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5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  <c r="M46">
        <f t="shared" si="4"/>
        <v>0.37313432835820898</v>
      </c>
    </row>
    <row r="47" spans="1:13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5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  <c r="M47">
        <f t="shared" si="4"/>
        <v>0.2982456140350877</v>
      </c>
    </row>
    <row r="48" spans="1:13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5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  <c r="M48">
        <f t="shared" si="4"/>
        <v>0.22916666666666666</v>
      </c>
    </row>
    <row r="49" spans="1:13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5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  <c r="M49">
        <f t="shared" si="4"/>
        <v>0.1891891891891892</v>
      </c>
    </row>
    <row r="50" spans="1:13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5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  <c r="M50">
        <f t="shared" si="4"/>
        <v>0.16981132075471697</v>
      </c>
    </row>
    <row r="51" spans="1:13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5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  <c r="M51">
        <f t="shared" si="4"/>
        <v>0.32558139534883723</v>
      </c>
    </row>
    <row r="52" spans="1:13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5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  <c r="M52">
        <f t="shared" si="4"/>
        <v>0.27777777777777779</v>
      </c>
    </row>
    <row r="53" spans="1:13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5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  <c r="M53">
        <f t="shared" si="4"/>
        <v>0.15384615384615385</v>
      </c>
    </row>
    <row r="54" spans="1:13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5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  <c r="M54">
        <f t="shared" si="4"/>
        <v>0.33333333333333331</v>
      </c>
    </row>
    <row r="55" spans="1:13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5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  <c r="M55">
        <f t="shared" si="4"/>
        <v>0.33333333333333331</v>
      </c>
    </row>
    <row r="56" spans="1:13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5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  <c r="M56">
        <f t="shared" si="4"/>
        <v>0.25</v>
      </c>
    </row>
    <row r="57" spans="1:13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5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  <c r="M57">
        <f t="shared" si="4"/>
        <v>0</v>
      </c>
    </row>
    <row r="58" spans="1:13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5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  <c r="M58">
        <f t="shared" si="4"/>
        <v>0.4</v>
      </c>
    </row>
    <row r="59" spans="1:13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5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  <c r="M59">
        <f t="shared" si="4"/>
        <v>0.2</v>
      </c>
    </row>
    <row r="60" spans="1:13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5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  <c r="M60">
        <f t="shared" si="4"/>
        <v>0</v>
      </c>
    </row>
    <row r="61" spans="1:13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5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  <c r="M61">
        <f t="shared" si="4"/>
        <v>0</v>
      </c>
    </row>
    <row r="62" spans="1:13" x14ac:dyDescent="0.25">
      <c r="B62" s="15"/>
      <c r="C62" s="15"/>
      <c r="D62" s="15"/>
      <c r="E62" s="15"/>
      <c r="F62" s="17"/>
      <c r="G62" s="16"/>
      <c r="H62" s="16"/>
    </row>
    <row r="63" spans="1:13" x14ac:dyDescent="0.25">
      <c r="B63" s="22"/>
      <c r="C63" s="15"/>
      <c r="D63" s="15"/>
      <c r="E63" s="15"/>
      <c r="F63" s="14"/>
    </row>
    <row r="64" spans="1:13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  <vt:lpstr>Actives_gender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2017-04-26T20:12:44Z</dcterms:modified>
</cp:coreProperties>
</file>