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1" activeTab="4"/>
  </bookViews>
  <sheets>
    <sheet name="params" sheetId="1" r:id="rId1"/>
    <sheet name="GlobalParams" sheetId="3" r:id="rId2"/>
    <sheet name="returns" sheetId="2" r:id="rId3"/>
    <sheet name="Calibration_2016" sheetId="7" r:id="rId4"/>
    <sheet name="Calibration actives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8" l="1"/>
  <c r="G8" i="8"/>
  <c r="F12" i="8"/>
  <c r="F13" i="8"/>
  <c r="F14" i="8"/>
  <c r="F11" i="8"/>
  <c r="F8" i="8"/>
  <c r="E8" i="8"/>
  <c r="D8" i="8"/>
  <c r="D6" i="7" l="1"/>
  <c r="D11" i="7" s="1"/>
  <c r="E8" i="7"/>
  <c r="E5" i="7"/>
  <c r="C18" i="7"/>
  <c r="C6" i="7"/>
  <c r="C11" i="7" s="1"/>
  <c r="C15" i="7" s="1"/>
  <c r="F2" i="2" l="1"/>
  <c r="E3" i="2"/>
  <c r="F3" i="2"/>
  <c r="E4" i="2"/>
  <c r="F4" i="2"/>
  <c r="E5" i="2"/>
  <c r="F5" i="2"/>
  <c r="E6" i="2"/>
  <c r="F6" i="2"/>
  <c r="E25" i="7" l="1"/>
  <c r="E20" i="7"/>
  <c r="E15" i="7"/>
  <c r="E13" i="7" l="1"/>
  <c r="E14" i="7"/>
  <c r="E18" i="7"/>
  <c r="E19" i="7"/>
  <c r="E21" i="7"/>
  <c r="E24" i="7"/>
  <c r="E23" i="7"/>
  <c r="E6" i="7"/>
  <c r="E11" i="7" l="1"/>
  <c r="E7" i="7"/>
  <c r="E4" i="7"/>
</calcChain>
</file>

<file path=xl/comments1.xml><?xml version="1.0" encoding="utf-8"?>
<comments xmlns="http://schemas.openxmlformats.org/spreadsheetml/2006/main">
  <authors>
    <author>Author</author>
  </authors>
  <commentList>
    <comment ref="B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<sst xmlns="http://schemas.openxmlformats.org/spreadsheetml/2006/main" count="142" uniqueCount="96">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</sst>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1</xdr:row>
      <xdr:rowOff>171451</xdr:rowOff>
    </xdr:from>
    <xdr:to>
      <xdr:col>13</xdr:col>
      <xdr:colOff>174139</xdr:colOff>
      <xdr:row>21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3619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43</xdr:row>
      <xdr:rowOff>46518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23</xdr:row>
      <xdr:rowOff>114791</xdr:rowOff>
    </xdr:from>
    <xdr:to>
      <xdr:col>13</xdr:col>
      <xdr:colOff>227907</xdr:colOff>
      <xdr:row>40</xdr:row>
      <xdr:rowOff>189979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486766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zoomScaleNormal="100" workbookViewId="0">
      <selection activeCell="I6" sqref="I6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71</v>
      </c>
      <c r="C4" s="1" t="s">
        <v>79</v>
      </c>
      <c r="D4" s="1" t="s">
        <v>15</v>
      </c>
      <c r="E4" s="1" t="s">
        <v>33</v>
      </c>
      <c r="F4" s="1" t="s">
        <v>14</v>
      </c>
      <c r="G4" s="1" t="s">
        <v>38</v>
      </c>
      <c r="H4" s="1" t="s">
        <v>39</v>
      </c>
      <c r="I4" s="1" t="s">
        <v>37</v>
      </c>
      <c r="J4" s="20" t="s">
        <v>75</v>
      </c>
      <c r="K4" s="1" t="s">
        <v>59</v>
      </c>
      <c r="L4" s="1" t="s">
        <v>61</v>
      </c>
      <c r="M4" s="1" t="s">
        <v>62</v>
      </c>
      <c r="N4" s="1" t="s">
        <v>74</v>
      </c>
      <c r="O4" s="1" t="s">
        <v>78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58</v>
      </c>
      <c r="U4" s="4" t="s">
        <v>10</v>
      </c>
      <c r="V4" s="4" t="s">
        <v>11</v>
      </c>
      <c r="W4" s="4" t="s">
        <v>13</v>
      </c>
      <c r="X4" s="6" t="s">
        <v>35</v>
      </c>
      <c r="Y4" s="6" t="s">
        <v>36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40</v>
      </c>
      <c r="AF4" s="9" t="s">
        <v>41</v>
      </c>
      <c r="AG4" s="9" t="s">
        <v>42</v>
      </c>
      <c r="AH4" s="9" t="s">
        <v>43</v>
      </c>
      <c r="AI4" s="1" t="s">
        <v>54</v>
      </c>
      <c r="AJ4" s="1" t="s">
        <v>55</v>
      </c>
    </row>
    <row r="5" spans="1:36" x14ac:dyDescent="0.25">
      <c r="A5" t="s">
        <v>56</v>
      </c>
      <c r="B5" t="s">
        <v>21</v>
      </c>
      <c r="C5">
        <v>1</v>
      </c>
      <c r="E5" t="s">
        <v>76</v>
      </c>
      <c r="F5" t="b">
        <v>1</v>
      </c>
      <c r="G5" t="b">
        <v>1</v>
      </c>
      <c r="H5" t="b">
        <v>1</v>
      </c>
      <c r="I5">
        <v>6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0</v>
      </c>
      <c r="R5" s="22" t="b">
        <v>0</v>
      </c>
      <c r="S5" t="s">
        <v>77</v>
      </c>
      <c r="T5" t="s">
        <v>60</v>
      </c>
      <c r="U5">
        <v>12</v>
      </c>
      <c r="V5">
        <v>0.04</v>
      </c>
      <c r="W5">
        <v>5</v>
      </c>
      <c r="X5">
        <v>0</v>
      </c>
      <c r="Y5" t="b">
        <v>0</v>
      </c>
      <c r="Z5" t="s">
        <v>45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44</v>
      </c>
      <c r="AF5" t="s">
        <v>44</v>
      </c>
      <c r="AG5">
        <v>0.87622571862258425</v>
      </c>
      <c r="AH5">
        <v>0.92516191485799448</v>
      </c>
    </row>
    <row r="6" spans="1:36" x14ac:dyDescent="0.25">
      <c r="A6" t="s">
        <v>57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77</v>
      </c>
      <c r="T6" t="s">
        <v>60</v>
      </c>
      <c r="U6">
        <v>12</v>
      </c>
      <c r="V6">
        <v>0.04</v>
      </c>
      <c r="W6">
        <v>5</v>
      </c>
      <c r="X6">
        <v>0</v>
      </c>
      <c r="Y6" t="b">
        <v>0</v>
      </c>
      <c r="Z6" t="s">
        <v>45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44</v>
      </c>
      <c r="AF6" t="s">
        <v>44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80</v>
      </c>
      <c r="B8" t="s">
        <v>21</v>
      </c>
      <c r="C8">
        <v>1</v>
      </c>
      <c r="E8" t="s">
        <v>76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77</v>
      </c>
      <c r="T8" t="s">
        <v>60</v>
      </c>
      <c r="U8">
        <v>12</v>
      </c>
      <c r="V8">
        <v>0.04</v>
      </c>
      <c r="W8">
        <v>5</v>
      </c>
      <c r="X8">
        <v>0</v>
      </c>
      <c r="Y8" t="b">
        <v>0</v>
      </c>
      <c r="Z8" t="s">
        <v>45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44</v>
      </c>
      <c r="AF8" t="s">
        <v>44</v>
      </c>
      <c r="AG8">
        <v>0.87622571862258425</v>
      </c>
      <c r="AH8">
        <v>0.92516191485799448</v>
      </c>
    </row>
    <row r="9" spans="1:36" x14ac:dyDescent="0.25">
      <c r="A9" t="s">
        <v>81</v>
      </c>
      <c r="B9" t="s">
        <v>21</v>
      </c>
      <c r="C9">
        <v>1</v>
      </c>
      <c r="E9" t="s">
        <v>76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77</v>
      </c>
      <c r="T9" t="s">
        <v>60</v>
      </c>
      <c r="U9">
        <v>12</v>
      </c>
      <c r="V9">
        <v>0.04</v>
      </c>
      <c r="W9">
        <v>5</v>
      </c>
      <c r="X9">
        <v>0</v>
      </c>
      <c r="Y9" t="b">
        <v>0</v>
      </c>
      <c r="Z9" t="s">
        <v>45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44</v>
      </c>
      <c r="AF9" t="s">
        <v>44</v>
      </c>
      <c r="AG9">
        <v>0.87622571862258425</v>
      </c>
      <c r="AH9">
        <v>0.92516191485799448</v>
      </c>
    </row>
    <row r="10" spans="1:36" x14ac:dyDescent="0.25">
      <c r="A10" t="s">
        <v>82</v>
      </c>
      <c r="B10" t="s">
        <v>21</v>
      </c>
      <c r="C10">
        <v>1</v>
      </c>
      <c r="E10" t="s">
        <v>76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77</v>
      </c>
      <c r="T10" t="s">
        <v>60</v>
      </c>
      <c r="U10">
        <v>12</v>
      </c>
      <c r="V10">
        <v>0.04</v>
      </c>
      <c r="W10">
        <v>5</v>
      </c>
      <c r="X10">
        <v>0</v>
      </c>
      <c r="Y10" t="b">
        <v>0</v>
      </c>
      <c r="Z10" t="s">
        <v>45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44</v>
      </c>
      <c r="AF10" t="s">
        <v>44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1">
        <f>B2 - C2^2/2</f>
        <v>7.2499999999999995E-2</v>
      </c>
      <c r="G2" s="19" t="s">
        <v>73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1">
        <f t="shared" ref="F3:F6" si="0">B3 - C3^2/2</f>
        <v>0.05</v>
      </c>
      <c r="G3" t="s">
        <v>72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1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1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1">
        <f t="shared" si="0"/>
        <v>7.4999999999999997E-2</v>
      </c>
      <c r="G6" t="s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37"/>
  <sheetViews>
    <sheetView workbookViewId="0">
      <selection activeCell="C18" activeCellId="1" sqref="C4:C6 C18"/>
    </sheetView>
  </sheetViews>
  <sheetFormatPr defaultRowHeight="15" x14ac:dyDescent="0.25"/>
  <cols>
    <col min="2" max="2" width="24.42578125" style="10" bestFit="1" customWidth="1"/>
    <col min="3" max="3" width="13.42578125" style="10" customWidth="1"/>
    <col min="4" max="4" width="18.85546875" style="10" customWidth="1"/>
    <col min="5" max="5" width="22.5703125" style="10" customWidth="1"/>
    <col min="6" max="6" width="11.140625" customWidth="1"/>
  </cols>
  <sheetData>
    <row r="2" spans="2:5" ht="15.75" thickBot="1" x14ac:dyDescent="0.3">
      <c r="B2" s="10" t="s">
        <v>63</v>
      </c>
    </row>
    <row r="3" spans="2:5" ht="14.25" customHeight="1" thickBot="1" x14ac:dyDescent="0.3">
      <c r="B3" s="11"/>
      <c r="C3" s="11" t="s">
        <v>83</v>
      </c>
      <c r="D3" s="11" t="s">
        <v>53</v>
      </c>
      <c r="E3" s="11" t="s">
        <v>46</v>
      </c>
    </row>
    <row r="4" spans="2:5" ht="15.75" thickBot="1" x14ac:dyDescent="0.3">
      <c r="B4" s="16" t="s">
        <v>47</v>
      </c>
      <c r="C4" s="17">
        <v>38.69</v>
      </c>
      <c r="D4" s="17">
        <v>33.19</v>
      </c>
      <c r="E4" s="18">
        <f>D4/C4</f>
        <v>0.85784440423882136</v>
      </c>
    </row>
    <row r="5" spans="2:5" ht="15.75" thickBot="1" x14ac:dyDescent="0.3">
      <c r="B5" s="16" t="s">
        <v>85</v>
      </c>
      <c r="C5" s="17">
        <v>11.06</v>
      </c>
      <c r="D5" s="17">
        <v>8.3149999999999995</v>
      </c>
      <c r="E5" s="18">
        <f>D5/C5</f>
        <v>0.7518083182640144</v>
      </c>
    </row>
    <row r="6" spans="2:5" ht="15.75" thickBot="1" x14ac:dyDescent="0.3">
      <c r="B6" s="16" t="s">
        <v>50</v>
      </c>
      <c r="C6" s="17">
        <f>C4-C5</f>
        <v>27.629999999999995</v>
      </c>
      <c r="D6" s="17">
        <f>D4-D5</f>
        <v>24.875</v>
      </c>
      <c r="E6" s="18">
        <f>D6/C6</f>
        <v>0.90028954035468711</v>
      </c>
    </row>
    <row r="7" spans="2:5" ht="15.75" thickBot="1" x14ac:dyDescent="0.3">
      <c r="B7" s="16" t="s">
        <v>48</v>
      </c>
      <c r="C7" s="17">
        <v>40.409999999999997</v>
      </c>
      <c r="D7" s="17">
        <v>44.74</v>
      </c>
      <c r="E7" s="18">
        <f t="shared" ref="E7:E23" si="0">D7/C7</f>
        <v>1.1071516951249691</v>
      </c>
    </row>
    <row r="8" spans="2:5" ht="15.75" thickBot="1" x14ac:dyDescent="0.3">
      <c r="B8" s="16" t="s">
        <v>84</v>
      </c>
      <c r="C8" s="17">
        <v>3.48</v>
      </c>
      <c r="D8" s="17">
        <v>3.47</v>
      </c>
      <c r="E8" s="18">
        <f>D8/C8</f>
        <v>0.99712643678160928</v>
      </c>
    </row>
    <row r="9" spans="2:5" ht="15.75" thickBot="1" x14ac:dyDescent="0.3">
      <c r="B9" s="16"/>
      <c r="C9" s="17"/>
      <c r="D9" s="17"/>
      <c r="E9" s="18"/>
    </row>
    <row r="10" spans="2:5" ht="15.75" thickBot="1" x14ac:dyDescent="0.3"/>
    <row r="11" spans="2:5" ht="15.75" thickBot="1" x14ac:dyDescent="0.3">
      <c r="B11" s="16" t="s">
        <v>49</v>
      </c>
      <c r="C11" s="17">
        <f>SUM(C6,C7,C8)</f>
        <v>71.52</v>
      </c>
      <c r="D11" s="17">
        <f>SUM(D6,D7,D8)</f>
        <v>73.085000000000008</v>
      </c>
      <c r="E11" s="18">
        <f t="shared" si="0"/>
        <v>1.0218819910514543</v>
      </c>
    </row>
    <row r="12" spans="2:5" ht="15.75" thickBot="1" x14ac:dyDescent="0.3">
      <c r="B12" s="11"/>
      <c r="C12" s="11"/>
      <c r="D12" s="11"/>
      <c r="E12" s="12"/>
    </row>
    <row r="13" spans="2:5" ht="15.75" thickBot="1" x14ac:dyDescent="0.3">
      <c r="B13" s="17" t="s">
        <v>51</v>
      </c>
      <c r="C13" s="17">
        <v>66.17</v>
      </c>
      <c r="D13" s="17">
        <v>73.599999999999994</v>
      </c>
      <c r="E13" s="18">
        <f t="shared" si="0"/>
        <v>1.1122865346833912</v>
      </c>
    </row>
    <row r="14" spans="2:5" ht="15.75" thickBot="1" x14ac:dyDescent="0.3">
      <c r="B14" s="17" t="s">
        <v>52</v>
      </c>
      <c r="C14" s="17">
        <v>62.67</v>
      </c>
      <c r="D14" s="17">
        <v>69.69</v>
      </c>
      <c r="E14" s="18">
        <f t="shared" si="0"/>
        <v>1.112015318334131</v>
      </c>
    </row>
    <row r="15" spans="2:5" ht="15.75" thickBot="1" x14ac:dyDescent="0.3">
      <c r="B15" s="16" t="s">
        <v>68</v>
      </c>
      <c r="C15" s="17">
        <f>C11-C13</f>
        <v>5.3499999999999943</v>
      </c>
      <c r="D15" s="17">
        <v>5.95</v>
      </c>
      <c r="E15" s="18">
        <f t="shared" si="0"/>
        <v>1.1121495327102815</v>
      </c>
    </row>
    <row r="16" spans="2:5" ht="15.75" thickBot="1" x14ac:dyDescent="0.3">
      <c r="B16" s="16"/>
      <c r="C16" s="17"/>
      <c r="D16" s="17"/>
      <c r="E16" s="18"/>
    </row>
    <row r="17" spans="2:5" ht="15.75" thickBot="1" x14ac:dyDescent="0.3"/>
    <row r="18" spans="2:5" ht="15.75" thickBot="1" x14ac:dyDescent="0.3">
      <c r="B18" s="13" t="s">
        <v>65</v>
      </c>
      <c r="C18" s="11">
        <f>6+4.21</f>
        <v>10.210000000000001</v>
      </c>
      <c r="D18" s="11">
        <v>7.6</v>
      </c>
      <c r="E18" s="12">
        <f>D18/C18</f>
        <v>0.7443682664054847</v>
      </c>
    </row>
    <row r="19" spans="2:5" ht="15.75" thickBot="1" x14ac:dyDescent="0.3">
      <c r="B19" s="11" t="s">
        <v>64</v>
      </c>
      <c r="C19" s="11">
        <v>0.8</v>
      </c>
      <c r="D19" s="11">
        <v>0.91</v>
      </c>
      <c r="E19" s="12">
        <f t="shared" si="0"/>
        <v>1.1375</v>
      </c>
    </row>
    <row r="20" spans="2:5" ht="15.75" thickBot="1" x14ac:dyDescent="0.3">
      <c r="B20" s="11" t="s">
        <v>67</v>
      </c>
      <c r="C20" s="11">
        <v>5.77</v>
      </c>
      <c r="D20" s="11">
        <v>6.9</v>
      </c>
      <c r="E20" s="12">
        <f t="shared" si="0"/>
        <v>1.1958405545927211</v>
      </c>
    </row>
    <row r="21" spans="2:5" ht="15.75" thickBot="1" x14ac:dyDescent="0.3">
      <c r="B21" s="13" t="s">
        <v>66</v>
      </c>
      <c r="C21" s="11">
        <v>6</v>
      </c>
      <c r="D21" s="11">
        <v>6</v>
      </c>
      <c r="E21" s="12">
        <f t="shared" si="0"/>
        <v>1</v>
      </c>
    </row>
    <row r="22" spans="2:5" ht="15.75" thickBot="1" x14ac:dyDescent="0.3">
      <c r="B22" s="13"/>
      <c r="C22" s="11"/>
      <c r="D22" s="11"/>
      <c r="E22" s="12"/>
    </row>
    <row r="23" spans="2:5" ht="15.75" thickBot="1" x14ac:dyDescent="0.3">
      <c r="B23" s="16" t="s">
        <v>69</v>
      </c>
      <c r="C23" s="17">
        <v>4.2</v>
      </c>
      <c r="D23" s="17">
        <v>4.28</v>
      </c>
      <c r="E23" s="18">
        <f t="shared" si="0"/>
        <v>1.019047619047619</v>
      </c>
    </row>
    <row r="24" spans="2:5" ht="15.75" thickBot="1" x14ac:dyDescent="0.3">
      <c r="B24" s="11" t="s">
        <v>86</v>
      </c>
      <c r="C24" s="11">
        <v>13.146000000000001</v>
      </c>
      <c r="D24" s="11">
        <v>13.14</v>
      </c>
      <c r="E24" s="12">
        <f>D24/C24</f>
        <v>0.9995435874030123</v>
      </c>
    </row>
    <row r="25" spans="2:5" ht="15.75" thickBot="1" x14ac:dyDescent="0.3">
      <c r="B25" s="11" t="s">
        <v>87</v>
      </c>
      <c r="C25" s="11">
        <v>13.897</v>
      </c>
      <c r="D25" s="11"/>
      <c r="E25" s="12">
        <f>D25/C25</f>
        <v>0</v>
      </c>
    </row>
    <row r="26" spans="2:5" x14ac:dyDescent="0.25">
      <c r="B26" s="10" t="s">
        <v>88</v>
      </c>
      <c r="D26" s="10">
        <v>108.3</v>
      </c>
    </row>
    <row r="34" spans="2:2" x14ac:dyDescent="0.25">
      <c r="B34" s="10" t="s">
        <v>89</v>
      </c>
    </row>
    <row r="35" spans="2:2" x14ac:dyDescent="0.25">
      <c r="B35" s="10" t="s">
        <v>85</v>
      </c>
    </row>
    <row r="36" spans="2:2" x14ac:dyDescent="0.25">
      <c r="B36" s="10" t="s">
        <v>91</v>
      </c>
    </row>
    <row r="37" spans="2:2" x14ac:dyDescent="0.25">
      <c r="B37" s="10" t="s">
        <v>90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I1" sqref="I1:I4"/>
    </sheetView>
  </sheetViews>
  <sheetFormatPr defaultRowHeight="15" x14ac:dyDescent="0.25"/>
  <cols>
    <col min="2" max="2" width="18" customWidth="1"/>
    <col min="3" max="3" width="12.5703125" customWidth="1"/>
    <col min="4" max="4" width="14" customWidth="1"/>
    <col min="5" max="5" width="9.140625" customWidth="1"/>
  </cols>
  <sheetData>
    <row r="1" spans="2:9" x14ac:dyDescent="0.25">
      <c r="B1" t="s">
        <v>92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I1">
        <v>1.1499999999999999</v>
      </c>
    </row>
    <row r="2" spans="2:9" x14ac:dyDescent="0.25">
      <c r="B2" t="s">
        <v>93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2:9" x14ac:dyDescent="0.25">
      <c r="B3" t="s">
        <v>94</v>
      </c>
      <c r="D3">
        <v>0</v>
      </c>
      <c r="E3">
        <v>0</v>
      </c>
      <c r="F3">
        <v>0</v>
      </c>
      <c r="G3">
        <v>0.2</v>
      </c>
      <c r="H3">
        <v>0.03</v>
      </c>
      <c r="I3">
        <v>0.03</v>
      </c>
    </row>
    <row r="4" spans="2:9" x14ac:dyDescent="0.25">
      <c r="B4" t="s">
        <v>95</v>
      </c>
      <c r="D4">
        <v>0</v>
      </c>
      <c r="E4">
        <v>0</v>
      </c>
      <c r="F4">
        <v>0</v>
      </c>
      <c r="G4">
        <v>0.2</v>
      </c>
      <c r="H4">
        <v>0.125</v>
      </c>
      <c r="I4">
        <v>0.125</v>
      </c>
    </row>
    <row r="5" spans="2:9" ht="15.75" thickBot="1" x14ac:dyDescent="0.3"/>
    <row r="6" spans="2:9" ht="15.75" thickBot="1" x14ac:dyDescent="0.3">
      <c r="B6" s="10" t="s">
        <v>89</v>
      </c>
      <c r="C6" s="17">
        <v>38.69</v>
      </c>
      <c r="D6">
        <v>36.5</v>
      </c>
      <c r="E6" s="23">
        <v>37.18</v>
      </c>
      <c r="F6">
        <v>38.17</v>
      </c>
      <c r="G6">
        <v>39.65</v>
      </c>
      <c r="H6" s="23">
        <v>38.5</v>
      </c>
    </row>
    <row r="7" spans="2:9" ht="15.75" thickBot="1" x14ac:dyDescent="0.3">
      <c r="B7" s="10" t="s">
        <v>85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</row>
    <row r="8" spans="2:9" ht="15.75" thickBot="1" x14ac:dyDescent="0.3">
      <c r="B8" s="10" t="s">
        <v>91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</row>
    <row r="9" spans="2:9" ht="15.75" thickBot="1" x14ac:dyDescent="0.3">
      <c r="B9" s="10" t="s">
        <v>90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</row>
    <row r="10" spans="2:9" x14ac:dyDescent="0.25">
      <c r="B10" s="10"/>
    </row>
    <row r="11" spans="2:9" x14ac:dyDescent="0.25">
      <c r="F11" s="24">
        <f>F6/$C6</f>
        <v>0.98655983458257956</v>
      </c>
    </row>
    <row r="12" spans="2:9" x14ac:dyDescent="0.25">
      <c r="F12" s="24">
        <f t="shared" ref="F12:F14" si="0">F7/$C7</f>
        <v>0.86437613019891502</v>
      </c>
    </row>
    <row r="13" spans="2:9" x14ac:dyDescent="0.25">
      <c r="F13" s="24">
        <f t="shared" si="0"/>
        <v>1.0354686934491497</v>
      </c>
    </row>
    <row r="14" spans="2:9" x14ac:dyDescent="0.25">
      <c r="F14" s="24">
        <f t="shared" si="0"/>
        <v>0.85210577864838377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Calibration actives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2017-04-30T03:37:40Z</dcterms:modified>
</cp:coreProperties>
</file>