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minimized="1" xWindow="0" yWindow="0" windowWidth="28800" windowHeight="14010" tabRatio="853" firstSheet="4" activeTab="4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32" l="1"/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W22" i="32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<sst xmlns="http://schemas.openxmlformats.org/spreadsheetml/2006/main" count="314" uniqueCount="225">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</sst>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3" fillId="0" borderId="0" xfId="0" applyNumberFormat="1" applyFont="1" applyFill="1" applyBorder="1" applyAlignment="1">
      <alignment horizontal="right" vertical="top" wrapText="1" indent="1"/>
    </xf>
    <xf numFmtId="1" fontId="13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5" fillId="0" borderId="4" xfId="0" applyFont="1" applyBorder="1" applyAlignment="1">
      <alignment horizontal="right"/>
    </xf>
    <xf numFmtId="0" fontId="15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57150</xdr:rowOff>
    </xdr:from>
    <xdr:to>
      <xdr:col>21</xdr:col>
      <xdr:colOff>589676</xdr:colOff>
      <xdr:row>54</xdr:row>
      <xdr:rowOff>17840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6286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138</v>
      </c>
    </row>
    <row r="3" spans="1:5" x14ac:dyDescent="0.25">
      <c r="B3" s="174" t="s">
        <v>140</v>
      </c>
      <c r="C3" s="174"/>
      <c r="D3" s="175" t="s">
        <v>139</v>
      </c>
      <c r="E3" s="176"/>
    </row>
    <row r="4" spans="1:5" ht="31.5" customHeight="1" x14ac:dyDescent="0.25">
      <c r="A4" s="10"/>
      <c r="B4" s="45" t="s">
        <v>141</v>
      </c>
      <c r="C4" s="45" t="s">
        <v>142</v>
      </c>
      <c r="D4" s="45" t="s">
        <v>141</v>
      </c>
      <c r="E4" s="45" t="s">
        <v>142</v>
      </c>
    </row>
    <row r="5" spans="1:5" ht="99" customHeight="1" x14ac:dyDescent="0.25">
      <c r="A5" s="45" t="s">
        <v>105</v>
      </c>
      <c r="B5" s="170" t="s">
        <v>143</v>
      </c>
      <c r="C5" s="61" t="s">
        <v>144</v>
      </c>
      <c r="D5" s="106" t="s">
        <v>147</v>
      </c>
      <c r="E5" s="106" t="s">
        <v>148</v>
      </c>
    </row>
    <row r="6" spans="1:5" ht="106.5" customHeight="1" x14ac:dyDescent="0.25">
      <c r="A6" s="48" t="s">
        <v>145</v>
      </c>
      <c r="B6" s="178" t="s">
        <v>146</v>
      </c>
      <c r="C6" s="178"/>
      <c r="D6" s="179" t="s">
        <v>222</v>
      </c>
      <c r="E6" s="179" t="s">
        <v>149</v>
      </c>
    </row>
    <row r="7" spans="1:5" ht="63" customHeight="1" x14ac:dyDescent="0.25">
      <c r="A7" s="48" t="s">
        <v>107</v>
      </c>
      <c r="B7" s="177">
        <v>1.8200000000000001E-2</v>
      </c>
      <c r="C7" s="177"/>
      <c r="D7" s="179"/>
      <c r="E7" s="179"/>
    </row>
    <row r="8" spans="1:5" ht="84" customHeight="1" x14ac:dyDescent="0.25">
      <c r="A8" s="48" t="s">
        <v>108</v>
      </c>
      <c r="B8" s="43"/>
      <c r="C8" s="43"/>
      <c r="D8" s="58"/>
      <c r="E8" s="58"/>
    </row>
    <row r="9" spans="1:5" ht="135" customHeight="1" x14ac:dyDescent="0.25">
      <c r="A9" s="31" t="s">
        <v>104</v>
      </c>
      <c r="B9" s="173" t="s">
        <v>203</v>
      </c>
      <c r="C9" s="173"/>
      <c r="D9" s="173"/>
      <c r="E9" s="173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2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163</v>
      </c>
    </row>
    <row r="3" spans="1:13" x14ac:dyDescent="0.25">
      <c r="A3" s="6" t="s">
        <v>47</v>
      </c>
      <c r="B3" s="16" t="s">
        <v>164</v>
      </c>
    </row>
    <row r="5" spans="1:13" x14ac:dyDescent="0.25">
      <c r="A5" s="109" t="s">
        <v>130</v>
      </c>
      <c r="B5" s="109" t="s">
        <v>49</v>
      </c>
      <c r="C5" s="109" t="s">
        <v>156</v>
      </c>
      <c r="D5" s="109" t="s">
        <v>157</v>
      </c>
      <c r="E5" s="113" t="s">
        <v>158</v>
      </c>
      <c r="F5" s="113" t="s">
        <v>159</v>
      </c>
      <c r="G5" s="109" t="s">
        <v>160</v>
      </c>
      <c r="H5" s="109" t="s">
        <v>161</v>
      </c>
      <c r="I5" s="109" t="s">
        <v>162</v>
      </c>
    </row>
    <row r="6" spans="1:13" x14ac:dyDescent="0.25">
      <c r="A6" s="110">
        <v>5</v>
      </c>
      <c r="B6" s="110">
        <v>50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x14ac:dyDescent="0.25">
      <c r="A7" s="110">
        <v>5</v>
      </c>
      <c r="B7" s="110">
        <v>55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6">
        <v>0.5</v>
      </c>
    </row>
    <row r="8" spans="1:13" x14ac:dyDescent="0.25">
      <c r="A8" s="110">
        <v>5</v>
      </c>
      <c r="B8" s="110">
        <v>60</v>
      </c>
      <c r="C8" s="116">
        <v>8.5000000000000006E-2</v>
      </c>
      <c r="D8" s="116">
        <v>9.5000000000000001E-2</v>
      </c>
      <c r="E8" s="114">
        <v>0.12</v>
      </c>
      <c r="F8" s="116">
        <v>0.13500000000000001</v>
      </c>
      <c r="G8" s="116">
        <v>0.09</v>
      </c>
      <c r="H8" s="116">
        <v>0.11</v>
      </c>
      <c r="I8" s="116">
        <v>0.2</v>
      </c>
    </row>
    <row r="9" spans="1:13" x14ac:dyDescent="0.25">
      <c r="A9" s="110">
        <v>5</v>
      </c>
      <c r="B9" s="110">
        <v>65</v>
      </c>
      <c r="C9" s="116">
        <v>0.25</v>
      </c>
      <c r="D9" s="116">
        <v>0.4</v>
      </c>
      <c r="E9" s="114">
        <v>0.3</v>
      </c>
      <c r="F9" s="116">
        <v>0.35</v>
      </c>
      <c r="G9" s="116">
        <v>0.27500000000000002</v>
      </c>
      <c r="H9" s="116">
        <v>0.25</v>
      </c>
      <c r="I9" s="116">
        <v>0.25</v>
      </c>
    </row>
    <row r="10" spans="1:13" x14ac:dyDescent="0.25">
      <c r="A10" s="110">
        <v>5</v>
      </c>
      <c r="B10" s="110">
        <v>70</v>
      </c>
      <c r="C10" s="116">
        <v>0.32500000000000001</v>
      </c>
      <c r="D10" s="116">
        <v>0.2</v>
      </c>
      <c r="E10" s="114">
        <v>0.22500000000000001</v>
      </c>
      <c r="F10" s="116">
        <v>0.3</v>
      </c>
      <c r="G10" s="116">
        <v>0.22500000000000001</v>
      </c>
      <c r="H10" s="116">
        <v>0.25</v>
      </c>
      <c r="I10" s="116">
        <v>0.3</v>
      </c>
      <c r="M10" s="108"/>
    </row>
    <row r="11" spans="1:13" x14ac:dyDescent="0.25">
      <c r="A11" s="110">
        <v>5</v>
      </c>
      <c r="B11" s="110">
        <v>75</v>
      </c>
      <c r="C11" s="116">
        <v>1</v>
      </c>
      <c r="D11" s="116">
        <v>1</v>
      </c>
      <c r="E11" s="114">
        <v>1</v>
      </c>
      <c r="F11" s="117">
        <v>1</v>
      </c>
      <c r="G11" s="117">
        <v>1</v>
      </c>
      <c r="H11" s="116">
        <v>1</v>
      </c>
      <c r="I11" s="116">
        <v>1</v>
      </c>
      <c r="M11" s="108"/>
    </row>
    <row r="12" spans="1:13" x14ac:dyDescent="0.25">
      <c r="A12" s="111">
        <v>10</v>
      </c>
      <c r="B12" s="111">
        <v>50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M12" s="108"/>
    </row>
    <row r="13" spans="1:13" x14ac:dyDescent="0.25">
      <c r="A13" s="111">
        <v>10</v>
      </c>
      <c r="B13" s="111">
        <v>55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1">
        <v>0.5</v>
      </c>
    </row>
    <row r="14" spans="1:13" x14ac:dyDescent="0.25">
      <c r="A14" s="111">
        <v>10</v>
      </c>
      <c r="B14" s="111">
        <v>60</v>
      </c>
      <c r="C14" s="121">
        <v>8.5000000000000006E-2</v>
      </c>
      <c r="D14" s="121">
        <v>9.5000000000000001E-2</v>
      </c>
      <c r="E14" s="122">
        <v>0.12</v>
      </c>
      <c r="F14" s="121">
        <v>0.13500000000000001</v>
      </c>
      <c r="G14" s="121">
        <v>0.09</v>
      </c>
      <c r="H14" s="121">
        <v>0.11</v>
      </c>
      <c r="I14" s="121">
        <v>0.2</v>
      </c>
    </row>
    <row r="15" spans="1:13" x14ac:dyDescent="0.25">
      <c r="A15" s="111">
        <v>10</v>
      </c>
      <c r="B15" s="111">
        <v>65</v>
      </c>
      <c r="C15" s="121">
        <v>0.27500000000000002</v>
      </c>
      <c r="D15" s="121">
        <v>0.3</v>
      </c>
      <c r="E15" s="115">
        <v>0.32500000000000001</v>
      </c>
      <c r="F15" s="121">
        <v>0.375</v>
      </c>
      <c r="G15" s="121">
        <v>0.3</v>
      </c>
      <c r="H15" s="121">
        <v>0.27500000000000002</v>
      </c>
      <c r="I15" s="121">
        <v>0.25</v>
      </c>
    </row>
    <row r="16" spans="1:13" x14ac:dyDescent="0.25">
      <c r="A16" s="111">
        <v>10</v>
      </c>
      <c r="B16" s="111">
        <v>70</v>
      </c>
      <c r="C16" s="121">
        <v>0.22500000000000001</v>
      </c>
      <c r="D16" s="121">
        <v>0.2</v>
      </c>
      <c r="E16" s="115">
        <v>0.22500000000000001</v>
      </c>
      <c r="F16" s="121">
        <v>0.3</v>
      </c>
      <c r="G16" s="121">
        <v>0.22500000000000001</v>
      </c>
      <c r="H16" s="121">
        <v>0.25</v>
      </c>
      <c r="I16" s="121">
        <v>0.3</v>
      </c>
    </row>
    <row r="17" spans="1:9" x14ac:dyDescent="0.25">
      <c r="A17" s="111">
        <v>10</v>
      </c>
      <c r="B17" s="111">
        <v>75</v>
      </c>
      <c r="C17" s="121">
        <v>1</v>
      </c>
      <c r="D17" s="121">
        <v>1</v>
      </c>
      <c r="E17" s="115">
        <v>1</v>
      </c>
      <c r="F17" s="123">
        <v>1</v>
      </c>
      <c r="G17" s="123">
        <v>1</v>
      </c>
      <c r="H17" s="121">
        <v>1</v>
      </c>
      <c r="I17" s="121">
        <v>1</v>
      </c>
    </row>
    <row r="18" spans="1:9" x14ac:dyDescent="0.25">
      <c r="A18" s="110">
        <v>15</v>
      </c>
      <c r="B18" s="110">
        <v>50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6">
        <v>0.09</v>
      </c>
    </row>
    <row r="19" spans="1:9" x14ac:dyDescent="0.25">
      <c r="A19" s="110">
        <v>15</v>
      </c>
      <c r="B19" s="110">
        <v>55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6">
        <v>0.5</v>
      </c>
    </row>
    <row r="20" spans="1:9" x14ac:dyDescent="0.25">
      <c r="A20" s="110">
        <v>15</v>
      </c>
      <c r="B20" s="110">
        <v>60</v>
      </c>
      <c r="C20" s="116">
        <v>8.5000000000000006E-2</v>
      </c>
      <c r="D20" s="116">
        <v>9.5000000000000001E-2</v>
      </c>
      <c r="E20" s="114">
        <v>0.12</v>
      </c>
      <c r="F20" s="114">
        <v>0.13500000000000001</v>
      </c>
      <c r="G20" s="110">
        <v>0.09</v>
      </c>
      <c r="H20" s="110">
        <v>0.11</v>
      </c>
      <c r="I20" s="116">
        <v>0.2</v>
      </c>
    </row>
    <row r="21" spans="1:9" x14ac:dyDescent="0.25">
      <c r="A21" s="110">
        <v>15</v>
      </c>
      <c r="B21" s="110">
        <v>65</v>
      </c>
      <c r="C21" s="116">
        <v>0.27500000000000002</v>
      </c>
      <c r="D21" s="116">
        <v>0.3</v>
      </c>
      <c r="E21" s="114">
        <v>0.32500000000000001</v>
      </c>
      <c r="F21" s="114">
        <v>0.375</v>
      </c>
      <c r="G21" s="110">
        <v>0.3</v>
      </c>
      <c r="H21" s="110">
        <v>0.27</v>
      </c>
      <c r="I21" s="116">
        <v>0.25</v>
      </c>
    </row>
    <row r="22" spans="1:9" x14ac:dyDescent="0.25">
      <c r="A22" s="110">
        <v>15</v>
      </c>
      <c r="B22" s="110">
        <v>70</v>
      </c>
      <c r="C22" s="116">
        <v>0.22500000000000001</v>
      </c>
      <c r="D22" s="116">
        <v>0.2</v>
      </c>
      <c r="E22" s="114">
        <v>0.22500000000000001</v>
      </c>
      <c r="F22" s="114">
        <v>0.3</v>
      </c>
      <c r="G22" s="110">
        <v>0.22500000000000001</v>
      </c>
      <c r="H22" s="110">
        <v>0.25</v>
      </c>
      <c r="I22" s="116">
        <v>0.3</v>
      </c>
    </row>
    <row r="23" spans="1:9" x14ac:dyDescent="0.25">
      <c r="A23" s="110">
        <v>15</v>
      </c>
      <c r="B23" s="110">
        <v>75</v>
      </c>
      <c r="C23" s="116">
        <v>1</v>
      </c>
      <c r="D23" s="116">
        <v>1</v>
      </c>
      <c r="E23" s="114">
        <v>1</v>
      </c>
      <c r="F23" s="114">
        <v>1</v>
      </c>
      <c r="G23" s="110">
        <v>1</v>
      </c>
      <c r="H23" s="110">
        <v>1</v>
      </c>
      <c r="I23" s="116">
        <v>1</v>
      </c>
    </row>
    <row r="24" spans="1:9" x14ac:dyDescent="0.25">
      <c r="A24" s="111">
        <v>20</v>
      </c>
      <c r="B24" s="111">
        <v>50</v>
      </c>
      <c r="C24" s="121">
        <v>3.5000000000000003E-2</v>
      </c>
      <c r="D24" s="121">
        <v>3.5000000000000003E-2</v>
      </c>
      <c r="E24" s="115">
        <v>2.5000000000000001E-2</v>
      </c>
      <c r="F24" s="121">
        <v>3.5000000000000003E-2</v>
      </c>
      <c r="G24" s="111">
        <v>3.5000000000000003E-2</v>
      </c>
      <c r="H24" s="111">
        <v>0.04</v>
      </c>
      <c r="I24" s="121">
        <v>0.09</v>
      </c>
    </row>
    <row r="25" spans="1:9" x14ac:dyDescent="0.25">
      <c r="A25" s="111">
        <v>20</v>
      </c>
      <c r="B25" s="111">
        <v>55</v>
      </c>
      <c r="C25" s="121">
        <v>0.05</v>
      </c>
      <c r="D25" s="121">
        <v>0.05</v>
      </c>
      <c r="E25" s="115">
        <v>4.4999999999999998E-2</v>
      </c>
      <c r="F25" s="121">
        <v>0.06</v>
      </c>
      <c r="G25" s="111">
        <v>0.04</v>
      </c>
      <c r="H25" s="111">
        <v>0.05</v>
      </c>
      <c r="I25" s="121">
        <v>0.5</v>
      </c>
    </row>
    <row r="26" spans="1:9" x14ac:dyDescent="0.25">
      <c r="A26" s="111">
        <v>20</v>
      </c>
      <c r="B26" s="111">
        <v>60</v>
      </c>
      <c r="C26" s="121">
        <v>8.5000000000000006E-2</v>
      </c>
      <c r="D26" s="121">
        <v>9.5000000000000001E-2</v>
      </c>
      <c r="E26" s="115">
        <v>0.12</v>
      </c>
      <c r="F26" s="124">
        <v>0.13500000000000001</v>
      </c>
      <c r="G26" s="111">
        <v>0.09</v>
      </c>
      <c r="H26" s="111">
        <v>0.11</v>
      </c>
      <c r="I26" s="121">
        <v>0.2</v>
      </c>
    </row>
    <row r="27" spans="1:9" x14ac:dyDescent="0.25">
      <c r="A27" s="111">
        <v>20</v>
      </c>
      <c r="B27" s="111">
        <v>65</v>
      </c>
      <c r="C27" s="121">
        <v>0.27500000000000002</v>
      </c>
      <c r="D27" s="121">
        <v>0.3</v>
      </c>
      <c r="E27" s="115">
        <v>0.32500000000000001</v>
      </c>
      <c r="F27" s="124">
        <v>0.375</v>
      </c>
      <c r="G27" s="111">
        <v>0.3</v>
      </c>
      <c r="H27" s="111">
        <v>0.27500000000000002</v>
      </c>
      <c r="I27" s="121">
        <v>0.25</v>
      </c>
    </row>
    <row r="28" spans="1:9" x14ac:dyDescent="0.25">
      <c r="A28" s="111">
        <v>20</v>
      </c>
      <c r="B28" s="111">
        <v>70</v>
      </c>
      <c r="C28" s="121">
        <v>0.22500000000000001</v>
      </c>
      <c r="D28" s="121">
        <v>0.2</v>
      </c>
      <c r="E28" s="115">
        <v>0.22500000000000001</v>
      </c>
      <c r="F28" s="124">
        <v>0.3</v>
      </c>
      <c r="G28" s="111">
        <v>0.22500000000000001</v>
      </c>
      <c r="H28" s="111">
        <v>0.25</v>
      </c>
      <c r="I28" s="121">
        <v>0.3</v>
      </c>
    </row>
    <row r="29" spans="1:9" x14ac:dyDescent="0.25">
      <c r="A29" s="111">
        <v>20</v>
      </c>
      <c r="B29" s="111">
        <v>75</v>
      </c>
      <c r="C29" s="121">
        <v>1</v>
      </c>
      <c r="D29" s="121">
        <v>1</v>
      </c>
      <c r="E29" s="115">
        <v>1</v>
      </c>
      <c r="F29" s="122">
        <v>1</v>
      </c>
      <c r="G29" s="111">
        <v>1</v>
      </c>
      <c r="H29" s="111">
        <v>1</v>
      </c>
      <c r="I29" s="121">
        <v>1</v>
      </c>
    </row>
    <row r="30" spans="1:9" x14ac:dyDescent="0.25">
      <c r="A30" s="110">
        <v>25</v>
      </c>
      <c r="B30" s="110">
        <v>50</v>
      </c>
      <c r="C30" s="116">
        <v>0.08</v>
      </c>
      <c r="D30" s="116">
        <v>0.06</v>
      </c>
      <c r="E30" s="118">
        <v>6.5000000000000002E-2</v>
      </c>
      <c r="F30" s="116">
        <v>5.5E-2</v>
      </c>
      <c r="G30" s="116">
        <v>0.08</v>
      </c>
      <c r="H30" s="116">
        <v>5.5E-2</v>
      </c>
      <c r="I30" s="116">
        <v>0.09</v>
      </c>
    </row>
    <row r="31" spans="1:9" x14ac:dyDescent="0.25">
      <c r="A31" s="110">
        <v>25</v>
      </c>
      <c r="B31" s="110">
        <v>55</v>
      </c>
      <c r="C31" s="116">
        <v>0.1</v>
      </c>
      <c r="D31" s="116">
        <v>0.08</v>
      </c>
      <c r="E31" s="114">
        <v>0.09</v>
      </c>
      <c r="F31" s="116">
        <v>9.5000000000000001E-2</v>
      </c>
      <c r="G31" s="116">
        <v>0.1</v>
      </c>
      <c r="H31" s="116">
        <v>0.09</v>
      </c>
      <c r="I31" s="116">
        <v>0.5</v>
      </c>
    </row>
    <row r="32" spans="1:9" x14ac:dyDescent="0.25">
      <c r="A32" s="110">
        <v>25</v>
      </c>
      <c r="B32" s="110">
        <v>60</v>
      </c>
      <c r="C32" s="116">
        <v>0.27500000000000002</v>
      </c>
      <c r="D32" s="116">
        <v>0.25</v>
      </c>
      <c r="E32" s="114">
        <v>0.3</v>
      </c>
      <c r="F32" s="116">
        <v>0.45</v>
      </c>
      <c r="G32" s="116">
        <v>0.22500000000000001</v>
      </c>
      <c r="H32" s="116">
        <v>0.25</v>
      </c>
      <c r="I32" s="116">
        <v>0.2</v>
      </c>
    </row>
    <row r="33" spans="1:9" x14ac:dyDescent="0.25">
      <c r="A33" s="110">
        <v>25</v>
      </c>
      <c r="B33" s="110">
        <v>65</v>
      </c>
      <c r="C33" s="116">
        <v>0.27500000000000002</v>
      </c>
      <c r="D33" s="116">
        <v>0.3</v>
      </c>
      <c r="E33" s="114">
        <v>0.2</v>
      </c>
      <c r="F33" s="116">
        <v>0.35</v>
      </c>
      <c r="G33" s="116">
        <v>0.27500000000000002</v>
      </c>
      <c r="H33" s="116">
        <v>0.35</v>
      </c>
      <c r="I33" s="116">
        <v>0.25</v>
      </c>
    </row>
    <row r="34" spans="1:9" x14ac:dyDescent="0.25">
      <c r="A34" s="110">
        <v>25</v>
      </c>
      <c r="B34" s="110">
        <v>70</v>
      </c>
      <c r="C34" s="116">
        <v>0.22500000000000001</v>
      </c>
      <c r="D34" s="116">
        <v>0.2</v>
      </c>
      <c r="E34" s="114">
        <v>0.22500000000000001</v>
      </c>
      <c r="F34" s="116">
        <v>0.3</v>
      </c>
      <c r="G34" s="116">
        <v>0.22500000000000001</v>
      </c>
      <c r="H34" s="116">
        <v>0.25</v>
      </c>
      <c r="I34" s="116">
        <v>0.3</v>
      </c>
    </row>
    <row r="35" spans="1:9" x14ac:dyDescent="0.25">
      <c r="A35" s="110">
        <v>25</v>
      </c>
      <c r="B35" s="110">
        <v>75</v>
      </c>
      <c r="C35" s="116">
        <v>1</v>
      </c>
      <c r="D35" s="116">
        <v>1</v>
      </c>
      <c r="E35" s="114">
        <v>1</v>
      </c>
      <c r="F35" s="117">
        <v>1</v>
      </c>
      <c r="G35" s="117">
        <v>1</v>
      </c>
      <c r="H35" s="116">
        <v>1</v>
      </c>
      <c r="I35" s="116">
        <v>1</v>
      </c>
    </row>
    <row r="36" spans="1:9" x14ac:dyDescent="0.25">
      <c r="A36" s="111">
        <v>30</v>
      </c>
      <c r="B36" s="111">
        <v>50</v>
      </c>
      <c r="C36" s="121">
        <v>0.35</v>
      </c>
      <c r="D36" s="121">
        <v>0.4</v>
      </c>
      <c r="E36" s="122">
        <v>0.3</v>
      </c>
      <c r="F36" s="121">
        <v>0.27500000000000002</v>
      </c>
      <c r="G36" s="121">
        <v>0.3</v>
      </c>
      <c r="H36" s="121">
        <v>0.32500000000000001</v>
      </c>
      <c r="I36" s="121">
        <v>0.6</v>
      </c>
    </row>
    <row r="37" spans="1:9" x14ac:dyDescent="0.25">
      <c r="A37" s="111">
        <v>30</v>
      </c>
      <c r="B37" s="111">
        <v>55</v>
      </c>
      <c r="C37" s="121">
        <v>0.35</v>
      </c>
      <c r="D37" s="121">
        <v>0.32500000000000001</v>
      </c>
      <c r="E37" s="115">
        <v>0.32500000000000001</v>
      </c>
      <c r="F37" s="121">
        <v>0.4</v>
      </c>
      <c r="G37" s="121">
        <v>0.25</v>
      </c>
      <c r="H37" s="121">
        <v>0.22500000000000001</v>
      </c>
      <c r="I37" s="121">
        <v>0.5</v>
      </c>
    </row>
    <row r="38" spans="1:9" x14ac:dyDescent="0.25">
      <c r="A38" s="111">
        <v>30</v>
      </c>
      <c r="B38" s="111">
        <v>60</v>
      </c>
      <c r="C38" s="121">
        <v>0.3</v>
      </c>
      <c r="D38" s="121">
        <v>0.3</v>
      </c>
      <c r="E38" s="115">
        <v>0.25</v>
      </c>
      <c r="F38" s="121">
        <v>0.5</v>
      </c>
      <c r="G38" s="121">
        <v>0.25</v>
      </c>
      <c r="H38" s="121">
        <v>0.25</v>
      </c>
      <c r="I38" s="121">
        <v>0.5</v>
      </c>
    </row>
    <row r="39" spans="1:9" x14ac:dyDescent="0.25">
      <c r="A39" s="111">
        <v>30</v>
      </c>
      <c r="B39" s="111">
        <v>65</v>
      </c>
      <c r="C39" s="121">
        <v>0.27500000000000002</v>
      </c>
      <c r="D39" s="121">
        <v>0.3</v>
      </c>
      <c r="E39" s="115">
        <v>0.2</v>
      </c>
      <c r="F39" s="121">
        <v>0.35</v>
      </c>
      <c r="G39" s="121">
        <v>0.27500000000000002</v>
      </c>
      <c r="H39" s="121">
        <v>0.35</v>
      </c>
      <c r="I39" s="121">
        <v>0.25</v>
      </c>
    </row>
    <row r="40" spans="1:9" x14ac:dyDescent="0.25">
      <c r="A40" s="111">
        <v>30</v>
      </c>
      <c r="B40" s="111">
        <v>70</v>
      </c>
      <c r="C40" s="121">
        <v>0.22500000000000001</v>
      </c>
      <c r="D40" s="121">
        <v>0.2</v>
      </c>
      <c r="E40" s="115">
        <v>0.22500000000000001</v>
      </c>
      <c r="F40" s="121">
        <v>0.3</v>
      </c>
      <c r="G40" s="121">
        <v>0.22500000000000001</v>
      </c>
      <c r="H40" s="121">
        <v>0.25</v>
      </c>
      <c r="I40" s="121">
        <v>0.3</v>
      </c>
    </row>
    <row r="41" spans="1:9" x14ac:dyDescent="0.25">
      <c r="A41" s="111">
        <v>30</v>
      </c>
      <c r="B41" s="111">
        <v>75</v>
      </c>
      <c r="C41" s="121">
        <v>1</v>
      </c>
      <c r="D41" s="121">
        <v>1</v>
      </c>
      <c r="E41" s="115">
        <v>1</v>
      </c>
      <c r="F41" s="123">
        <v>1</v>
      </c>
      <c r="G41" s="123">
        <v>1</v>
      </c>
      <c r="H41" s="121">
        <v>1</v>
      </c>
      <c r="I41" s="121">
        <v>1</v>
      </c>
    </row>
    <row r="42" spans="1:9" x14ac:dyDescent="0.25">
      <c r="A42" s="110">
        <v>35</v>
      </c>
      <c r="B42" s="110">
        <v>50</v>
      </c>
      <c r="C42" s="116">
        <v>0.2</v>
      </c>
      <c r="D42" s="116">
        <v>0.3</v>
      </c>
      <c r="E42" s="118">
        <v>0.3</v>
      </c>
      <c r="F42" s="116">
        <v>0.27500000000000002</v>
      </c>
      <c r="G42" s="116">
        <v>0.15</v>
      </c>
      <c r="H42" s="116">
        <v>0.22500000000000001</v>
      </c>
      <c r="I42" s="116">
        <v>0.6</v>
      </c>
    </row>
    <row r="43" spans="1:9" x14ac:dyDescent="0.25">
      <c r="A43" s="110">
        <v>35</v>
      </c>
      <c r="B43" s="110">
        <v>55</v>
      </c>
      <c r="C43" s="116">
        <v>0.2</v>
      </c>
      <c r="D43" s="116">
        <v>0.22500000000000001</v>
      </c>
      <c r="E43" s="114">
        <v>0.25</v>
      </c>
      <c r="F43" s="116">
        <v>0.3</v>
      </c>
      <c r="G43" s="116">
        <v>0.2</v>
      </c>
      <c r="H43" s="116">
        <v>0.22500000000000001</v>
      </c>
      <c r="I43" s="116">
        <v>0.5</v>
      </c>
    </row>
    <row r="44" spans="1:9" x14ac:dyDescent="0.25">
      <c r="A44" s="110">
        <v>35</v>
      </c>
      <c r="B44" s="110">
        <v>60</v>
      </c>
      <c r="C44" s="116">
        <v>0.22500000000000001</v>
      </c>
      <c r="D44" s="116">
        <v>0.2</v>
      </c>
      <c r="E44" s="114">
        <v>0.25</v>
      </c>
      <c r="F44" s="116">
        <v>0.32500000000000001</v>
      </c>
      <c r="G44" s="116">
        <v>0.25</v>
      </c>
      <c r="H44" s="116">
        <v>0.25</v>
      </c>
      <c r="I44" s="116">
        <v>0.5</v>
      </c>
    </row>
    <row r="45" spans="1:9" x14ac:dyDescent="0.25">
      <c r="A45" s="110">
        <v>35</v>
      </c>
      <c r="B45" s="110">
        <v>65</v>
      </c>
      <c r="C45" s="116">
        <v>0.27500000000000002</v>
      </c>
      <c r="D45" s="116">
        <v>0.3</v>
      </c>
      <c r="E45" s="114">
        <v>0.2</v>
      </c>
      <c r="F45" s="116">
        <v>0.35</v>
      </c>
      <c r="G45" s="116">
        <v>0.27500000000000002</v>
      </c>
      <c r="H45" s="116">
        <v>0.35</v>
      </c>
      <c r="I45" s="116">
        <v>0.25</v>
      </c>
    </row>
    <row r="46" spans="1:9" x14ac:dyDescent="0.25">
      <c r="A46" s="110">
        <v>35</v>
      </c>
      <c r="B46" s="110">
        <v>70</v>
      </c>
      <c r="C46" s="116">
        <v>0.22500000000000001</v>
      </c>
      <c r="D46" s="116">
        <v>0.2</v>
      </c>
      <c r="E46" s="114">
        <v>0.22500000000000001</v>
      </c>
      <c r="F46" s="116">
        <v>0.3</v>
      </c>
      <c r="G46" s="116">
        <v>0.22500000000000001</v>
      </c>
      <c r="H46" s="116">
        <v>0.25</v>
      </c>
      <c r="I46" s="116">
        <v>0.3</v>
      </c>
    </row>
    <row r="47" spans="1:9" x14ac:dyDescent="0.25">
      <c r="A47" s="110">
        <v>35</v>
      </c>
      <c r="B47" s="110">
        <v>75</v>
      </c>
      <c r="C47" s="116">
        <v>1</v>
      </c>
      <c r="D47" s="116">
        <v>1</v>
      </c>
      <c r="E47" s="114">
        <v>1</v>
      </c>
      <c r="F47" s="117">
        <v>1</v>
      </c>
      <c r="G47" s="117">
        <v>1</v>
      </c>
      <c r="H47" s="116">
        <v>1</v>
      </c>
      <c r="I47" s="116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4" t="s">
        <v>106</v>
      </c>
      <c r="C4" s="174"/>
    </row>
    <row r="5" spans="1:3" x14ac:dyDescent="0.25">
      <c r="A5" s="10"/>
      <c r="B5" s="45" t="s">
        <v>141</v>
      </c>
      <c r="C5" s="45" t="s">
        <v>142</v>
      </c>
    </row>
    <row r="6" spans="1:3" ht="61.5" customHeight="1" x14ac:dyDescent="0.25">
      <c r="A6" s="45" t="s">
        <v>105</v>
      </c>
      <c r="B6" s="182" t="s">
        <v>150</v>
      </c>
      <c r="C6" s="182"/>
    </row>
    <row r="7" spans="1:3" ht="120" customHeight="1" x14ac:dyDescent="0.25">
      <c r="A7" s="48" t="s">
        <v>59</v>
      </c>
      <c r="B7" s="171" t="s">
        <v>223</v>
      </c>
      <c r="C7" s="61" t="s">
        <v>151</v>
      </c>
    </row>
    <row r="8" spans="1:3" ht="48" customHeight="1" x14ac:dyDescent="0.25">
      <c r="A8" s="48" t="s">
        <v>109</v>
      </c>
      <c r="B8" s="180"/>
      <c r="C8" s="180"/>
    </row>
    <row r="9" spans="1:3" ht="70.5" customHeight="1" x14ac:dyDescent="0.25">
      <c r="A9" s="49" t="s">
        <v>110</v>
      </c>
      <c r="B9" s="181" t="s">
        <v>152</v>
      </c>
      <c r="C9" s="181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169</v>
      </c>
    </row>
    <row r="5" spans="1:9" ht="24.95" customHeight="1" x14ac:dyDescent="0.25">
      <c r="A5" s="183" t="s">
        <v>125</v>
      </c>
      <c r="B5" s="184" t="s">
        <v>128</v>
      </c>
      <c r="C5" s="184"/>
      <c r="D5" s="184" t="s">
        <v>126</v>
      </c>
      <c r="E5" s="184"/>
      <c r="F5" s="184" t="s">
        <v>129</v>
      </c>
      <c r="G5" s="184"/>
      <c r="H5" s="184" t="s">
        <v>165</v>
      </c>
      <c r="I5" s="184"/>
    </row>
    <row r="6" spans="1:9" ht="12.95" customHeight="1" x14ac:dyDescent="0.25">
      <c r="A6" s="183"/>
      <c r="B6" s="185" t="s">
        <v>166</v>
      </c>
      <c r="C6" s="185"/>
      <c r="D6" s="125" t="s">
        <v>167</v>
      </c>
      <c r="E6" s="125" t="s">
        <v>168</v>
      </c>
      <c r="F6" s="126" t="s">
        <v>167</v>
      </c>
      <c r="G6" s="125" t="s">
        <v>168</v>
      </c>
      <c r="H6" s="125" t="s">
        <v>167</v>
      </c>
      <c r="I6" s="127" t="s">
        <v>168</v>
      </c>
    </row>
    <row r="7" spans="1:9" ht="12.95" customHeight="1" x14ac:dyDescent="0.25">
      <c r="A7" s="136" t="s">
        <v>130</v>
      </c>
      <c r="B7" s="137" t="s">
        <v>204</v>
      </c>
      <c r="C7" s="137" t="s">
        <v>205</v>
      </c>
      <c r="D7" s="137" t="s">
        <v>206</v>
      </c>
      <c r="E7" s="137" t="s">
        <v>207</v>
      </c>
      <c r="F7" s="137" t="s">
        <v>208</v>
      </c>
      <c r="G7" s="137" t="s">
        <v>209</v>
      </c>
      <c r="H7" s="137" t="s">
        <v>210</v>
      </c>
      <c r="I7" s="137" t="s">
        <v>211</v>
      </c>
    </row>
    <row r="8" spans="1:9" ht="12.95" customHeight="1" x14ac:dyDescent="0.25">
      <c r="A8" s="128">
        <v>0</v>
      </c>
      <c r="B8" s="129">
        <v>0.18</v>
      </c>
      <c r="C8" s="129">
        <v>0.19500000000000001</v>
      </c>
      <c r="D8" s="129">
        <v>0.19</v>
      </c>
      <c r="E8" s="129">
        <v>0.17</v>
      </c>
      <c r="F8" s="130">
        <v>0.13</v>
      </c>
      <c r="G8" s="129">
        <v>0.13</v>
      </c>
      <c r="H8" s="131">
        <v>0.19</v>
      </c>
      <c r="I8" s="131">
        <v>0.16500000000000001</v>
      </c>
    </row>
    <row r="9" spans="1:9" ht="12.95" customHeight="1" x14ac:dyDescent="0.25">
      <c r="A9" s="132">
        <v>1</v>
      </c>
      <c r="B9" s="133">
        <v>0.155</v>
      </c>
      <c r="C9" s="133">
        <v>0.17</v>
      </c>
      <c r="D9" s="133">
        <v>0.16</v>
      </c>
      <c r="E9" s="133">
        <v>0.14499999999999999</v>
      </c>
      <c r="F9" s="134">
        <v>0.1</v>
      </c>
      <c r="G9" s="133">
        <v>0.1</v>
      </c>
      <c r="H9" s="135">
        <v>0.16</v>
      </c>
      <c r="I9" s="135">
        <v>0.13500000000000001</v>
      </c>
    </row>
    <row r="10" spans="1:9" ht="12" customHeight="1" x14ac:dyDescent="0.25">
      <c r="A10" s="132">
        <v>2</v>
      </c>
      <c r="B10" s="133">
        <v>0.13</v>
      </c>
      <c r="C10" s="133">
        <v>0.14499999999999999</v>
      </c>
      <c r="D10" s="133">
        <v>0.14000000000000001</v>
      </c>
      <c r="E10" s="133">
        <v>0.13500000000000001</v>
      </c>
      <c r="F10" s="134">
        <v>0.09</v>
      </c>
      <c r="G10" s="133">
        <v>0.09</v>
      </c>
      <c r="H10" s="135">
        <v>0.13</v>
      </c>
      <c r="I10" s="135">
        <v>0.12</v>
      </c>
    </row>
    <row r="11" spans="1:9" ht="12" customHeight="1" x14ac:dyDescent="0.25">
      <c r="A11" s="132">
        <v>3</v>
      </c>
      <c r="B11" s="133">
        <v>0.11</v>
      </c>
      <c r="C11" s="133">
        <v>0.115</v>
      </c>
      <c r="D11" s="133">
        <v>0.12</v>
      </c>
      <c r="E11" s="133">
        <v>0.12</v>
      </c>
      <c r="F11" s="134">
        <v>0.06</v>
      </c>
      <c r="G11" s="133">
        <v>0.06</v>
      </c>
      <c r="H11" s="135">
        <v>0.115</v>
      </c>
      <c r="I11" s="135">
        <v>0.1</v>
      </c>
    </row>
    <row r="12" spans="1:9" ht="15" customHeight="1" x14ac:dyDescent="0.25">
      <c r="A12" s="132">
        <v>4</v>
      </c>
      <c r="B12" s="133">
        <v>0.09</v>
      </c>
      <c r="C12" s="133">
        <v>0.1</v>
      </c>
      <c r="D12" s="133">
        <v>9.5000000000000001E-2</v>
      </c>
      <c r="E12" s="133">
        <v>0.1</v>
      </c>
      <c r="F12" s="134">
        <v>0.06</v>
      </c>
      <c r="G12" s="133">
        <v>0.06</v>
      </c>
      <c r="H12" s="135">
        <v>0.1</v>
      </c>
      <c r="I12" s="135">
        <v>8.5000000000000006E-2</v>
      </c>
    </row>
    <row r="17" spans="2:4" x14ac:dyDescent="0.25">
      <c r="B17" s="129">
        <v>0.18</v>
      </c>
      <c r="C17" s="172">
        <f>1-B17</f>
        <v>0.82000000000000006</v>
      </c>
    </row>
    <row r="18" spans="2:4" x14ac:dyDescent="0.25">
      <c r="B18" s="133">
        <v>0.155</v>
      </c>
      <c r="C18" s="172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33">
        <v>0.13</v>
      </c>
      <c r="C19" s="172">
        <f t="shared" si="0"/>
        <v>0.87</v>
      </c>
      <c r="D19" s="59">
        <f>C19*D18</f>
        <v>0.60282300000000011</v>
      </c>
    </row>
    <row r="20" spans="2:4" x14ac:dyDescent="0.25">
      <c r="B20" s="133">
        <v>0.11</v>
      </c>
      <c r="C20" s="172">
        <f t="shared" si="0"/>
        <v>0.89</v>
      </c>
      <c r="D20" s="59">
        <f t="shared" ref="D20:D21" si="1">C20*D19</f>
        <v>0.53651247000000013</v>
      </c>
    </row>
    <row r="21" spans="2:4" x14ac:dyDescent="0.25">
      <c r="B21" s="133">
        <v>0.09</v>
      </c>
      <c r="C21" s="172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113</v>
      </c>
    </row>
    <row r="7" spans="1:9" x14ac:dyDescent="0.25">
      <c r="A7" s="138" t="s">
        <v>49</v>
      </c>
      <c r="B7" s="139" t="s">
        <v>212</v>
      </c>
      <c r="C7" s="139" t="s">
        <v>213</v>
      </c>
      <c r="D7" s="139" t="s">
        <v>214</v>
      </c>
      <c r="E7" s="139" t="s">
        <v>215</v>
      </c>
      <c r="F7" s="139" t="s">
        <v>216</v>
      </c>
      <c r="G7" s="139" t="s">
        <v>217</v>
      </c>
      <c r="H7" s="139" t="s">
        <v>218</v>
      </c>
      <c r="I7" s="139" t="s">
        <v>219</v>
      </c>
    </row>
    <row r="8" spans="1:9" x14ac:dyDescent="0.25">
      <c r="A8" s="140">
        <v>25</v>
      </c>
      <c r="B8" s="141">
        <v>0.08</v>
      </c>
      <c r="C8" s="142">
        <v>0.11</v>
      </c>
      <c r="D8" s="141">
        <v>0.08</v>
      </c>
      <c r="E8" s="142">
        <v>0.09</v>
      </c>
      <c r="F8" s="143">
        <v>0.08</v>
      </c>
      <c r="G8" s="144">
        <v>0.12</v>
      </c>
      <c r="H8" s="143">
        <v>0.04</v>
      </c>
      <c r="I8" s="144">
        <v>0.04</v>
      </c>
    </row>
    <row r="9" spans="1:9" x14ac:dyDescent="0.25">
      <c r="A9" s="140">
        <v>30</v>
      </c>
      <c r="B9" s="145">
        <v>7.0000000000000007E-2</v>
      </c>
      <c r="C9" s="146">
        <v>8.5000000000000006E-2</v>
      </c>
      <c r="D9" s="145">
        <v>7.0000000000000007E-2</v>
      </c>
      <c r="E9" s="146">
        <v>7.4999999999999997E-2</v>
      </c>
      <c r="F9" s="147">
        <v>0.06</v>
      </c>
      <c r="G9" s="148">
        <v>7.0000000000000007E-2</v>
      </c>
      <c r="H9" s="147">
        <v>3.5000000000000003E-2</v>
      </c>
      <c r="I9" s="148">
        <v>3.5000000000000003E-2</v>
      </c>
    </row>
    <row r="10" spans="1:9" x14ac:dyDescent="0.25">
      <c r="A10" s="140">
        <v>35</v>
      </c>
      <c r="B10" s="145">
        <v>5.2499999999999998E-2</v>
      </c>
      <c r="C10" s="146">
        <v>0.06</v>
      </c>
      <c r="D10" s="145">
        <v>4.4999999999999998E-2</v>
      </c>
      <c r="E10" s="146">
        <v>4.4999999999999998E-2</v>
      </c>
      <c r="F10" s="147">
        <v>4.4999999999999998E-2</v>
      </c>
      <c r="G10" s="148">
        <v>4.4999999999999998E-2</v>
      </c>
      <c r="H10" s="147">
        <v>0.03</v>
      </c>
      <c r="I10" s="148">
        <v>0.03</v>
      </c>
    </row>
    <row r="11" spans="1:9" x14ac:dyDescent="0.25">
      <c r="A11" s="140">
        <v>40</v>
      </c>
      <c r="B11" s="145">
        <v>0.04</v>
      </c>
      <c r="C11" s="146">
        <v>4.4999999999999998E-2</v>
      </c>
      <c r="D11" s="145">
        <v>3.5000000000000003E-2</v>
      </c>
      <c r="E11" s="146">
        <v>3.4000000000000002E-2</v>
      </c>
      <c r="F11" s="147">
        <v>0.04</v>
      </c>
      <c r="G11" s="148">
        <v>0.04</v>
      </c>
      <c r="H11" s="147">
        <v>0.03</v>
      </c>
      <c r="I11" s="148">
        <v>0.03</v>
      </c>
    </row>
    <row r="12" spans="1:9" x14ac:dyDescent="0.25">
      <c r="A12" s="140">
        <v>45</v>
      </c>
      <c r="B12" s="145">
        <v>3.5000000000000003E-2</v>
      </c>
      <c r="C12" s="146">
        <v>3.7499999999999999E-2</v>
      </c>
      <c r="D12" s="145">
        <v>3.2500000000000001E-2</v>
      </c>
      <c r="E12" s="146">
        <v>3.2500000000000001E-2</v>
      </c>
      <c r="F12" s="147">
        <v>0.04</v>
      </c>
      <c r="G12" s="148">
        <v>3.7499999999999999E-2</v>
      </c>
      <c r="H12" s="147">
        <v>0.04</v>
      </c>
      <c r="I12" s="148">
        <v>0.04</v>
      </c>
    </row>
    <row r="13" spans="1:9" x14ac:dyDescent="0.25">
      <c r="A13" s="140">
        <v>50</v>
      </c>
      <c r="B13" s="145">
        <v>3.5000000000000003E-2</v>
      </c>
      <c r="C13" s="146">
        <v>3.7499999999999999E-2</v>
      </c>
      <c r="D13" s="145">
        <v>3.2500000000000001E-2</v>
      </c>
      <c r="E13" s="146">
        <v>3.2500000000000001E-2</v>
      </c>
      <c r="F13" s="147">
        <v>0.04</v>
      </c>
      <c r="G13" s="148">
        <v>3.7499999999999999E-2</v>
      </c>
      <c r="H13" s="147">
        <v>0.04</v>
      </c>
      <c r="I13" s="148">
        <v>0.04</v>
      </c>
    </row>
    <row r="14" spans="1:9" x14ac:dyDescent="0.25">
      <c r="A14" s="140">
        <v>55</v>
      </c>
      <c r="B14" s="145">
        <v>3.5000000000000003E-2</v>
      </c>
      <c r="C14" s="146">
        <v>3.7499999999999999E-2</v>
      </c>
      <c r="D14" s="145">
        <v>3.2500000000000001E-2</v>
      </c>
      <c r="E14" s="146">
        <v>3.2500000000000001E-2</v>
      </c>
      <c r="F14" s="147">
        <v>0.04</v>
      </c>
      <c r="G14" s="148">
        <v>3.7499999999999999E-2</v>
      </c>
      <c r="H14" s="147">
        <v>0.04</v>
      </c>
      <c r="I14" s="148">
        <v>0.04</v>
      </c>
    </row>
    <row r="15" spans="1:9" x14ac:dyDescent="0.25">
      <c r="A15" s="140">
        <v>60</v>
      </c>
      <c r="B15" s="145">
        <v>3.5000000000000003E-2</v>
      </c>
      <c r="C15" s="146">
        <v>3.7499999999999999E-2</v>
      </c>
      <c r="D15" s="145">
        <v>3.2500000000000001E-2</v>
      </c>
      <c r="E15" s="146">
        <v>3.2500000000000001E-2</v>
      </c>
      <c r="F15" s="147">
        <v>0.04</v>
      </c>
      <c r="G15" s="148">
        <v>3.7499999999999999E-2</v>
      </c>
      <c r="H15" s="147">
        <v>0.04</v>
      </c>
      <c r="I15" s="148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4" t="s">
        <v>106</v>
      </c>
      <c r="C4" s="174"/>
    </row>
    <row r="5" spans="1:3" ht="40.5" customHeight="1" x14ac:dyDescent="0.25">
      <c r="A5" s="10"/>
      <c r="B5" s="45" t="s">
        <v>141</v>
      </c>
      <c r="C5" s="45" t="s">
        <v>142</v>
      </c>
    </row>
    <row r="6" spans="1:3" ht="40.5" customHeight="1" x14ac:dyDescent="0.25">
      <c r="A6" s="45" t="s">
        <v>105</v>
      </c>
      <c r="B6" s="182" t="s">
        <v>153</v>
      </c>
      <c r="C6" s="187"/>
    </row>
    <row r="7" spans="1:3" ht="153" customHeight="1" x14ac:dyDescent="0.25">
      <c r="A7" s="48" t="s">
        <v>59</v>
      </c>
      <c r="B7" s="186"/>
      <c r="C7" s="179"/>
    </row>
    <row r="8" spans="1:3" ht="40.5" customHeight="1" x14ac:dyDescent="0.25">
      <c r="A8" s="48" t="s">
        <v>108</v>
      </c>
      <c r="B8" s="44"/>
      <c r="C8" s="44"/>
    </row>
    <row r="9" spans="1:3" ht="57" customHeight="1" x14ac:dyDescent="0.25">
      <c r="A9" s="107" t="s">
        <v>110</v>
      </c>
      <c r="B9" s="173" t="s">
        <v>154</v>
      </c>
      <c r="C9" s="173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137</v>
      </c>
      <c r="C3" s="15"/>
      <c r="D3" s="15"/>
    </row>
    <row r="6" spans="1:10" x14ac:dyDescent="0.25">
      <c r="A6" s="149" t="s">
        <v>49</v>
      </c>
      <c r="B6" s="150" t="s">
        <v>171</v>
      </c>
      <c r="C6" s="150" t="s">
        <v>170</v>
      </c>
      <c r="D6" s="150" t="s">
        <v>172</v>
      </c>
      <c r="E6" s="150" t="s">
        <v>173</v>
      </c>
      <c r="F6" s="150" t="s">
        <v>174</v>
      </c>
      <c r="G6" s="150" t="s">
        <v>175</v>
      </c>
      <c r="H6" s="150" t="s">
        <v>176</v>
      </c>
      <c r="I6" s="150" t="s">
        <v>177</v>
      </c>
      <c r="J6" s="59"/>
    </row>
    <row r="7" spans="1:10" x14ac:dyDescent="0.25">
      <c r="A7" s="140">
        <v>25</v>
      </c>
      <c r="B7" s="142">
        <v>2.0000000000000001E-4</v>
      </c>
      <c r="C7" s="142">
        <v>2.0000000000000001E-4</v>
      </c>
      <c r="D7" s="141">
        <v>1E-4</v>
      </c>
      <c r="E7" s="142">
        <v>2.0000000000000001E-4</v>
      </c>
      <c r="F7" s="141">
        <v>2.0000000000000001E-4</v>
      </c>
      <c r="G7" s="142">
        <v>2.0000000000000001E-4</v>
      </c>
      <c r="H7" s="142">
        <v>3.3E-3</v>
      </c>
      <c r="I7" s="142">
        <v>3.3E-3</v>
      </c>
    </row>
    <row r="8" spans="1:10" x14ac:dyDescent="0.25">
      <c r="A8" s="140">
        <v>30</v>
      </c>
      <c r="B8" s="146">
        <v>4.0000000000000002E-4</v>
      </c>
      <c r="C8" s="146">
        <v>4.0000000000000002E-4</v>
      </c>
      <c r="D8" s="145">
        <v>1E-4</v>
      </c>
      <c r="E8" s="146">
        <v>2.9999999999999997E-4</v>
      </c>
      <c r="F8" s="145">
        <v>4.0000000000000002E-4</v>
      </c>
      <c r="G8" s="146">
        <v>4.0000000000000002E-4</v>
      </c>
      <c r="H8" s="146">
        <v>4.3E-3</v>
      </c>
      <c r="I8" s="146">
        <v>4.3E-3</v>
      </c>
    </row>
    <row r="9" spans="1:10" x14ac:dyDescent="0.25">
      <c r="A9" s="140">
        <v>35</v>
      </c>
      <c r="B9" s="146">
        <v>1E-3</v>
      </c>
      <c r="C9" s="146">
        <v>1E-3</v>
      </c>
      <c r="D9" s="145">
        <v>2.9999999999999997E-4</v>
      </c>
      <c r="E9" s="146">
        <v>5.9999999999999995E-4</v>
      </c>
      <c r="F9" s="145">
        <v>1E-3</v>
      </c>
      <c r="G9" s="146">
        <v>1E-3</v>
      </c>
      <c r="H9" s="146">
        <v>6.0000000000000001E-3</v>
      </c>
      <c r="I9" s="146">
        <v>6.0000000000000001E-3</v>
      </c>
    </row>
    <row r="10" spans="1:10" x14ac:dyDescent="0.25">
      <c r="A10" s="140">
        <v>40</v>
      </c>
      <c r="B10" s="146">
        <v>3.0000000000000001E-3</v>
      </c>
      <c r="C10" s="146">
        <v>1.8E-3</v>
      </c>
      <c r="D10" s="145">
        <v>6.9999999999999999E-4</v>
      </c>
      <c r="E10" s="146">
        <v>1E-3</v>
      </c>
      <c r="F10" s="145">
        <v>3.0000000000000001E-3</v>
      </c>
      <c r="G10" s="146">
        <v>1.8E-3</v>
      </c>
      <c r="H10" s="146">
        <v>7.9000000000000008E-3</v>
      </c>
      <c r="I10" s="146">
        <v>7.9000000000000008E-3</v>
      </c>
    </row>
    <row r="11" spans="1:10" x14ac:dyDescent="0.25">
      <c r="A11" s="140">
        <v>45</v>
      </c>
      <c r="B11" s="146">
        <v>5.0000000000000001E-3</v>
      </c>
      <c r="C11" s="146">
        <v>3.2000000000000002E-3</v>
      </c>
      <c r="D11" s="145">
        <v>1.4E-3</v>
      </c>
      <c r="E11" s="146">
        <v>1.8E-3</v>
      </c>
      <c r="F11" s="145">
        <v>5.0000000000000001E-3</v>
      </c>
      <c r="G11" s="146">
        <v>3.2000000000000002E-3</v>
      </c>
      <c r="H11" s="146">
        <v>1.0999999999999999E-2</v>
      </c>
      <c r="I11" s="146">
        <v>1.0999999999999999E-2</v>
      </c>
    </row>
    <row r="12" spans="1:10" x14ac:dyDescent="0.25">
      <c r="A12" s="140">
        <v>50</v>
      </c>
      <c r="B12" s="146">
        <v>8.3999999999999995E-3</v>
      </c>
      <c r="C12" s="146">
        <v>5.0000000000000001E-3</v>
      </c>
      <c r="D12" s="145">
        <v>2.3E-3</v>
      </c>
      <c r="E12" s="146">
        <v>3.2000000000000002E-3</v>
      </c>
      <c r="F12" s="145">
        <v>8.3999999999999995E-3</v>
      </c>
      <c r="G12" s="146">
        <v>5.0000000000000001E-3</v>
      </c>
      <c r="H12" s="146">
        <v>1.7600000000000001E-2</v>
      </c>
      <c r="I12" s="146">
        <v>1.7600000000000001E-2</v>
      </c>
    </row>
    <row r="13" spans="1:10" x14ac:dyDescent="0.25">
      <c r="A13" s="140">
        <v>55</v>
      </c>
      <c r="B13" s="146">
        <v>1.44E-2</v>
      </c>
      <c r="C13" s="146">
        <v>8.8000000000000005E-3</v>
      </c>
      <c r="D13" s="145">
        <v>4.7000000000000002E-3</v>
      </c>
      <c r="E13" s="146">
        <v>5.4999999999999997E-3</v>
      </c>
      <c r="F13" s="145">
        <v>1.44E-2</v>
      </c>
      <c r="G13" s="146">
        <v>8.8000000000000005E-3</v>
      </c>
      <c r="H13" s="169">
        <v>0</v>
      </c>
      <c r="I13" s="169">
        <v>0</v>
      </c>
    </row>
    <row r="14" spans="1:10" x14ac:dyDescent="0.25">
      <c r="A14" s="140">
        <v>60</v>
      </c>
      <c r="B14" s="146">
        <v>2.4E-2</v>
      </c>
      <c r="C14" s="146">
        <v>1.38E-2</v>
      </c>
      <c r="D14" s="145">
        <v>7.7000000000000002E-3</v>
      </c>
      <c r="E14" s="146">
        <v>1.0200000000000001E-2</v>
      </c>
      <c r="F14" s="145">
        <v>2.4E-2</v>
      </c>
      <c r="G14" s="146">
        <v>1.38E-2</v>
      </c>
      <c r="H14" s="169">
        <v>0</v>
      </c>
      <c r="I14" s="169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141</v>
      </c>
      <c r="C3" s="45" t="s">
        <v>142</v>
      </c>
    </row>
    <row r="4" spans="1:3" ht="87" customHeight="1" x14ac:dyDescent="0.25">
      <c r="A4" s="45" t="s">
        <v>105</v>
      </c>
      <c r="B4" s="179" t="s">
        <v>155</v>
      </c>
      <c r="C4" s="179"/>
    </row>
    <row r="5" spans="1:3" ht="186" customHeight="1" x14ac:dyDescent="0.25">
      <c r="A5" s="48" t="s">
        <v>59</v>
      </c>
      <c r="B5" s="186"/>
      <c r="C5" s="179"/>
    </row>
  </sheetData>
  <mergeCells count="2">
    <mergeCell ref="B4:C4"/>
    <mergeCell ref="B5:C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163</v>
      </c>
    </row>
    <row r="3" spans="1:9" x14ac:dyDescent="0.25">
      <c r="A3" s="33" t="s">
        <v>47</v>
      </c>
      <c r="B3" s="21" t="s">
        <v>113</v>
      </c>
    </row>
    <row r="5" spans="1:9" ht="25.5" x14ac:dyDescent="0.25">
      <c r="A5" s="149" t="s">
        <v>49</v>
      </c>
      <c r="B5" s="150" t="s">
        <v>178</v>
      </c>
      <c r="C5" s="150" t="s">
        <v>179</v>
      </c>
      <c r="D5" s="150" t="s">
        <v>180</v>
      </c>
      <c r="E5" s="150" t="s">
        <v>181</v>
      </c>
      <c r="F5" s="150" t="s">
        <v>182</v>
      </c>
      <c r="G5" s="150" t="s">
        <v>183</v>
      </c>
      <c r="H5" s="150" t="s">
        <v>184</v>
      </c>
      <c r="I5" s="150" t="s">
        <v>185</v>
      </c>
    </row>
    <row r="6" spans="1:9" x14ac:dyDescent="0.25">
      <c r="A6" s="140">
        <v>25</v>
      </c>
      <c r="B6" s="142">
        <v>5.0000000000000001E-4</v>
      </c>
      <c r="C6" s="142">
        <v>2.0000000000000001E-4</v>
      </c>
      <c r="D6" s="142">
        <v>2.9999999999999997E-4</v>
      </c>
      <c r="E6" s="142">
        <v>1E-4</v>
      </c>
      <c r="F6" s="151">
        <v>2.9999999999999997E-4</v>
      </c>
      <c r="G6" s="152">
        <v>1E-4</v>
      </c>
      <c r="H6" s="153">
        <v>5.0000000000000001E-4</v>
      </c>
      <c r="I6" s="152">
        <v>2.0000000000000001E-4</v>
      </c>
    </row>
    <row r="7" spans="1:9" x14ac:dyDescent="0.25">
      <c r="A7" s="140">
        <v>30</v>
      </c>
      <c r="B7" s="146">
        <v>5.0000000000000001E-4</v>
      </c>
      <c r="C7" s="146">
        <v>2.0000000000000001E-4</v>
      </c>
      <c r="D7" s="146">
        <v>2.9999999999999997E-4</v>
      </c>
      <c r="E7" s="146">
        <v>2.0000000000000001E-4</v>
      </c>
      <c r="F7" s="154">
        <v>2.9999999999999997E-4</v>
      </c>
      <c r="G7" s="155">
        <v>2.0000000000000001E-4</v>
      </c>
      <c r="H7" s="156">
        <v>5.0000000000000001E-4</v>
      </c>
      <c r="I7" s="155">
        <v>2.0000000000000001E-4</v>
      </c>
    </row>
    <row r="8" spans="1:9" x14ac:dyDescent="0.25">
      <c r="A8" s="140">
        <v>35</v>
      </c>
      <c r="B8" s="146">
        <v>5.0000000000000001E-4</v>
      </c>
      <c r="C8" s="146">
        <v>2.9999999999999997E-4</v>
      </c>
      <c r="D8" s="146">
        <v>4.0000000000000002E-4</v>
      </c>
      <c r="E8" s="146">
        <v>2.0000000000000001E-4</v>
      </c>
      <c r="F8" s="154">
        <v>4.0000000000000002E-4</v>
      </c>
      <c r="G8" s="155">
        <v>2.0000000000000001E-4</v>
      </c>
      <c r="H8" s="156">
        <v>5.0000000000000001E-4</v>
      </c>
      <c r="I8" s="155">
        <v>2.9999999999999997E-4</v>
      </c>
    </row>
    <row r="9" spans="1:9" x14ac:dyDescent="0.25">
      <c r="A9" s="140">
        <v>40</v>
      </c>
      <c r="B9" s="146">
        <v>5.9999999999999995E-4</v>
      </c>
      <c r="C9" s="146">
        <v>4.0000000000000002E-4</v>
      </c>
      <c r="D9" s="146">
        <v>4.0000000000000002E-4</v>
      </c>
      <c r="E9" s="146">
        <v>2.9999999999999997E-4</v>
      </c>
      <c r="F9" s="154">
        <v>4.0000000000000002E-4</v>
      </c>
      <c r="G9" s="155">
        <v>2.9999999999999997E-4</v>
      </c>
      <c r="H9" s="156">
        <v>5.9999999999999995E-4</v>
      </c>
      <c r="I9" s="155">
        <v>4.0000000000000002E-4</v>
      </c>
    </row>
    <row r="10" spans="1:9" x14ac:dyDescent="0.25">
      <c r="A10" s="140">
        <v>45</v>
      </c>
      <c r="B10" s="146">
        <v>1E-3</v>
      </c>
      <c r="C10" s="146">
        <v>6.9999999999999999E-4</v>
      </c>
      <c r="D10" s="146">
        <v>6.9999999999999999E-4</v>
      </c>
      <c r="E10" s="146">
        <v>5.9999999999999995E-4</v>
      </c>
      <c r="F10" s="154">
        <v>6.9999999999999999E-4</v>
      </c>
      <c r="G10" s="155">
        <v>5.9999999999999995E-4</v>
      </c>
      <c r="H10" s="156">
        <v>1E-3</v>
      </c>
      <c r="I10" s="155">
        <v>6.9999999999999999E-4</v>
      </c>
    </row>
    <row r="11" spans="1:9" x14ac:dyDescent="0.25">
      <c r="A11" s="140">
        <v>50</v>
      </c>
      <c r="B11" s="146">
        <v>1.6999999999999999E-3</v>
      </c>
      <c r="C11" s="146">
        <v>1.1000000000000001E-3</v>
      </c>
      <c r="D11" s="146">
        <v>1.1999999999999999E-3</v>
      </c>
      <c r="E11" s="146">
        <v>8.9999999999999998E-4</v>
      </c>
      <c r="F11" s="154">
        <v>1.1999999999999999E-3</v>
      </c>
      <c r="G11" s="155">
        <v>8.9999999999999998E-4</v>
      </c>
      <c r="H11" s="156">
        <v>1.6999999999999999E-3</v>
      </c>
      <c r="I11" s="155">
        <v>1.1000000000000001E-3</v>
      </c>
    </row>
    <row r="12" spans="1:9" x14ac:dyDescent="0.25">
      <c r="A12" s="140">
        <v>55</v>
      </c>
      <c r="B12" s="146">
        <v>2.8E-3</v>
      </c>
      <c r="C12" s="146">
        <v>1.6999999999999999E-3</v>
      </c>
      <c r="D12" s="146">
        <v>2E-3</v>
      </c>
      <c r="E12" s="146">
        <v>1.4E-3</v>
      </c>
      <c r="F12" s="154">
        <v>2E-3</v>
      </c>
      <c r="G12" s="155">
        <v>1.4E-3</v>
      </c>
      <c r="H12" s="156">
        <v>2.8E-3</v>
      </c>
      <c r="I12" s="155">
        <v>1.6999999999999999E-3</v>
      </c>
    </row>
    <row r="13" spans="1:9" x14ac:dyDescent="0.25">
      <c r="A13" s="140">
        <v>60</v>
      </c>
      <c r="B13" s="146">
        <v>4.7000000000000002E-3</v>
      </c>
      <c r="C13" s="146">
        <v>2.3999999999999998E-3</v>
      </c>
      <c r="D13" s="146">
        <v>3.3E-3</v>
      </c>
      <c r="E13" s="146">
        <v>2.0999999999999999E-3</v>
      </c>
      <c r="F13" s="154">
        <v>3.3E-3</v>
      </c>
      <c r="G13" s="155">
        <v>2.0999999999999999E-3</v>
      </c>
      <c r="H13" s="156">
        <v>4.7000000000000002E-3</v>
      </c>
      <c r="I13" s="155">
        <v>2.3999999999999998E-3</v>
      </c>
    </row>
    <row r="14" spans="1:9" x14ac:dyDescent="0.25">
      <c r="A14" s="140">
        <v>65</v>
      </c>
      <c r="B14" s="146">
        <v>8.3000000000000001E-3</v>
      </c>
      <c r="C14" s="146">
        <v>3.7000000000000002E-3</v>
      </c>
      <c r="D14" s="146">
        <v>5.7999999999999996E-3</v>
      </c>
      <c r="E14" s="146">
        <v>3.0999999999999999E-3</v>
      </c>
      <c r="F14" s="154">
        <v>5.7999999999999996E-3</v>
      </c>
      <c r="G14" s="155">
        <v>3.0999999999999999E-3</v>
      </c>
      <c r="H14" s="156">
        <v>8.3000000000000001E-3</v>
      </c>
      <c r="I14" s="155">
        <v>3.7000000000000002E-3</v>
      </c>
    </row>
    <row r="15" spans="1:9" x14ac:dyDescent="0.25">
      <c r="A15" s="140">
        <v>69</v>
      </c>
      <c r="B15" s="146">
        <v>1.2500000000000001E-2</v>
      </c>
      <c r="C15" s="146">
        <v>5.7000000000000002E-3</v>
      </c>
      <c r="D15" s="146">
        <v>9.1999999999999998E-3</v>
      </c>
      <c r="E15" s="146">
        <v>4.8999999999999998E-3</v>
      </c>
      <c r="F15" s="154">
        <v>9.1999999999999998E-3</v>
      </c>
      <c r="G15" s="155">
        <v>4.8999999999999998E-3</v>
      </c>
      <c r="H15" s="156">
        <v>1.2500000000000001E-2</v>
      </c>
      <c r="I15" s="155">
        <v>5.7000000000000002E-3</v>
      </c>
    </row>
  </sheetData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111</v>
      </c>
    </row>
    <row r="3" spans="1:10" x14ac:dyDescent="0.25">
      <c r="A3" s="29" t="s">
        <v>47</v>
      </c>
      <c r="B3" s="29" t="s">
        <v>221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220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163</v>
      </c>
    </row>
    <row r="3" spans="1:13" x14ac:dyDescent="0.25">
      <c r="A3" s="33" t="s">
        <v>47</v>
      </c>
      <c r="B3" s="21" t="s">
        <v>201</v>
      </c>
    </row>
    <row r="5" spans="1:13" s="29" customFormat="1" ht="25.5" x14ac:dyDescent="0.25">
      <c r="A5" s="149" t="s">
        <v>49</v>
      </c>
      <c r="B5" s="150" t="s">
        <v>186</v>
      </c>
      <c r="C5" s="150" t="s">
        <v>187</v>
      </c>
      <c r="D5" s="150" t="s">
        <v>188</v>
      </c>
      <c r="E5" s="150" t="s">
        <v>189</v>
      </c>
      <c r="F5" s="150" t="s">
        <v>190</v>
      </c>
      <c r="G5" s="150" t="s">
        <v>191</v>
      </c>
      <c r="H5" s="150" t="s">
        <v>192</v>
      </c>
      <c r="I5" s="150" t="s">
        <v>193</v>
      </c>
      <c r="J5" s="157" t="s">
        <v>197</v>
      </c>
      <c r="K5" s="157" t="s">
        <v>198</v>
      </c>
      <c r="L5" s="157" t="s">
        <v>199</v>
      </c>
      <c r="M5" s="157" t="s">
        <v>200</v>
      </c>
    </row>
    <row r="6" spans="1:13" s="29" customFormat="1" x14ac:dyDescent="0.25">
      <c r="A6" s="140">
        <v>55</v>
      </c>
      <c r="B6" s="163">
        <v>6.1999999999999998E-3</v>
      </c>
      <c r="C6" s="164">
        <v>2.8999999999999998E-3</v>
      </c>
      <c r="D6" s="165">
        <v>3.5999999999999999E-3</v>
      </c>
      <c r="E6" s="166" t="s">
        <v>194</v>
      </c>
      <c r="F6" s="165">
        <v>3.5999999999999999E-3</v>
      </c>
      <c r="G6" s="166" t="s">
        <v>194</v>
      </c>
      <c r="H6" s="166" t="s">
        <v>195</v>
      </c>
      <c r="I6" s="166" t="s">
        <v>196</v>
      </c>
      <c r="J6" s="142">
        <v>7.1000000000000004E-3</v>
      </c>
      <c r="K6" s="142">
        <v>4.4999999999999997E-3</v>
      </c>
      <c r="L6" s="142">
        <v>2.41E-2</v>
      </c>
      <c r="M6" s="152">
        <v>1.43E-2</v>
      </c>
    </row>
    <row r="7" spans="1:13" s="29" customFormat="1" x14ac:dyDescent="0.25">
      <c r="A7" s="140">
        <v>60</v>
      </c>
      <c r="B7" s="167">
        <v>8.3999999999999995E-3</v>
      </c>
      <c r="C7" s="168">
        <v>4.1999999999999997E-3</v>
      </c>
      <c r="D7" s="169">
        <v>4.7999999999999996E-3</v>
      </c>
      <c r="E7" s="146">
        <v>3.0000000000000001E-3</v>
      </c>
      <c r="F7" s="169">
        <v>4.7999999999999996E-3</v>
      </c>
      <c r="G7" s="146">
        <v>3.0000000000000001E-3</v>
      </c>
      <c r="H7" s="146">
        <v>7.7999999999999996E-3</v>
      </c>
      <c r="I7" s="146">
        <v>5.1999999999999998E-3</v>
      </c>
      <c r="J7" s="146">
        <v>9.5999999999999992E-3</v>
      </c>
      <c r="K7" s="146">
        <v>6.4000000000000003E-3</v>
      </c>
      <c r="L7" s="146">
        <v>2.7400000000000001E-2</v>
      </c>
      <c r="M7" s="155">
        <v>1.6799999999999999E-2</v>
      </c>
    </row>
    <row r="8" spans="1:13" s="29" customFormat="1" x14ac:dyDescent="0.25">
      <c r="A8" s="140">
        <v>65</v>
      </c>
      <c r="B8" s="167">
        <v>1.1900000000000001E-2</v>
      </c>
      <c r="C8" s="168">
        <v>6.4999999999999997E-3</v>
      </c>
      <c r="D8" s="169">
        <v>7.0000000000000001E-3</v>
      </c>
      <c r="E8" s="146">
        <v>5.1000000000000004E-3</v>
      </c>
      <c r="F8" s="169">
        <v>7.0000000000000001E-3</v>
      </c>
      <c r="G8" s="146">
        <v>5.1000000000000004E-3</v>
      </c>
      <c r="H8" s="146">
        <v>1.0999999999999999E-2</v>
      </c>
      <c r="I8" s="146">
        <v>8.0000000000000002E-3</v>
      </c>
      <c r="J8" s="146">
        <v>1.35E-2</v>
      </c>
      <c r="K8" s="146">
        <v>9.9000000000000008E-3</v>
      </c>
      <c r="L8" s="146">
        <v>3.2599999999999997E-2</v>
      </c>
      <c r="M8" s="155">
        <v>2.07E-2</v>
      </c>
    </row>
    <row r="9" spans="1:13" s="29" customFormat="1" x14ac:dyDescent="0.25">
      <c r="A9" s="140">
        <v>70</v>
      </c>
      <c r="B9" s="167">
        <v>1.8100000000000002E-2</v>
      </c>
      <c r="C9" s="168">
        <v>1.04E-2</v>
      </c>
      <c r="D9" s="169">
        <v>1.14E-2</v>
      </c>
      <c r="E9" s="146">
        <v>8.2000000000000007E-3</v>
      </c>
      <c r="F9" s="169">
        <v>1.14E-2</v>
      </c>
      <c r="G9" s="146">
        <v>8.2000000000000007E-3</v>
      </c>
      <c r="H9" s="146">
        <v>1.6799999999999999E-2</v>
      </c>
      <c r="I9" s="146">
        <v>1.29E-2</v>
      </c>
      <c r="J9" s="146">
        <v>2.06E-2</v>
      </c>
      <c r="K9" s="146">
        <v>1.5800000000000002E-2</v>
      </c>
      <c r="L9" s="146">
        <v>4.1599999999999998E-2</v>
      </c>
      <c r="M9" s="155">
        <v>2.7900000000000001E-2</v>
      </c>
    </row>
    <row r="10" spans="1:13" s="29" customFormat="1" x14ac:dyDescent="0.25">
      <c r="A10" s="140">
        <v>75</v>
      </c>
      <c r="B10" s="167">
        <v>2.9000000000000001E-2</v>
      </c>
      <c r="C10" s="168">
        <v>1.7000000000000001E-2</v>
      </c>
      <c r="D10" s="169">
        <v>1.9599999999999999E-2</v>
      </c>
      <c r="E10" s="146">
        <v>1.37E-2</v>
      </c>
      <c r="F10" s="169">
        <v>1.9599999999999999E-2</v>
      </c>
      <c r="G10" s="146">
        <v>1.37E-2</v>
      </c>
      <c r="H10" s="146">
        <v>2.6800000000000001E-2</v>
      </c>
      <c r="I10" s="146">
        <v>2.0899999999999998E-2</v>
      </c>
      <c r="J10" s="146">
        <v>3.3000000000000002E-2</v>
      </c>
      <c r="K10" s="146">
        <v>2.58E-2</v>
      </c>
      <c r="L10" s="146">
        <v>5.5899999999999998E-2</v>
      </c>
      <c r="M10" s="155">
        <v>4.0599999999999997E-2</v>
      </c>
    </row>
    <row r="11" spans="1:13" s="29" customFormat="1" x14ac:dyDescent="0.25">
      <c r="A11" s="140">
        <v>80</v>
      </c>
      <c r="B11" s="167">
        <v>5.5500000000000001E-2</v>
      </c>
      <c r="C11" s="168">
        <v>3.9399999999999998E-2</v>
      </c>
      <c r="D11" s="169">
        <v>4.48E-2</v>
      </c>
      <c r="E11" s="146">
        <v>3.2899999999999999E-2</v>
      </c>
      <c r="F11" s="169">
        <v>4.48E-2</v>
      </c>
      <c r="G11" s="146">
        <v>3.2899999999999999E-2</v>
      </c>
      <c r="H11" s="146">
        <v>4.4699999999999997E-2</v>
      </c>
      <c r="I11" s="146">
        <v>3.4799999999999998E-2</v>
      </c>
      <c r="J11" s="146">
        <v>5.5E-2</v>
      </c>
      <c r="K11" s="146">
        <v>4.2900000000000001E-2</v>
      </c>
      <c r="L11" s="146">
        <v>7.8899999999999998E-2</v>
      </c>
      <c r="M11" s="155">
        <v>6.0400000000000002E-2</v>
      </c>
    </row>
    <row r="12" spans="1:13" s="29" customFormat="1" x14ac:dyDescent="0.25">
      <c r="A12" s="158"/>
      <c r="B12" s="159"/>
      <c r="C12" s="159"/>
      <c r="D12" s="159"/>
      <c r="E12" s="159"/>
      <c r="F12" s="161"/>
      <c r="G12" s="160"/>
      <c r="H12" s="162"/>
      <c r="I12" s="160"/>
    </row>
    <row r="13" spans="1:13" s="29" customFormat="1" x14ac:dyDescent="0.25">
      <c r="A13" s="158"/>
      <c r="B13" s="159"/>
      <c r="C13" s="159">
        <f>C6/B6</f>
        <v>0.46774193548387094</v>
      </c>
      <c r="D13" s="159"/>
      <c r="E13" s="159">
        <f>E6/D6</f>
        <v>0.58333333333333326</v>
      </c>
      <c r="F13" s="161"/>
      <c r="G13" s="160">
        <f>G6/F6</f>
        <v>0.58333333333333326</v>
      </c>
      <c r="H13" s="162"/>
      <c r="I13" s="160"/>
    </row>
    <row r="14" spans="1:13" s="29" customFormat="1" x14ac:dyDescent="0.25">
      <c r="A14" s="158"/>
      <c r="B14" s="159"/>
      <c r="C14" s="159">
        <f t="shared" ref="C14:C18" si="0">C7/B7</f>
        <v>0.5</v>
      </c>
      <c r="D14" s="159"/>
      <c r="E14" s="159">
        <f t="shared" ref="E14:E18" si="1">E7/D7</f>
        <v>0.62500000000000011</v>
      </c>
      <c r="F14" s="161"/>
      <c r="G14" s="160">
        <f t="shared" ref="G14:G18" si="2">G7/F7</f>
        <v>0.62500000000000011</v>
      </c>
      <c r="H14" s="162"/>
      <c r="I14" s="160"/>
    </row>
    <row r="15" spans="1:13" s="29" customFormat="1" x14ac:dyDescent="0.25">
      <c r="A15" s="158"/>
      <c r="B15" s="159"/>
      <c r="C15" s="159">
        <f t="shared" si="0"/>
        <v>0.54621848739495793</v>
      </c>
      <c r="D15" s="159"/>
      <c r="E15" s="159">
        <f t="shared" si="1"/>
        <v>0.72857142857142865</v>
      </c>
      <c r="F15" s="161"/>
      <c r="G15" s="160">
        <f t="shared" si="2"/>
        <v>0.72857142857142865</v>
      </c>
      <c r="H15" s="162"/>
      <c r="I15" s="160"/>
    </row>
    <row r="16" spans="1:13" s="29" customFormat="1" x14ac:dyDescent="0.25">
      <c r="C16" s="159">
        <f t="shared" si="0"/>
        <v>0.574585635359116</v>
      </c>
      <c r="E16" s="159">
        <f t="shared" si="1"/>
        <v>0.7192982456140351</v>
      </c>
      <c r="G16" s="160">
        <f t="shared" si="2"/>
        <v>0.7192982456140351</v>
      </c>
    </row>
    <row r="17" spans="2:7" s="29" customFormat="1" x14ac:dyDescent="0.25">
      <c r="C17" s="159">
        <f t="shared" si="0"/>
        <v>0.5862068965517242</v>
      </c>
      <c r="E17" s="159">
        <f t="shared" si="1"/>
        <v>0.69897959183673475</v>
      </c>
      <c r="G17" s="160">
        <f t="shared" si="2"/>
        <v>0.69897959183673475</v>
      </c>
    </row>
    <row r="18" spans="2:7" x14ac:dyDescent="0.25">
      <c r="C18" s="159">
        <f t="shared" si="0"/>
        <v>0.70990990990990988</v>
      </c>
      <c r="E18" s="159">
        <f t="shared" si="1"/>
        <v>0.734375</v>
      </c>
      <c r="G18" s="160">
        <f t="shared" si="2"/>
        <v>0.734375</v>
      </c>
    </row>
    <row r="19" spans="2:7" x14ac:dyDescent="0.25">
      <c r="B19">
        <f>B6/D6</f>
        <v>1.7222222222222221</v>
      </c>
      <c r="C19" s="159">
        <f>C6/E6</f>
        <v>1.3809523809523809</v>
      </c>
    </row>
    <row r="20" spans="2:7" x14ac:dyDescent="0.25">
      <c r="B20">
        <f t="shared" ref="B20:B24" si="3">B7/D7</f>
        <v>1.75</v>
      </c>
      <c r="C20" s="159">
        <f t="shared" ref="C20:C24" si="4">C7/E7</f>
        <v>1.4</v>
      </c>
    </row>
    <row r="21" spans="2:7" x14ac:dyDescent="0.25">
      <c r="B21">
        <f t="shared" si="3"/>
        <v>1.7000000000000002</v>
      </c>
      <c r="C21" s="159">
        <f t="shared" si="4"/>
        <v>1.2745098039215685</v>
      </c>
    </row>
    <row r="22" spans="2:7" x14ac:dyDescent="0.25">
      <c r="B22">
        <f t="shared" si="3"/>
        <v>1.5877192982456141</v>
      </c>
      <c r="C22" s="159">
        <f t="shared" si="4"/>
        <v>1.2682926829268291</v>
      </c>
    </row>
    <row r="23" spans="2:7" x14ac:dyDescent="0.25">
      <c r="B23">
        <f t="shared" si="3"/>
        <v>1.4795918367346941</v>
      </c>
      <c r="C23" s="159">
        <f t="shared" si="4"/>
        <v>1.2408759124087592</v>
      </c>
    </row>
    <row r="24" spans="2:7" x14ac:dyDescent="0.25">
      <c r="B24">
        <f t="shared" si="3"/>
        <v>1.2388392857142858</v>
      </c>
      <c r="C24" s="159">
        <f t="shared" si="4"/>
        <v>1.1975683890577506</v>
      </c>
    </row>
  </sheetData>
  <hyperlinks>
    <hyperlink ref="A1" location="TOC!A1" display="TOC" xr:uid="{00000000-0004-0000-1300-000000000000}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6"/>
  <sheetViews>
    <sheetView topLeftCell="A4" zoomScaleNormal="100" workbookViewId="0">
      <selection activeCell="H38" sqref="H38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224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114</v>
      </c>
    </row>
    <row r="5" spans="2:17" x14ac:dyDescent="0.25">
      <c r="M5" t="s">
        <v>115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16" workbookViewId="0">
      <selection activeCell="W40" sqref="W40"/>
    </sheetView>
  </sheetViews>
  <sheetFormatPr defaultRowHeight="15" x14ac:dyDescent="0.25"/>
  <cols>
    <col min="23" max="23" width="17.42578125" customWidth="1"/>
  </cols>
  <sheetData>
    <row r="1" spans="1:1" x14ac:dyDescent="0.25">
      <c r="A1" s="19" t="s">
        <v>8</v>
      </c>
    </row>
    <row r="3" spans="1:1" x14ac:dyDescent="0.25">
      <c r="A3" t="s">
        <v>102</v>
      </c>
    </row>
    <row r="20" spans="23:23" x14ac:dyDescent="0.25">
      <c r="W20" s="50">
        <v>2280846160</v>
      </c>
    </row>
    <row r="21" spans="23:23" x14ac:dyDescent="0.25">
      <c r="W21">
        <v>3482641054</v>
      </c>
    </row>
    <row r="22" spans="23:23" x14ac:dyDescent="0.25">
      <c r="W22">
        <f>W21/W20</f>
        <v>1.5269074763025665</v>
      </c>
    </row>
    <row r="25" spans="23:23" x14ac:dyDescent="0.25">
      <c r="W25">
        <f>38687207018/108291094820</f>
        <v>0.35725197055496904</v>
      </c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tabSelected="1" workbookViewId="0">
      <selection activeCell="L8" sqref="L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39.5" customHeight="1" x14ac:dyDescent="0.25">
      <c r="A9" s="48" t="s">
        <v>120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31" sqref="B31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117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123</v>
      </c>
      <c r="B6" s="63">
        <v>0.03</v>
      </c>
    </row>
    <row r="7" spans="1:3" x14ac:dyDescent="0.25">
      <c r="A7" s="6" t="s">
        <v>124</v>
      </c>
      <c r="B7" s="63">
        <v>5.0000000000000001E-3</v>
      </c>
    </row>
    <row r="8" spans="1:3" ht="105" customHeight="1" x14ac:dyDescent="0.25">
      <c r="A8" s="10" t="s">
        <v>43</v>
      </c>
      <c r="B8" s="3" t="s">
        <v>122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135</v>
      </c>
    </row>
    <row r="5" spans="1:5" ht="38.25" x14ac:dyDescent="0.25">
      <c r="A5" s="28" t="s">
        <v>45</v>
      </c>
      <c r="B5" s="64" t="s">
        <v>126</v>
      </c>
      <c r="C5" s="65" t="s">
        <v>127</v>
      </c>
      <c r="D5" s="64" t="s">
        <v>128</v>
      </c>
      <c r="E5" s="64" t="s">
        <v>129</v>
      </c>
    </row>
    <row r="6" spans="1:5" s="59" customFormat="1" ht="51.75" customHeight="1" x14ac:dyDescent="0.25">
      <c r="A6" s="67" t="s">
        <v>130</v>
      </c>
      <c r="B6" s="71" t="s">
        <v>131</v>
      </c>
      <c r="C6" s="71" t="s">
        <v>132</v>
      </c>
      <c r="D6" s="71" t="s">
        <v>133</v>
      </c>
      <c r="E6" s="71" t="s">
        <v>134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9"/>
  <sheetViews>
    <sheetView zoomScale="85" zoomScaleNormal="85" workbookViewId="0">
      <selection activeCell="E24" sqref="E24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137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6" t="s">
        <v>62</v>
      </c>
      <c r="C6" s="97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112</v>
      </c>
      <c r="B8" s="95"/>
      <c r="C8" s="104">
        <v>40178</v>
      </c>
      <c r="D8" s="101">
        <v>2360173025</v>
      </c>
      <c r="E8" s="102">
        <v>12</v>
      </c>
      <c r="F8" s="101">
        <v>1884062115</v>
      </c>
      <c r="G8" s="103">
        <v>6</v>
      </c>
      <c r="H8" s="101">
        <v>322948963</v>
      </c>
      <c r="I8" s="105" t="s">
        <v>136</v>
      </c>
      <c r="J8" s="87"/>
    </row>
    <row r="9" spans="1:10" x14ac:dyDescent="0.25">
      <c r="A9" s="32" t="s">
        <v>112</v>
      </c>
      <c r="B9" s="95"/>
      <c r="C9" s="104">
        <v>40543</v>
      </c>
      <c r="D9" s="101">
        <v>242581914</v>
      </c>
      <c r="E9" s="102">
        <v>12</v>
      </c>
      <c r="F9" s="101">
        <v>212607844</v>
      </c>
      <c r="G9" s="103">
        <v>7</v>
      </c>
      <c r="H9" s="101">
        <v>33193150</v>
      </c>
      <c r="I9" s="105" t="s">
        <v>136</v>
      </c>
      <c r="J9" s="87"/>
    </row>
    <row r="10" spans="1:10" x14ac:dyDescent="0.25">
      <c r="A10" s="32" t="s">
        <v>112</v>
      </c>
      <c r="B10" s="95"/>
      <c r="C10" s="104">
        <v>40908</v>
      </c>
      <c r="D10" s="101">
        <v>911037989</v>
      </c>
      <c r="E10" s="102">
        <v>12</v>
      </c>
      <c r="F10" s="101">
        <v>864864695</v>
      </c>
      <c r="G10" s="103">
        <v>8</v>
      </c>
      <c r="H10" s="101">
        <v>124659832</v>
      </c>
      <c r="I10" s="105" t="s">
        <v>136</v>
      </c>
      <c r="J10" s="87"/>
    </row>
    <row r="11" spans="1:10" x14ac:dyDescent="0.25">
      <c r="A11" s="32" t="s">
        <v>112</v>
      </c>
      <c r="B11" s="95"/>
      <c r="C11" s="104">
        <v>41274</v>
      </c>
      <c r="D11" s="101">
        <v>78277759</v>
      </c>
      <c r="E11" s="102">
        <v>12</v>
      </c>
      <c r="F11" s="101">
        <v>79629762</v>
      </c>
      <c r="G11" s="103">
        <v>9</v>
      </c>
      <c r="H11" s="101">
        <v>10710961</v>
      </c>
      <c r="I11" s="105" t="s">
        <v>136</v>
      </c>
      <c r="J11" s="87"/>
    </row>
    <row r="12" spans="1:10" x14ac:dyDescent="0.25">
      <c r="A12" s="32" t="s">
        <v>112</v>
      </c>
      <c r="B12" s="95"/>
      <c r="C12" s="104">
        <v>41639</v>
      </c>
      <c r="D12" s="101">
        <v>-114027863</v>
      </c>
      <c r="E12" s="102">
        <v>12</v>
      </c>
      <c r="F12" s="101">
        <v>-123222179</v>
      </c>
      <c r="G12" s="103">
        <v>10</v>
      </c>
      <c r="H12" s="101">
        <v>-15602746</v>
      </c>
      <c r="I12" s="105" t="s">
        <v>136</v>
      </c>
      <c r="J12" s="87"/>
    </row>
    <row r="13" spans="1:10" x14ac:dyDescent="0.25">
      <c r="A13" s="32" t="s">
        <v>112</v>
      </c>
      <c r="B13" s="95"/>
      <c r="C13" s="104">
        <v>42004</v>
      </c>
      <c r="D13" s="101">
        <v>-206952282</v>
      </c>
      <c r="E13" s="102">
        <v>12</v>
      </c>
      <c r="F13" s="101">
        <v>-221956322</v>
      </c>
      <c r="G13" s="103">
        <v>11</v>
      </c>
      <c r="H13" s="101">
        <v>-28317850</v>
      </c>
      <c r="I13" s="105" t="s">
        <v>136</v>
      </c>
      <c r="J13" s="87"/>
    </row>
    <row r="14" spans="1:10" x14ac:dyDescent="0.25">
      <c r="A14" s="32" t="s">
        <v>112</v>
      </c>
      <c r="B14" s="95"/>
      <c r="C14" s="104">
        <v>42369</v>
      </c>
      <c r="D14" s="101">
        <v>2586581023</v>
      </c>
      <c r="E14" s="102">
        <v>12</v>
      </c>
      <c r="F14" s="101">
        <v>2586581023</v>
      </c>
      <c r="G14" s="103">
        <v>12</v>
      </c>
      <c r="H14" s="101">
        <v>353928991</v>
      </c>
      <c r="I14" s="105" t="s">
        <v>136</v>
      </c>
      <c r="J14" s="87"/>
    </row>
    <row r="15" spans="1:10" x14ac:dyDescent="0.25">
      <c r="A15" s="32"/>
      <c r="B15" s="89"/>
      <c r="C15" s="98"/>
      <c r="D15" s="90"/>
      <c r="E15" s="88"/>
      <c r="F15" s="90"/>
      <c r="G15" s="88"/>
      <c r="H15" s="91"/>
      <c r="I15" s="89"/>
      <c r="J15" s="87"/>
    </row>
    <row r="16" spans="1:10" x14ac:dyDescent="0.25">
      <c r="B16" s="89"/>
      <c r="C16" s="99"/>
      <c r="D16" s="100"/>
      <c r="E16" s="92"/>
      <c r="F16" s="93"/>
      <c r="G16" s="92"/>
      <c r="H16" s="94"/>
      <c r="I16" s="87"/>
      <c r="J16" s="87"/>
    </row>
    <row r="17" spans="2:15" x14ac:dyDescent="0.25">
      <c r="B17" s="89"/>
      <c r="C17" s="99"/>
      <c r="D17" s="100"/>
      <c r="E17" s="92"/>
      <c r="F17" s="93"/>
      <c r="G17" s="92"/>
      <c r="H17" s="94"/>
      <c r="I17" s="87"/>
      <c r="J17" s="87"/>
    </row>
    <row r="18" spans="2:15" x14ac:dyDescent="0.25">
      <c r="B18" s="89"/>
      <c r="C18" s="99"/>
      <c r="D18" s="100"/>
      <c r="E18" s="92"/>
      <c r="F18" s="93"/>
      <c r="G18" s="92"/>
      <c r="H18" s="94"/>
      <c r="I18" s="87"/>
      <c r="J18" s="87"/>
    </row>
    <row r="19" spans="2:15" x14ac:dyDescent="0.25">
      <c r="B19" s="89"/>
      <c r="C19" s="99"/>
      <c r="D19" s="100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202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0"/>
    </row>
    <row r="12" spans="1:4" x14ac:dyDescent="0.25">
      <c r="C12" s="50"/>
    </row>
    <row r="13" spans="1:4" x14ac:dyDescent="0.25">
      <c r="C13" s="50"/>
    </row>
    <row r="14" spans="1:4" x14ac:dyDescent="0.25">
      <c r="C14" s="50"/>
    </row>
    <row r="15" spans="1:4" x14ac:dyDescent="0.25">
      <c r="C15" s="50"/>
      <c r="D15" s="35"/>
    </row>
    <row r="16" spans="1:4" x14ac:dyDescent="0.25">
      <c r="C16" s="50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2017-10-08T03:16:04Z</dcterms:modified>
</cp:coreProperties>
</file>