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Calibration_2015" sheetId="7" r:id="rId4"/>
    <sheet name="Calibration_benefit" sheetId="8" r:id="rId5"/>
    <sheet name="Scenarios" sheetId="9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" i="2"/>
  <c r="E3" i="2"/>
  <c r="F3" i="2"/>
  <c r="E4" i="2"/>
  <c r="F4" i="2"/>
  <c r="E5" i="2"/>
  <c r="F5" i="2"/>
  <c r="E6" i="2"/>
  <c r="F6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<sst xmlns="http://schemas.openxmlformats.org/spreadsheetml/2006/main" count="340" uniqueCount="125">
  <si>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</si>
  <si>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</si>
  <si>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</si>
  <si>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</si>
  <si>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</si>
  <si>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</si>
  <si>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</si>
  <si>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</si>
  <si>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</si>
  <si>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</si>
  <si>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</si>
  <si>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</si>
  <si>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</si>
  <si>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</si>
  <si>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</si>
  <si>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</si>
  <si>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</si>
  <si>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</si>
  <si>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</si>
  <si>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</si>
  <si>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</si>
  <si>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</si>
  <si>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</si>
  <si>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</si>
  <si>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</si>
  <si>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</si>
  <si>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</si>
  <si>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</si>
  <si>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</si>
  <si>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</si>
  <si>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</si>
  <si>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</si>
  <si>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</si>
  <si>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</si>
  <si>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</si>
  <si>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</si>
  <si>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</si>
  <si>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</si>
  <si>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</si>
  <si>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</si>
  <si>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</si>
  <si>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</si>
  <si>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</si>
  <si>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</si>
  <si>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</si>
  <si>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</si>
  <si>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</si>
  <si>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</si>
  <si>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</si>
  <si>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</si>
  <si>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</si>
  <si>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</si>
  <si>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</si>
  <si>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</si>
  <si>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</si>
  <si>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</si>
  <si>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</si>
  <si>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</si>
  <si>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</si>
  <si>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</si>
  <si>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</si>
  <si>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</si>
  <si>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</si>
  <si>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tCD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</si>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</sst>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%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7" fontId="0" fillId="0" borderId="0" xfId="0" applyNumberFormat="1"/>
    <xf numFmtId="167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29"/>
  <sheetViews>
    <sheetView tabSelected="1" zoomScaleNormal="100" workbookViewId="0">
      <selection activeCell="G34" sqref="G34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5" width="10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4" width="14.28515625" customWidth="1"/>
    <col min="15" max="15" width="12.28515625" customWidth="1"/>
    <col min="16" max="16" width="11.42578125" customWidth="1"/>
    <col min="17" max="17" width="14.28515625" customWidth="1"/>
    <col min="18" max="18" width="14.42578125" bestFit="1" customWidth="1"/>
    <col min="19" max="19" width="11.28515625" bestFit="1" customWidth="1"/>
    <col min="21" max="21" width="15.7109375" customWidth="1"/>
    <col min="23" max="23" width="14" customWidth="1"/>
    <col min="24" max="24" width="13.42578125" customWidth="1"/>
    <col min="25" max="25" width="12.5703125" customWidth="1"/>
    <col min="26" max="26" width="14.85546875" customWidth="1"/>
    <col min="34" max="34" width="15.140625" customWidth="1"/>
    <col min="35" max="35" width="16.5703125" customWidth="1"/>
  </cols>
  <sheetData>
    <row r="4" spans="1:35" s="1" customFormat="1" x14ac:dyDescent="0.25">
      <c r="A4" s="1" t="s">
        <v>0</v>
      </c>
      <c r="B4" s="1" t="s">
        <v>101</v>
      </c>
      <c r="C4" s="1" t="s">
        <v>94</v>
      </c>
      <c r="D4" s="1" t="s">
        <v>95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1" t="s">
        <v>64</v>
      </c>
      <c r="L4" s="1" t="s">
        <v>66</v>
      </c>
      <c r="M4" s="1" t="s">
        <v>67</v>
      </c>
      <c r="N4" s="1" t="s">
        <v>116</v>
      </c>
      <c r="O4" s="3" t="s">
        <v>16</v>
      </c>
      <c r="P4" s="3" t="s">
        <v>5</v>
      </c>
      <c r="Q4" s="3" t="s">
        <v>6</v>
      </c>
      <c r="R4" s="4" t="s">
        <v>12</v>
      </c>
      <c r="S4" s="4" t="s">
        <v>62</v>
      </c>
      <c r="T4" s="4" t="s">
        <v>10</v>
      </c>
      <c r="U4" s="4" t="s">
        <v>11</v>
      </c>
      <c r="V4" s="4" t="s">
        <v>13</v>
      </c>
      <c r="W4" s="6" t="s">
        <v>38</v>
      </c>
      <c r="X4" s="6" t="s">
        <v>39</v>
      </c>
      <c r="Y4" s="5" t="s">
        <v>24</v>
      </c>
      <c r="Z4" s="5" t="s">
        <v>26</v>
      </c>
      <c r="AA4" s="5" t="s">
        <v>7</v>
      </c>
      <c r="AB4" s="5" t="s">
        <v>8</v>
      </c>
      <c r="AC4" s="5" t="s">
        <v>9</v>
      </c>
      <c r="AD4" s="11" t="s">
        <v>43</v>
      </c>
      <c r="AE4" s="11" t="s">
        <v>44</v>
      </c>
      <c r="AF4" s="11" t="s">
        <v>45</v>
      </c>
      <c r="AG4" s="11" t="s">
        <v>46</v>
      </c>
      <c r="AH4" s="1" t="s">
        <v>58</v>
      </c>
      <c r="AI4" s="1" t="s">
        <v>59</v>
      </c>
    </row>
    <row r="5" spans="1:35" x14ac:dyDescent="0.25">
      <c r="A5" t="s">
        <v>60</v>
      </c>
      <c r="B5" t="s">
        <v>21</v>
      </c>
      <c r="C5">
        <v>1</v>
      </c>
      <c r="D5">
        <v>1</v>
      </c>
      <c r="F5" t="s">
        <v>63</v>
      </c>
      <c r="G5" t="b">
        <v>0</v>
      </c>
      <c r="H5" t="b">
        <v>1</v>
      </c>
      <c r="I5" t="b">
        <v>1</v>
      </c>
      <c r="J5">
        <v>0</v>
      </c>
      <c r="K5" t="b">
        <v>1</v>
      </c>
      <c r="L5" t="b">
        <v>1</v>
      </c>
      <c r="M5" t="b">
        <v>1</v>
      </c>
      <c r="N5">
        <v>0.02</v>
      </c>
      <c r="O5" t="s">
        <v>4</v>
      </c>
      <c r="P5" t="b">
        <v>1</v>
      </c>
      <c r="Q5" t="b">
        <v>1</v>
      </c>
      <c r="R5" t="s">
        <v>28</v>
      </c>
      <c r="S5" t="s">
        <v>65</v>
      </c>
      <c r="T5">
        <v>24</v>
      </c>
      <c r="U5">
        <v>0.04</v>
      </c>
      <c r="V5">
        <v>10</v>
      </c>
      <c r="W5">
        <v>0</v>
      </c>
      <c r="X5" t="s">
        <v>37</v>
      </c>
      <c r="Y5" t="s">
        <v>48</v>
      </c>
      <c r="Z5" t="s">
        <v>21</v>
      </c>
      <c r="AA5">
        <v>7.4999999999999997E-2</v>
      </c>
      <c r="AB5">
        <v>8.2199999999999995E-2</v>
      </c>
      <c r="AC5" s="7">
        <v>0.12</v>
      </c>
      <c r="AD5" t="s">
        <v>47</v>
      </c>
      <c r="AE5" t="s">
        <v>47</v>
      </c>
      <c r="AF5">
        <v>0.54600000000000004</v>
      </c>
      <c r="AG5">
        <v>0.60599999999999998</v>
      </c>
    </row>
    <row r="6" spans="1:35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1</v>
      </c>
      <c r="L6" t="b">
        <v>1</v>
      </c>
      <c r="M6" t="b">
        <v>1</v>
      </c>
      <c r="N6">
        <v>0.02</v>
      </c>
      <c r="O6" t="s">
        <v>4</v>
      </c>
      <c r="P6" t="b">
        <v>1</v>
      </c>
      <c r="Q6" t="b">
        <v>1</v>
      </c>
      <c r="R6" t="s">
        <v>28</v>
      </c>
      <c r="S6" t="s">
        <v>65</v>
      </c>
      <c r="T6">
        <v>24</v>
      </c>
      <c r="U6">
        <v>0.04</v>
      </c>
      <c r="V6">
        <v>10</v>
      </c>
      <c r="W6">
        <v>0</v>
      </c>
      <c r="X6" t="s">
        <v>37</v>
      </c>
      <c r="Y6" t="s">
        <v>48</v>
      </c>
      <c r="Z6" t="s">
        <v>21</v>
      </c>
      <c r="AA6">
        <v>7.4999999999999997E-2</v>
      </c>
      <c r="AB6">
        <v>8.2199999999999995E-2</v>
      </c>
      <c r="AC6" s="7">
        <v>0.12</v>
      </c>
      <c r="AD6" t="s">
        <v>47</v>
      </c>
      <c r="AE6" t="s">
        <v>47</v>
      </c>
      <c r="AF6">
        <v>0.54600000000000004</v>
      </c>
      <c r="AG6">
        <v>0.60599999999999998</v>
      </c>
    </row>
    <row r="7" spans="1:35" x14ac:dyDescent="0.25">
      <c r="AC7" s="7"/>
    </row>
    <row r="8" spans="1:35" x14ac:dyDescent="0.25">
      <c r="A8" t="s">
        <v>102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 t="b">
        <v>1</v>
      </c>
      <c r="N8">
        <v>0.02</v>
      </c>
      <c r="O8" t="s">
        <v>4</v>
      </c>
      <c r="P8" t="b">
        <v>1</v>
      </c>
      <c r="Q8" t="b">
        <v>1</v>
      </c>
      <c r="R8" t="s">
        <v>28</v>
      </c>
      <c r="S8" t="s">
        <v>65</v>
      </c>
      <c r="T8">
        <v>24</v>
      </c>
      <c r="U8">
        <v>0.04</v>
      </c>
      <c r="V8">
        <v>10</v>
      </c>
      <c r="W8">
        <v>0</v>
      </c>
      <c r="X8" t="s">
        <v>37</v>
      </c>
      <c r="Y8" t="s">
        <v>27</v>
      </c>
      <c r="Z8" t="s">
        <v>21</v>
      </c>
      <c r="AA8">
        <v>7.4999999999999997E-2</v>
      </c>
      <c r="AB8">
        <v>8.2199999999999995E-2</v>
      </c>
      <c r="AC8" s="7">
        <v>0.12</v>
      </c>
      <c r="AD8" t="s">
        <v>47</v>
      </c>
      <c r="AE8" t="s">
        <v>47</v>
      </c>
      <c r="AF8">
        <v>0.54600000000000004</v>
      </c>
      <c r="AG8">
        <v>0.60599999999999998</v>
      </c>
    </row>
    <row r="9" spans="1:35" x14ac:dyDescent="0.25">
      <c r="A9" t="s">
        <v>103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1</v>
      </c>
      <c r="L9" t="b">
        <v>1</v>
      </c>
      <c r="M9" t="b">
        <v>1</v>
      </c>
      <c r="N9">
        <v>0.02</v>
      </c>
      <c r="O9" t="s">
        <v>4</v>
      </c>
      <c r="P9" t="b">
        <v>1</v>
      </c>
      <c r="Q9" t="b">
        <v>1</v>
      </c>
      <c r="R9" t="s">
        <v>28</v>
      </c>
      <c r="S9" t="s">
        <v>65</v>
      </c>
      <c r="T9">
        <v>24</v>
      </c>
      <c r="U9">
        <v>0.04</v>
      </c>
      <c r="V9">
        <v>10</v>
      </c>
      <c r="W9">
        <v>0</v>
      </c>
      <c r="X9" t="s">
        <v>37</v>
      </c>
      <c r="Y9" t="s">
        <v>27</v>
      </c>
      <c r="Z9" t="s">
        <v>21</v>
      </c>
      <c r="AA9">
        <v>7.4999999999999997E-2</v>
      </c>
      <c r="AB9">
        <v>8.2199999999999995E-2</v>
      </c>
      <c r="AC9" s="7">
        <v>0.12</v>
      </c>
      <c r="AD9" t="s">
        <v>47</v>
      </c>
      <c r="AE9" t="s">
        <v>47</v>
      </c>
      <c r="AF9">
        <v>0.54600000000000004</v>
      </c>
      <c r="AG9">
        <v>0.60599999999999998</v>
      </c>
    </row>
    <row r="10" spans="1:35" x14ac:dyDescent="0.25">
      <c r="A10" t="s">
        <v>104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 t="b">
        <v>1</v>
      </c>
      <c r="M10" t="b">
        <v>1</v>
      </c>
      <c r="N10">
        <v>0.02</v>
      </c>
      <c r="O10" t="s">
        <v>4</v>
      </c>
      <c r="P10" t="b">
        <v>1</v>
      </c>
      <c r="Q10" t="b">
        <v>1</v>
      </c>
      <c r="R10" t="s">
        <v>28</v>
      </c>
      <c r="S10" t="s">
        <v>65</v>
      </c>
      <c r="T10">
        <v>24</v>
      </c>
      <c r="U10">
        <v>0.04</v>
      </c>
      <c r="V10">
        <v>10</v>
      </c>
      <c r="W10">
        <v>0</v>
      </c>
      <c r="X10" t="s">
        <v>37</v>
      </c>
      <c r="Y10" t="s">
        <v>27</v>
      </c>
      <c r="Z10" t="s">
        <v>21</v>
      </c>
      <c r="AA10">
        <v>7.4999999999999997E-2</v>
      </c>
      <c r="AB10">
        <v>8.2199999999999995E-2</v>
      </c>
      <c r="AC10" s="7">
        <v>0.12</v>
      </c>
      <c r="AD10" t="s">
        <v>47</v>
      </c>
      <c r="AE10" t="s">
        <v>47</v>
      </c>
      <c r="AF10">
        <v>0.54600000000000004</v>
      </c>
      <c r="AG10">
        <v>0.60599999999999998</v>
      </c>
    </row>
    <row r="11" spans="1:35" x14ac:dyDescent="0.25">
      <c r="A11" t="s">
        <v>105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1</v>
      </c>
      <c r="L11" t="b">
        <v>0</v>
      </c>
      <c r="M11" t="b">
        <v>1</v>
      </c>
      <c r="N11">
        <v>0.02</v>
      </c>
      <c r="O11" t="s">
        <v>4</v>
      </c>
      <c r="P11" t="b">
        <v>1</v>
      </c>
      <c r="Q11" t="b">
        <v>1</v>
      </c>
      <c r="R11" t="s">
        <v>28</v>
      </c>
      <c r="S11" t="s">
        <v>65</v>
      </c>
      <c r="T11">
        <v>24</v>
      </c>
      <c r="U11">
        <v>0.04</v>
      </c>
      <c r="V11">
        <v>10</v>
      </c>
      <c r="W11">
        <v>0</v>
      </c>
      <c r="X11" t="s">
        <v>37</v>
      </c>
      <c r="Y11" t="s">
        <v>27</v>
      </c>
      <c r="Z11" t="s">
        <v>21</v>
      </c>
      <c r="AA11">
        <v>7.4999999999999997E-2</v>
      </c>
      <c r="AB11">
        <v>8.2199999999999995E-2</v>
      </c>
      <c r="AC11" s="7">
        <v>0.12</v>
      </c>
      <c r="AD11" t="s">
        <v>47</v>
      </c>
      <c r="AE11" t="s">
        <v>47</v>
      </c>
      <c r="AF11">
        <v>0.54600000000000004</v>
      </c>
      <c r="AG11">
        <v>0.60599999999999998</v>
      </c>
    </row>
    <row r="12" spans="1:35" x14ac:dyDescent="0.25">
      <c r="A12" t="s">
        <v>117</v>
      </c>
      <c r="B12" t="s">
        <v>21</v>
      </c>
      <c r="C12">
        <v>2</v>
      </c>
      <c r="D12">
        <v>1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1</v>
      </c>
      <c r="L12" t="b">
        <v>1</v>
      </c>
      <c r="M12" t="b">
        <v>1</v>
      </c>
      <c r="N12">
        <v>0.05</v>
      </c>
      <c r="O12" t="s">
        <v>4</v>
      </c>
      <c r="P12" t="b">
        <v>1</v>
      </c>
      <c r="Q12" t="b">
        <v>1</v>
      </c>
      <c r="R12" t="s">
        <v>28</v>
      </c>
      <c r="S12" t="s">
        <v>65</v>
      </c>
      <c r="T12">
        <v>24</v>
      </c>
      <c r="U12">
        <v>0.04</v>
      </c>
      <c r="V12">
        <v>10</v>
      </c>
      <c r="W12">
        <v>0</v>
      </c>
      <c r="X12" t="s">
        <v>37</v>
      </c>
      <c r="Y12" t="s">
        <v>27</v>
      </c>
      <c r="Z12" t="s">
        <v>21</v>
      </c>
      <c r="AA12">
        <v>7.4999999999999997E-2</v>
      </c>
      <c r="AB12">
        <v>8.2199999999999995E-2</v>
      </c>
      <c r="AC12" s="7">
        <v>0.12</v>
      </c>
      <c r="AD12" t="s">
        <v>47</v>
      </c>
      <c r="AE12" t="s">
        <v>47</v>
      </c>
      <c r="AF12">
        <v>0.54600000000000004</v>
      </c>
      <c r="AG12">
        <v>0.60599999999999998</v>
      </c>
    </row>
    <row r="13" spans="1:35" x14ac:dyDescent="0.25">
      <c r="A13" t="s">
        <v>118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1</v>
      </c>
      <c r="L13" t="b">
        <v>1</v>
      </c>
      <c r="M13" t="b">
        <v>0</v>
      </c>
      <c r="N13">
        <v>0.02</v>
      </c>
      <c r="O13" t="s">
        <v>4</v>
      </c>
      <c r="P13" t="b">
        <v>1</v>
      </c>
      <c r="Q13" t="b">
        <v>1</v>
      </c>
      <c r="R13" t="s">
        <v>28</v>
      </c>
      <c r="S13" t="s">
        <v>65</v>
      </c>
      <c r="T13">
        <v>24</v>
      </c>
      <c r="U13">
        <v>0.04</v>
      </c>
      <c r="V13">
        <v>10</v>
      </c>
      <c r="W13">
        <v>0</v>
      </c>
      <c r="X13" t="s">
        <v>37</v>
      </c>
      <c r="Y13" t="s">
        <v>27</v>
      </c>
      <c r="Z13" t="s">
        <v>21</v>
      </c>
      <c r="AA13">
        <v>7.4999999999999997E-2</v>
      </c>
      <c r="AB13">
        <v>8.2199999999999995E-2</v>
      </c>
      <c r="AC13" s="7">
        <v>0.12</v>
      </c>
      <c r="AD13" t="s">
        <v>47</v>
      </c>
      <c r="AE13" t="s">
        <v>47</v>
      </c>
      <c r="AF13">
        <v>0.54600000000000004</v>
      </c>
      <c r="AG13">
        <v>0.60599999999999998</v>
      </c>
    </row>
    <row r="15" spans="1:35" x14ac:dyDescent="0.25">
      <c r="A15" t="s">
        <v>108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 t="b">
        <v>1</v>
      </c>
      <c r="N15">
        <v>0.02</v>
      </c>
      <c r="O15" t="s">
        <v>4</v>
      </c>
      <c r="P15" t="b">
        <v>1</v>
      </c>
      <c r="Q15" t="b">
        <v>1</v>
      </c>
      <c r="R15" t="s">
        <v>28</v>
      </c>
      <c r="S15" t="s">
        <v>65</v>
      </c>
      <c r="T15">
        <v>24</v>
      </c>
      <c r="U15">
        <v>0.04</v>
      </c>
      <c r="V15">
        <v>10</v>
      </c>
      <c r="W15">
        <v>0</v>
      </c>
      <c r="X15" t="s">
        <v>37</v>
      </c>
      <c r="Y15" t="s">
        <v>27</v>
      </c>
      <c r="Z15" t="s">
        <v>22</v>
      </c>
      <c r="AA15">
        <v>7.4999999999999997E-2</v>
      </c>
      <c r="AB15">
        <v>8.2199999999999995E-2</v>
      </c>
      <c r="AC15" s="7">
        <v>0.12</v>
      </c>
      <c r="AD15" t="s">
        <v>47</v>
      </c>
      <c r="AE15" t="s">
        <v>47</v>
      </c>
      <c r="AF15">
        <v>0.54600000000000004</v>
      </c>
      <c r="AG15">
        <v>0.60599999999999998</v>
      </c>
    </row>
    <row r="16" spans="1:35" x14ac:dyDescent="0.25">
      <c r="A16" t="s">
        <v>109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1</v>
      </c>
      <c r="L16" t="b">
        <v>1</v>
      </c>
      <c r="M16" t="b">
        <v>1</v>
      </c>
      <c r="N16">
        <v>0.02</v>
      </c>
      <c r="O16" t="s">
        <v>4</v>
      </c>
      <c r="P16" t="b">
        <v>1</v>
      </c>
      <c r="Q16" t="b">
        <v>1</v>
      </c>
      <c r="R16" t="s">
        <v>28</v>
      </c>
      <c r="S16" t="s">
        <v>65</v>
      </c>
      <c r="T16">
        <v>24</v>
      </c>
      <c r="U16">
        <v>0.04</v>
      </c>
      <c r="V16">
        <v>10</v>
      </c>
      <c r="W16">
        <v>0</v>
      </c>
      <c r="X16" t="s">
        <v>37</v>
      </c>
      <c r="Y16" t="s">
        <v>27</v>
      </c>
      <c r="Z16" t="s">
        <v>22</v>
      </c>
      <c r="AA16">
        <v>7.4999999999999997E-2</v>
      </c>
      <c r="AB16">
        <v>8.2199999999999995E-2</v>
      </c>
      <c r="AC16" s="7">
        <v>0.12</v>
      </c>
      <c r="AD16" t="s">
        <v>47</v>
      </c>
      <c r="AE16" t="s">
        <v>47</v>
      </c>
      <c r="AF16">
        <v>0.54600000000000004</v>
      </c>
      <c r="AG16">
        <v>0.60599999999999998</v>
      </c>
    </row>
    <row r="17" spans="1:33" x14ac:dyDescent="0.25">
      <c r="A17" t="s">
        <v>110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 t="b">
        <v>1</v>
      </c>
      <c r="M17" t="b">
        <v>1</v>
      </c>
      <c r="N17">
        <v>0.02</v>
      </c>
      <c r="O17" t="s">
        <v>4</v>
      </c>
      <c r="P17" t="b">
        <v>1</v>
      </c>
      <c r="Q17" t="b">
        <v>1</v>
      </c>
      <c r="R17" t="s">
        <v>28</v>
      </c>
      <c r="S17" t="s">
        <v>65</v>
      </c>
      <c r="T17">
        <v>24</v>
      </c>
      <c r="U17">
        <v>0.04</v>
      </c>
      <c r="V17">
        <v>10</v>
      </c>
      <c r="W17">
        <v>0</v>
      </c>
      <c r="X17" t="s">
        <v>37</v>
      </c>
      <c r="Y17" t="s">
        <v>27</v>
      </c>
      <c r="Z17" t="s">
        <v>22</v>
      </c>
      <c r="AA17">
        <v>7.4999999999999997E-2</v>
      </c>
      <c r="AB17">
        <v>8.2199999999999995E-2</v>
      </c>
      <c r="AC17" s="7">
        <v>0.12</v>
      </c>
      <c r="AD17" t="s">
        <v>47</v>
      </c>
      <c r="AE17" t="s">
        <v>47</v>
      </c>
      <c r="AF17">
        <v>0.54600000000000004</v>
      </c>
      <c r="AG17">
        <v>0.60599999999999998</v>
      </c>
    </row>
    <row r="18" spans="1:33" x14ac:dyDescent="0.25">
      <c r="A18" t="s">
        <v>111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1</v>
      </c>
      <c r="L18" t="b">
        <v>0</v>
      </c>
      <c r="M18" t="b">
        <v>1</v>
      </c>
      <c r="N18">
        <v>0.02</v>
      </c>
      <c r="O18" t="s">
        <v>4</v>
      </c>
      <c r="P18" t="b">
        <v>1</v>
      </c>
      <c r="Q18" t="b">
        <v>1</v>
      </c>
      <c r="R18" t="s">
        <v>28</v>
      </c>
      <c r="S18" t="s">
        <v>65</v>
      </c>
      <c r="T18">
        <v>24</v>
      </c>
      <c r="U18">
        <v>0.04</v>
      </c>
      <c r="V18">
        <v>10</v>
      </c>
      <c r="W18">
        <v>0</v>
      </c>
      <c r="X18" t="s">
        <v>37</v>
      </c>
      <c r="Y18" t="s">
        <v>27</v>
      </c>
      <c r="Z18" t="s">
        <v>22</v>
      </c>
      <c r="AA18">
        <v>7.4999999999999997E-2</v>
      </c>
      <c r="AB18">
        <v>8.2199999999999995E-2</v>
      </c>
      <c r="AC18" s="7">
        <v>0.12</v>
      </c>
      <c r="AD18" t="s">
        <v>47</v>
      </c>
      <c r="AE18" t="s">
        <v>47</v>
      </c>
      <c r="AF18">
        <v>0.54600000000000004</v>
      </c>
      <c r="AG18">
        <v>0.60599999999999998</v>
      </c>
    </row>
    <row r="19" spans="1:33" x14ac:dyDescent="0.25">
      <c r="A19" t="s">
        <v>119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1</v>
      </c>
      <c r="L19" t="b">
        <v>1</v>
      </c>
      <c r="M19" t="b">
        <v>1</v>
      </c>
      <c r="N19">
        <v>0.05</v>
      </c>
      <c r="O19" t="s">
        <v>4</v>
      </c>
      <c r="P19" t="b">
        <v>1</v>
      </c>
      <c r="Q19" t="b">
        <v>1</v>
      </c>
      <c r="R19" t="s">
        <v>28</v>
      </c>
      <c r="S19" t="s">
        <v>65</v>
      </c>
      <c r="T19">
        <v>24</v>
      </c>
      <c r="U19">
        <v>0.04</v>
      </c>
      <c r="V19">
        <v>10</v>
      </c>
      <c r="W19">
        <v>0</v>
      </c>
      <c r="X19" t="s">
        <v>37</v>
      </c>
      <c r="Y19" t="s">
        <v>27</v>
      </c>
      <c r="Z19" t="s">
        <v>22</v>
      </c>
      <c r="AA19">
        <v>7.4999999999999997E-2</v>
      </c>
      <c r="AB19">
        <v>8.2199999999999995E-2</v>
      </c>
      <c r="AC19" s="7">
        <v>0.12</v>
      </c>
      <c r="AD19" t="s">
        <v>47</v>
      </c>
      <c r="AE19" t="s">
        <v>47</v>
      </c>
      <c r="AF19">
        <v>0.54600000000000004</v>
      </c>
      <c r="AG19">
        <v>0.60599999999999998</v>
      </c>
    </row>
    <row r="20" spans="1:33" x14ac:dyDescent="0.25">
      <c r="A20" t="s">
        <v>120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1</v>
      </c>
      <c r="L20" t="b">
        <v>1</v>
      </c>
      <c r="M20" t="b">
        <v>0</v>
      </c>
      <c r="N20">
        <v>0.02</v>
      </c>
      <c r="O20" t="s">
        <v>4</v>
      </c>
      <c r="P20" t="b">
        <v>1</v>
      </c>
      <c r="Q20" t="b">
        <v>1</v>
      </c>
      <c r="R20" t="s">
        <v>28</v>
      </c>
      <c r="S20" t="s">
        <v>65</v>
      </c>
      <c r="T20">
        <v>24</v>
      </c>
      <c r="U20">
        <v>0.04</v>
      </c>
      <c r="V20">
        <v>10</v>
      </c>
      <c r="W20">
        <v>0</v>
      </c>
      <c r="X20" t="s">
        <v>37</v>
      </c>
      <c r="Y20" t="s">
        <v>27</v>
      </c>
      <c r="Z20" t="s">
        <v>22</v>
      </c>
      <c r="AA20">
        <v>7.4999999999999997E-2</v>
      </c>
      <c r="AB20">
        <v>8.2199999999999995E-2</v>
      </c>
      <c r="AC20" s="7">
        <v>0.12</v>
      </c>
      <c r="AD20" t="s">
        <v>47</v>
      </c>
      <c r="AE20" t="s">
        <v>47</v>
      </c>
      <c r="AF20">
        <v>0.54600000000000004</v>
      </c>
      <c r="AG20">
        <v>0.60599999999999998</v>
      </c>
    </row>
    <row r="22" spans="1:33" x14ac:dyDescent="0.25">
      <c r="A22" t="s">
        <v>112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 t="b">
        <v>1</v>
      </c>
      <c r="N22">
        <v>0.02</v>
      </c>
      <c r="O22" t="s">
        <v>4</v>
      </c>
      <c r="P22" t="b">
        <v>1</v>
      </c>
      <c r="Q22" t="b">
        <v>1</v>
      </c>
      <c r="R22" t="s">
        <v>28</v>
      </c>
      <c r="S22" t="s">
        <v>65</v>
      </c>
      <c r="T22">
        <v>24</v>
      </c>
      <c r="U22">
        <v>0.04</v>
      </c>
      <c r="V22">
        <v>10</v>
      </c>
      <c r="W22">
        <v>0</v>
      </c>
      <c r="X22" t="s">
        <v>37</v>
      </c>
      <c r="Y22" t="s">
        <v>27</v>
      </c>
      <c r="Z22" t="s">
        <v>23</v>
      </c>
      <c r="AA22">
        <v>7.4999999999999997E-2</v>
      </c>
      <c r="AB22">
        <v>8.2199999999999995E-2</v>
      </c>
      <c r="AC22" s="7">
        <v>0.12</v>
      </c>
      <c r="AD22" t="s">
        <v>47</v>
      </c>
      <c r="AE22" t="s">
        <v>47</v>
      </c>
      <c r="AF22">
        <v>0.54600000000000004</v>
      </c>
      <c r="AG22">
        <v>0.60599999999999998</v>
      </c>
    </row>
    <row r="23" spans="1:33" x14ac:dyDescent="0.25">
      <c r="A23" t="s">
        <v>113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1</v>
      </c>
      <c r="L23" t="b">
        <v>1</v>
      </c>
      <c r="M23" t="b">
        <v>1</v>
      </c>
      <c r="N23">
        <v>0.02</v>
      </c>
      <c r="O23" t="s">
        <v>4</v>
      </c>
      <c r="P23" t="b">
        <v>1</v>
      </c>
      <c r="Q23" t="b">
        <v>1</v>
      </c>
      <c r="R23" t="s">
        <v>28</v>
      </c>
      <c r="S23" t="s">
        <v>65</v>
      </c>
      <c r="T23">
        <v>24</v>
      </c>
      <c r="U23">
        <v>0.04</v>
      </c>
      <c r="V23">
        <v>10</v>
      </c>
      <c r="W23">
        <v>0</v>
      </c>
      <c r="X23" t="s">
        <v>37</v>
      </c>
      <c r="Y23" t="s">
        <v>27</v>
      </c>
      <c r="Z23" t="s">
        <v>23</v>
      </c>
      <c r="AA23">
        <v>7.4999999999999997E-2</v>
      </c>
      <c r="AB23">
        <v>8.2199999999999995E-2</v>
      </c>
      <c r="AC23" s="7">
        <v>0.12</v>
      </c>
      <c r="AD23" t="s">
        <v>47</v>
      </c>
      <c r="AE23" t="s">
        <v>47</v>
      </c>
      <c r="AF23">
        <v>0.54600000000000004</v>
      </c>
      <c r="AG23">
        <v>0.60599999999999998</v>
      </c>
    </row>
    <row r="24" spans="1:33" x14ac:dyDescent="0.25">
      <c r="A24" t="s">
        <v>114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 t="b">
        <v>1</v>
      </c>
      <c r="M24" t="b">
        <v>1</v>
      </c>
      <c r="N24">
        <v>0.02</v>
      </c>
      <c r="O24" t="s">
        <v>4</v>
      </c>
      <c r="P24" t="b">
        <v>1</v>
      </c>
      <c r="Q24" t="b">
        <v>1</v>
      </c>
      <c r="R24" t="s">
        <v>28</v>
      </c>
      <c r="S24" t="s">
        <v>65</v>
      </c>
      <c r="T24">
        <v>24</v>
      </c>
      <c r="U24">
        <v>0.04</v>
      </c>
      <c r="V24">
        <v>10</v>
      </c>
      <c r="W24">
        <v>0</v>
      </c>
      <c r="X24" t="s">
        <v>37</v>
      </c>
      <c r="Y24" t="s">
        <v>27</v>
      </c>
      <c r="Z24" t="s">
        <v>23</v>
      </c>
      <c r="AA24">
        <v>7.4999999999999997E-2</v>
      </c>
      <c r="AB24">
        <v>8.2199999999999995E-2</v>
      </c>
      <c r="AC24" s="7">
        <v>0.12</v>
      </c>
      <c r="AD24" t="s">
        <v>47</v>
      </c>
      <c r="AE24" t="s">
        <v>47</v>
      </c>
      <c r="AF24">
        <v>0.54600000000000004</v>
      </c>
      <c r="AG24">
        <v>0.60599999999999998</v>
      </c>
    </row>
    <row r="25" spans="1:33" x14ac:dyDescent="0.25">
      <c r="A25" t="s">
        <v>115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1</v>
      </c>
      <c r="L25" t="b">
        <v>0</v>
      </c>
      <c r="M25" t="b">
        <v>1</v>
      </c>
      <c r="N25">
        <v>0.02</v>
      </c>
      <c r="O25" t="s">
        <v>4</v>
      </c>
      <c r="P25" t="b">
        <v>1</v>
      </c>
      <c r="Q25" t="b">
        <v>1</v>
      </c>
      <c r="R25" t="s">
        <v>28</v>
      </c>
      <c r="S25" t="s">
        <v>65</v>
      </c>
      <c r="T25">
        <v>24</v>
      </c>
      <c r="U25">
        <v>0.04</v>
      </c>
      <c r="V25">
        <v>10</v>
      </c>
      <c r="W25">
        <v>0</v>
      </c>
      <c r="X25" t="s">
        <v>37</v>
      </c>
      <c r="Y25" t="s">
        <v>27</v>
      </c>
      <c r="Z25" t="s">
        <v>23</v>
      </c>
      <c r="AA25">
        <v>7.4999999999999997E-2</v>
      </c>
      <c r="AB25">
        <v>8.2199999999999995E-2</v>
      </c>
      <c r="AC25" s="7">
        <v>0.12</v>
      </c>
      <c r="AD25" t="s">
        <v>47</v>
      </c>
      <c r="AE25" t="s">
        <v>47</v>
      </c>
      <c r="AF25">
        <v>0.54600000000000004</v>
      </c>
      <c r="AG25">
        <v>0.60599999999999998</v>
      </c>
    </row>
    <row r="26" spans="1:33" x14ac:dyDescent="0.25">
      <c r="A26" t="s">
        <v>121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1</v>
      </c>
      <c r="L26" t="b">
        <v>1</v>
      </c>
      <c r="M26" t="b">
        <v>1</v>
      </c>
      <c r="N26">
        <v>0.05</v>
      </c>
      <c r="O26" t="s">
        <v>4</v>
      </c>
      <c r="P26" t="b">
        <v>1</v>
      </c>
      <c r="Q26" t="b">
        <v>1</v>
      </c>
      <c r="R26" t="s">
        <v>28</v>
      </c>
      <c r="S26" t="s">
        <v>65</v>
      </c>
      <c r="T26">
        <v>24</v>
      </c>
      <c r="U26">
        <v>0.04</v>
      </c>
      <c r="V26">
        <v>10</v>
      </c>
      <c r="W26">
        <v>0</v>
      </c>
      <c r="X26" t="s">
        <v>37</v>
      </c>
      <c r="Y26" t="s">
        <v>27</v>
      </c>
      <c r="Z26" t="s">
        <v>23</v>
      </c>
      <c r="AA26">
        <v>7.4999999999999997E-2</v>
      </c>
      <c r="AB26">
        <v>8.2199999999999995E-2</v>
      </c>
      <c r="AC26" s="7">
        <v>0.12</v>
      </c>
      <c r="AD26" t="s">
        <v>47</v>
      </c>
      <c r="AE26" t="s">
        <v>47</v>
      </c>
      <c r="AF26">
        <v>0.54600000000000004</v>
      </c>
      <c r="AG26">
        <v>0.60599999999999998</v>
      </c>
    </row>
    <row r="27" spans="1:33" x14ac:dyDescent="0.25">
      <c r="A27" t="s">
        <v>122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1</v>
      </c>
      <c r="L27" t="b">
        <v>1</v>
      </c>
      <c r="M27" t="b">
        <v>0</v>
      </c>
      <c r="N27">
        <v>0.02</v>
      </c>
      <c r="O27" t="s">
        <v>4</v>
      </c>
      <c r="P27" t="b">
        <v>1</v>
      </c>
      <c r="Q27" t="b">
        <v>1</v>
      </c>
      <c r="R27" t="s">
        <v>28</v>
      </c>
      <c r="S27" t="s">
        <v>65</v>
      </c>
      <c r="T27">
        <v>24</v>
      </c>
      <c r="U27">
        <v>0.04</v>
      </c>
      <c r="V27">
        <v>10</v>
      </c>
      <c r="W27">
        <v>0</v>
      </c>
      <c r="X27" t="s">
        <v>37</v>
      </c>
      <c r="Y27" t="s">
        <v>27</v>
      </c>
      <c r="Z27" t="s">
        <v>23</v>
      </c>
      <c r="AA27">
        <v>7.4999999999999997E-2</v>
      </c>
      <c r="AB27">
        <v>8.2199999999999995E-2</v>
      </c>
      <c r="AC27" s="7">
        <v>0.12</v>
      </c>
      <c r="AD27" t="s">
        <v>47</v>
      </c>
      <c r="AE27" t="s">
        <v>47</v>
      </c>
      <c r="AF27">
        <v>0.54600000000000004</v>
      </c>
      <c r="AG27">
        <v>0.60599999999999998</v>
      </c>
    </row>
    <row r="29" spans="1:33" x14ac:dyDescent="0.25">
      <c r="A29" t="s">
        <v>123</v>
      </c>
      <c r="B29" t="s">
        <v>21</v>
      </c>
      <c r="C29">
        <v>1</v>
      </c>
      <c r="D29">
        <v>1</v>
      </c>
      <c r="F29" t="s">
        <v>36</v>
      </c>
      <c r="G29" t="b">
        <v>1</v>
      </c>
      <c r="H29" t="b">
        <v>1</v>
      </c>
      <c r="I29" t="b">
        <v>1</v>
      </c>
      <c r="J29">
        <v>0</v>
      </c>
      <c r="K29" t="b">
        <v>1</v>
      </c>
      <c r="L29" t="b">
        <v>1</v>
      </c>
      <c r="M29" t="b">
        <v>1</v>
      </c>
      <c r="N29">
        <v>0.02</v>
      </c>
      <c r="O29" t="s">
        <v>4</v>
      </c>
      <c r="P29" t="b">
        <v>1</v>
      </c>
      <c r="Q29" t="b">
        <v>1</v>
      </c>
      <c r="R29" t="s">
        <v>28</v>
      </c>
      <c r="S29" t="s">
        <v>124</v>
      </c>
      <c r="T29">
        <v>24</v>
      </c>
      <c r="U29">
        <v>0.04</v>
      </c>
      <c r="V29">
        <v>10</v>
      </c>
      <c r="W29">
        <v>0</v>
      </c>
      <c r="X29" t="s">
        <v>37</v>
      </c>
      <c r="Y29" t="s">
        <v>27</v>
      </c>
      <c r="Z29" t="s">
        <v>21</v>
      </c>
      <c r="AA29">
        <v>7.4999999999999997E-2</v>
      </c>
      <c r="AB29">
        <v>8.2199999999999995E-2</v>
      </c>
      <c r="AC29" s="7">
        <v>0.12</v>
      </c>
      <c r="AD29" t="s">
        <v>47</v>
      </c>
      <c r="AE29" t="s">
        <v>47</v>
      </c>
      <c r="AF29">
        <v>0.54600000000000004</v>
      </c>
      <c r="AG29">
        <v>0.60599999999999998</v>
      </c>
    </row>
  </sheetData>
  <dataValidations count="2">
    <dataValidation type="list" allowBlank="1" showInputMessage="1" showErrorMessage="1" sqref="G29:I29 G5:I13 G15:I20 G22:I27">
      <formula1>"TRUE, FALSE"</formula1>
    </dataValidation>
    <dataValidation type="list" allowBlank="1" showInputMessage="1" showErrorMessage="1" sqref="Y22:Y27 Y15:Y20 Y5:Y13 Y29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D30" sqref="D30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2015</v>
      </c>
      <c r="B4">
        <v>2000</v>
      </c>
      <c r="C4">
        <v>31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13" sqref="A13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9">
        <v>8.2199999999999995E-2</v>
      </c>
      <c r="C2" s="7">
        <v>0.12</v>
      </c>
      <c r="D2">
        <v>31</v>
      </c>
      <c r="E2" s="8">
        <f>B2-C2^2/2</f>
        <v>7.4999999999999997E-2</v>
      </c>
      <c r="F2" s="10">
        <f>B2 - C2^2/2</f>
        <v>7.4999999999999997E-2</v>
      </c>
      <c r="G2" s="26" t="s">
        <v>107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>
        <f>B3-C3^2/2</f>
        <v>0.05</v>
      </c>
      <c r="F3" s="10">
        <f t="shared" ref="F3:F6" si="0">B3 - C3^2/2</f>
        <v>0.05</v>
      </c>
      <c r="G3" t="s">
        <v>106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10">
        <f t="shared" si="0"/>
        <v>6.5000000000000002E-2</v>
      </c>
    </row>
    <row r="5" spans="1:7" x14ac:dyDescent="0.25">
      <c r="A5" s="1" t="s">
        <v>22</v>
      </c>
      <c r="B5">
        <v>8.2199999999999995E-2</v>
      </c>
      <c r="C5" s="7">
        <v>0.12</v>
      </c>
      <c r="D5">
        <v>16</v>
      </c>
      <c r="E5">
        <f>B5-C5^2/2</f>
        <v>7.4999999999999997E-2</v>
      </c>
      <c r="F5" s="10">
        <f t="shared" si="0"/>
        <v>7.4999999999999997E-2</v>
      </c>
    </row>
    <row r="6" spans="1:7" x14ac:dyDescent="0.25">
      <c r="A6" s="1" t="s">
        <v>23</v>
      </c>
      <c r="B6" s="17">
        <v>8.9791999999999997E-2</v>
      </c>
      <c r="C6" s="18">
        <v>0.17199999999999999</v>
      </c>
      <c r="D6">
        <v>31</v>
      </c>
      <c r="E6" s="16">
        <f t="shared" ref="E6" si="1">B6-C6^2/2</f>
        <v>7.4999999999999997E-2</v>
      </c>
      <c r="F6" s="10">
        <f t="shared" si="0"/>
        <v>7.4999999999999997E-2</v>
      </c>
      <c r="G6" t="s">
        <v>92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40" sqref="D40"/>
    </sheetView>
  </sheetViews>
  <sheetFormatPr defaultRowHeight="15" x14ac:dyDescent="0.25"/>
  <cols>
    <col min="2" max="2" width="24.42578125" style="12" bestFit="1" customWidth="1"/>
    <col min="3" max="3" width="22.5703125" style="12" customWidth="1"/>
    <col min="4" max="4" width="32.28515625" style="12" customWidth="1"/>
    <col min="5" max="5" width="22.5703125" style="12" customWidth="1"/>
    <col min="6" max="6" width="11.140625" customWidth="1"/>
  </cols>
  <sheetData>
    <row r="1" spans="2:5" ht="15.75" thickBot="1" x14ac:dyDescent="0.3">
      <c r="B1" s="12" t="s">
        <v>68</v>
      </c>
    </row>
    <row r="2" spans="2:5" ht="14.25" customHeight="1" thickBot="1" x14ac:dyDescent="0.3">
      <c r="B2" s="13"/>
      <c r="C2" s="13" t="s">
        <v>56</v>
      </c>
      <c r="D2" s="13" t="s">
        <v>57</v>
      </c>
      <c r="E2" s="13" t="s">
        <v>49</v>
      </c>
    </row>
    <row r="3" spans="2:5" ht="15.75" thickBot="1" x14ac:dyDescent="0.3">
      <c r="B3" s="19" t="s">
        <v>50</v>
      </c>
      <c r="C3" s="20">
        <v>61.13</v>
      </c>
      <c r="D3" s="20">
        <v>60</v>
      </c>
      <c r="E3" s="21">
        <f>D3/C3</f>
        <v>0.98151480451496809</v>
      </c>
    </row>
    <row r="4" spans="2:5" ht="15.75" thickBot="1" x14ac:dyDescent="0.3">
      <c r="B4" s="19" t="s">
        <v>51</v>
      </c>
      <c r="C4" s="20">
        <v>52.74</v>
      </c>
      <c r="D4" s="20">
        <f>D7-D6</f>
        <v>52.900000000000006</v>
      </c>
      <c r="E4" s="21">
        <f t="shared" ref="E4:E16" si="0">D4/C4</f>
        <v>1.0030337504740237</v>
      </c>
    </row>
    <row r="5" spans="2:5" ht="15.75" thickBot="1" x14ac:dyDescent="0.3">
      <c r="B5" s="19" t="s">
        <v>69</v>
      </c>
      <c r="C5" s="20">
        <v>1.61</v>
      </c>
      <c r="D5" s="20"/>
      <c r="E5" s="21"/>
    </row>
    <row r="6" spans="2:5" ht="15.75" thickBot="1" x14ac:dyDescent="0.3">
      <c r="B6" s="13" t="s">
        <v>53</v>
      </c>
      <c r="C6" s="13">
        <v>40.200000000000003</v>
      </c>
      <c r="D6" s="13">
        <v>39</v>
      </c>
      <c r="E6" s="14">
        <f>D6/C6</f>
        <v>0.9701492537313432</v>
      </c>
    </row>
    <row r="7" spans="2:5" ht="15.75" thickBot="1" x14ac:dyDescent="0.3">
      <c r="B7" s="13" t="s">
        <v>52</v>
      </c>
      <c r="C7" s="13">
        <f>SUM(C4:C6)</f>
        <v>94.550000000000011</v>
      </c>
      <c r="D7" s="13">
        <v>91.9</v>
      </c>
      <c r="E7" s="14">
        <f t="shared" si="0"/>
        <v>0.97197250132205182</v>
      </c>
    </row>
    <row r="8" spans="2:5" ht="15.75" thickBot="1" x14ac:dyDescent="0.3">
      <c r="B8" s="20" t="s">
        <v>54</v>
      </c>
      <c r="C8" s="20">
        <v>57.36</v>
      </c>
      <c r="D8" s="20">
        <v>55.7</v>
      </c>
      <c r="E8" s="21">
        <f t="shared" si="0"/>
        <v>0.97105997210599726</v>
      </c>
    </row>
    <row r="9" spans="2:5" ht="15.75" thickBot="1" x14ac:dyDescent="0.3">
      <c r="B9" s="20" t="s">
        <v>55</v>
      </c>
      <c r="C9" s="20">
        <f>C7*0.546</f>
        <v>51.624300000000012</v>
      </c>
      <c r="D9" s="20">
        <v>50.2</v>
      </c>
      <c r="E9" s="21">
        <f t="shared" si="0"/>
        <v>0.9724102796551235</v>
      </c>
    </row>
    <row r="10" spans="2:5" ht="15.75" thickBot="1" x14ac:dyDescent="0.3">
      <c r="B10" s="19" t="s">
        <v>74</v>
      </c>
      <c r="C10" s="20">
        <v>37.35</v>
      </c>
      <c r="D10" s="20">
        <v>36.200000000000003</v>
      </c>
      <c r="E10" s="21">
        <f t="shared" si="0"/>
        <v>0.9692101740294512</v>
      </c>
    </row>
    <row r="11" spans="2:5" ht="15.75" thickBot="1" x14ac:dyDescent="0.3">
      <c r="B11" s="15" t="s">
        <v>71</v>
      </c>
      <c r="C11" s="13">
        <v>15.83</v>
      </c>
      <c r="D11" s="13">
        <v>16.600000000000001</v>
      </c>
      <c r="E11" s="14">
        <f t="shared" si="0"/>
        <v>1.0486418193303855</v>
      </c>
    </row>
    <row r="12" spans="2:5" ht="15.75" thickBot="1" x14ac:dyDescent="0.3">
      <c r="B12" s="13" t="s">
        <v>70</v>
      </c>
      <c r="C12" s="13">
        <v>2.83</v>
      </c>
      <c r="D12" s="13">
        <v>2.75</v>
      </c>
      <c r="E12" s="14">
        <f t="shared" si="0"/>
        <v>0.9717314487632509</v>
      </c>
    </row>
    <row r="13" spans="2:5" ht="15.75" thickBot="1" x14ac:dyDescent="0.3">
      <c r="B13" s="13" t="s">
        <v>73</v>
      </c>
      <c r="C13" s="13">
        <v>20</v>
      </c>
      <c r="D13" s="13">
        <v>21.6</v>
      </c>
      <c r="E13" s="14">
        <f t="shared" si="0"/>
        <v>1.08</v>
      </c>
    </row>
    <row r="14" spans="2:5" ht="15.75" thickBot="1" x14ac:dyDescent="0.3">
      <c r="B14" s="15" t="s">
        <v>72</v>
      </c>
      <c r="C14" s="13">
        <v>7.49</v>
      </c>
      <c r="D14" s="13">
        <v>7.56</v>
      </c>
      <c r="E14" s="14">
        <f t="shared" si="0"/>
        <v>1.0093457943925233</v>
      </c>
    </row>
    <row r="15" spans="2:5" ht="15.75" thickBot="1" x14ac:dyDescent="0.3">
      <c r="B15" s="15" t="s">
        <v>78</v>
      </c>
      <c r="C15" s="13"/>
      <c r="D15" s="13"/>
      <c r="E15" s="14"/>
    </row>
    <row r="16" spans="2:5" ht="15.75" thickBot="1" x14ac:dyDescent="0.3">
      <c r="B16" s="19" t="s">
        <v>77</v>
      </c>
      <c r="C16" s="20">
        <v>6.2</v>
      </c>
      <c r="D16" s="20">
        <v>5.52</v>
      </c>
      <c r="E16" s="21">
        <f t="shared" si="0"/>
        <v>0.89032258064516123</v>
      </c>
    </row>
    <row r="17" spans="2:5" ht="15.75" thickBot="1" x14ac:dyDescent="0.3">
      <c r="B17" s="20" t="s">
        <v>79</v>
      </c>
      <c r="C17" s="20">
        <v>0.17799999999999999</v>
      </c>
      <c r="D17" s="20"/>
      <c r="E17" s="22"/>
    </row>
    <row r="18" spans="2:5" x14ac:dyDescent="0.25">
      <c r="B18" s="23" t="s">
        <v>80</v>
      </c>
      <c r="C18" s="23">
        <v>0.23499999999999999</v>
      </c>
      <c r="D18" s="23"/>
      <c r="E18" s="24"/>
    </row>
    <row r="19" spans="2:5" ht="15.75" thickBot="1" x14ac:dyDescent="0.3">
      <c r="B19" s="25" t="s">
        <v>81</v>
      </c>
      <c r="C19" s="25">
        <f>3.09+2+0.687</f>
        <v>5.7770000000000001</v>
      </c>
      <c r="D19" s="25"/>
      <c r="E19" s="25"/>
    </row>
    <row r="20" spans="2:5" ht="15.75" thickBot="1" x14ac:dyDescent="0.3">
      <c r="B20" s="13" t="s">
        <v>75</v>
      </c>
      <c r="C20" s="13">
        <v>13.38</v>
      </c>
      <c r="D20" s="13"/>
      <c r="E20" s="14">
        <f>D20/C20</f>
        <v>0</v>
      </c>
    </row>
    <row r="21" spans="2:5" ht="15.75" thickBot="1" x14ac:dyDescent="0.3">
      <c r="B21" s="13" t="s">
        <v>76</v>
      </c>
      <c r="C21" s="13">
        <v>12.68</v>
      </c>
      <c r="D21" s="13">
        <v>12.7</v>
      </c>
      <c r="E21" s="14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G53" sqref="G53"/>
    </sheetView>
  </sheetViews>
  <sheetFormatPr defaultRowHeight="15" x14ac:dyDescent="0.25"/>
  <sheetData>
    <row r="11" spans="2:3" x14ac:dyDescent="0.25">
      <c r="C11" t="s">
        <v>77</v>
      </c>
    </row>
    <row r="12" spans="2:3" x14ac:dyDescent="0.25">
      <c r="B12" t="s">
        <v>82</v>
      </c>
      <c r="C12">
        <v>5.21</v>
      </c>
    </row>
    <row r="13" spans="2:3" x14ac:dyDescent="0.25">
      <c r="B13" t="s">
        <v>83</v>
      </c>
      <c r="C13">
        <v>0.13700000000000001</v>
      </c>
    </row>
    <row r="14" spans="2:3" x14ac:dyDescent="0.25">
      <c r="B14" t="s">
        <v>84</v>
      </c>
      <c r="C14">
        <v>0.17299999999999999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85</v>
      </c>
      <c r="D2" t="s">
        <v>96</v>
      </c>
      <c r="E2" t="s">
        <v>94</v>
      </c>
      <c r="F2" t="s">
        <v>95</v>
      </c>
      <c r="G2" t="s">
        <v>89</v>
      </c>
      <c r="H2" t="s">
        <v>88</v>
      </c>
      <c r="I2" t="s">
        <v>87</v>
      </c>
    </row>
    <row r="3" spans="2:9" x14ac:dyDescent="0.25">
      <c r="B3">
        <v>1</v>
      </c>
      <c r="C3" t="s">
        <v>86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97</v>
      </c>
      <c r="D4" t="s">
        <v>21</v>
      </c>
      <c r="E4">
        <v>1</v>
      </c>
      <c r="F4">
        <v>1</v>
      </c>
      <c r="G4" t="s">
        <v>90</v>
      </c>
      <c r="H4">
        <v>7.5</v>
      </c>
      <c r="I4">
        <v>12</v>
      </c>
    </row>
    <row r="5" spans="2:9" x14ac:dyDescent="0.25">
      <c r="B5">
        <v>3</v>
      </c>
      <c r="C5" t="s">
        <v>98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99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100</v>
      </c>
      <c r="D7" t="s">
        <v>21</v>
      </c>
      <c r="E7">
        <v>1</v>
      </c>
      <c r="F7">
        <v>1</v>
      </c>
      <c r="G7" t="s">
        <v>90</v>
      </c>
      <c r="H7">
        <v>7.5</v>
      </c>
      <c r="I7">
        <v>12</v>
      </c>
    </row>
    <row r="10" spans="2:9" x14ac:dyDescent="0.25">
      <c r="C10" t="s">
        <v>91</v>
      </c>
      <c r="G10" t="s">
        <v>90</v>
      </c>
      <c r="H10" t="s">
        <v>93</v>
      </c>
      <c r="I10">
        <v>12</v>
      </c>
    </row>
    <row r="11" spans="2:9" x14ac:dyDescent="0.25">
      <c r="C11" t="s">
        <v>92</v>
      </c>
      <c r="G11" t="s">
        <v>90</v>
      </c>
      <c r="H11">
        <v>7.5</v>
      </c>
      <c r="I11">
        <v>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GlobalParams</vt:lpstr>
      <vt:lpstr>returns</vt:lpstr>
      <vt:lpstr>Calibration_2015</vt:lpstr>
      <vt:lpstr>Calibration_benefit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2017-04-03T13:01:55Z</dcterms:modified>
</cp:coreProperties>
</file>