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params" sheetId="1" r:id="rId1"/>
    <sheet name="GlobalParams" sheetId="3" r:id="rId2"/>
    <sheet name="returns" sheetId="2" r:id="rId3"/>
    <sheet name="Calibration_2015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E13" i="7"/>
  <c r="E10" i="7"/>
  <c r="D4" i="7" l="1"/>
  <c r="C19" i="7"/>
  <c r="C7" i="7"/>
  <c r="C9" i="7" s="1"/>
  <c r="AE28" i="1" l="1"/>
  <c r="AE29" i="1"/>
  <c r="AE30" i="1"/>
  <c r="AE31" i="1"/>
  <c r="AE27" i="1"/>
  <c r="E8" i="7" l="1"/>
  <c r="E9" i="7"/>
  <c r="E11" i="7"/>
  <c r="E12" i="7"/>
  <c r="E14" i="7"/>
  <c r="E20" i="7"/>
  <c r="E16" i="7"/>
  <c r="E6" i="7"/>
  <c r="E7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<sst xmlns="http://schemas.openxmlformats.org/spreadsheetml/2006/main" count="372" uniqueCount="117">
  <si>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</si>
  <si>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</si>
  <si>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</si>
  <si>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</si>
  <si>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</si>
  <si>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</si>
  <si>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</si>
  <si>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</si>
  <si>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</si>
  <si>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</si>
  <si>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</si>
  <si>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</si>
  <si>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</si>
  <si>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</si>
  <si>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</si>
  <si>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</si>
  <si>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</si>
  <si>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</si>
  <si>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</si>
  <si>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</si>
  <si>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</si>
  <si>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</si>
  <si>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</si>
  <si>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</si>
  <si>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</si>
  <si>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</si>
  <si>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</si>
  <si>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</si>
  <si>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</si>
  <si>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</si>
  <si>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</si>
  <si>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</si>
  <si>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</si>
  <si>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</si>
  <si>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</si>
  <si>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</si>
  <si>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</si>
  <si>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</si>
  <si>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</si>
  <si>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</si>
  <si>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</si>
  <si>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</si>
  <si>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</si>
  <si>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</si>
  <si>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</si>
  <si>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</si>
  <si>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</si>
  <si>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</si>
  <si>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</si>
  <si>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</si>
  <si>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</si>
  <si>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</si>
  <si>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</si>
  <si>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</si>
  <si>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</si>
  <si>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</si>
  <si>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</si>
  <si>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</si>
  <si>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</si>
  <si>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</si>
  <si>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</si>
  <si>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</si>
  <si>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</si>
  <si>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</si>
  <si>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</si>
  <si>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</si>
  <si>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</si>
  <si>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</si>
  <si>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</si>
  <si>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</si>
  <si>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</si>
  <si>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</si>
  <si>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</si>
  <si>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</si>
  <si>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</si>
  <si>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</si>
  <si>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</si>
  <si>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</si>
  <si>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</si>
  <si>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</si>
  <si>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</si>
  <si>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</si>
  <si>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</si>
  <si>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</si>
  <si>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</si>
  <si>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</si>
  <si>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closed.RS1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</si>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</sst>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37"/>
  <sheetViews>
    <sheetView zoomScaleNormal="100" workbookViewId="0">
      <selection activeCell="J14" sqref="J14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2" width="14.28515625" customWidth="1"/>
    <col min="13" max="13" width="12.28515625" customWidth="1"/>
    <col min="14" max="14" width="11.42578125" customWidth="1"/>
    <col min="15" max="15" width="14.28515625" customWidth="1"/>
    <col min="16" max="16" width="14.42578125" bestFit="1" customWidth="1"/>
    <col min="17" max="17" width="11.28515625" bestFit="1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  <col min="32" max="32" width="15.140625" customWidth="1"/>
    <col min="33" max="33" width="16.5703125" customWidth="1"/>
  </cols>
  <sheetData>
    <row r="4" spans="1:33" s="1" customFormat="1" x14ac:dyDescent="0.25">
      <c r="A4" s="1" t="s">
        <v>0</v>
      </c>
      <c r="B4" s="1" t="s">
        <v>78</v>
      </c>
      <c r="C4" s="1" t="s">
        <v>79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1" t="s">
        <v>99</v>
      </c>
      <c r="K4" s="1" t="s">
        <v>101</v>
      </c>
      <c r="L4" s="1" t="s">
        <v>102</v>
      </c>
      <c r="M4" s="3" t="s">
        <v>16</v>
      </c>
      <c r="N4" s="3" t="s">
        <v>5</v>
      </c>
      <c r="O4" s="3" t="s">
        <v>6</v>
      </c>
      <c r="P4" s="4" t="s">
        <v>12</v>
      </c>
      <c r="Q4" s="4" t="s">
        <v>97</v>
      </c>
      <c r="R4" s="4" t="s">
        <v>10</v>
      </c>
      <c r="S4" s="4" t="s">
        <v>11</v>
      </c>
      <c r="T4" s="4" t="s">
        <v>13</v>
      </c>
      <c r="U4" s="6" t="s">
        <v>40</v>
      </c>
      <c r="V4" s="6" t="s">
        <v>41</v>
      </c>
      <c r="W4" s="5" t="s">
        <v>26</v>
      </c>
      <c r="X4" s="5" t="s">
        <v>28</v>
      </c>
      <c r="Y4" s="5" t="s">
        <v>7</v>
      </c>
      <c r="Z4" s="5" t="s">
        <v>8</v>
      </c>
      <c r="AA4" s="5" t="s">
        <v>9</v>
      </c>
      <c r="AB4" s="11" t="s">
        <v>47</v>
      </c>
      <c r="AC4" s="11" t="s">
        <v>48</v>
      </c>
      <c r="AD4" s="11" t="s">
        <v>49</v>
      </c>
      <c r="AE4" s="11" t="s">
        <v>50</v>
      </c>
      <c r="AF4" s="1" t="s">
        <v>90</v>
      </c>
      <c r="AG4" s="1" t="s">
        <v>91</v>
      </c>
    </row>
    <row r="5" spans="1:33" x14ac:dyDescent="0.25">
      <c r="A5" t="s">
        <v>95</v>
      </c>
      <c r="E5" t="s">
        <v>98</v>
      </c>
      <c r="F5" t="b">
        <v>0</v>
      </c>
      <c r="G5" t="b">
        <v>1</v>
      </c>
      <c r="H5" t="b">
        <v>1</v>
      </c>
      <c r="I5">
        <v>0</v>
      </c>
      <c r="J5" t="b">
        <v>1</v>
      </c>
      <c r="K5" t="b">
        <v>1</v>
      </c>
      <c r="L5" t="b">
        <v>1</v>
      </c>
      <c r="M5" t="s">
        <v>4</v>
      </c>
      <c r="N5" t="b">
        <v>1</v>
      </c>
      <c r="O5" t="b">
        <v>1</v>
      </c>
      <c r="P5" t="s">
        <v>30</v>
      </c>
      <c r="Q5" t="s">
        <v>100</v>
      </c>
      <c r="R5">
        <v>30</v>
      </c>
      <c r="S5">
        <v>0.04</v>
      </c>
      <c r="T5">
        <v>10</v>
      </c>
      <c r="U5">
        <v>0</v>
      </c>
      <c r="V5" t="s">
        <v>39</v>
      </c>
      <c r="W5" t="s">
        <v>52</v>
      </c>
      <c r="X5" t="s">
        <v>60</v>
      </c>
      <c r="Y5">
        <v>7.4999999999999997E-2</v>
      </c>
      <c r="Z5">
        <v>8.2199999999999995E-2</v>
      </c>
      <c r="AA5" s="7">
        <v>0.12</v>
      </c>
      <c r="AB5" t="s">
        <v>51</v>
      </c>
      <c r="AC5" t="s">
        <v>51</v>
      </c>
      <c r="AD5">
        <v>0.54600000000000004</v>
      </c>
      <c r="AE5">
        <v>0.60599999999999998</v>
      </c>
    </row>
    <row r="6" spans="1:33" x14ac:dyDescent="0.25">
      <c r="A6" t="s">
        <v>96</v>
      </c>
      <c r="E6" t="s">
        <v>38</v>
      </c>
      <c r="F6" t="b">
        <v>1</v>
      </c>
      <c r="G6" t="b">
        <v>1</v>
      </c>
      <c r="H6" t="b">
        <v>1</v>
      </c>
      <c r="I6">
        <v>15</v>
      </c>
      <c r="J6" t="b">
        <v>1</v>
      </c>
      <c r="K6" t="b">
        <v>1</v>
      </c>
      <c r="L6" t="b">
        <v>1</v>
      </c>
      <c r="M6" t="s">
        <v>4</v>
      </c>
      <c r="N6" t="b">
        <v>1</v>
      </c>
      <c r="O6" t="b">
        <v>1</v>
      </c>
      <c r="P6" t="s">
        <v>30</v>
      </c>
      <c r="Q6" t="s">
        <v>100</v>
      </c>
      <c r="R6">
        <v>30</v>
      </c>
      <c r="S6">
        <v>0.04</v>
      </c>
      <c r="T6">
        <v>10</v>
      </c>
      <c r="U6">
        <v>0</v>
      </c>
      <c r="V6" t="s">
        <v>39</v>
      </c>
      <c r="W6" t="s">
        <v>52</v>
      </c>
      <c r="X6" t="s">
        <v>60</v>
      </c>
      <c r="Y6">
        <v>7.4999999999999997E-2</v>
      </c>
      <c r="Z6">
        <v>8.2199999999999995E-2</v>
      </c>
      <c r="AA6" s="7">
        <v>0.12</v>
      </c>
      <c r="AB6" t="s">
        <v>51</v>
      </c>
      <c r="AC6" t="s">
        <v>51</v>
      </c>
      <c r="AD6">
        <v>0.54600000000000004</v>
      </c>
      <c r="AE6">
        <v>0.60599999999999998</v>
      </c>
    </row>
    <row r="7" spans="1:33" x14ac:dyDescent="0.25">
      <c r="AA7" s="7"/>
    </row>
    <row r="8" spans="1:33" x14ac:dyDescent="0.25">
      <c r="AA8" s="7"/>
    </row>
    <row r="9" spans="1:33" x14ac:dyDescent="0.25">
      <c r="A9" t="s">
        <v>21</v>
      </c>
      <c r="B9" t="s">
        <v>21</v>
      </c>
      <c r="C9" t="s">
        <v>80</v>
      </c>
      <c r="E9" t="s">
        <v>38</v>
      </c>
      <c r="F9" t="b">
        <v>0</v>
      </c>
      <c r="G9" t="b">
        <v>1</v>
      </c>
      <c r="H9" t="b">
        <v>1</v>
      </c>
      <c r="I9">
        <v>0</v>
      </c>
      <c r="M9" t="s">
        <v>4</v>
      </c>
      <c r="N9" t="b">
        <v>1</v>
      </c>
      <c r="O9" t="b">
        <v>1</v>
      </c>
      <c r="P9" t="s">
        <v>30</v>
      </c>
      <c r="R9">
        <v>20</v>
      </c>
      <c r="S9">
        <v>0.04</v>
      </c>
      <c r="T9">
        <v>7</v>
      </c>
      <c r="U9">
        <v>0</v>
      </c>
      <c r="V9" t="s">
        <v>39</v>
      </c>
      <c r="W9" t="s">
        <v>29</v>
      </c>
      <c r="X9" t="s">
        <v>21</v>
      </c>
      <c r="Y9">
        <v>7.4999999999999997E-2</v>
      </c>
      <c r="Z9">
        <v>8.5300000000000001E-2</v>
      </c>
      <c r="AA9" s="7">
        <v>0.16</v>
      </c>
      <c r="AB9" t="s">
        <v>51</v>
      </c>
      <c r="AC9" t="s">
        <v>51</v>
      </c>
      <c r="AD9">
        <v>0.91</v>
      </c>
      <c r="AE9">
        <v>0.93899999999999995</v>
      </c>
    </row>
    <row r="10" spans="1:33" x14ac:dyDescent="0.25">
      <c r="A10" t="s">
        <v>22</v>
      </c>
      <c r="B10" t="s">
        <v>22</v>
      </c>
      <c r="C10" t="s">
        <v>80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M10" t="s">
        <v>4</v>
      </c>
      <c r="N10" t="b">
        <v>1</v>
      </c>
      <c r="O10" t="b">
        <v>1</v>
      </c>
      <c r="P10" t="s">
        <v>30</v>
      </c>
      <c r="R10">
        <v>20</v>
      </c>
      <c r="S10">
        <v>0.04</v>
      </c>
      <c r="T10">
        <v>7</v>
      </c>
      <c r="U10">
        <v>0</v>
      </c>
      <c r="V10" t="s">
        <v>39</v>
      </c>
      <c r="W10" t="s">
        <v>29</v>
      </c>
      <c r="X10" t="s">
        <v>22</v>
      </c>
      <c r="Y10">
        <v>7.4999999999999997E-2</v>
      </c>
      <c r="Z10">
        <v>7.7499999999999999E-2</v>
      </c>
      <c r="AA10" s="7">
        <v>0.1</v>
      </c>
      <c r="AB10" t="s">
        <v>51</v>
      </c>
      <c r="AC10" t="s">
        <v>51</v>
      </c>
      <c r="AD10">
        <v>0.91</v>
      </c>
      <c r="AE10">
        <v>0.93899999999999995</v>
      </c>
    </row>
    <row r="11" spans="1:33" x14ac:dyDescent="0.25">
      <c r="A11" t="s">
        <v>23</v>
      </c>
      <c r="B11" t="s">
        <v>23</v>
      </c>
      <c r="C11" t="s">
        <v>80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M11" t="s">
        <v>4</v>
      </c>
      <c r="N11" t="b">
        <v>1</v>
      </c>
      <c r="O11" t="b">
        <v>1</v>
      </c>
      <c r="P11" t="s">
        <v>30</v>
      </c>
      <c r="R11">
        <v>20</v>
      </c>
      <c r="S11">
        <v>0.04</v>
      </c>
      <c r="T11">
        <v>7</v>
      </c>
      <c r="U11">
        <v>0</v>
      </c>
      <c r="V11" t="s">
        <v>39</v>
      </c>
      <c r="W11" t="s">
        <v>29</v>
      </c>
      <c r="X11" t="s">
        <v>23</v>
      </c>
      <c r="Y11">
        <v>7.4999999999999997E-2</v>
      </c>
      <c r="Z11">
        <v>8.5300000000000001E-2</v>
      </c>
      <c r="AA11" s="7">
        <v>0.16</v>
      </c>
      <c r="AB11" t="s">
        <v>51</v>
      </c>
      <c r="AC11" t="s">
        <v>51</v>
      </c>
      <c r="AD11">
        <v>0.91</v>
      </c>
      <c r="AE11">
        <v>0.93899999999999995</v>
      </c>
    </row>
    <row r="12" spans="1:33" x14ac:dyDescent="0.25">
      <c r="A12" t="s">
        <v>24</v>
      </c>
      <c r="B12" t="s">
        <v>24</v>
      </c>
      <c r="C12" t="s">
        <v>80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M12" t="s">
        <v>4</v>
      </c>
      <c r="N12" t="b">
        <v>1</v>
      </c>
      <c r="O12" t="b">
        <v>1</v>
      </c>
      <c r="P12" t="s">
        <v>30</v>
      </c>
      <c r="R12">
        <v>20</v>
      </c>
      <c r="S12">
        <v>0.04</v>
      </c>
      <c r="T12">
        <v>7</v>
      </c>
      <c r="U12">
        <v>0</v>
      </c>
      <c r="V12" t="s">
        <v>39</v>
      </c>
      <c r="W12" t="s">
        <v>29</v>
      </c>
      <c r="X12" t="s">
        <v>24</v>
      </c>
      <c r="Y12">
        <v>7.4999999999999997E-2</v>
      </c>
      <c r="Z12">
        <v>7.7499999999999999E-2</v>
      </c>
      <c r="AA12" s="7">
        <v>0.1</v>
      </c>
      <c r="AB12" t="s">
        <v>51</v>
      </c>
      <c r="AC12" t="s">
        <v>51</v>
      </c>
      <c r="AD12">
        <v>0.91</v>
      </c>
      <c r="AE12">
        <v>0.93899999999999995</v>
      </c>
    </row>
    <row r="13" spans="1:33" x14ac:dyDescent="0.25">
      <c r="A13" t="s">
        <v>25</v>
      </c>
      <c r="B13" t="s">
        <v>25</v>
      </c>
      <c r="C13" t="s">
        <v>80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M13" t="s">
        <v>4</v>
      </c>
      <c r="N13" t="b">
        <v>1</v>
      </c>
      <c r="O13" t="b">
        <v>1</v>
      </c>
      <c r="P13" t="s">
        <v>30</v>
      </c>
      <c r="R13">
        <v>20</v>
      </c>
      <c r="S13">
        <v>0.04</v>
      </c>
      <c r="T13">
        <v>7</v>
      </c>
      <c r="U13">
        <v>0</v>
      </c>
      <c r="V13" t="s">
        <v>39</v>
      </c>
      <c r="W13" t="s">
        <v>29</v>
      </c>
      <c r="X13" t="s">
        <v>25</v>
      </c>
      <c r="Y13">
        <v>7.4999999999999997E-2</v>
      </c>
      <c r="Z13">
        <v>7.7499999999999999E-2</v>
      </c>
      <c r="AA13" s="7">
        <v>0.1</v>
      </c>
      <c r="AB13" t="s">
        <v>51</v>
      </c>
      <c r="AC13" t="s">
        <v>51</v>
      </c>
      <c r="AD13">
        <v>0.91</v>
      </c>
      <c r="AE13">
        <v>0.93899999999999995</v>
      </c>
    </row>
    <row r="14" spans="1:33" x14ac:dyDescent="0.25">
      <c r="AA14" s="7"/>
    </row>
    <row r="15" spans="1:33" x14ac:dyDescent="0.25">
      <c r="A15" t="s">
        <v>68</v>
      </c>
      <c r="B15" t="s">
        <v>21</v>
      </c>
      <c r="C15" t="s">
        <v>81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M15" t="s">
        <v>4</v>
      </c>
      <c r="N15" t="b">
        <v>1</v>
      </c>
      <c r="O15" t="b">
        <v>1</v>
      </c>
      <c r="P15" t="s">
        <v>30</v>
      </c>
      <c r="R15">
        <v>20</v>
      </c>
      <c r="S15">
        <v>0.04</v>
      </c>
      <c r="T15">
        <v>7</v>
      </c>
      <c r="U15">
        <v>0</v>
      </c>
      <c r="V15" t="s">
        <v>39</v>
      </c>
      <c r="W15" t="s">
        <v>29</v>
      </c>
      <c r="X15" t="s">
        <v>21</v>
      </c>
      <c r="Y15">
        <v>7.4999999999999997E-2</v>
      </c>
      <c r="Z15">
        <v>8.5300000000000001E-2</v>
      </c>
      <c r="AA15" s="7">
        <v>0.16</v>
      </c>
      <c r="AB15" t="s">
        <v>51</v>
      </c>
      <c r="AC15" t="s">
        <v>51</v>
      </c>
      <c r="AD15">
        <v>0.91</v>
      </c>
      <c r="AE15">
        <v>0.93899999999999995</v>
      </c>
    </row>
    <row r="16" spans="1:33" x14ac:dyDescent="0.25">
      <c r="A16" t="s">
        <v>69</v>
      </c>
      <c r="B16" t="s">
        <v>22</v>
      </c>
      <c r="C16" t="s">
        <v>81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M16" t="s">
        <v>4</v>
      </c>
      <c r="N16" t="b">
        <v>1</v>
      </c>
      <c r="O16" t="b">
        <v>1</v>
      </c>
      <c r="P16" t="s">
        <v>30</v>
      </c>
      <c r="R16">
        <v>20</v>
      </c>
      <c r="S16">
        <v>0.04</v>
      </c>
      <c r="T16">
        <v>7</v>
      </c>
      <c r="U16">
        <v>0</v>
      </c>
      <c r="V16" t="s">
        <v>39</v>
      </c>
      <c r="W16" t="s">
        <v>29</v>
      </c>
      <c r="X16" t="s">
        <v>22</v>
      </c>
      <c r="Y16">
        <v>7.4999999999999997E-2</v>
      </c>
      <c r="Z16">
        <v>7.7499999999999999E-2</v>
      </c>
      <c r="AA16" s="7">
        <v>0.1</v>
      </c>
      <c r="AB16" t="s">
        <v>51</v>
      </c>
      <c r="AC16" t="s">
        <v>51</v>
      </c>
      <c r="AD16">
        <v>0.91</v>
      </c>
      <c r="AE16">
        <v>0.93899999999999995</v>
      </c>
    </row>
    <row r="17" spans="1:31" x14ac:dyDescent="0.25">
      <c r="A17" t="s">
        <v>70</v>
      </c>
      <c r="B17" t="s">
        <v>23</v>
      </c>
      <c r="C17" t="s">
        <v>81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M17" t="s">
        <v>4</v>
      </c>
      <c r="N17" t="b">
        <v>1</v>
      </c>
      <c r="O17" t="b">
        <v>1</v>
      </c>
      <c r="P17" t="s">
        <v>30</v>
      </c>
      <c r="R17">
        <v>20</v>
      </c>
      <c r="S17">
        <v>0.04</v>
      </c>
      <c r="T17">
        <v>7</v>
      </c>
      <c r="U17">
        <v>0</v>
      </c>
      <c r="V17" t="s">
        <v>39</v>
      </c>
      <c r="W17" t="s">
        <v>29</v>
      </c>
      <c r="X17" t="s">
        <v>23</v>
      </c>
      <c r="Y17">
        <v>7.4999999999999997E-2</v>
      </c>
      <c r="Z17">
        <v>8.5300000000000001E-2</v>
      </c>
      <c r="AA17" s="7">
        <v>0.16</v>
      </c>
      <c r="AB17" t="s">
        <v>51</v>
      </c>
      <c r="AC17" t="s">
        <v>51</v>
      </c>
      <c r="AD17">
        <v>0.91</v>
      </c>
      <c r="AE17">
        <v>0.93899999999999995</v>
      </c>
    </row>
    <row r="18" spans="1:31" x14ac:dyDescent="0.25">
      <c r="A18" t="s">
        <v>71</v>
      </c>
      <c r="B18" t="s">
        <v>24</v>
      </c>
      <c r="C18" t="s">
        <v>81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M18" t="s">
        <v>4</v>
      </c>
      <c r="N18" t="b">
        <v>1</v>
      </c>
      <c r="O18" t="b">
        <v>1</v>
      </c>
      <c r="P18" t="s">
        <v>30</v>
      </c>
      <c r="R18">
        <v>20</v>
      </c>
      <c r="S18">
        <v>0.04</v>
      </c>
      <c r="T18">
        <v>7</v>
      </c>
      <c r="U18">
        <v>0</v>
      </c>
      <c r="V18" t="s">
        <v>39</v>
      </c>
      <c r="W18" t="s">
        <v>29</v>
      </c>
      <c r="X18" t="s">
        <v>24</v>
      </c>
      <c r="Y18">
        <v>7.4999999999999997E-2</v>
      </c>
      <c r="Z18">
        <v>7.7499999999999999E-2</v>
      </c>
      <c r="AA18" s="7">
        <v>0.1</v>
      </c>
      <c r="AB18" t="s">
        <v>51</v>
      </c>
      <c r="AC18" t="s">
        <v>51</v>
      </c>
      <c r="AD18">
        <v>0.91</v>
      </c>
      <c r="AE18">
        <v>0.93899999999999995</v>
      </c>
    </row>
    <row r="19" spans="1:31" x14ac:dyDescent="0.25">
      <c r="A19" t="s">
        <v>72</v>
      </c>
      <c r="B19" t="s">
        <v>25</v>
      </c>
      <c r="C19" t="s">
        <v>81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M19" t="s">
        <v>4</v>
      </c>
      <c r="N19" t="b">
        <v>1</v>
      </c>
      <c r="O19" t="b">
        <v>1</v>
      </c>
      <c r="P19" t="s">
        <v>30</v>
      </c>
      <c r="R19">
        <v>20</v>
      </c>
      <c r="S19">
        <v>0.04</v>
      </c>
      <c r="T19">
        <v>7</v>
      </c>
      <c r="U19">
        <v>0</v>
      </c>
      <c r="V19" t="s">
        <v>39</v>
      </c>
      <c r="W19" t="s">
        <v>29</v>
      </c>
      <c r="X19" t="s">
        <v>25</v>
      </c>
      <c r="Y19">
        <v>7.4999999999999997E-2</v>
      </c>
      <c r="Z19">
        <v>7.7499999999999999E-2</v>
      </c>
      <c r="AA19" s="7">
        <v>0.1</v>
      </c>
      <c r="AB19" t="s">
        <v>51</v>
      </c>
      <c r="AC19" t="s">
        <v>51</v>
      </c>
      <c r="AD19">
        <v>0.91</v>
      </c>
      <c r="AE19">
        <v>0.93899999999999995</v>
      </c>
    </row>
    <row r="20" spans="1:31" x14ac:dyDescent="0.25">
      <c r="AA20" s="7"/>
    </row>
    <row r="21" spans="1:31" x14ac:dyDescent="0.25">
      <c r="A21" t="s">
        <v>73</v>
      </c>
      <c r="B21" t="s">
        <v>21</v>
      </c>
      <c r="C21" t="s">
        <v>82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M21" t="s">
        <v>4</v>
      </c>
      <c r="N21" t="b">
        <v>1</v>
      </c>
      <c r="O21" t="b">
        <v>1</v>
      </c>
      <c r="P21" t="s">
        <v>30</v>
      </c>
      <c r="R21">
        <v>20</v>
      </c>
      <c r="S21">
        <v>0.04</v>
      </c>
      <c r="T21">
        <v>7</v>
      </c>
      <c r="U21">
        <v>0</v>
      </c>
      <c r="V21" t="s">
        <v>39</v>
      </c>
      <c r="W21" t="s">
        <v>29</v>
      </c>
      <c r="X21" t="s">
        <v>21</v>
      </c>
      <c r="Y21">
        <v>7.4999999999999997E-2</v>
      </c>
      <c r="Z21">
        <v>8.5300000000000001E-2</v>
      </c>
      <c r="AA21" s="7">
        <v>0.16</v>
      </c>
      <c r="AB21" t="s">
        <v>51</v>
      </c>
      <c r="AC21" t="s">
        <v>51</v>
      </c>
      <c r="AD21">
        <v>0.91</v>
      </c>
      <c r="AE21">
        <v>0.93899999999999995</v>
      </c>
    </row>
    <row r="22" spans="1:31" x14ac:dyDescent="0.25">
      <c r="A22" t="s">
        <v>74</v>
      </c>
      <c r="B22" t="s">
        <v>22</v>
      </c>
      <c r="C22" t="s">
        <v>82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M22" t="s">
        <v>4</v>
      </c>
      <c r="N22" t="b">
        <v>1</v>
      </c>
      <c r="O22" t="b">
        <v>1</v>
      </c>
      <c r="P22" t="s">
        <v>30</v>
      </c>
      <c r="R22">
        <v>20</v>
      </c>
      <c r="S22">
        <v>0.04</v>
      </c>
      <c r="T22">
        <v>7</v>
      </c>
      <c r="U22">
        <v>0</v>
      </c>
      <c r="V22" t="s">
        <v>39</v>
      </c>
      <c r="W22" t="s">
        <v>29</v>
      </c>
      <c r="X22" t="s">
        <v>22</v>
      </c>
      <c r="Y22">
        <v>7.4999999999999997E-2</v>
      </c>
      <c r="Z22">
        <v>7.7499999999999999E-2</v>
      </c>
      <c r="AA22" s="7">
        <v>0.1</v>
      </c>
      <c r="AB22" t="s">
        <v>51</v>
      </c>
      <c r="AC22" t="s">
        <v>51</v>
      </c>
      <c r="AD22">
        <v>0.91</v>
      </c>
      <c r="AE22">
        <v>0.93899999999999995</v>
      </c>
    </row>
    <row r="23" spans="1:31" x14ac:dyDescent="0.25">
      <c r="A23" t="s">
        <v>75</v>
      </c>
      <c r="B23" t="s">
        <v>23</v>
      </c>
      <c r="C23" t="s">
        <v>82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M23" t="s">
        <v>4</v>
      </c>
      <c r="N23" t="b">
        <v>1</v>
      </c>
      <c r="O23" t="b">
        <v>1</v>
      </c>
      <c r="P23" t="s">
        <v>30</v>
      </c>
      <c r="R23">
        <v>20</v>
      </c>
      <c r="S23">
        <v>0.04</v>
      </c>
      <c r="T23">
        <v>7</v>
      </c>
      <c r="U23">
        <v>0</v>
      </c>
      <c r="V23" t="s">
        <v>39</v>
      </c>
      <c r="W23" t="s">
        <v>29</v>
      </c>
      <c r="X23" t="s">
        <v>23</v>
      </c>
      <c r="Y23">
        <v>7.4999999999999997E-2</v>
      </c>
      <c r="Z23">
        <v>8.5300000000000001E-2</v>
      </c>
      <c r="AA23" s="7">
        <v>0.16</v>
      </c>
      <c r="AB23" t="s">
        <v>51</v>
      </c>
      <c r="AC23" t="s">
        <v>51</v>
      </c>
      <c r="AD23">
        <v>0.91</v>
      </c>
      <c r="AE23">
        <v>0.93899999999999995</v>
      </c>
    </row>
    <row r="24" spans="1:31" x14ac:dyDescent="0.25">
      <c r="A24" t="s">
        <v>76</v>
      </c>
      <c r="B24" t="s">
        <v>24</v>
      </c>
      <c r="C24" t="s">
        <v>82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M24" t="s">
        <v>4</v>
      </c>
      <c r="N24" t="b">
        <v>1</v>
      </c>
      <c r="O24" t="b">
        <v>1</v>
      </c>
      <c r="P24" t="s">
        <v>30</v>
      </c>
      <c r="R24">
        <v>20</v>
      </c>
      <c r="S24">
        <v>0.04</v>
      </c>
      <c r="T24">
        <v>7</v>
      </c>
      <c r="U24">
        <v>0</v>
      </c>
      <c r="V24" t="s">
        <v>39</v>
      </c>
      <c r="W24" t="s">
        <v>29</v>
      </c>
      <c r="X24" t="s">
        <v>24</v>
      </c>
      <c r="Y24">
        <v>7.4999999999999997E-2</v>
      </c>
      <c r="Z24">
        <v>7.7499999999999999E-2</v>
      </c>
      <c r="AA24" s="7">
        <v>0.1</v>
      </c>
      <c r="AB24" t="s">
        <v>51</v>
      </c>
      <c r="AC24" t="s">
        <v>51</v>
      </c>
      <c r="AD24">
        <v>0.91</v>
      </c>
      <c r="AE24">
        <v>0.93899999999999995</v>
      </c>
    </row>
    <row r="25" spans="1:31" x14ac:dyDescent="0.25">
      <c r="A25" t="s">
        <v>77</v>
      </c>
      <c r="B25" t="s">
        <v>25</v>
      </c>
      <c r="C25" t="s">
        <v>82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M25" t="s">
        <v>4</v>
      </c>
      <c r="N25" t="b">
        <v>1</v>
      </c>
      <c r="O25" t="b">
        <v>1</v>
      </c>
      <c r="P25" t="s">
        <v>30</v>
      </c>
      <c r="R25">
        <v>20</v>
      </c>
      <c r="S25">
        <v>0.04</v>
      </c>
      <c r="T25">
        <v>7</v>
      </c>
      <c r="U25">
        <v>0</v>
      </c>
      <c r="V25" t="s">
        <v>39</v>
      </c>
      <c r="W25" t="s">
        <v>29</v>
      </c>
      <c r="X25" t="s">
        <v>25</v>
      </c>
      <c r="Y25">
        <v>7.4999999999999997E-2</v>
      </c>
      <c r="Z25">
        <v>7.7499999999999999E-2</v>
      </c>
      <c r="AA25" s="7">
        <v>0.1</v>
      </c>
      <c r="AB25" t="s">
        <v>51</v>
      </c>
      <c r="AC25" t="s">
        <v>51</v>
      </c>
      <c r="AD25">
        <v>0.91</v>
      </c>
      <c r="AE25">
        <v>0.93899999999999995</v>
      </c>
    </row>
    <row r="26" spans="1:31" x14ac:dyDescent="0.25">
      <c r="AA26" s="7"/>
    </row>
    <row r="27" spans="1:31" x14ac:dyDescent="0.25">
      <c r="A27" t="s">
        <v>63</v>
      </c>
      <c r="B27" t="s">
        <v>21</v>
      </c>
      <c r="C27" t="s">
        <v>83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M27" t="s">
        <v>4</v>
      </c>
      <c r="N27" t="b">
        <v>1</v>
      </c>
      <c r="O27" t="b">
        <v>1</v>
      </c>
      <c r="P27" t="s">
        <v>30</v>
      </c>
      <c r="R27">
        <v>20</v>
      </c>
      <c r="S27">
        <v>0.04</v>
      </c>
      <c r="T27">
        <v>7</v>
      </c>
      <c r="U27">
        <v>0</v>
      </c>
      <c r="V27" t="s">
        <v>39</v>
      </c>
      <c r="W27" t="s">
        <v>29</v>
      </c>
      <c r="X27" t="s">
        <v>21</v>
      </c>
      <c r="Y27">
        <v>7.4999999999999997E-2</v>
      </c>
      <c r="Z27">
        <v>8.5300000000000001E-2</v>
      </c>
      <c r="AA27" s="7">
        <v>0.16</v>
      </c>
      <c r="AB27" t="s">
        <v>51</v>
      </c>
      <c r="AC27" t="s">
        <v>51</v>
      </c>
      <c r="AD27">
        <v>0.75</v>
      </c>
      <c r="AE27">
        <f>0.939*0.75/0.91</f>
        <v>0.77390109890109882</v>
      </c>
    </row>
    <row r="28" spans="1:31" x14ac:dyDescent="0.25">
      <c r="A28" t="s">
        <v>64</v>
      </c>
      <c r="B28" t="s">
        <v>22</v>
      </c>
      <c r="C28" t="s">
        <v>83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M28" t="s">
        <v>4</v>
      </c>
      <c r="N28" t="b">
        <v>1</v>
      </c>
      <c r="O28" t="b">
        <v>1</v>
      </c>
      <c r="P28" t="s">
        <v>30</v>
      </c>
      <c r="R28">
        <v>20</v>
      </c>
      <c r="S28">
        <v>0.04</v>
      </c>
      <c r="T28">
        <v>7</v>
      </c>
      <c r="U28">
        <v>0</v>
      </c>
      <c r="V28" t="s">
        <v>39</v>
      </c>
      <c r="W28" t="s">
        <v>29</v>
      </c>
      <c r="X28" t="s">
        <v>22</v>
      </c>
      <c r="Y28">
        <v>7.4999999999999997E-2</v>
      </c>
      <c r="Z28">
        <v>7.7499999999999999E-2</v>
      </c>
      <c r="AA28" s="7">
        <v>0.1</v>
      </c>
      <c r="AB28" t="s">
        <v>51</v>
      </c>
      <c r="AC28" t="s">
        <v>51</v>
      </c>
      <c r="AD28">
        <v>0.75</v>
      </c>
      <c r="AE28">
        <f t="shared" ref="AE28:AE31" si="0">0.939*0.75/0.91</f>
        <v>0.77390109890109882</v>
      </c>
    </row>
    <row r="29" spans="1:31" x14ac:dyDescent="0.25">
      <c r="A29" t="s">
        <v>66</v>
      </c>
      <c r="B29" t="s">
        <v>23</v>
      </c>
      <c r="C29" t="s">
        <v>83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M29" t="s">
        <v>4</v>
      </c>
      <c r="N29" t="b">
        <v>1</v>
      </c>
      <c r="O29" t="b">
        <v>1</v>
      </c>
      <c r="P29" t="s">
        <v>30</v>
      </c>
      <c r="R29">
        <v>20</v>
      </c>
      <c r="S29">
        <v>0.04</v>
      </c>
      <c r="T29">
        <v>7</v>
      </c>
      <c r="U29">
        <v>0</v>
      </c>
      <c r="V29" t="s">
        <v>39</v>
      </c>
      <c r="W29" t="s">
        <v>29</v>
      </c>
      <c r="X29" t="s">
        <v>23</v>
      </c>
      <c r="Y29">
        <v>7.4999999999999997E-2</v>
      </c>
      <c r="Z29">
        <v>8.5300000000000001E-2</v>
      </c>
      <c r="AA29" s="7">
        <v>0.16</v>
      </c>
      <c r="AB29" t="s">
        <v>51</v>
      </c>
      <c r="AC29" t="s">
        <v>51</v>
      </c>
      <c r="AD29">
        <v>0.75</v>
      </c>
      <c r="AE29">
        <f t="shared" si="0"/>
        <v>0.77390109890109882</v>
      </c>
    </row>
    <row r="30" spans="1:31" x14ac:dyDescent="0.25">
      <c r="A30" t="s">
        <v>67</v>
      </c>
      <c r="B30" t="s">
        <v>24</v>
      </c>
      <c r="C30" t="s">
        <v>83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M30" t="s">
        <v>4</v>
      </c>
      <c r="N30" t="b">
        <v>1</v>
      </c>
      <c r="O30" t="b">
        <v>1</v>
      </c>
      <c r="P30" t="s">
        <v>30</v>
      </c>
      <c r="R30">
        <v>20</v>
      </c>
      <c r="S30">
        <v>0.04</v>
      </c>
      <c r="T30">
        <v>7</v>
      </c>
      <c r="U30">
        <v>0</v>
      </c>
      <c r="V30" t="s">
        <v>39</v>
      </c>
      <c r="W30" t="s">
        <v>29</v>
      </c>
      <c r="X30" t="s">
        <v>24</v>
      </c>
      <c r="Y30">
        <v>7.4999999999999997E-2</v>
      </c>
      <c r="Z30">
        <v>7.7499999999999999E-2</v>
      </c>
      <c r="AA30" s="7">
        <v>0.1</v>
      </c>
      <c r="AB30" t="s">
        <v>51</v>
      </c>
      <c r="AC30" t="s">
        <v>51</v>
      </c>
      <c r="AD30">
        <v>0.75</v>
      </c>
      <c r="AE30">
        <f t="shared" si="0"/>
        <v>0.77390109890109882</v>
      </c>
    </row>
    <row r="31" spans="1:31" x14ac:dyDescent="0.25">
      <c r="A31" t="s">
        <v>65</v>
      </c>
      <c r="B31" t="s">
        <v>25</v>
      </c>
      <c r="C31" t="s">
        <v>83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M31" t="s">
        <v>4</v>
      </c>
      <c r="N31" t="b">
        <v>1</v>
      </c>
      <c r="O31" t="b">
        <v>1</v>
      </c>
      <c r="P31" t="s">
        <v>30</v>
      </c>
      <c r="R31">
        <v>20</v>
      </c>
      <c r="S31">
        <v>0.04</v>
      </c>
      <c r="T31">
        <v>7</v>
      </c>
      <c r="U31">
        <v>0</v>
      </c>
      <c r="V31" t="s">
        <v>39</v>
      </c>
      <c r="W31" t="s">
        <v>29</v>
      </c>
      <c r="X31" t="s">
        <v>25</v>
      </c>
      <c r="Y31">
        <v>7.4999999999999997E-2</v>
      </c>
      <c r="Z31">
        <v>7.7499999999999999E-2</v>
      </c>
      <c r="AA31" s="7">
        <v>0.1</v>
      </c>
      <c r="AB31" t="s">
        <v>51</v>
      </c>
      <c r="AC31" t="s">
        <v>51</v>
      </c>
      <c r="AD31">
        <v>0.75</v>
      </c>
      <c r="AE31">
        <f t="shared" si="0"/>
        <v>0.77390109890109882</v>
      </c>
    </row>
    <row r="33" spans="1:33" x14ac:dyDescent="0.25">
      <c r="A33" t="s">
        <v>88</v>
      </c>
      <c r="B33" t="s">
        <v>21</v>
      </c>
      <c r="C33" t="s">
        <v>87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M33" t="s">
        <v>4</v>
      </c>
      <c r="N33" t="b">
        <v>1</v>
      </c>
      <c r="O33" t="b">
        <v>1</v>
      </c>
      <c r="P33" t="s">
        <v>30</v>
      </c>
      <c r="R33">
        <v>20</v>
      </c>
      <c r="S33">
        <v>0.04</v>
      </c>
      <c r="T33">
        <v>7</v>
      </c>
      <c r="U33">
        <v>0</v>
      </c>
      <c r="V33" t="s">
        <v>39</v>
      </c>
      <c r="W33" t="s">
        <v>29</v>
      </c>
      <c r="X33" t="s">
        <v>21</v>
      </c>
      <c r="Y33">
        <v>7.0000000000000007E-2</v>
      </c>
      <c r="Z33">
        <v>8.5300000000000001E-2</v>
      </c>
      <c r="AA33" s="7">
        <v>0.16</v>
      </c>
      <c r="AB33" t="s">
        <v>89</v>
      </c>
      <c r="AC33" t="s">
        <v>92</v>
      </c>
      <c r="AD33">
        <v>0.91</v>
      </c>
      <c r="AE33">
        <v>0.93899999999999995</v>
      </c>
      <c r="AF33" s="22">
        <v>17115507004</v>
      </c>
      <c r="AG33" s="22">
        <v>17660946238</v>
      </c>
    </row>
    <row r="34" spans="1:33" x14ac:dyDescent="0.25">
      <c r="A34" t="s">
        <v>93</v>
      </c>
      <c r="B34" t="s">
        <v>21</v>
      </c>
      <c r="C34" t="s">
        <v>87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M34" t="s">
        <v>4</v>
      </c>
      <c r="N34" t="b">
        <v>1</v>
      </c>
      <c r="O34" t="b">
        <v>1</v>
      </c>
      <c r="P34" t="s">
        <v>30</v>
      </c>
      <c r="R34">
        <v>20</v>
      </c>
      <c r="S34">
        <v>0.04</v>
      </c>
      <c r="T34">
        <v>7</v>
      </c>
      <c r="U34">
        <v>0</v>
      </c>
      <c r="V34" t="s">
        <v>39</v>
      </c>
      <c r="W34" t="s">
        <v>29</v>
      </c>
      <c r="X34" t="s">
        <v>21</v>
      </c>
      <c r="Y34">
        <v>7.2499999999999995E-2</v>
      </c>
      <c r="Z34">
        <v>8.5300000000000001E-2</v>
      </c>
      <c r="AA34" s="7">
        <v>0.16</v>
      </c>
      <c r="AB34" t="s">
        <v>89</v>
      </c>
      <c r="AC34" t="s">
        <v>92</v>
      </c>
      <c r="AD34">
        <v>0.91</v>
      </c>
      <c r="AE34">
        <v>0.93899999999999995</v>
      </c>
      <c r="AF34" s="22">
        <v>17115507004</v>
      </c>
      <c r="AG34" s="22">
        <v>17660946238</v>
      </c>
    </row>
    <row r="35" spans="1:33" x14ac:dyDescent="0.25">
      <c r="A35" t="s">
        <v>94</v>
      </c>
      <c r="B35" t="s">
        <v>21</v>
      </c>
      <c r="C35" t="s">
        <v>87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M35" t="s">
        <v>4</v>
      </c>
      <c r="N35" t="b">
        <v>1</v>
      </c>
      <c r="O35" t="b">
        <v>1</v>
      </c>
      <c r="P35" t="s">
        <v>30</v>
      </c>
      <c r="R35">
        <v>20</v>
      </c>
      <c r="S35">
        <v>0.04</v>
      </c>
      <c r="T35">
        <v>7</v>
      </c>
      <c r="U35">
        <v>0</v>
      </c>
      <c r="V35" t="s">
        <v>39</v>
      </c>
      <c r="W35" t="s">
        <v>29</v>
      </c>
      <c r="X35" t="s">
        <v>21</v>
      </c>
      <c r="Y35">
        <v>7.0000000000000007E-2</v>
      </c>
      <c r="Z35">
        <v>8.5300000000000001E-2</v>
      </c>
      <c r="AA35" s="7">
        <v>0.16</v>
      </c>
      <c r="AB35" t="s">
        <v>89</v>
      </c>
      <c r="AC35" t="s">
        <v>92</v>
      </c>
      <c r="AD35">
        <v>0.91</v>
      </c>
      <c r="AE35">
        <v>0.93899999999999995</v>
      </c>
      <c r="AF35" s="22">
        <v>17115507004</v>
      </c>
      <c r="AG35" s="22">
        <v>17660946238</v>
      </c>
    </row>
    <row r="37" spans="1:33" x14ac:dyDescent="0.25">
      <c r="A37" t="s">
        <v>86</v>
      </c>
      <c r="B37" t="s">
        <v>21</v>
      </c>
      <c r="C37" t="s">
        <v>80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M37" t="s">
        <v>4</v>
      </c>
      <c r="N37" t="b">
        <v>1</v>
      </c>
      <c r="O37" t="b">
        <v>1</v>
      </c>
      <c r="P37" t="s">
        <v>30</v>
      </c>
      <c r="R37">
        <v>20</v>
      </c>
      <c r="S37">
        <v>0.04</v>
      </c>
      <c r="T37">
        <v>7</v>
      </c>
      <c r="U37">
        <v>0</v>
      </c>
      <c r="V37" t="s">
        <v>42</v>
      </c>
      <c r="W37" t="s">
        <v>52</v>
      </c>
      <c r="X37" t="s">
        <v>21</v>
      </c>
      <c r="Y37">
        <v>7.4999999999999997E-2</v>
      </c>
      <c r="Z37">
        <v>8.2199999999999995E-2</v>
      </c>
      <c r="AA37" s="7">
        <v>0.16</v>
      </c>
      <c r="AB37" t="s">
        <v>51</v>
      </c>
      <c r="AC37" t="s">
        <v>51</v>
      </c>
      <c r="AD37">
        <v>0.91</v>
      </c>
      <c r="AE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W5:W31 W37 W33:W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5" sqref="C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6">
        <v>0.05</v>
      </c>
      <c r="D4" s="7">
        <v>0.12</v>
      </c>
      <c r="E4">
        <v>1</v>
      </c>
      <c r="F4" s="16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6">
        <v>5.5E-2</v>
      </c>
      <c r="D5" s="7">
        <v>0.12</v>
      </c>
      <c r="E5">
        <v>1</v>
      </c>
      <c r="F5" s="16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6">
        <v>0.06</v>
      </c>
      <c r="D6" s="7">
        <v>0.12</v>
      </c>
      <c r="E6">
        <v>1</v>
      </c>
      <c r="F6" s="16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6">
        <v>6.5000000000000002E-2</v>
      </c>
      <c r="D7" s="7">
        <v>0.12</v>
      </c>
      <c r="E7">
        <v>1</v>
      </c>
      <c r="F7" s="16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6">
        <v>7.0000000000000007E-2</v>
      </c>
      <c r="D8" s="7">
        <v>0.12</v>
      </c>
      <c r="E8">
        <v>1</v>
      </c>
      <c r="F8" s="16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6">
        <v>8.2199999999999995E-2</v>
      </c>
      <c r="D9" s="7">
        <v>0.12</v>
      </c>
      <c r="E9">
        <v>25</v>
      </c>
      <c r="F9" s="16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61</v>
      </c>
      <c r="C13" s="18">
        <v>8.9791999999999997E-2</v>
      </c>
      <c r="D13" s="20">
        <v>0.17199999999999999</v>
      </c>
      <c r="E13">
        <v>30</v>
      </c>
      <c r="F13" s="17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62</v>
      </c>
      <c r="C14" s="19">
        <v>6.9800000000000001E-2</v>
      </c>
      <c r="D14" s="21">
        <v>0.13420000000000001</v>
      </c>
      <c r="E14">
        <v>30</v>
      </c>
      <c r="F14" s="17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tabSelected="1" workbookViewId="0">
      <selection activeCell="C42" sqref="C42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103</v>
      </c>
    </row>
    <row r="2" spans="2:5" ht="14.25" customHeight="1" thickBot="1" x14ac:dyDescent="0.3">
      <c r="B2" s="13"/>
      <c r="C2" s="13" t="s">
        <v>84</v>
      </c>
      <c r="D2" s="13" t="s">
        <v>85</v>
      </c>
      <c r="E2" s="13" t="s">
        <v>53</v>
      </c>
    </row>
    <row r="3" spans="2:5" ht="15.75" thickBot="1" x14ac:dyDescent="0.3">
      <c r="B3" s="23" t="s">
        <v>54</v>
      </c>
      <c r="C3" s="24">
        <v>61.13</v>
      </c>
      <c r="D3" s="24">
        <v>57.4</v>
      </c>
      <c r="E3" s="25">
        <f>D3/C3</f>
        <v>0.9389824963193194</v>
      </c>
    </row>
    <row r="4" spans="2:5" ht="15.75" thickBot="1" x14ac:dyDescent="0.3">
      <c r="B4" s="23" t="s">
        <v>55</v>
      </c>
      <c r="C4" s="24">
        <v>52.74</v>
      </c>
      <c r="D4" s="24">
        <f>D7-D6</f>
        <v>42.5</v>
      </c>
      <c r="E4" s="25">
        <f t="shared" ref="E4:E16" si="0">D4/C4</f>
        <v>0.80583996966249527</v>
      </c>
    </row>
    <row r="5" spans="2:5" ht="15.75" thickBot="1" x14ac:dyDescent="0.3">
      <c r="B5" s="23" t="s">
        <v>104</v>
      </c>
      <c r="C5" s="24">
        <v>1.61</v>
      </c>
      <c r="D5" s="24"/>
      <c r="E5" s="25"/>
    </row>
    <row r="6" spans="2:5" ht="15.75" thickBot="1" x14ac:dyDescent="0.3">
      <c r="B6" s="13" t="s">
        <v>57</v>
      </c>
      <c r="C6" s="13">
        <v>40.200000000000003</v>
      </c>
      <c r="D6" s="13">
        <v>36.200000000000003</v>
      </c>
      <c r="E6" s="14">
        <f>D6/C6</f>
        <v>0.90049751243781095</v>
      </c>
    </row>
    <row r="7" spans="2:5" ht="15.75" thickBot="1" x14ac:dyDescent="0.3">
      <c r="B7" s="13" t="s">
        <v>56</v>
      </c>
      <c r="C7" s="13">
        <f>SUM(C4:C6)</f>
        <v>94.550000000000011</v>
      </c>
      <c r="D7" s="13">
        <v>78.7</v>
      </c>
      <c r="E7" s="14">
        <f t="shared" si="0"/>
        <v>0.83236382866208347</v>
      </c>
    </row>
    <row r="8" spans="2:5" ht="15.75" thickBot="1" x14ac:dyDescent="0.3">
      <c r="B8" s="24" t="s">
        <v>58</v>
      </c>
      <c r="C8" s="24">
        <v>57.36</v>
      </c>
      <c r="D8" s="24">
        <v>47.7</v>
      </c>
      <c r="E8" s="25">
        <f t="shared" si="0"/>
        <v>0.83158995815899583</v>
      </c>
    </row>
    <row r="9" spans="2:5" ht="15.75" thickBot="1" x14ac:dyDescent="0.3">
      <c r="B9" s="24" t="s">
        <v>59</v>
      </c>
      <c r="C9" s="24">
        <f>C7*0.546</f>
        <v>51.624300000000012</v>
      </c>
      <c r="D9" s="24">
        <v>42.9</v>
      </c>
      <c r="E9" s="25">
        <f t="shared" si="0"/>
        <v>0.83100400392838236</v>
      </c>
    </row>
    <row r="10" spans="2:5" ht="15.75" thickBot="1" x14ac:dyDescent="0.3">
      <c r="B10" s="23" t="s">
        <v>109</v>
      </c>
      <c r="C10" s="24">
        <v>37.35</v>
      </c>
      <c r="D10" s="24">
        <v>31</v>
      </c>
      <c r="E10" s="25">
        <f t="shared" si="0"/>
        <v>0.82998661311914324</v>
      </c>
    </row>
    <row r="11" spans="2:5" ht="15.75" thickBot="1" x14ac:dyDescent="0.3">
      <c r="B11" s="15" t="s">
        <v>106</v>
      </c>
      <c r="C11" s="13">
        <v>15.83</v>
      </c>
      <c r="D11" s="13">
        <v>16.78</v>
      </c>
      <c r="E11" s="14">
        <f t="shared" si="0"/>
        <v>1.0600126342387872</v>
      </c>
    </row>
    <row r="12" spans="2:5" ht="15.75" thickBot="1" x14ac:dyDescent="0.3">
      <c r="B12" s="13" t="s">
        <v>105</v>
      </c>
      <c r="C12" s="13">
        <v>2.83</v>
      </c>
      <c r="D12" s="13">
        <v>2.36</v>
      </c>
      <c r="E12" s="14">
        <f t="shared" si="0"/>
        <v>0.83392226148409887</v>
      </c>
    </row>
    <row r="13" spans="2:5" ht="15.75" thickBot="1" x14ac:dyDescent="0.3">
      <c r="B13" s="13" t="s">
        <v>108</v>
      </c>
      <c r="C13" s="13">
        <v>20</v>
      </c>
      <c r="D13" s="13">
        <v>18.52</v>
      </c>
      <c r="E13" s="14">
        <f t="shared" si="0"/>
        <v>0.92599999999999993</v>
      </c>
    </row>
    <row r="14" spans="2:5" ht="15.75" thickBot="1" x14ac:dyDescent="0.3">
      <c r="B14" s="15" t="s">
        <v>107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113</v>
      </c>
      <c r="C15" s="13"/>
      <c r="D15" s="13"/>
      <c r="E15" s="14"/>
    </row>
    <row r="16" spans="2:5" ht="15.75" thickBot="1" x14ac:dyDescent="0.3">
      <c r="B16" s="23" t="s">
        <v>112</v>
      </c>
      <c r="C16" s="24">
        <v>6.2</v>
      </c>
      <c r="D16" s="24">
        <v>4.0999999999999996</v>
      </c>
      <c r="E16" s="25">
        <f t="shared" si="0"/>
        <v>0.66129032258064513</v>
      </c>
    </row>
    <row r="17" spans="2:5" ht="15.75" thickBot="1" x14ac:dyDescent="0.3">
      <c r="B17" s="24" t="s">
        <v>114</v>
      </c>
      <c r="C17" s="24">
        <v>0.17799999999999999</v>
      </c>
      <c r="D17" s="24"/>
      <c r="E17" s="26"/>
    </row>
    <row r="18" spans="2:5" x14ac:dyDescent="0.25">
      <c r="B18" s="27" t="s">
        <v>115</v>
      </c>
      <c r="C18" s="27">
        <v>0.23499999999999999</v>
      </c>
      <c r="D18" s="27"/>
      <c r="E18" s="28"/>
    </row>
    <row r="19" spans="2:5" ht="15.75" thickBot="1" x14ac:dyDescent="0.3">
      <c r="B19" s="29" t="s">
        <v>116</v>
      </c>
      <c r="C19" s="29">
        <f>3.09+2+0.687</f>
        <v>5.7770000000000001</v>
      </c>
      <c r="D19" s="29"/>
      <c r="E19" s="29"/>
    </row>
    <row r="20" spans="2:5" ht="15.75" thickBot="1" x14ac:dyDescent="0.3">
      <c r="B20" s="13" t="s">
        <v>110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111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2017-04-01T03:06:23Z</dcterms:modified>
</cp:coreProperties>
</file>