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29"/>
  <workbookPr defaultThemeVersion="166925"/>
  <mc:AlternateContent xmlns:mc="http://schemas.openxmlformats.org/markup-compatibility/2006">
    <mc:Choice Requires="x15">
      <x15ac:absPath xmlns:x15ac="http://schemas.microsoft.com/office/spreadsheetml/2010/11/ac" url="C:\Git\PenSim-Projects\Model_PSERS\Results\RiskTransfer\"/>
    </mc:Choice>
  </mc:AlternateContent>
  <bookViews>
    <workbookView xWindow="0" yWindow="0" windowWidth="28800" windowHeight="15075"/>
  </bookViews>
  <sheets>
    <sheet name="Summary" sheetId="7" r:id="rId1"/>
    <sheet name="A1.DiscountRateLowered" sheetId="3" r:id="rId2"/>
    <sheet name="A2.DiscountRateNotLowered" sheetId="6" r:id="rId3"/>
  </sheets>
  <calcPr calcId="171027"/>
</workbook>
</file>

<file path=xl/calcChain.xml><?xml version="1.0" encoding="utf-8"?>
<calcChain xmlns="http://schemas.openxmlformats.org/spreadsheetml/2006/main">
  <c r="G21" i="7" l="1"/>
  <c r="G18" i="7"/>
  <c r="G19" i="7" s="1"/>
  <c r="F18" i="7"/>
  <c r="F19" i="7" s="1"/>
  <c r="D18" i="7"/>
  <c r="D19" i="7" s="1"/>
  <c r="C18" i="7"/>
  <c r="C19" i="7" s="1"/>
  <c r="G8" i="7"/>
  <c r="G9" i="7" s="1"/>
  <c r="F8" i="7"/>
  <c r="G11" i="7" s="1"/>
  <c r="D8" i="7"/>
  <c r="D9" i="7" s="1"/>
  <c r="C8" i="7"/>
  <c r="T39" i="6"/>
  <c r="N39" i="6"/>
  <c r="H39" i="6"/>
  <c r="B39" i="6"/>
  <c r="W37" i="6"/>
  <c r="V37" i="6"/>
  <c r="U37" i="6"/>
  <c r="T37" i="6"/>
  <c r="Q37" i="6"/>
  <c r="P37" i="6"/>
  <c r="O37" i="6"/>
  <c r="N37" i="6"/>
  <c r="K37" i="6"/>
  <c r="J37" i="6"/>
  <c r="I37" i="6"/>
  <c r="H37" i="6"/>
  <c r="E37" i="6"/>
  <c r="D37" i="6"/>
  <c r="C37" i="6"/>
  <c r="B37" i="6"/>
  <c r="Q37" i="3"/>
  <c r="P37" i="3"/>
  <c r="O37" i="3"/>
  <c r="N37" i="3"/>
  <c r="W37" i="3"/>
  <c r="V37" i="3"/>
  <c r="U37" i="3"/>
  <c r="T37" i="3"/>
  <c r="E37" i="3"/>
  <c r="D37" i="3"/>
  <c r="C37" i="3"/>
  <c r="B37" i="3"/>
  <c r="I37" i="3"/>
  <c r="J37" i="3"/>
  <c r="K37" i="3"/>
  <c r="H37" i="3"/>
  <c r="D11" i="7" l="1"/>
  <c r="D21" i="7"/>
  <c r="C9" i="7"/>
  <c r="F9" i="7"/>
</calcChain>
</file>

<file path=xl/sharedStrings.xml><?xml version="1.0" encoding="utf-8"?>
<sst xmlns="http://schemas.openxmlformats.org/spreadsheetml/2006/main" count="92" uniqueCount="28">
  <si>
    <t>year</t>
  </si>
  <si>
    <t>Return = 6.25%, discount = 6.25%
Pure DB</t>
  </si>
  <si>
    <t>Return = 7.25%, discount = 7.25%
Pure DB</t>
  </si>
  <si>
    <t>Return = 7.25%, discount = 7.25%
DB/DC hybrid</t>
  </si>
  <si>
    <t>Return = 6.25%, discount = 6.25%
DB/DC hybrid</t>
  </si>
  <si>
    <t>Employer DB cost</t>
  </si>
  <si>
    <t>Employee DB cost</t>
  </si>
  <si>
    <t>Employer normal cost</t>
  </si>
  <si>
    <t>normal cost</t>
  </si>
  <si>
    <t>Employer normal cost (Normal cost -  employee cost)</t>
  </si>
  <si>
    <t>Sum</t>
  </si>
  <si>
    <t>Final UAAL</t>
  </si>
  <si>
    <t>Total pension cost</t>
  </si>
  <si>
    <t>Approach 1: Discount rate is lowered in the low return scenario</t>
  </si>
  <si>
    <t>Pure DB</t>
  </si>
  <si>
    <t>DB/DC hybrid</t>
  </si>
  <si>
    <t>7.25% return; 7.25% discount</t>
  </si>
  <si>
    <t>total employer DB cost</t>
  </si>
  <si>
    <r>
      <t xml:space="preserve">6.25% return; </t>
    </r>
    <r>
      <rPr>
        <b/>
        <sz val="11"/>
        <color rgb="FFFF0000"/>
        <rFont val="Calibri"/>
        <family val="2"/>
        <scheme val="minor"/>
      </rPr>
      <t xml:space="preserve">6.25% </t>
    </r>
    <r>
      <rPr>
        <sz val="11"/>
        <color indexed="8"/>
        <rFont val="Calibri"/>
        <family val="2"/>
        <scheme val="minor"/>
      </rPr>
      <t>discount</t>
    </r>
  </si>
  <si>
    <t>Difference</t>
  </si>
  <si>
    <t>% difference vs. higher return</t>
  </si>
  <si>
    <t>Risk transfer</t>
  </si>
  <si>
    <t>Risk transfer explained by changes in normal costs</t>
  </si>
  <si>
    <t>Approach2: Discount rate is NOT lowered in the low return scenario</t>
  </si>
  <si>
    <t>total employer DB cost; 7.25%</t>
  </si>
  <si>
    <r>
      <t>6.25% return;</t>
    </r>
    <r>
      <rPr>
        <b/>
        <sz val="11"/>
        <color rgb="FFFF0000"/>
        <rFont val="Calibri"/>
        <family val="2"/>
        <scheme val="minor"/>
      </rPr>
      <t xml:space="preserve"> 7.25% </t>
    </r>
    <r>
      <rPr>
        <sz val="11"/>
        <color indexed="8"/>
        <rFont val="Calibri"/>
        <family val="2"/>
        <scheme val="minor"/>
      </rPr>
      <t>discount</t>
    </r>
  </si>
  <si>
    <t>total employer DB cost; 6.25%</t>
  </si>
  <si>
    <t xml:space="preserve">Notes: 
- Shared-risk employee contribution rates are NOT modeled. Including the shared-risk EEC rate does not change the general conclusion.
- Final year UAAL is not included in the costs under approach "Discount rate is lowered in the low return scenario". Including final year UAAL does not affect the general conclusion.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</si>
</sst>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quot;$&quot;\ \ #,##0.0_);\(&quot;$&quot;\ \ #,##0.0\)"/>
    <numFmt numFmtId="166" formatCode="_(* #,##0.0_);_(* \(#,##0.0\);_(* &quot;-&quot;??_);_(@_)"/>
    <numFmt numFmtId="167" formatCode="0.0%"/>
    <numFmt numFmtId="168" formatCode="&quot;$&quot;\ \ #,##0.00_);\(&quot;$&quot;\ \ #,##0.00\)"/>
  </numFmts>
  <fonts count="7" x14ac:knownFonts="1">
    <font>
      <sz val="11"/>
      <color indexed="8"/>
      <name val="Calibri"/>
      <family val="2"/>
      <scheme val="minor"/>
    </font>
    <font>
      <sz val="11"/>
      <color indexed="8"/>
      <name val="Calibri"/>
      <family val="2"/>
      <scheme val="minor"/>
    </font>
    <font>
      <b/>
      <sz val="11"/>
      <color theme="1"/>
      <name val="Calibri"/>
      <family val="2"/>
      <scheme val="minor"/>
    </font>
    <font>
      <sz val="10"/>
      <color indexed="8"/>
      <name val="Calibri"/>
      <family val="2"/>
      <scheme val="minor"/>
    </font>
    <font>
      <b/>
      <sz val="11"/>
      <color indexed="8"/>
      <name val="Calibri"/>
      <family val="2"/>
      <scheme val="minor"/>
    </font>
    <font>
      <b/>
      <sz val="10"/>
      <color indexed="8"/>
      <name val="Calibri"/>
      <family val="2"/>
      <scheme val="minor"/>
    </font>
    <font>
      <b/>
      <sz val="11"/>
      <color rgb="FFFF0000"/>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bottom style="thin">
        <color auto="1"/>
      </bottom>
      <diagonal/>
    </border>
    <border>
      <left/>
      <right/>
      <top/>
      <bottom style="dotted">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164" fontId="0" fillId="0" borderId="0" xfId="0" applyNumberFormat="1"/>
    <xf numFmtId="164" fontId="0" fillId="0" borderId="0" xfId="0" applyNumberFormat="1" applyAlignment="1">
      <alignment horizontal="center" vertical="center"/>
    </xf>
    <xf numFmtId="0" fontId="0" fillId="0" borderId="0" xfId="0" applyNumberFormat="1"/>
    <xf numFmtId="0" fontId="0" fillId="0" borderId="0" xfId="0" applyNumberFormat="1" applyAlignment="1">
      <alignment horizontal="center" vertical="center"/>
    </xf>
    <xf numFmtId="0" fontId="3" fillId="0" borderId="0" xfId="0" applyFont="1" applyAlignment="1">
      <alignment horizontal="center" vertical="center" wrapText="1"/>
    </xf>
    <xf numFmtId="164" fontId="4" fillId="0" borderId="0" xfId="0" applyNumberFormat="1" applyFont="1" applyAlignment="1">
      <alignment horizontal="center" vertical="center"/>
    </xf>
    <xf numFmtId="0" fontId="4" fillId="0" borderId="0" xfId="0" applyFont="1" applyAlignment="1">
      <alignment horizontal="center" vertical="center" wrapText="1"/>
    </xf>
    <xf numFmtId="164" fontId="4" fillId="0" borderId="0" xfId="0" applyNumberFormat="1" applyFont="1"/>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wrapText="1"/>
    </xf>
    <xf numFmtId="0" fontId="4" fillId="0" borderId="0" xfId="0" applyNumberFormat="1" applyFont="1"/>
    <xf numFmtId="0" fontId="0" fillId="0" borderId="0" xfId="0" applyNumberFormat="1" applyAlignment="1">
      <alignment horizontal="center" wrapText="1"/>
    </xf>
    <xf numFmtId="0" fontId="0" fillId="2" borderId="0" xfId="0" applyFill="1"/>
    <xf numFmtId="0" fontId="0" fillId="2" borderId="0" xfId="0" applyFill="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10" fontId="0" fillId="2" borderId="0" xfId="0" applyNumberFormat="1" applyFill="1" applyAlignment="1">
      <alignment horizontal="center" vertical="center"/>
    </xf>
    <xf numFmtId="0" fontId="0" fillId="2" borderId="0" xfId="0" applyFill="1" applyAlignment="1">
      <alignment vertical="center"/>
    </xf>
    <xf numFmtId="165" fontId="0" fillId="2" borderId="0" xfId="1" applyNumberFormat="1" applyFont="1" applyFill="1" applyAlignment="1">
      <alignment vertical="center"/>
    </xf>
    <xf numFmtId="166" fontId="0" fillId="2" borderId="0" xfId="1" applyNumberFormat="1" applyFont="1" applyFill="1" applyAlignment="1">
      <alignment vertical="center"/>
    </xf>
    <xf numFmtId="166" fontId="0" fillId="2" borderId="1" xfId="1" applyNumberFormat="1" applyFont="1" applyFill="1" applyBorder="1" applyAlignment="1">
      <alignment horizontal="center" vertical="center"/>
    </xf>
    <xf numFmtId="166" fontId="0" fillId="2" borderId="1" xfId="1" applyNumberFormat="1" applyFont="1" applyFill="1" applyBorder="1" applyAlignment="1">
      <alignment vertical="center"/>
    </xf>
    <xf numFmtId="0" fontId="0" fillId="2" borderId="0" xfId="0" applyFill="1" applyAlignment="1">
      <alignment horizontal="left" vertical="center"/>
    </xf>
    <xf numFmtId="0" fontId="0" fillId="2" borderId="2" xfId="0" applyFill="1" applyBorder="1" applyAlignment="1">
      <alignment horizontal="left" vertical="center"/>
    </xf>
    <xf numFmtId="167" fontId="0" fillId="2" borderId="2" xfId="2" applyNumberFormat="1" applyFont="1" applyFill="1" applyBorder="1" applyAlignment="1">
      <alignment vertical="center"/>
    </xf>
    <xf numFmtId="167" fontId="0" fillId="2" borderId="0" xfId="2" applyNumberFormat="1" applyFont="1" applyFill="1" applyAlignment="1">
      <alignment vertical="center"/>
    </xf>
    <xf numFmtId="168" fontId="0" fillId="2" borderId="0" xfId="1" applyNumberFormat="1" applyFont="1" applyFill="1" applyAlignment="1">
      <alignment vertical="center"/>
    </xf>
    <xf numFmtId="166" fontId="0" fillId="2" borderId="0" xfId="1" applyNumberFormat="1" applyFont="1" applyFill="1" applyAlignment="1">
      <alignment horizontal="left" vertical="center" wrapText="1"/>
    </xf>
    <xf numFmtId="0" fontId="2" fillId="2" borderId="0" xfId="0" applyFont="1" applyFill="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4" fillId="0" borderId="0" xfId="0" applyFont="1" applyAlignment="1">
      <alignment horizontal="center" vertical="center" wrapText="1"/>
    </xf>
    <xf numFmtId="0" fontId="4" fillId="0" borderId="0" xfId="0" applyFont="1" applyAlignment="1">
      <alignment horizontal="center" vertical="center"/>
    </xf>
    <xf numFmtId="0" fontId="4" fillId="0" borderId="0" xfId="0" applyFont="1" applyAlignment="1">
      <alignment horizontal="center" wrapText="1"/>
    </xf>
    <xf numFmtId="0" fontId="4" fillId="0" borderId="0" xfId="0" applyFont="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276225</xdr:colOff>
      <xdr:row>2</xdr:row>
      <xdr:rowOff>76199</xdr:rowOff>
    </xdr:from>
    <xdr:to>
      <xdr:col>18</xdr:col>
      <xdr:colOff>504825</xdr:colOff>
      <xdr:row>31</xdr:row>
      <xdr:rowOff>66675</xdr:rowOff>
    </xdr:to>
    <xdr:sp macro="" textlink="">
      <xdr:nvSpPr>
        <xdr:cNvPr id="2" name="TextBox 1">
          <a:extLst>
            <a:ext uri="{FF2B5EF4-FFF2-40B4-BE49-F238E27FC236}">
              <a16:creationId xmlns:a16="http://schemas.microsoft.com/office/drawing/2014/main" id="{86825E2F-C6F3-4597-9EE1-614315FD6EAD}"/>
            </a:ext>
          </a:extLst>
        </xdr:cNvPr>
        <xdr:cNvSpPr txBox="1"/>
      </xdr:nvSpPr>
      <xdr:spPr>
        <a:xfrm>
          <a:off x="9972675" y="457199"/>
          <a:ext cx="6324600" cy="7724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Here is our</a:t>
          </a:r>
          <a:r>
            <a:rPr lang="en-US" sz="1100" baseline="0"/>
            <a:t> response to your question why risk transfer is higher under the approah in which discount rate is lowered in the low return scenarios (~$6b), compared to under the approach in which disocunt rate is not lowered (~$3.5b).</a:t>
          </a:r>
        </a:p>
        <a:p>
          <a:endParaRPr lang="en-US" sz="1100" baseline="0"/>
        </a:p>
        <a:p>
          <a:r>
            <a:rPr lang="en-US" sz="1100" baseline="0"/>
            <a:t>The table below shows the calculations of risk transfer, which use the employer DB costs, under the two approaches, and the same kind of calculation but using the employer normal costs (normal cost minus employee contribution). </a:t>
          </a:r>
        </a:p>
        <a:p>
          <a:endParaRPr lang="en-US" sz="1100" baseline="0"/>
        </a:p>
        <a:p>
          <a:r>
            <a:rPr lang="en-US" sz="1100" baseline="0"/>
            <a:t>We can see that the risk transfer under approach 1 (discoun rate lowered) can be almost fully explained by the changes in normal costs when change the discount rate is lowered from 7.25% to 6.25%. This is because:</a:t>
          </a:r>
        </a:p>
        <a:p>
          <a:r>
            <a:rPr lang="en-US" sz="1100" baseline="0"/>
            <a:t>  1) The liabilities and normal costs in the hybrid plan are lower, therefore the changes when discount rate is lowered is also smaller. </a:t>
          </a:r>
        </a:p>
        <a:p>
          <a:r>
            <a:rPr lang="en-US" sz="1100" baseline="0"/>
            <a:t>  2) </a:t>
          </a:r>
          <a:r>
            <a:rPr lang="en-US" altLang="zh-CN" sz="1100" baseline="0"/>
            <a:t>The amortization costs of legacy UAALs for the current members, who are not affeced by the hybrid plan, are always the same under the pure DB policy and the hybrid policy. </a:t>
          </a:r>
        </a:p>
        <a:p>
          <a:r>
            <a:rPr lang="en-US" sz="1100" baseline="0"/>
            <a:t>  3) Since the discount rate is equal to the actual annual return in the lower return sceario, there will be no investment shortfalls and new amortization costs. </a:t>
          </a:r>
        </a:p>
        <a:p>
          <a:endParaRPr lang="en-US" sz="1100" baseline="0"/>
        </a:p>
        <a:p>
          <a:r>
            <a:rPr lang="en-US" sz="1100" baseline="0"/>
            <a:t>Hence, the value of "risk transfer" under approach 1 only reflects the change in the senstivity of Normal costs to a reduction in discount rate when the hybrid plan is introduced. </a:t>
          </a:r>
        </a:p>
        <a:p>
          <a:endParaRPr lang="en-US" sz="1100" baseline="0"/>
        </a:p>
        <a:p>
          <a:r>
            <a:rPr lang="en-US" sz="1100" baseline="0"/>
            <a:t>In contrast, the nomral costs for the pure DB plan and for the hybrid plan do not change when the actual return is lowered to 6.25%, because the discount rate is kept at 7.25%.  There are investment shortfalls and new amortization costs under approach2, but the new amortization costs would be lower under the hybrid plan because of its smaller size.  </a:t>
          </a:r>
        </a:p>
        <a:p>
          <a:endParaRPr lang="en-US" sz="1100" baseline="0"/>
        </a:p>
        <a:p>
          <a:r>
            <a:rPr lang="en-US" sz="1100" baseline="0"/>
            <a:t>Therefore the "risk transfer" calculated under approach 2 reflects the change in the sentivity of amortization costs to a reduction in the actual annual return (with discount rate remaining the same). </a:t>
          </a:r>
        </a:p>
        <a:p>
          <a:endParaRPr lang="en-US" sz="1100" baseline="0"/>
        </a:p>
        <a:p>
          <a:r>
            <a:rPr lang="en-US" sz="1100" baseline="0"/>
            <a:t>The results show that the values of "risk transfer" calculated under approach 1 and 2 actually measures different things and may service different purposes: Approach 1 can serve as a sensitivity measure with respect to normal costs when the plan is willing to pay more contribution  in response to a </a:t>
          </a:r>
          <a:r>
            <a:rPr lang="en-US" sz="1100" baseline="0">
              <a:solidFill>
                <a:schemeClr val="dk1"/>
              </a:solidFill>
              <a:effectLst/>
              <a:latin typeface="+mn-lt"/>
              <a:ea typeface="+mn-ea"/>
              <a:cs typeface="+mn-cs"/>
            </a:rPr>
            <a:t>recognized lower future expected return; approach 2 can serve as a sensitivity measure with respect to amortization costs when the plan experiences lower actual returns that are unanticipated and not reflected in the discount rate. </a:t>
          </a:r>
          <a:endParaRPr lang="en-US" sz="1100" baseline="0"/>
        </a:p>
        <a:p>
          <a:endParaRPr lang="en-US" sz="1100" baseline="0"/>
        </a:p>
        <a:p>
          <a:r>
            <a:rPr lang="en-US" sz="1100" baseline="0"/>
            <a:t>For our report, it seems that approach 2 is more consistent with the implicit definiation of investment return risk we used for other analysis, which is the deviation (stochastic or deterministic) of actual return from the assumed return. We used approach 2 in the main report and may put approach 1 in the appendix.   </a:t>
          </a:r>
        </a:p>
        <a:p>
          <a:endParaRPr lang="en-US" sz="1100" baseline="0"/>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247650</xdr:colOff>
      <xdr:row>0</xdr:row>
      <xdr:rowOff>285750</xdr:rowOff>
    </xdr:from>
    <xdr:to>
      <xdr:col>14</xdr:col>
      <xdr:colOff>275071</xdr:colOff>
      <xdr:row>0</xdr:row>
      <xdr:rowOff>2809559</xdr:rowOff>
    </xdr:to>
    <xdr:pic>
      <xdr:nvPicPr>
        <xdr:cNvPr id="3" name="Picture 2">
          <a:extLst>
            <a:ext uri="{FF2B5EF4-FFF2-40B4-BE49-F238E27FC236}">
              <a16:creationId xmlns:a16="http://schemas.microsoft.com/office/drawing/2014/main" id="{06A57902-6390-4D85-B450-C43EDC64B87A}"/>
            </a:ext>
          </a:extLst>
        </xdr:cNvPr>
        <xdr:cNvPicPr>
          <a:picLocks noChangeAspect="1"/>
        </xdr:cNvPicPr>
      </xdr:nvPicPr>
      <xdr:blipFill>
        <a:blip xmlns:r="http://schemas.openxmlformats.org/officeDocument/2006/relationships" r:embed="rId1"/>
        <a:stretch>
          <a:fillRect/>
        </a:stretch>
      </xdr:blipFill>
      <xdr:spPr>
        <a:xfrm>
          <a:off x="1638300" y="285750"/>
          <a:ext cx="9228571" cy="25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390525</xdr:colOff>
      <xdr:row>0</xdr:row>
      <xdr:rowOff>304800</xdr:rowOff>
    </xdr:from>
    <xdr:to>
      <xdr:col>15</xdr:col>
      <xdr:colOff>551292</xdr:colOff>
      <xdr:row>0</xdr:row>
      <xdr:rowOff>2923848</xdr:rowOff>
    </xdr:to>
    <xdr:pic>
      <xdr:nvPicPr>
        <xdr:cNvPr id="3" name="Picture 2">
          <a:extLst>
            <a:ext uri="{FF2B5EF4-FFF2-40B4-BE49-F238E27FC236}">
              <a16:creationId xmlns:a16="http://schemas.microsoft.com/office/drawing/2014/main" id="{D39D004C-271B-40A5-84D4-15A395F71A71}"/>
            </a:ext>
          </a:extLst>
        </xdr:cNvPr>
        <xdr:cNvPicPr>
          <a:picLocks noChangeAspect="1"/>
        </xdr:cNvPicPr>
      </xdr:nvPicPr>
      <xdr:blipFill>
        <a:blip xmlns:r="http://schemas.openxmlformats.org/officeDocument/2006/relationships" r:embed="rId1"/>
        <a:stretch>
          <a:fillRect/>
        </a:stretch>
      </xdr:blipFill>
      <xdr:spPr>
        <a:xfrm>
          <a:off x="2676525" y="304800"/>
          <a:ext cx="9266667" cy="26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4"/>
  <sheetViews>
    <sheetView tabSelected="1" topLeftCell="A4" workbookViewId="0">
      <selection activeCell="D11" sqref="D11"/>
    </sheetView>
  </sheetViews>
  <sheetFormatPr defaultRowHeight="15" x14ac:dyDescent="0.25"/>
  <cols>
    <col min="1" max="1" width="28.5703125" style="1" customWidth="1"/>
    <col min="2" max="2" width="30.5703125" customWidth="1"/>
    <col min="3" max="4" width="13.42578125" customWidth="1"/>
    <col min="5" max="5" width="24" customWidth="1"/>
    <col min="6" max="7" width="13.140625" customWidth="1"/>
  </cols>
  <sheetData>
    <row r="3" spans="1:8" x14ac:dyDescent="0.25">
      <c r="A3" s="32" t="s">
        <v>13</v>
      </c>
      <c r="B3" s="32"/>
      <c r="C3" s="32"/>
      <c r="D3" s="32"/>
      <c r="E3" s="32"/>
      <c r="F3" s="32"/>
      <c r="G3" s="32"/>
      <c r="H3" s="16"/>
    </row>
    <row r="4" spans="1:8" x14ac:dyDescent="0.25">
      <c r="A4" s="17"/>
      <c r="B4" s="16"/>
      <c r="C4" s="16"/>
      <c r="D4" s="16"/>
      <c r="E4" s="16"/>
      <c r="F4" s="16"/>
      <c r="G4" s="16"/>
      <c r="H4" s="16"/>
    </row>
    <row r="5" spans="1:8" x14ac:dyDescent="0.25">
      <c r="A5" s="17"/>
      <c r="B5" s="17"/>
      <c r="C5" s="18" t="s">
        <v>14</v>
      </c>
      <c r="D5" s="18" t="s">
        <v>15</v>
      </c>
      <c r="E5" s="19"/>
      <c r="F5" s="18" t="s">
        <v>14</v>
      </c>
      <c r="G5" s="18" t="s">
        <v>15</v>
      </c>
      <c r="H5" s="16"/>
    </row>
    <row r="6" spans="1:8" ht="24" customHeight="1" x14ac:dyDescent="0.25">
      <c r="A6" s="20" t="s">
        <v>16</v>
      </c>
      <c r="B6" s="21" t="s">
        <v>17</v>
      </c>
      <c r="C6" s="22">
        <v>140.32</v>
      </c>
      <c r="D6" s="22">
        <v>133.44999999999999</v>
      </c>
      <c r="E6" s="23" t="s">
        <v>7</v>
      </c>
      <c r="F6" s="22">
        <v>36.200000000000003</v>
      </c>
      <c r="G6" s="22">
        <v>29.3</v>
      </c>
      <c r="H6" s="16"/>
    </row>
    <row r="7" spans="1:8" ht="24" customHeight="1" x14ac:dyDescent="0.25">
      <c r="A7" s="20" t="s">
        <v>18</v>
      </c>
      <c r="B7" s="21" t="s">
        <v>17</v>
      </c>
      <c r="C7" s="24">
        <v>175</v>
      </c>
      <c r="D7" s="25">
        <v>162.15</v>
      </c>
      <c r="E7" s="23" t="s">
        <v>7</v>
      </c>
      <c r="F7" s="25">
        <v>58.97</v>
      </c>
      <c r="G7" s="25">
        <v>46.1</v>
      </c>
      <c r="H7" s="16"/>
    </row>
    <row r="8" spans="1:8" ht="24" customHeight="1" x14ac:dyDescent="0.25">
      <c r="A8" s="17"/>
      <c r="B8" s="26" t="s">
        <v>19</v>
      </c>
      <c r="C8" s="23">
        <f>C7-C6</f>
        <v>34.680000000000007</v>
      </c>
      <c r="D8" s="23">
        <f>D7-D6</f>
        <v>28.700000000000017</v>
      </c>
      <c r="E8" s="23"/>
      <c r="F8" s="23">
        <f>F7-F6</f>
        <v>22.769999999999996</v>
      </c>
      <c r="G8" s="23">
        <f>G7-G6</f>
        <v>16.8</v>
      </c>
      <c r="H8" s="16"/>
    </row>
    <row r="9" spans="1:8" ht="24" customHeight="1" x14ac:dyDescent="0.25">
      <c r="A9" s="17"/>
      <c r="B9" s="27" t="s">
        <v>20</v>
      </c>
      <c r="C9" s="28">
        <f>+C8/C6</f>
        <v>0.2471493728620297</v>
      </c>
      <c r="D9" s="28">
        <f>+D8/D6</f>
        <v>0.21506182090670678</v>
      </c>
      <c r="E9" s="28"/>
      <c r="F9" s="28">
        <f>+F8/F6</f>
        <v>0.62900552486187833</v>
      </c>
      <c r="G9" s="28">
        <f>+G8/G6</f>
        <v>0.57337883959044367</v>
      </c>
      <c r="H9" s="16"/>
    </row>
    <row r="10" spans="1:8" ht="7.5" customHeight="1" x14ac:dyDescent="0.25">
      <c r="A10" s="17"/>
      <c r="B10" s="26"/>
      <c r="C10" s="29"/>
      <c r="D10" s="29"/>
      <c r="E10" s="29"/>
      <c r="F10" s="29"/>
      <c r="G10" s="29"/>
      <c r="H10" s="16"/>
    </row>
    <row r="11" spans="1:8" ht="45" x14ac:dyDescent="0.25">
      <c r="A11" s="17"/>
      <c r="B11" s="21" t="s">
        <v>21</v>
      </c>
      <c r="C11" s="21"/>
      <c r="D11" s="30">
        <f>C8-D8</f>
        <v>5.9799999999999898</v>
      </c>
      <c r="E11" s="31" t="s">
        <v>22</v>
      </c>
      <c r="F11" s="23"/>
      <c r="G11" s="30">
        <f>F8-G8</f>
        <v>5.9699999999999953</v>
      </c>
      <c r="H11" s="16"/>
    </row>
    <row r="12" spans="1:8" x14ac:dyDescent="0.25">
      <c r="A12" s="17"/>
      <c r="B12" s="16"/>
      <c r="C12" s="16"/>
      <c r="D12" s="16"/>
      <c r="E12" s="16"/>
      <c r="F12" s="16"/>
      <c r="G12" s="16"/>
      <c r="H12" s="16"/>
    </row>
    <row r="13" spans="1:8" x14ac:dyDescent="0.25">
      <c r="A13" s="17"/>
      <c r="B13" s="16"/>
      <c r="C13" s="16"/>
      <c r="D13" s="16"/>
      <c r="E13" s="16"/>
      <c r="F13" s="16"/>
      <c r="G13" s="16"/>
      <c r="H13" s="16"/>
    </row>
    <row r="14" spans="1:8" ht="25.5" customHeight="1" x14ac:dyDescent="0.25">
      <c r="A14" s="32" t="s">
        <v>23</v>
      </c>
      <c r="B14" s="32"/>
      <c r="C14" s="32"/>
      <c r="D14" s="32"/>
      <c r="E14" s="32"/>
      <c r="F14" s="32"/>
      <c r="G14" s="32"/>
      <c r="H14" s="16"/>
    </row>
    <row r="15" spans="1:8" x14ac:dyDescent="0.25">
      <c r="A15" s="17"/>
      <c r="B15" s="17"/>
      <c r="C15" s="18" t="s">
        <v>14</v>
      </c>
      <c r="D15" s="18" t="s">
        <v>15</v>
      </c>
      <c r="E15" s="19"/>
      <c r="F15" s="18" t="s">
        <v>14</v>
      </c>
      <c r="G15" s="18" t="s">
        <v>15</v>
      </c>
      <c r="H15" s="16"/>
    </row>
    <row r="16" spans="1:8" ht="25.5" customHeight="1" x14ac:dyDescent="0.25">
      <c r="A16" s="20" t="s">
        <v>16</v>
      </c>
      <c r="B16" s="21" t="s">
        <v>24</v>
      </c>
      <c r="C16" s="22">
        <v>140.66</v>
      </c>
      <c r="D16" s="22">
        <v>133.79</v>
      </c>
      <c r="E16" s="23" t="s">
        <v>7</v>
      </c>
      <c r="F16" s="22">
        <v>36.200000000000003</v>
      </c>
      <c r="G16" s="22">
        <v>29.33</v>
      </c>
      <c r="H16" s="16"/>
    </row>
    <row r="17" spans="1:8" ht="25.5" customHeight="1" x14ac:dyDescent="0.25">
      <c r="A17" s="20" t="s">
        <v>25</v>
      </c>
      <c r="B17" s="21" t="s">
        <v>26</v>
      </c>
      <c r="C17" s="24">
        <v>200.45</v>
      </c>
      <c r="D17" s="25">
        <v>189.95</v>
      </c>
      <c r="E17" s="23" t="s">
        <v>7</v>
      </c>
      <c r="F17" s="25">
        <v>36.200000000000003</v>
      </c>
      <c r="G17" s="25">
        <v>29.33</v>
      </c>
      <c r="H17" s="16"/>
    </row>
    <row r="18" spans="1:8" ht="25.5" customHeight="1" x14ac:dyDescent="0.25">
      <c r="A18" s="17"/>
      <c r="B18" s="26" t="s">
        <v>19</v>
      </c>
      <c r="C18" s="23">
        <f>C17-C16</f>
        <v>59.789999999999992</v>
      </c>
      <c r="D18" s="23">
        <f>D17-D16</f>
        <v>56.16</v>
      </c>
      <c r="E18" s="23"/>
      <c r="F18" s="23">
        <f>F17-F16</f>
        <v>0</v>
      </c>
      <c r="G18" s="23">
        <f>G17-G16</f>
        <v>0</v>
      </c>
      <c r="H18" s="16"/>
    </row>
    <row r="19" spans="1:8" ht="25.5" customHeight="1" x14ac:dyDescent="0.25">
      <c r="A19" s="17"/>
      <c r="B19" s="27" t="s">
        <v>20</v>
      </c>
      <c r="C19" s="28">
        <f>+C18/C16</f>
        <v>0.42506753874591208</v>
      </c>
      <c r="D19" s="28">
        <f>+D18/D16</f>
        <v>0.41976231407429554</v>
      </c>
      <c r="E19" s="28"/>
      <c r="F19" s="28">
        <f>+F18/F16</f>
        <v>0</v>
      </c>
      <c r="G19" s="28">
        <f>+G18/G16</f>
        <v>0</v>
      </c>
      <c r="H19" s="16"/>
    </row>
    <row r="20" spans="1:8" ht="9" customHeight="1" x14ac:dyDescent="0.25">
      <c r="A20" s="17"/>
      <c r="B20" s="26"/>
      <c r="C20" s="29"/>
      <c r="D20" s="29"/>
      <c r="E20" s="29"/>
      <c r="F20" s="29"/>
      <c r="G20" s="29"/>
      <c r="H20" s="16"/>
    </row>
    <row r="21" spans="1:8" ht="45" x14ac:dyDescent="0.25">
      <c r="A21" s="17"/>
      <c r="B21" s="21" t="s">
        <v>21</v>
      </c>
      <c r="C21" s="21"/>
      <c r="D21" s="30">
        <f>C18-D18</f>
        <v>3.6299999999999955</v>
      </c>
      <c r="E21" s="31" t="s">
        <v>22</v>
      </c>
      <c r="F21" s="23"/>
      <c r="G21" s="30">
        <f>F18-G18</f>
        <v>0</v>
      </c>
      <c r="H21" s="16"/>
    </row>
    <row r="22" spans="1:8" x14ac:dyDescent="0.25">
      <c r="A22" s="17"/>
      <c r="B22" s="16"/>
      <c r="C22" s="16"/>
      <c r="D22" s="16"/>
      <c r="E22" s="16"/>
      <c r="F22" s="16"/>
      <c r="G22" s="16"/>
      <c r="H22" s="16"/>
    </row>
    <row r="24" spans="1:8" ht="67.5" customHeight="1" x14ac:dyDescent="0.25">
      <c r="A24" s="33" t="s">
        <v>27</v>
      </c>
      <c r="B24" s="34"/>
      <c r="C24" s="34"/>
      <c r="D24" s="34"/>
      <c r="E24" s="34"/>
      <c r="F24" s="34"/>
      <c r="G24" s="34"/>
    </row>
  </sheetData>
  <mergeCells count="3">
    <mergeCell ref="A3:G3"/>
    <mergeCell ref="A14:G14"/>
    <mergeCell ref="A24:G2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8"/>
  <sheetViews>
    <sheetView topLeftCell="A10" zoomScaleNormal="100" workbookViewId="0">
      <selection activeCell="S4" sqref="S4"/>
    </sheetView>
  </sheetViews>
  <sheetFormatPr defaultRowHeight="15" x14ac:dyDescent="0.25"/>
  <cols>
    <col min="1" max="1" width="9.140625" style="5"/>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37" t="s">
        <v>2</v>
      </c>
      <c r="C2" s="38"/>
      <c r="D2" s="38"/>
      <c r="E2" s="38"/>
      <c r="F2" s="11"/>
      <c r="G2" s="14"/>
      <c r="H2" s="35" t="s">
        <v>1</v>
      </c>
      <c r="I2" s="36"/>
      <c r="J2" s="36"/>
      <c r="K2" s="36"/>
      <c r="L2" s="11"/>
      <c r="M2" s="14"/>
      <c r="N2" s="37" t="s">
        <v>3</v>
      </c>
      <c r="O2" s="38"/>
      <c r="P2" s="38"/>
      <c r="Q2" s="38"/>
      <c r="R2" s="11"/>
      <c r="S2" s="14"/>
      <c r="T2" s="37" t="s">
        <v>4</v>
      </c>
      <c r="U2" s="38"/>
      <c r="V2" s="38"/>
      <c r="W2" s="38"/>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4.2445020386701184</v>
      </c>
      <c r="C4" s="3">
        <v>2.2195473572380577</v>
      </c>
      <c r="D4" s="3">
        <v>0.99963549489118586</v>
      </c>
      <c r="E4" s="3">
        <v>1.2199118623468719</v>
      </c>
      <c r="G4" s="5">
        <v>2017</v>
      </c>
      <c r="H4" s="8">
        <v>4.4751150372511734</v>
      </c>
      <c r="I4" s="4">
        <v>2.7732800143780154</v>
      </c>
      <c r="J4" s="4">
        <v>0.99963549489118586</v>
      </c>
      <c r="K4" s="8">
        <v>1.7736445194868298</v>
      </c>
      <c r="M4" s="5">
        <v>2017</v>
      </c>
      <c r="N4" s="10">
        <v>4.2445020386701184</v>
      </c>
      <c r="O4" s="3">
        <v>2.2195473572380577</v>
      </c>
      <c r="P4" s="3">
        <v>0.99963549489118586</v>
      </c>
      <c r="Q4" s="10">
        <v>1.2199118623468719</v>
      </c>
      <c r="S4" s="5">
        <v>2017</v>
      </c>
      <c r="T4" s="10">
        <v>4.4751150372511734</v>
      </c>
      <c r="U4" s="3">
        <v>2.7732800143780154</v>
      </c>
      <c r="V4" s="3">
        <v>0.99963549489118586</v>
      </c>
      <c r="W4" s="10">
        <v>1.7736445194868298</v>
      </c>
    </row>
    <row r="5" spans="1:23" s="3" customFormat="1" x14ac:dyDescent="0.25">
      <c r="A5" s="5">
        <v>2018</v>
      </c>
      <c r="B5" s="10">
        <v>4.4123191435574602</v>
      </c>
      <c r="C5" s="3">
        <v>2.237912159898293</v>
      </c>
      <c r="D5" s="3">
        <v>1.0225857584808558</v>
      </c>
      <c r="E5" s="3">
        <v>1.215326401417437</v>
      </c>
      <c r="G5" s="5">
        <v>2018</v>
      </c>
      <c r="H5" s="8">
        <v>4.9568110536427916</v>
      </c>
      <c r="I5" s="4">
        <v>2.7989201266252168</v>
      </c>
      <c r="J5" s="4">
        <v>1.0225857584808558</v>
      </c>
      <c r="K5" s="8">
        <v>1.7763343681443611</v>
      </c>
      <c r="M5" s="5">
        <v>2018</v>
      </c>
      <c r="N5" s="10">
        <v>4.4005680398962319</v>
      </c>
      <c r="O5" s="3">
        <v>2.1993314463848814</v>
      </c>
      <c r="P5" s="3">
        <v>0.9957561486286719</v>
      </c>
      <c r="Q5" s="10">
        <v>1.2035752977562095</v>
      </c>
      <c r="S5" s="5">
        <v>2018</v>
      </c>
      <c r="T5" s="10">
        <v>4.9354371179166758</v>
      </c>
      <c r="U5" s="3">
        <v>2.750716581046917</v>
      </c>
      <c r="V5" s="3">
        <v>0.9957561486286719</v>
      </c>
      <c r="W5" s="10">
        <v>1.7549604324182451</v>
      </c>
    </row>
    <row r="6" spans="1:23" s="3" customFormat="1" x14ac:dyDescent="0.25">
      <c r="A6" s="5">
        <v>2019</v>
      </c>
      <c r="B6" s="10">
        <v>4.5830252227189598</v>
      </c>
      <c r="C6" s="3">
        <v>2.2572158551561587</v>
      </c>
      <c r="D6" s="3">
        <v>1.0465756512030338</v>
      </c>
      <c r="E6" s="3">
        <v>1.210640203953125</v>
      </c>
      <c r="G6" s="5">
        <v>2019</v>
      </c>
      <c r="H6" s="8">
        <v>5.4698698517171094</v>
      </c>
      <c r="I6" s="4">
        <v>2.8259156205815144</v>
      </c>
      <c r="J6" s="4">
        <v>1.0465756512030338</v>
      </c>
      <c r="K6" s="8">
        <v>1.7793399693784804</v>
      </c>
      <c r="M6" s="5">
        <v>2019</v>
      </c>
      <c r="N6" s="10">
        <v>4.5596374741035577</v>
      </c>
      <c r="O6" s="3">
        <v>2.1804529684642864</v>
      </c>
      <c r="P6" s="3">
        <v>0.99320061936736936</v>
      </c>
      <c r="Q6" s="10">
        <v>1.1872523490969169</v>
      </c>
      <c r="S6" s="5">
        <v>2019</v>
      </c>
      <c r="T6" s="10">
        <v>5.4273483798761006</v>
      </c>
      <c r="U6" s="3">
        <v>2.7300071967795225</v>
      </c>
      <c r="V6" s="3">
        <v>0.99320061936736936</v>
      </c>
      <c r="W6" s="10">
        <v>1.7368065774121531</v>
      </c>
    </row>
    <row r="7" spans="1:23" s="3" customFormat="1" x14ac:dyDescent="0.25">
      <c r="A7" s="5">
        <v>2020</v>
      </c>
      <c r="B7" s="10">
        <v>4.7599977524745887</v>
      </c>
      <c r="C7" s="3">
        <v>2.2819126579154747</v>
      </c>
      <c r="D7" s="3">
        <v>1.0730017623409693</v>
      </c>
      <c r="E7" s="3">
        <v>1.2089108955745056</v>
      </c>
      <c r="G7" s="5">
        <v>2020</v>
      </c>
      <c r="H7" s="8">
        <v>5.9334982692867486</v>
      </c>
      <c r="I7" s="4">
        <v>2.859550178611924</v>
      </c>
      <c r="J7" s="4">
        <v>1.0730017623409693</v>
      </c>
      <c r="K7" s="8">
        <v>1.7865484162709548</v>
      </c>
      <c r="M7" s="5">
        <v>2020</v>
      </c>
      <c r="N7" s="10">
        <v>4.7253133056331373</v>
      </c>
      <c r="O7" s="3">
        <v>2.1681837777347641</v>
      </c>
      <c r="P7" s="3">
        <v>0.99395758307166815</v>
      </c>
      <c r="Q7" s="10">
        <v>1.1742261946630959</v>
      </c>
      <c r="S7" s="5">
        <v>2020</v>
      </c>
      <c r="T7" s="10">
        <v>5.8704461420957168</v>
      </c>
      <c r="U7" s="3">
        <v>2.7174543224854166</v>
      </c>
      <c r="V7" s="3">
        <v>0.99395758307166815</v>
      </c>
      <c r="W7" s="10">
        <v>1.7234967394137484</v>
      </c>
    </row>
    <row r="8" spans="1:23" s="3" customFormat="1" x14ac:dyDescent="0.25">
      <c r="A8" s="5">
        <v>2021</v>
      </c>
      <c r="B8" s="10">
        <v>4.9413460226784283</v>
      </c>
      <c r="C8" s="3">
        <v>2.3096949398018194</v>
      </c>
      <c r="D8" s="3">
        <v>1.1015093008298817</v>
      </c>
      <c r="E8" s="3">
        <v>1.2081856389719376</v>
      </c>
      <c r="G8" s="5">
        <v>2021</v>
      </c>
      <c r="H8" s="8">
        <v>6.1337104833227629</v>
      </c>
      <c r="I8" s="4">
        <v>2.8972237899336881</v>
      </c>
      <c r="J8" s="4">
        <v>1.1015093008298817</v>
      </c>
      <c r="K8" s="8">
        <v>1.7957144891038066</v>
      </c>
      <c r="M8" s="5">
        <v>2021</v>
      </c>
      <c r="N8" s="10">
        <v>4.8955460489411369</v>
      </c>
      <c r="O8" s="3">
        <v>2.1593953790976772</v>
      </c>
      <c r="P8" s="3">
        <v>0.99701046825439243</v>
      </c>
      <c r="Q8" s="10">
        <v>1.1623849108432849</v>
      </c>
      <c r="S8" s="5">
        <v>2021</v>
      </c>
      <c r="T8" s="10">
        <v>6.0503477488239419</v>
      </c>
      <c r="U8" s="3">
        <v>2.7093622114326394</v>
      </c>
      <c r="V8" s="3">
        <v>0.99701046825439243</v>
      </c>
      <c r="W8" s="10">
        <v>1.7123517431782471</v>
      </c>
    </row>
    <row r="9" spans="1:23" s="3" customFormat="1" x14ac:dyDescent="0.25">
      <c r="A9" s="5">
        <v>2022</v>
      </c>
      <c r="B9" s="10">
        <v>5.1258772069740433</v>
      </c>
      <c r="C9" s="3">
        <v>2.3399149847243286</v>
      </c>
      <c r="D9" s="3">
        <v>1.1313741417480587</v>
      </c>
      <c r="E9" s="3">
        <v>1.2085408429762696</v>
      </c>
      <c r="G9" s="5">
        <v>2022</v>
      </c>
      <c r="H9" s="8">
        <v>6.3386049154724287</v>
      </c>
      <c r="I9" s="4">
        <v>2.9376733642772859</v>
      </c>
      <c r="J9" s="4">
        <v>1.1313741417480587</v>
      </c>
      <c r="K9" s="8">
        <v>1.8062992225292274</v>
      </c>
      <c r="M9" s="5">
        <v>2022</v>
      </c>
      <c r="N9" s="10">
        <v>5.0692625571098295</v>
      </c>
      <c r="O9" s="3">
        <v>2.1538841809841114</v>
      </c>
      <c r="P9" s="3">
        <v>1.0019588964587629</v>
      </c>
      <c r="Q9" s="10">
        <v>1.1519252845253485</v>
      </c>
      <c r="S9" s="5">
        <v>2022</v>
      </c>
      <c r="T9" s="10">
        <v>6.2353798850829198</v>
      </c>
      <c r="U9" s="3">
        <v>2.7050329533583586</v>
      </c>
      <c r="V9" s="3">
        <v>1.0019588964587629</v>
      </c>
      <c r="W9" s="10">
        <v>1.7030740568995955</v>
      </c>
    </row>
    <row r="10" spans="1:23" s="3" customFormat="1" x14ac:dyDescent="0.25">
      <c r="A10" s="5">
        <v>2023</v>
      </c>
      <c r="B10" s="10">
        <v>5.3135402994239751</v>
      </c>
      <c r="C10" s="3">
        <v>2.3710878234697552</v>
      </c>
      <c r="D10" s="3">
        <v>1.1623941582149473</v>
      </c>
      <c r="E10" s="3">
        <v>1.2086936652548079</v>
      </c>
      <c r="G10" s="5">
        <v>2023</v>
      </c>
      <c r="H10" s="8">
        <v>6.54794478270881</v>
      </c>
      <c r="I10" s="4">
        <v>2.9791687883647837</v>
      </c>
      <c r="J10" s="4">
        <v>1.1623941582149473</v>
      </c>
      <c r="K10" s="8">
        <v>1.8167746301498366</v>
      </c>
      <c r="M10" s="5">
        <v>2023</v>
      </c>
      <c r="N10" s="10">
        <v>5.2465433336996332</v>
      </c>
      <c r="O10" s="3">
        <v>2.1506300759215358</v>
      </c>
      <c r="P10" s="3">
        <v>1.0089340140673462</v>
      </c>
      <c r="Q10" s="10">
        <v>1.1416960618541898</v>
      </c>
      <c r="S10" s="5">
        <v>2023</v>
      </c>
      <c r="T10" s="10">
        <v>6.4255660057014055</v>
      </c>
      <c r="U10" s="3">
        <v>2.7033300230417612</v>
      </c>
      <c r="V10" s="3">
        <v>1.0089340140673462</v>
      </c>
      <c r="W10" s="10">
        <v>1.6943960089744152</v>
      </c>
    </row>
    <row r="11" spans="1:23" s="3" customFormat="1" x14ac:dyDescent="0.25">
      <c r="A11" s="5">
        <v>2024</v>
      </c>
      <c r="B11" s="10">
        <v>5.5040726715401789</v>
      </c>
      <c r="C11" s="3">
        <v>2.4027385545739315</v>
      </c>
      <c r="D11" s="3">
        <v>1.1945062924544987</v>
      </c>
      <c r="E11" s="3">
        <v>1.208232262119433</v>
      </c>
      <c r="G11" s="5">
        <v>2024</v>
      </c>
      <c r="H11" s="8">
        <v>6.7614568786885165</v>
      </c>
      <c r="I11" s="4">
        <v>3.0211809390520679</v>
      </c>
      <c r="J11" s="4">
        <v>1.1945062924544987</v>
      </c>
      <c r="K11" s="8">
        <v>1.826674646597569</v>
      </c>
      <c r="M11" s="5">
        <v>2024</v>
      </c>
      <c r="N11" s="10">
        <v>5.4264506170439075</v>
      </c>
      <c r="O11" s="3">
        <v>2.1468270878498079</v>
      </c>
      <c r="P11" s="3">
        <v>1.0162167657464696</v>
      </c>
      <c r="Q11" s="10">
        <v>1.1306103221033383</v>
      </c>
      <c r="S11" s="5">
        <v>2024</v>
      </c>
      <c r="T11" s="10">
        <v>6.6193442518660301</v>
      </c>
      <c r="U11" s="3">
        <v>2.7007797020474933</v>
      </c>
      <c r="V11" s="3">
        <v>1.0162167657464696</v>
      </c>
      <c r="W11" s="10">
        <v>1.6845629363010239</v>
      </c>
    </row>
    <row r="12" spans="1:23" s="3" customFormat="1" x14ac:dyDescent="0.25">
      <c r="A12" s="5">
        <v>2025</v>
      </c>
      <c r="B12" s="10">
        <v>5.6972971884575392</v>
      </c>
      <c r="C12" s="3">
        <v>2.4342765740278867</v>
      </c>
      <c r="D12" s="3">
        <v>1.2274573463704448</v>
      </c>
      <c r="E12" s="3">
        <v>1.2068192276574421</v>
      </c>
      <c r="G12" s="5">
        <v>2025</v>
      </c>
      <c r="H12" s="8">
        <v>6.9788516673629326</v>
      </c>
      <c r="I12" s="4">
        <v>3.0629626926863947</v>
      </c>
      <c r="J12" s="4">
        <v>1.2274573463704448</v>
      </c>
      <c r="K12" s="8">
        <v>1.8355053463159499</v>
      </c>
      <c r="M12" s="5">
        <v>2025</v>
      </c>
      <c r="N12" s="10">
        <v>5.6087865941180874</v>
      </c>
      <c r="O12" s="3">
        <v>2.14185489232757</v>
      </c>
      <c r="P12" s="3">
        <v>1.0235448359474697</v>
      </c>
      <c r="Q12" s="10">
        <v>1.1183100563801003</v>
      </c>
      <c r="S12" s="5">
        <v>2025</v>
      </c>
      <c r="T12" s="10">
        <v>6.8164008602565502</v>
      </c>
      <c r="U12" s="3">
        <v>2.6966015953188487</v>
      </c>
      <c r="V12" s="3">
        <v>1.0235448359474697</v>
      </c>
      <c r="W12" s="10">
        <v>1.673056759371379</v>
      </c>
    </row>
    <row r="13" spans="1:23" s="3" customFormat="1" x14ac:dyDescent="0.25">
      <c r="A13" s="5">
        <v>2026</v>
      </c>
      <c r="B13" s="10">
        <v>5.8917769749336752</v>
      </c>
      <c r="C13" s="3">
        <v>2.4635127248172397</v>
      </c>
      <c r="D13" s="3">
        <v>1.2606328109760943</v>
      </c>
      <c r="E13" s="3">
        <v>1.2028799138411455</v>
      </c>
      <c r="G13" s="5">
        <v>2026</v>
      </c>
      <c r="H13" s="8">
        <v>7.1983082258572066</v>
      </c>
      <c r="I13" s="4">
        <v>3.1018958846824329</v>
      </c>
      <c r="J13" s="4">
        <v>1.2606328109760943</v>
      </c>
      <c r="K13" s="8">
        <v>1.8412630737063389</v>
      </c>
      <c r="M13" s="5">
        <v>2026</v>
      </c>
      <c r="N13" s="10">
        <v>5.7919020302173223</v>
      </c>
      <c r="O13" s="3">
        <v>2.1328732856494823</v>
      </c>
      <c r="P13" s="3">
        <v>1.0298649534994202</v>
      </c>
      <c r="Q13" s="10">
        <v>1.1030083321500621</v>
      </c>
      <c r="S13" s="5">
        <v>2026</v>
      </c>
      <c r="T13" s="10">
        <v>7.0145455657573708</v>
      </c>
      <c r="U13" s="3">
        <v>2.6873695069980386</v>
      </c>
      <c r="V13" s="3">
        <v>1.0298649534994202</v>
      </c>
      <c r="W13" s="10">
        <v>1.6575045534986186</v>
      </c>
    </row>
    <row r="14" spans="1:23" s="3" customFormat="1" x14ac:dyDescent="0.25">
      <c r="A14" s="5">
        <v>2027</v>
      </c>
      <c r="B14" s="10">
        <v>6.0430704508099531</v>
      </c>
      <c r="C14" s="3">
        <v>2.4918739684992075</v>
      </c>
      <c r="D14" s="3">
        <v>1.2945471789224337</v>
      </c>
      <c r="E14" s="3">
        <v>1.1973267895767739</v>
      </c>
      <c r="G14" s="5">
        <v>2027</v>
      </c>
      <c r="H14" s="8">
        <v>7.3822154871072723</v>
      </c>
      <c r="I14" s="4">
        <v>3.1396109345521359</v>
      </c>
      <c r="J14" s="4">
        <v>1.2945471789224337</v>
      </c>
      <c r="K14" s="8">
        <v>1.8450637556297023</v>
      </c>
      <c r="M14" s="5">
        <v>2027</v>
      </c>
      <c r="N14" s="10">
        <v>5.9314112737109239</v>
      </c>
      <c r="O14" s="3">
        <v>2.1215264468829793</v>
      </c>
      <c r="P14" s="3">
        <v>1.0358528267082092</v>
      </c>
      <c r="Q14" s="10">
        <v>1.0856736201747699</v>
      </c>
      <c r="S14" s="5">
        <v>2027</v>
      </c>
      <c r="T14" s="10">
        <v>7.176279975440206</v>
      </c>
      <c r="U14" s="3">
        <v>2.6749878179315125</v>
      </c>
      <c r="V14" s="3">
        <v>1.0358528267082092</v>
      </c>
      <c r="W14" s="10">
        <v>1.6391349912233031</v>
      </c>
    </row>
    <row r="15" spans="1:23" s="3" customFormat="1" x14ac:dyDescent="0.25">
      <c r="A15" s="5">
        <v>2028</v>
      </c>
      <c r="B15" s="10">
        <v>6.1983572621239258</v>
      </c>
      <c r="C15" s="3">
        <v>2.519749945932765</v>
      </c>
      <c r="D15" s="3">
        <v>1.3293954906511196</v>
      </c>
      <c r="E15" s="3">
        <v>1.1903544552816454</v>
      </c>
      <c r="G15" s="5">
        <v>2028</v>
      </c>
      <c r="H15" s="8">
        <v>7.570726143054932</v>
      </c>
      <c r="I15" s="4">
        <v>3.1766316547195714</v>
      </c>
      <c r="J15" s="4">
        <v>1.3293954906511196</v>
      </c>
      <c r="K15" s="8">
        <v>1.8472361640684518</v>
      </c>
      <c r="M15" s="5">
        <v>2028</v>
      </c>
      <c r="N15" s="10">
        <v>6.075843905009978</v>
      </c>
      <c r="O15" s="3">
        <v>2.1083859140548853</v>
      </c>
      <c r="P15" s="3">
        <v>1.0418388930465607</v>
      </c>
      <c r="Q15" s="10">
        <v>1.0665470210083245</v>
      </c>
      <c r="S15" s="5">
        <v>2028</v>
      </c>
      <c r="T15" s="10">
        <v>7.3431761564670985</v>
      </c>
      <c r="U15" s="3">
        <v>2.6602098560891223</v>
      </c>
      <c r="V15" s="3">
        <v>1.0418388930465607</v>
      </c>
      <c r="W15" s="10">
        <v>1.6183709630425616</v>
      </c>
    </row>
    <row r="16" spans="1:23" s="3" customFormat="1" x14ac:dyDescent="0.25">
      <c r="A16" s="5">
        <v>2029</v>
      </c>
      <c r="B16" s="10">
        <v>6.3578763713484037</v>
      </c>
      <c r="C16" s="3">
        <v>2.5474045850547062</v>
      </c>
      <c r="D16" s="3">
        <v>1.3652831065865645</v>
      </c>
      <c r="E16" s="3">
        <v>1.1821214784681415</v>
      </c>
      <c r="G16" s="5">
        <v>2029</v>
      </c>
      <c r="H16" s="8">
        <v>7.7641669589605264</v>
      </c>
      <c r="I16" s="4">
        <v>3.2132836492743704</v>
      </c>
      <c r="J16" s="4">
        <v>1.3652831065865645</v>
      </c>
      <c r="K16" s="8">
        <v>1.8480005426878057</v>
      </c>
      <c r="M16" s="5">
        <v>2029</v>
      </c>
      <c r="N16" s="10">
        <v>6.2242093361498769</v>
      </c>
      <c r="O16" s="3">
        <v>2.0931964576352895</v>
      </c>
      <c r="P16" s="3">
        <v>1.0475703143508566</v>
      </c>
      <c r="Q16" s="10">
        <v>1.0456261432844329</v>
      </c>
      <c r="S16" s="5">
        <v>2029</v>
      </c>
      <c r="T16" s="10">
        <v>7.5141678022428025</v>
      </c>
      <c r="U16" s="3">
        <v>2.6426965683409831</v>
      </c>
      <c r="V16" s="3">
        <v>1.0475703143508566</v>
      </c>
      <c r="W16" s="10">
        <v>1.5951262539901261</v>
      </c>
    </row>
    <row r="17" spans="1:23" s="3" customFormat="1" x14ac:dyDescent="0.25">
      <c r="A17" s="5">
        <v>2030</v>
      </c>
      <c r="B17" s="10">
        <v>6.5221749615023725</v>
      </c>
      <c r="C17" s="3">
        <v>2.5753711119713749</v>
      </c>
      <c r="D17" s="3">
        <v>1.402483916025665</v>
      </c>
      <c r="E17" s="3">
        <v>1.1728871959457099</v>
      </c>
      <c r="G17" s="5">
        <v>2030</v>
      </c>
      <c r="H17" s="8">
        <v>7.9633147365913599</v>
      </c>
      <c r="I17" s="4">
        <v>3.2503000107986955</v>
      </c>
      <c r="J17" s="4">
        <v>1.402483916025665</v>
      </c>
      <c r="K17" s="8">
        <v>1.8478160947730304</v>
      </c>
      <c r="M17" s="5">
        <v>2030</v>
      </c>
      <c r="N17" s="10">
        <v>6.3769906004571055</v>
      </c>
      <c r="O17" s="3">
        <v>2.0763805834620754</v>
      </c>
      <c r="P17" s="3">
        <v>1.0532564177878896</v>
      </c>
      <c r="Q17" s="10">
        <v>1.0231241656741858</v>
      </c>
      <c r="S17" s="5">
        <v>2030</v>
      </c>
      <c r="T17" s="10">
        <v>7.6899385251162578</v>
      </c>
      <c r="U17" s="3">
        <v>2.6230417042507015</v>
      </c>
      <c r="V17" s="3">
        <v>1.0532564177878896</v>
      </c>
      <c r="W17" s="10">
        <v>1.5697852864628119</v>
      </c>
    </row>
    <row r="18" spans="1:23" s="3" customFormat="1" x14ac:dyDescent="0.25">
      <c r="A18" s="5">
        <v>2031</v>
      </c>
      <c r="B18" s="10">
        <v>6.6910860706089599</v>
      </c>
      <c r="C18" s="3">
        <v>2.6033390015165696</v>
      </c>
      <c r="D18" s="3">
        <v>1.4409716082439128</v>
      </c>
      <c r="E18" s="3">
        <v>1.1623673932726568</v>
      </c>
      <c r="G18" s="5">
        <v>2031</v>
      </c>
      <c r="H18" s="8">
        <v>8.1679694513447885</v>
      </c>
      <c r="I18" s="4">
        <v>3.2873084471371632</v>
      </c>
      <c r="J18" s="4">
        <v>1.4409716082439128</v>
      </c>
      <c r="K18" s="8">
        <v>1.8463368388932504</v>
      </c>
      <c r="M18" s="5">
        <v>2031</v>
      </c>
      <c r="N18" s="10">
        <v>6.5339819439423019</v>
      </c>
      <c r="O18" s="3">
        <v>2.0573778613857283</v>
      </c>
      <c r="P18" s="3">
        <v>1.0587094992352686</v>
      </c>
      <c r="Q18" s="10">
        <v>0.99866836215045973</v>
      </c>
      <c r="S18" s="5">
        <v>2031</v>
      </c>
      <c r="T18" s="10">
        <v>7.8701872265624289</v>
      </c>
      <c r="U18" s="3">
        <v>2.6005600808446383</v>
      </c>
      <c r="V18" s="3">
        <v>1.0587094992352686</v>
      </c>
      <c r="W18" s="10">
        <v>1.5418505816093697</v>
      </c>
    </row>
    <row r="19" spans="1:23" s="3" customFormat="1" x14ac:dyDescent="0.25">
      <c r="A19" s="5">
        <v>2032</v>
      </c>
      <c r="B19" s="10">
        <v>6.8640230739926729</v>
      </c>
      <c r="C19" s="3">
        <v>2.6302990068047296</v>
      </c>
      <c r="D19" s="3">
        <v>1.4805727439659382</v>
      </c>
      <c r="E19" s="3">
        <v>1.1497262628387914</v>
      </c>
      <c r="G19" s="5">
        <v>2032</v>
      </c>
      <c r="H19" s="8">
        <v>8.3772596063089093</v>
      </c>
      <c r="I19" s="4">
        <v>3.3229832926340732</v>
      </c>
      <c r="J19" s="4">
        <v>1.4805727439659382</v>
      </c>
      <c r="K19" s="8">
        <v>1.8424105486681353</v>
      </c>
      <c r="M19" s="5">
        <v>2032</v>
      </c>
      <c r="N19" s="10">
        <v>6.6944603303776491</v>
      </c>
      <c r="O19" s="3">
        <v>2.0347711383261018</v>
      </c>
      <c r="P19" s="3">
        <v>1.0634834581666581</v>
      </c>
      <c r="Q19" s="10">
        <v>0.97128768015944378</v>
      </c>
      <c r="S19" s="5">
        <v>2032</v>
      </c>
      <c r="T19" s="10">
        <v>8.0538022838872898</v>
      </c>
      <c r="U19" s="3">
        <v>2.5734145773721426</v>
      </c>
      <c r="V19" s="3">
        <v>1.0634834581666581</v>
      </c>
      <c r="W19" s="10">
        <v>1.509931119205485</v>
      </c>
    </row>
    <row r="20" spans="1:23" s="3" customFormat="1" x14ac:dyDescent="0.25">
      <c r="A20" s="5">
        <v>2033</v>
      </c>
      <c r="B20" s="10">
        <v>7.0419797864771612</v>
      </c>
      <c r="C20" s="3">
        <v>2.6573394536689769</v>
      </c>
      <c r="D20" s="3">
        <v>1.5216182268840877</v>
      </c>
      <c r="E20" s="3">
        <v>1.1357212267848893</v>
      </c>
      <c r="G20" s="5">
        <v>2033</v>
      </c>
      <c r="H20" s="8">
        <v>8.59250299492275</v>
      </c>
      <c r="I20" s="4">
        <v>3.3587037290151844</v>
      </c>
      <c r="J20" s="4">
        <v>1.5216182268840877</v>
      </c>
      <c r="K20" s="8">
        <v>1.8370855021310968</v>
      </c>
      <c r="M20" s="5">
        <v>2033</v>
      </c>
      <c r="N20" s="10">
        <v>6.8594491063965197</v>
      </c>
      <c r="O20" s="3">
        <v>2.0097871674295775</v>
      </c>
      <c r="P20" s="3">
        <v>1.0680160779189687</v>
      </c>
      <c r="Q20" s="10">
        <v>0.94177108951060873</v>
      </c>
      <c r="S20" s="5">
        <v>2033</v>
      </c>
      <c r="T20" s="10">
        <v>8.2421641376835542</v>
      </c>
      <c r="U20" s="3">
        <v>2.5431561038199066</v>
      </c>
      <c r="V20" s="3">
        <v>1.0680160779189687</v>
      </c>
      <c r="W20" s="10">
        <v>1.475140025900938</v>
      </c>
    </row>
    <row r="21" spans="1:23" s="3" customFormat="1" x14ac:dyDescent="0.25">
      <c r="A21" s="5">
        <v>2034</v>
      </c>
      <c r="B21" s="10">
        <v>7.2256993234211944</v>
      </c>
      <c r="C21" s="3">
        <v>2.6851624236639333</v>
      </c>
      <c r="D21" s="3">
        <v>1.5642876675390429</v>
      </c>
      <c r="E21" s="3">
        <v>1.1208747561248904</v>
      </c>
      <c r="G21" s="5">
        <v>2034</v>
      </c>
      <c r="H21" s="8">
        <v>8.8146589006680109</v>
      </c>
      <c r="I21" s="4">
        <v>3.3953550156784682</v>
      </c>
      <c r="J21" s="4">
        <v>1.5642876675390429</v>
      </c>
      <c r="K21" s="8">
        <v>1.8310673481394253</v>
      </c>
      <c r="M21" s="5">
        <v>2034</v>
      </c>
      <c r="N21" s="10">
        <v>7.0297634047015496</v>
      </c>
      <c r="O21" s="3">
        <v>1.983321166333623</v>
      </c>
      <c r="P21" s="3">
        <v>1.0726313636805627</v>
      </c>
      <c r="Q21" s="10">
        <v>0.91068980265306032</v>
      </c>
      <c r="S21" s="5">
        <v>2034</v>
      </c>
      <c r="T21" s="10">
        <v>8.4363511018385324</v>
      </c>
      <c r="U21" s="3">
        <v>2.5109098457357226</v>
      </c>
      <c r="V21" s="3">
        <v>1.0726313636805627</v>
      </c>
      <c r="W21" s="10">
        <v>1.43827848205516</v>
      </c>
    </row>
    <row r="22" spans="1:23" s="3" customFormat="1" x14ac:dyDescent="0.25">
      <c r="A22" s="5">
        <v>2035</v>
      </c>
      <c r="B22" s="10">
        <v>4.4796563388685611</v>
      </c>
      <c r="C22" s="3">
        <v>2.7146242187095173</v>
      </c>
      <c r="D22" s="3">
        <v>1.6089170143825517</v>
      </c>
      <c r="E22" s="3">
        <v>1.1057072043269658</v>
      </c>
      <c r="G22" s="5">
        <v>2035</v>
      </c>
      <c r="H22" s="8">
        <v>5.6438758333854349</v>
      </c>
      <c r="I22" s="4">
        <v>3.4340342464987859</v>
      </c>
      <c r="J22" s="4">
        <v>1.6089170143825517</v>
      </c>
      <c r="K22" s="8">
        <v>1.8251172321162343</v>
      </c>
      <c r="M22" s="5">
        <v>2035</v>
      </c>
      <c r="N22" s="10">
        <v>4.2698752289005801</v>
      </c>
      <c r="O22" s="3">
        <v>1.9561983045515872</v>
      </c>
      <c r="P22" s="3">
        <v>1.077652372217266</v>
      </c>
      <c r="Q22" s="10">
        <v>0.87854593233432121</v>
      </c>
      <c r="S22" s="5">
        <v>2035</v>
      </c>
      <c r="T22" s="10">
        <v>5.2364995521680111</v>
      </c>
      <c r="U22" s="3">
        <v>2.4777321986476206</v>
      </c>
      <c r="V22" s="3">
        <v>1.077652372217266</v>
      </c>
      <c r="W22" s="10">
        <v>1.4000798264303549</v>
      </c>
    </row>
    <row r="23" spans="1:23" s="3" customFormat="1" x14ac:dyDescent="0.25">
      <c r="A23" s="5">
        <v>2036</v>
      </c>
      <c r="B23" s="10">
        <v>3.815507838631198</v>
      </c>
      <c r="C23" s="3">
        <v>2.7459255140043193</v>
      </c>
      <c r="D23" s="3">
        <v>1.6556098408179527</v>
      </c>
      <c r="E23" s="3">
        <v>1.0903156731863666</v>
      </c>
      <c r="G23" s="5">
        <v>2036</v>
      </c>
      <c r="H23" s="8">
        <v>4.8881421023462206</v>
      </c>
      <c r="I23" s="4">
        <v>3.4750086513773528</v>
      </c>
      <c r="J23" s="4">
        <v>1.6556098408179527</v>
      </c>
      <c r="K23" s="8">
        <v>1.8193988105594001</v>
      </c>
      <c r="M23" s="5">
        <v>2036</v>
      </c>
      <c r="N23" s="10">
        <v>3.5914388108426087</v>
      </c>
      <c r="O23" s="3">
        <v>1.9285065433253656</v>
      </c>
      <c r="P23" s="3">
        <v>1.0831121191793451</v>
      </c>
      <c r="Q23" s="10">
        <v>0.8453944241460204</v>
      </c>
      <c r="S23" s="5">
        <v>2036</v>
      </c>
      <c r="T23" s="10">
        <v>4.4505660758988954</v>
      </c>
      <c r="U23" s="3">
        <v>2.4437482617169164</v>
      </c>
      <c r="V23" s="3">
        <v>1.0831121191793451</v>
      </c>
      <c r="W23" s="10">
        <v>1.3606361425375715</v>
      </c>
    </row>
    <row r="24" spans="1:23" s="3" customFormat="1" x14ac:dyDescent="0.25">
      <c r="A24" s="5">
        <v>2037</v>
      </c>
      <c r="B24" s="10">
        <v>3.5378052511592837</v>
      </c>
      <c r="C24" s="3">
        <v>2.7785667495250372</v>
      </c>
      <c r="D24" s="3">
        <v>1.7041719786178622</v>
      </c>
      <c r="E24" s="3">
        <v>1.0743947709071751</v>
      </c>
      <c r="G24" s="5">
        <v>2037</v>
      </c>
      <c r="H24" s="8">
        <v>4.5801229583704108</v>
      </c>
      <c r="I24" s="4">
        <v>3.517583672901631</v>
      </c>
      <c r="J24" s="4">
        <v>1.7041719786178622</v>
      </c>
      <c r="K24" s="8">
        <v>1.8134116942837686</v>
      </c>
      <c r="M24" s="5">
        <v>2037</v>
      </c>
      <c r="N24" s="10">
        <v>3.2988251833178985</v>
      </c>
      <c r="O24" s="3">
        <v>1.8991334673201161</v>
      </c>
      <c r="P24" s="3">
        <v>1.0883980605092778</v>
      </c>
      <c r="Q24" s="10">
        <v>0.81073540681083822</v>
      </c>
      <c r="S24" s="5">
        <v>2037</v>
      </c>
      <c r="T24" s="10">
        <v>4.1108817921224139</v>
      </c>
      <c r="U24" s="3">
        <v>2.4074968593275985</v>
      </c>
      <c r="V24" s="3">
        <v>1.0883980605092778</v>
      </c>
      <c r="W24" s="10">
        <v>1.3190987988183207</v>
      </c>
    </row>
    <row r="25" spans="1:23" s="3" customFormat="1" x14ac:dyDescent="0.25">
      <c r="A25" s="5">
        <v>2038</v>
      </c>
      <c r="B25" s="10">
        <v>3.2024147758711186</v>
      </c>
      <c r="C25" s="3">
        <v>2.8140356316634296</v>
      </c>
      <c r="D25" s="3">
        <v>1.7550663129325108</v>
      </c>
      <c r="E25" s="3">
        <v>1.0589693187309188</v>
      </c>
      <c r="G25" s="5">
        <v>2038</v>
      </c>
      <c r="H25" s="8">
        <v>4.2080395389033312</v>
      </c>
      <c r="I25" s="4">
        <v>3.5636624548716167</v>
      </c>
      <c r="J25" s="4">
        <v>1.7550663129325108</v>
      </c>
      <c r="K25" s="8">
        <v>1.8085961419391059</v>
      </c>
      <c r="M25" s="5">
        <v>2038</v>
      </c>
      <c r="N25" s="10">
        <v>2.9480113285536693</v>
      </c>
      <c r="O25" s="3">
        <v>1.8698965973904529</v>
      </c>
      <c r="P25" s="3">
        <v>1.0942094736338657</v>
      </c>
      <c r="Q25" s="10">
        <v>0.77568712375658722</v>
      </c>
      <c r="S25" s="5">
        <v>2038</v>
      </c>
      <c r="T25" s="10">
        <v>3.7058604611135308</v>
      </c>
      <c r="U25" s="3">
        <v>2.3712927263629724</v>
      </c>
      <c r="V25" s="3">
        <v>1.0942094736338657</v>
      </c>
      <c r="W25" s="10">
        <v>1.2770832527291067</v>
      </c>
    </row>
    <row r="26" spans="1:23" s="3" customFormat="1" x14ac:dyDescent="0.25">
      <c r="A26" s="5">
        <v>2039</v>
      </c>
      <c r="B26" s="10">
        <v>2.6532741895884877</v>
      </c>
      <c r="C26" s="3">
        <v>2.8529947542228911</v>
      </c>
      <c r="D26" s="3">
        <v>1.8084645299750706</v>
      </c>
      <c r="E26" s="3">
        <v>1.0445302242478203</v>
      </c>
      <c r="G26" s="5">
        <v>2039</v>
      </c>
      <c r="H26" s="8">
        <v>3.5943426898783275</v>
      </c>
      <c r="I26" s="4">
        <v>3.6141145161537582</v>
      </c>
      <c r="J26" s="4">
        <v>1.8084645299750706</v>
      </c>
      <c r="K26" s="8">
        <v>1.8056499861786877</v>
      </c>
      <c r="M26" s="5">
        <v>2039</v>
      </c>
      <c r="N26" s="10">
        <v>2.3829656670657444</v>
      </c>
      <c r="O26" s="3">
        <v>1.8415047629245169</v>
      </c>
      <c r="P26" s="3">
        <v>1.1007570597586234</v>
      </c>
      <c r="Q26" s="10">
        <v>0.74074770316589356</v>
      </c>
      <c r="S26" s="5">
        <v>2039</v>
      </c>
      <c r="T26" s="10">
        <v>3.0579951519207924</v>
      </c>
      <c r="U26" s="3">
        <v>2.3360630565798979</v>
      </c>
      <c r="V26" s="3">
        <v>1.1007570597586234</v>
      </c>
      <c r="W26" s="10">
        <v>1.2353059968212745</v>
      </c>
    </row>
    <row r="27" spans="1:23" s="3" customFormat="1" x14ac:dyDescent="0.25">
      <c r="A27" s="5">
        <v>2040</v>
      </c>
      <c r="B27" s="10">
        <v>2.6887552741372405</v>
      </c>
      <c r="C27" s="3">
        <v>2.8979365566203175</v>
      </c>
      <c r="D27" s="3">
        <v>1.8651629184861069</v>
      </c>
      <c r="E27" s="3">
        <v>1.0327736381342105</v>
      </c>
      <c r="G27" s="5">
        <v>2040</v>
      </c>
      <c r="H27" s="8">
        <v>3.6490231874703007</v>
      </c>
      <c r="I27" s="4">
        <v>3.6720800437243866</v>
      </c>
      <c r="J27" s="4">
        <v>1.8651629184861069</v>
      </c>
      <c r="K27" s="8">
        <v>1.8069171252382799</v>
      </c>
      <c r="M27" s="5">
        <v>2040</v>
      </c>
      <c r="N27" s="10">
        <v>2.4022095519290438</v>
      </c>
      <c r="O27" s="3">
        <v>1.8168660714166034</v>
      </c>
      <c r="P27" s="3">
        <v>1.1091302754777503</v>
      </c>
      <c r="Q27" s="10">
        <v>0.70773579593885305</v>
      </c>
      <c r="S27" s="5">
        <v>2040</v>
      </c>
      <c r="T27" s="10">
        <v>3.0775294516859431</v>
      </c>
      <c r="U27" s="3">
        <v>2.3054667719203534</v>
      </c>
      <c r="V27" s="3">
        <v>1.1091302754777503</v>
      </c>
      <c r="W27" s="10">
        <v>1.1963364964426031</v>
      </c>
    </row>
    <row r="28" spans="1:23" s="3" customFormat="1" x14ac:dyDescent="0.25">
      <c r="A28" s="5">
        <v>2041</v>
      </c>
      <c r="B28" s="10">
        <v>1.8171461612046687</v>
      </c>
      <c r="C28" s="3">
        <v>2.9494348770416936</v>
      </c>
      <c r="D28" s="3">
        <v>1.9253618090087359</v>
      </c>
      <c r="E28" s="3">
        <v>1.0240730680329577</v>
      </c>
      <c r="G28" s="5">
        <v>2041</v>
      </c>
      <c r="H28" s="8">
        <v>2.6140479053386678</v>
      </c>
      <c r="I28" s="4">
        <v>3.7383016903463027</v>
      </c>
      <c r="J28" s="4">
        <v>1.9253618090087359</v>
      </c>
      <c r="K28" s="8">
        <v>1.8129398813375666</v>
      </c>
      <c r="M28" s="5">
        <v>2041</v>
      </c>
      <c r="N28" s="10">
        <v>1.5140606830273429</v>
      </c>
      <c r="O28" s="3">
        <v>1.7965530572151327</v>
      </c>
      <c r="P28" s="3">
        <v>1.1195328893846748</v>
      </c>
      <c r="Q28" s="10">
        <v>0.67702016783045793</v>
      </c>
      <c r="S28" s="5">
        <v>2041</v>
      </c>
      <c r="T28" s="10">
        <v>2.0064604748836699</v>
      </c>
      <c r="U28" s="3">
        <v>2.2802456289831214</v>
      </c>
      <c r="V28" s="3">
        <v>1.1195328893846748</v>
      </c>
      <c r="W28" s="10">
        <v>1.1607127395984467</v>
      </c>
    </row>
    <row r="29" spans="1:23" s="3" customFormat="1" x14ac:dyDescent="0.25">
      <c r="A29" s="5">
        <v>2042</v>
      </c>
      <c r="B29" s="10">
        <v>1.6794968781179276</v>
      </c>
      <c r="C29" s="3">
        <v>3.0094684937350444</v>
      </c>
      <c r="D29" s="3">
        <v>1.9892546468492804</v>
      </c>
      <c r="E29" s="3">
        <v>1.0202138468857642</v>
      </c>
      <c r="G29" s="5">
        <v>2042</v>
      </c>
      <c r="H29" s="8">
        <v>2.4178581784174371</v>
      </c>
      <c r="I29" s="4">
        <v>3.8152779881931389</v>
      </c>
      <c r="J29" s="4">
        <v>1.9892546468492804</v>
      </c>
      <c r="K29" s="8">
        <v>1.8260233413438587</v>
      </c>
      <c r="M29" s="5">
        <v>2042</v>
      </c>
      <c r="N29" s="10">
        <v>1.3595038171207448</v>
      </c>
      <c r="O29" s="3">
        <v>1.782207467682837</v>
      </c>
      <c r="P29" s="3">
        <v>1.1319275247684335</v>
      </c>
      <c r="Q29" s="10">
        <v>0.65027994291440339</v>
      </c>
      <c r="S29" s="5">
        <v>2042</v>
      </c>
      <c r="T29" s="10">
        <v>1.773081665890812</v>
      </c>
      <c r="U29" s="3">
        <v>2.2624781664534863</v>
      </c>
      <c r="V29" s="3">
        <v>1.1319275247684335</v>
      </c>
      <c r="W29" s="10">
        <v>1.1305506416850528</v>
      </c>
    </row>
    <row r="30" spans="1:23" s="3" customFormat="1" x14ac:dyDescent="0.25">
      <c r="A30" s="5">
        <v>2043</v>
      </c>
      <c r="B30" s="10">
        <v>1.5489413625522626</v>
      </c>
      <c r="C30" s="3">
        <v>3.0786493186298052</v>
      </c>
      <c r="D30" s="3">
        <v>2.05711175046318</v>
      </c>
      <c r="E30" s="3">
        <v>1.0215375681666252</v>
      </c>
      <c r="G30" s="5">
        <v>2043</v>
      </c>
      <c r="H30" s="8">
        <v>2.2610011491048918</v>
      </c>
      <c r="I30" s="4">
        <v>3.9038001947853838</v>
      </c>
      <c r="J30" s="4">
        <v>2.05711175046318</v>
      </c>
      <c r="K30" s="8">
        <v>1.8466884443222038</v>
      </c>
      <c r="M30" s="5">
        <v>2043</v>
      </c>
      <c r="N30" s="10">
        <v>1.2119900918150364</v>
      </c>
      <c r="O30" s="3">
        <v>1.7756769806878847</v>
      </c>
      <c r="P30" s="3">
        <v>1.1475318776872721</v>
      </c>
      <c r="Q30" s="10">
        <v>0.62814510300061277</v>
      </c>
      <c r="S30" s="5">
        <v>2043</v>
      </c>
      <c r="T30" s="10">
        <v>1.5785891115217552</v>
      </c>
      <c r="U30" s="3">
        <v>2.2545230843513973</v>
      </c>
      <c r="V30" s="3">
        <v>1.1475318776872721</v>
      </c>
      <c r="W30" s="10">
        <v>1.106991206664125</v>
      </c>
    </row>
    <row r="31" spans="1:23" s="3" customFormat="1" x14ac:dyDescent="0.25">
      <c r="A31" s="5">
        <v>2044</v>
      </c>
      <c r="B31" s="10">
        <v>1.4248228973830324</v>
      </c>
      <c r="C31" s="3">
        <v>3.1566064086116423</v>
      </c>
      <c r="D31" s="3">
        <v>2.1287756081417255</v>
      </c>
      <c r="E31" s="3">
        <v>1.027830800469917</v>
      </c>
      <c r="G31" s="5">
        <v>2044</v>
      </c>
      <c r="H31" s="8">
        <v>2.1492309082682377</v>
      </c>
      <c r="I31" s="4">
        <v>4.0034106559554754</v>
      </c>
      <c r="J31" s="4">
        <v>2.1287756081417255</v>
      </c>
      <c r="K31" s="8">
        <v>1.8746350478137506</v>
      </c>
      <c r="M31" s="5">
        <v>2044</v>
      </c>
      <c r="N31" s="10">
        <v>1.0708038367285098</v>
      </c>
      <c r="O31" s="3">
        <v>1.7764230769025706</v>
      </c>
      <c r="P31" s="3">
        <v>1.1660482916237276</v>
      </c>
      <c r="Q31" s="10">
        <v>0.61037478527884315</v>
      </c>
      <c r="S31" s="5">
        <v>2044</v>
      </c>
      <c r="T31" s="10">
        <v>1.4286408177067476</v>
      </c>
      <c r="U31" s="3">
        <v>2.255716016582229</v>
      </c>
      <c r="V31" s="3">
        <v>1.1660482916237276</v>
      </c>
      <c r="W31" s="10">
        <v>1.0896677249585016</v>
      </c>
    </row>
    <row r="32" spans="1:23" s="3" customFormat="1" x14ac:dyDescent="0.25">
      <c r="A32" s="5">
        <v>2045</v>
      </c>
      <c r="B32" s="10">
        <v>1.3080674735805602</v>
      </c>
      <c r="C32" s="3">
        <v>3.2444006539499908</v>
      </c>
      <c r="D32" s="3">
        <v>2.2045469966592859</v>
      </c>
      <c r="E32" s="3">
        <v>1.0398536572907047</v>
      </c>
      <c r="G32" s="5">
        <v>2045</v>
      </c>
      <c r="H32" s="8">
        <v>2.0794081602044816</v>
      </c>
      <c r="I32" s="4">
        <v>4.1154328182102846</v>
      </c>
      <c r="J32" s="4">
        <v>2.2045469966592859</v>
      </c>
      <c r="K32" s="8">
        <v>1.9108858215509987</v>
      </c>
      <c r="M32" s="5">
        <v>2045</v>
      </c>
      <c r="N32" s="10">
        <v>0.93700202662791843</v>
      </c>
      <c r="O32" s="3">
        <v>1.785830348167752</v>
      </c>
      <c r="P32" s="3">
        <v>1.1879917553937984</v>
      </c>
      <c r="Q32" s="10">
        <v>0.59783859277395368</v>
      </c>
      <c r="S32" s="5">
        <v>2045</v>
      </c>
      <c r="T32" s="10">
        <v>1.3203147134506936</v>
      </c>
      <c r="U32" s="3">
        <v>2.2677932591756655</v>
      </c>
      <c r="V32" s="3">
        <v>1.1879917553937984</v>
      </c>
      <c r="W32" s="10">
        <v>1.0798015037818671</v>
      </c>
    </row>
    <row r="33" spans="1:23" s="3" customFormat="1" x14ac:dyDescent="0.25">
      <c r="A33" s="5">
        <v>2046</v>
      </c>
      <c r="B33" s="10">
        <v>1.2017768714810175</v>
      </c>
      <c r="C33" s="3">
        <v>3.3418375959522741</v>
      </c>
      <c r="D33" s="3">
        <v>2.2843090995464888</v>
      </c>
      <c r="E33" s="3">
        <v>1.0575284964057856</v>
      </c>
      <c r="G33" s="5">
        <v>2046</v>
      </c>
      <c r="H33" s="8">
        <v>2.0214152288244196</v>
      </c>
      <c r="I33" s="4">
        <v>4.239606970426899</v>
      </c>
      <c r="J33" s="4">
        <v>2.2843090995464888</v>
      </c>
      <c r="K33" s="8">
        <v>1.9552978708804103</v>
      </c>
      <c r="M33" s="5">
        <v>2046</v>
      </c>
      <c r="N33" s="10">
        <v>0.81376104918960956</v>
      </c>
      <c r="O33" s="3">
        <v>1.8038172027090913</v>
      </c>
      <c r="P33" s="3">
        <v>1.2133085842809688</v>
      </c>
      <c r="Q33" s="10">
        <v>0.59050861842812252</v>
      </c>
      <c r="S33" s="5">
        <v>2046</v>
      </c>
      <c r="T33" s="10">
        <v>1.2236109145449428</v>
      </c>
      <c r="U33" s="3">
        <v>2.290649396982039</v>
      </c>
      <c r="V33" s="3">
        <v>1.2133085842809688</v>
      </c>
      <c r="W33" s="10">
        <v>1.0773408127010704</v>
      </c>
    </row>
    <row r="34" spans="1:23" s="3" customFormat="1" x14ac:dyDescent="0.25">
      <c r="A34" s="5">
        <v>2047</v>
      </c>
      <c r="B34" s="10">
        <v>1.1042482085591241</v>
      </c>
      <c r="C34" s="3">
        <v>3.4500748388364966</v>
      </c>
      <c r="D34" s="3">
        <v>2.368416084573076</v>
      </c>
      <c r="E34" s="3">
        <v>1.0816587542634206</v>
      </c>
      <c r="G34" s="5">
        <v>2047</v>
      </c>
      <c r="H34" s="8">
        <v>2.0089874032735082</v>
      </c>
      <c r="I34" s="4">
        <v>4.3774034878465846</v>
      </c>
      <c r="J34" s="4">
        <v>2.368416084573076</v>
      </c>
      <c r="K34" s="8">
        <v>2.0089874032735087</v>
      </c>
      <c r="M34" s="5">
        <v>2047</v>
      </c>
      <c r="N34" s="10">
        <v>0.69944827755411665</v>
      </c>
      <c r="O34" s="3">
        <v>1.8315602870569392</v>
      </c>
      <c r="P34" s="3">
        <v>1.2423387111481976</v>
      </c>
      <c r="Q34" s="10">
        <v>0.58922157590874147</v>
      </c>
      <c r="S34" s="5">
        <v>2047</v>
      </c>
      <c r="T34" s="10">
        <v>1.1371470085756132</v>
      </c>
      <c r="U34" s="3">
        <v>2.3257944325334643</v>
      </c>
      <c r="V34" s="3">
        <v>1.2423387111481976</v>
      </c>
      <c r="W34" s="10">
        <v>1.0834557213852667</v>
      </c>
    </row>
    <row r="35" spans="1:23" s="3" customFormat="1" x14ac:dyDescent="0.25">
      <c r="A35" s="5">
        <v>2048</v>
      </c>
      <c r="B35" s="10">
        <v>1.1109644531263214</v>
      </c>
      <c r="C35" s="3">
        <v>3.5672806135218376</v>
      </c>
      <c r="D35" s="3">
        <v>2.4563161603955166</v>
      </c>
      <c r="E35" s="3">
        <v>1.1109644531263214</v>
      </c>
      <c r="G35" s="5">
        <v>2048</v>
      </c>
      <c r="H35" s="8">
        <v>2.0701693122754738</v>
      </c>
      <c r="I35" s="4">
        <v>4.5264854726709896</v>
      </c>
      <c r="J35" s="4">
        <v>2.4563161603955166</v>
      </c>
      <c r="K35" s="8">
        <v>2.0701693122754734</v>
      </c>
      <c r="M35" s="5">
        <v>2048</v>
      </c>
      <c r="N35" s="10">
        <v>0.59278507094943089</v>
      </c>
      <c r="O35" s="3">
        <v>1.8672256615006684</v>
      </c>
      <c r="P35" s="3">
        <v>1.2744906468570043</v>
      </c>
      <c r="Q35" s="10">
        <v>0.59273501464366385</v>
      </c>
      <c r="S35" s="5">
        <v>2048</v>
      </c>
      <c r="T35" s="10">
        <v>1.0964154785929872</v>
      </c>
      <c r="U35" s="3">
        <v>2.3709061254499919</v>
      </c>
      <c r="V35" s="3">
        <v>1.2744906468570043</v>
      </c>
      <c r="W35" s="10">
        <v>1.0964154785929874</v>
      </c>
    </row>
    <row r="36" spans="1:23" x14ac:dyDescent="0.25">
      <c r="B36" s="11"/>
      <c r="H36" s="12"/>
      <c r="K36" s="12"/>
      <c r="N36" s="11"/>
      <c r="Q36" s="11"/>
      <c r="T36" s="11"/>
      <c r="W36" s="11"/>
    </row>
    <row r="37" spans="1:23" s="3" customFormat="1" x14ac:dyDescent="0.25">
      <c r="A37" s="5" t="s">
        <v>10</v>
      </c>
      <c r="B37" s="8">
        <f>SUM(B4:B35)</f>
        <v>134.9908997959744</v>
      </c>
      <c r="C37" s="4">
        <f t="shared" ref="C37:E37" si="0">SUM(C4:C35)</f>
        <v>86.630189353759491</v>
      </c>
      <c r="D37" s="4">
        <f t="shared" si="0"/>
        <v>50.43031740717808</v>
      </c>
      <c r="E37" s="8">
        <f t="shared" si="0"/>
        <v>36.199871946581432</v>
      </c>
      <c r="G37" s="3" t="s">
        <v>10</v>
      </c>
      <c r="H37" s="8">
        <f>SUM(H4:H35)</f>
        <v>169.61265000033018</v>
      </c>
      <c r="I37" s="4">
        <f t="shared" ref="I37:K37" si="1">SUM(I4:I35)</f>
        <v>109.3981509969656</v>
      </c>
      <c r="J37" s="4">
        <f t="shared" si="1"/>
        <v>50.43031740717808</v>
      </c>
      <c r="K37" s="8">
        <f t="shared" si="1"/>
        <v>58.967833589787496</v>
      </c>
      <c r="M37" s="5" t="s">
        <v>10</v>
      </c>
      <c r="N37" s="8">
        <f>SUM(N4:N35)</f>
        <v>128.78730256380112</v>
      </c>
      <c r="O37" s="4">
        <f t="shared" ref="O37:Q37" si="2">SUM(O4:O35)</f>
        <v>63.869127016013948</v>
      </c>
      <c r="P37" s="4">
        <f t="shared" si="2"/>
        <v>34.537868272747936</v>
      </c>
      <c r="Q37" s="8">
        <f t="shared" si="2"/>
        <v>29.331258743266019</v>
      </c>
      <c r="S37" s="5" t="s">
        <v>10</v>
      </c>
      <c r="T37" s="8">
        <f>SUM(T4:T35)</f>
        <v>157.39959087394286</v>
      </c>
      <c r="U37" s="4">
        <f t="shared" ref="U37:W37" si="3">SUM(U4:U35)</f>
        <v>80.652816646338493</v>
      </c>
      <c r="V37" s="4">
        <f t="shared" si="3"/>
        <v>34.537868272747936</v>
      </c>
      <c r="W37" s="8">
        <f t="shared" si="3"/>
        <v>46.114948373590565</v>
      </c>
    </row>
    <row r="38" spans="1:23" x14ac:dyDescent="0.25">
      <c r="W38" s="11"/>
    </row>
  </sheetData>
  <mergeCells count="4">
    <mergeCell ref="H2:K2"/>
    <mergeCell ref="B2:E2"/>
    <mergeCell ref="T2:W2"/>
    <mergeCell ref="N2:Q2"/>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
  <sheetViews>
    <sheetView topLeftCell="A16" zoomScaleNormal="100" workbookViewId="0">
      <selection activeCell="D1" sqref="D1"/>
    </sheetView>
  </sheetViews>
  <sheetFormatPr defaultRowHeight="15" x14ac:dyDescent="0.25"/>
  <cols>
    <col min="1" max="1" width="10.85546875" style="5" customWidth="1"/>
    <col min="2" max="5" width="11.7109375" customWidth="1"/>
    <col min="6" max="6" width="5.7109375" customWidth="1"/>
    <col min="7" max="7" width="9.140625" style="5"/>
    <col min="8" max="11" width="15.42578125" style="1" customWidth="1"/>
    <col min="12" max="12" width="5.7109375" customWidth="1"/>
    <col min="13" max="13" width="10.28515625" style="5" customWidth="1"/>
    <col min="14" max="16" width="10.28515625" customWidth="1"/>
    <col min="17" max="17" width="11.7109375" customWidth="1"/>
    <col min="18" max="18" width="5.140625" customWidth="1"/>
    <col min="19" max="19" width="9.140625" style="5"/>
    <col min="20" max="22" width="12" customWidth="1"/>
    <col min="23" max="23" width="13.42578125" customWidth="1"/>
  </cols>
  <sheetData>
    <row r="1" spans="1:23" ht="244.5" customHeight="1" x14ac:dyDescent="0.25"/>
    <row r="2" spans="1:23" ht="42" customHeight="1" x14ac:dyDescent="0.25">
      <c r="B2" s="37" t="s">
        <v>2</v>
      </c>
      <c r="C2" s="38"/>
      <c r="D2" s="38"/>
      <c r="E2" s="38"/>
      <c r="F2" s="11"/>
      <c r="G2" s="14"/>
      <c r="H2" s="35" t="s">
        <v>1</v>
      </c>
      <c r="I2" s="36"/>
      <c r="J2" s="36"/>
      <c r="K2" s="36"/>
      <c r="L2" s="11"/>
      <c r="M2" s="14"/>
      <c r="N2" s="37" t="s">
        <v>3</v>
      </c>
      <c r="O2" s="38"/>
      <c r="P2" s="38"/>
      <c r="Q2" s="38"/>
      <c r="R2" s="11"/>
      <c r="S2" s="14"/>
      <c r="T2" s="37" t="s">
        <v>4</v>
      </c>
      <c r="U2" s="38"/>
      <c r="V2" s="38"/>
      <c r="W2" s="38"/>
    </row>
    <row r="3" spans="1:23" ht="72" customHeight="1" x14ac:dyDescent="0.25">
      <c r="A3" s="6" t="s">
        <v>0</v>
      </c>
      <c r="B3" s="9" t="s">
        <v>5</v>
      </c>
      <c r="C3" s="2" t="s">
        <v>8</v>
      </c>
      <c r="D3" s="2" t="s">
        <v>6</v>
      </c>
      <c r="E3" s="7" t="s">
        <v>9</v>
      </c>
      <c r="F3" s="1"/>
      <c r="G3" s="6" t="s">
        <v>0</v>
      </c>
      <c r="H3" s="9" t="s">
        <v>5</v>
      </c>
      <c r="I3" s="2" t="s">
        <v>8</v>
      </c>
      <c r="J3" s="2" t="s">
        <v>6</v>
      </c>
      <c r="K3" s="13" t="s">
        <v>9</v>
      </c>
      <c r="L3" s="1"/>
      <c r="M3" s="6" t="s">
        <v>0</v>
      </c>
      <c r="N3" s="9" t="s">
        <v>5</v>
      </c>
      <c r="O3" s="2" t="s">
        <v>8</v>
      </c>
      <c r="P3" s="2" t="s">
        <v>6</v>
      </c>
      <c r="Q3" s="13" t="s">
        <v>9</v>
      </c>
      <c r="R3" s="1"/>
      <c r="S3" s="6" t="s">
        <v>0</v>
      </c>
      <c r="T3" s="9" t="s">
        <v>5</v>
      </c>
      <c r="U3" s="2" t="s">
        <v>8</v>
      </c>
      <c r="V3" s="2" t="s">
        <v>6</v>
      </c>
      <c r="W3" s="13" t="s">
        <v>9</v>
      </c>
    </row>
    <row r="4" spans="1:23" s="3" customFormat="1" x14ac:dyDescent="0.25">
      <c r="A4" s="5">
        <v>2017</v>
      </c>
      <c r="B4" s="10">
        <v>4.2445020386701184</v>
      </c>
      <c r="C4" s="3">
        <v>2.2195473572380577</v>
      </c>
      <c r="D4" s="3">
        <v>0.99963549489118586</v>
      </c>
      <c r="E4" s="3">
        <v>1.2199118623468719</v>
      </c>
      <c r="G4" s="5">
        <v>2017</v>
      </c>
      <c r="H4" s="8">
        <v>4.2445020386701184</v>
      </c>
      <c r="I4" s="4">
        <v>2.2195473572380577</v>
      </c>
      <c r="J4" s="4">
        <v>0.99963549489118586</v>
      </c>
      <c r="K4" s="8">
        <v>1.2199118623468719</v>
      </c>
      <c r="M4" s="5">
        <v>2017</v>
      </c>
      <c r="N4" s="10">
        <v>4.2445020386701184</v>
      </c>
      <c r="O4" s="3">
        <v>2.2195473572380577</v>
      </c>
      <c r="P4" s="3">
        <v>0.99963549489118586</v>
      </c>
      <c r="Q4" s="10">
        <v>1.2199118623468719</v>
      </c>
      <c r="S4" s="5">
        <v>2017</v>
      </c>
      <c r="T4" s="10">
        <v>4.2445020386701184</v>
      </c>
      <c r="U4" s="3">
        <v>2.2195473572380577</v>
      </c>
      <c r="V4" s="3">
        <v>0.99963549489118586</v>
      </c>
      <c r="W4" s="10">
        <v>1.2199118623468719</v>
      </c>
    </row>
    <row r="5" spans="1:23" s="3" customFormat="1" x14ac:dyDescent="0.25">
      <c r="A5" s="5">
        <v>2018</v>
      </c>
      <c r="B5" s="10">
        <v>4.4123191435574602</v>
      </c>
      <c r="C5" s="3">
        <v>2.237912159898293</v>
      </c>
      <c r="D5" s="3">
        <v>1.0225857584808558</v>
      </c>
      <c r="E5" s="3">
        <v>1.215326401417437</v>
      </c>
      <c r="G5" s="5">
        <v>2018</v>
      </c>
      <c r="H5" s="8">
        <v>4.4153824638588572</v>
      </c>
      <c r="I5" s="4">
        <v>2.237912159898293</v>
      </c>
      <c r="J5" s="4">
        <v>1.0225857584808558</v>
      </c>
      <c r="K5" s="8">
        <v>1.215326401417437</v>
      </c>
      <c r="M5" s="5">
        <v>2018</v>
      </c>
      <c r="N5" s="10">
        <v>4.4005680398962319</v>
      </c>
      <c r="O5" s="3">
        <v>2.1993314463848814</v>
      </c>
      <c r="P5" s="3">
        <v>0.9957561486286719</v>
      </c>
      <c r="Q5" s="10">
        <v>1.2035752977562095</v>
      </c>
      <c r="S5" s="5">
        <v>2018</v>
      </c>
      <c r="T5" s="10">
        <v>4.4036313601976289</v>
      </c>
      <c r="U5" s="3">
        <v>2.1993314463848814</v>
      </c>
      <c r="V5" s="3">
        <v>0.9957561486286719</v>
      </c>
      <c r="W5" s="10">
        <v>1.2035752977562095</v>
      </c>
    </row>
    <row r="6" spans="1:23" s="3" customFormat="1" x14ac:dyDescent="0.25">
      <c r="A6" s="5">
        <v>2019</v>
      </c>
      <c r="B6" s="10">
        <v>4.5830252227189598</v>
      </c>
      <c r="C6" s="3">
        <v>2.2572158551561587</v>
      </c>
      <c r="D6" s="3">
        <v>1.0465756512030338</v>
      </c>
      <c r="E6" s="3">
        <v>1.210640203953125</v>
      </c>
      <c r="G6" s="5">
        <v>2019</v>
      </c>
      <c r="H6" s="8">
        <v>4.594466362403538</v>
      </c>
      <c r="I6" s="4">
        <v>2.2572158551561587</v>
      </c>
      <c r="J6" s="4">
        <v>1.0465756512030338</v>
      </c>
      <c r="K6" s="8">
        <v>1.210640203953125</v>
      </c>
      <c r="M6" s="5">
        <v>2019</v>
      </c>
      <c r="N6" s="10">
        <v>4.5596374741035577</v>
      </c>
      <c r="O6" s="3">
        <v>2.1804529684642864</v>
      </c>
      <c r="P6" s="3">
        <v>0.99320061936736936</v>
      </c>
      <c r="Q6" s="10">
        <v>1.1872523490969169</v>
      </c>
      <c r="S6" s="5">
        <v>2019</v>
      </c>
      <c r="T6" s="10">
        <v>4.571076265165873</v>
      </c>
      <c r="U6" s="3">
        <v>2.1804529684642864</v>
      </c>
      <c r="V6" s="3">
        <v>0.99320061936736936</v>
      </c>
      <c r="W6" s="10">
        <v>1.1872523490969169</v>
      </c>
    </row>
    <row r="7" spans="1:23" s="3" customFormat="1" x14ac:dyDescent="0.25">
      <c r="A7" s="5">
        <v>2020</v>
      </c>
      <c r="B7" s="10">
        <v>4.7599977524745887</v>
      </c>
      <c r="C7" s="3">
        <v>2.2819126579154747</v>
      </c>
      <c r="D7" s="3">
        <v>1.0730017623409693</v>
      </c>
      <c r="E7" s="3">
        <v>1.2089108955745056</v>
      </c>
      <c r="G7" s="5">
        <v>2020</v>
      </c>
      <c r="H7" s="8">
        <v>4.7853407412519076</v>
      </c>
      <c r="I7" s="4">
        <v>2.2819126579154747</v>
      </c>
      <c r="J7" s="4">
        <v>1.0730017623409693</v>
      </c>
      <c r="K7" s="8">
        <v>1.2089108955745056</v>
      </c>
      <c r="M7" s="5">
        <v>2020</v>
      </c>
      <c r="N7" s="10">
        <v>4.7253133056331373</v>
      </c>
      <c r="O7" s="3">
        <v>2.1681837777347641</v>
      </c>
      <c r="P7" s="3">
        <v>0.99395758307166815</v>
      </c>
      <c r="Q7" s="10">
        <v>1.1742261946630959</v>
      </c>
      <c r="S7" s="5">
        <v>2020</v>
      </c>
      <c r="T7" s="10">
        <v>4.7506428150800648</v>
      </c>
      <c r="U7" s="3">
        <v>2.1681837777347641</v>
      </c>
      <c r="V7" s="3">
        <v>0.99395758307166815</v>
      </c>
      <c r="W7" s="10">
        <v>1.1742261946630959</v>
      </c>
    </row>
    <row r="8" spans="1:23" s="3" customFormat="1" x14ac:dyDescent="0.25">
      <c r="A8" s="5">
        <v>2021</v>
      </c>
      <c r="B8" s="10">
        <v>4.9413460226784283</v>
      </c>
      <c r="C8" s="3">
        <v>2.3096949398018194</v>
      </c>
      <c r="D8" s="3">
        <v>1.1015093008298817</v>
      </c>
      <c r="E8" s="3">
        <v>1.2081856389719376</v>
      </c>
      <c r="G8" s="5">
        <v>2021</v>
      </c>
      <c r="H8" s="8">
        <v>4.9863331047698205</v>
      </c>
      <c r="I8" s="4">
        <v>2.3096949398018194</v>
      </c>
      <c r="J8" s="4">
        <v>1.1015093008298817</v>
      </c>
      <c r="K8" s="8">
        <v>1.2081856389719376</v>
      </c>
      <c r="M8" s="5">
        <v>2021</v>
      </c>
      <c r="N8" s="10">
        <v>4.8955460489411369</v>
      </c>
      <c r="O8" s="3">
        <v>2.1593953790976772</v>
      </c>
      <c r="P8" s="3">
        <v>0.99701046825439243</v>
      </c>
      <c r="Q8" s="10">
        <v>1.1623849108432849</v>
      </c>
      <c r="S8" s="5">
        <v>2021</v>
      </c>
      <c r="T8" s="10">
        <v>4.9404890903286018</v>
      </c>
      <c r="U8" s="3">
        <v>2.1593953790976772</v>
      </c>
      <c r="V8" s="3">
        <v>0.99701046825439243</v>
      </c>
      <c r="W8" s="10">
        <v>1.1623849108432849</v>
      </c>
    </row>
    <row r="9" spans="1:23" s="3" customFormat="1" x14ac:dyDescent="0.25">
      <c r="A9" s="5">
        <v>2022</v>
      </c>
      <c r="B9" s="10">
        <v>5.1258772069740433</v>
      </c>
      <c r="C9" s="3">
        <v>2.3399149847243286</v>
      </c>
      <c r="D9" s="3">
        <v>1.1313741417480587</v>
      </c>
      <c r="E9" s="3">
        <v>1.2085408429762696</v>
      </c>
      <c r="G9" s="5">
        <v>2022</v>
      </c>
      <c r="H9" s="8">
        <v>5.1964805212578016</v>
      </c>
      <c r="I9" s="4">
        <v>2.3399149847243286</v>
      </c>
      <c r="J9" s="4">
        <v>1.1313741417480587</v>
      </c>
      <c r="K9" s="8">
        <v>1.2085408429762696</v>
      </c>
      <c r="M9" s="5">
        <v>2022</v>
      </c>
      <c r="N9" s="10">
        <v>5.0692625571098295</v>
      </c>
      <c r="O9" s="3">
        <v>2.1538841809841114</v>
      </c>
      <c r="P9" s="3">
        <v>1.0019588964587629</v>
      </c>
      <c r="Q9" s="10">
        <v>1.1519252845253485</v>
      </c>
      <c r="S9" s="5">
        <v>2022</v>
      </c>
      <c r="T9" s="10">
        <v>5.1397568358397692</v>
      </c>
      <c r="U9" s="3">
        <v>2.1538841809841114</v>
      </c>
      <c r="V9" s="3">
        <v>1.0019588964587629</v>
      </c>
      <c r="W9" s="10">
        <v>1.1519252845253485</v>
      </c>
    </row>
    <row r="10" spans="1:23" s="3" customFormat="1" x14ac:dyDescent="0.25">
      <c r="A10" s="5">
        <v>2023</v>
      </c>
      <c r="B10" s="10">
        <v>5.3135402994239751</v>
      </c>
      <c r="C10" s="3">
        <v>2.3710878234697552</v>
      </c>
      <c r="D10" s="3">
        <v>1.1623941582149473</v>
      </c>
      <c r="E10" s="3">
        <v>1.2086936652548079</v>
      </c>
      <c r="G10" s="5">
        <v>2023</v>
      </c>
      <c r="H10" s="8">
        <v>5.4159759998807173</v>
      </c>
      <c r="I10" s="4">
        <v>2.3710878234697552</v>
      </c>
      <c r="J10" s="4">
        <v>1.1623941582149473</v>
      </c>
      <c r="K10" s="8">
        <v>1.2086936652548079</v>
      </c>
      <c r="M10" s="5">
        <v>2023</v>
      </c>
      <c r="N10" s="10">
        <v>5.2465433336996332</v>
      </c>
      <c r="O10" s="3">
        <v>2.1506300759215358</v>
      </c>
      <c r="P10" s="3">
        <v>1.0089340140673462</v>
      </c>
      <c r="Q10" s="10">
        <v>1.1416960618541898</v>
      </c>
      <c r="S10" s="5">
        <v>2023</v>
      </c>
      <c r="T10" s="10">
        <v>5.3487510684117936</v>
      </c>
      <c r="U10" s="3">
        <v>2.1506300759215358</v>
      </c>
      <c r="V10" s="3">
        <v>1.0089340140673462</v>
      </c>
      <c r="W10" s="10">
        <v>1.1416960618541898</v>
      </c>
    </row>
    <row r="11" spans="1:23" s="3" customFormat="1" x14ac:dyDescent="0.25">
      <c r="A11" s="5">
        <v>2024</v>
      </c>
      <c r="B11" s="10">
        <v>5.5040726715401789</v>
      </c>
      <c r="C11" s="3">
        <v>2.4027385545739315</v>
      </c>
      <c r="D11" s="3">
        <v>1.1945062924544987</v>
      </c>
      <c r="E11" s="3">
        <v>1.208232262119433</v>
      </c>
      <c r="G11" s="5">
        <v>2024</v>
      </c>
      <c r="H11" s="8">
        <v>5.6448172941755832</v>
      </c>
      <c r="I11" s="4">
        <v>2.4027385545739315</v>
      </c>
      <c r="J11" s="4">
        <v>1.1945062924544987</v>
      </c>
      <c r="K11" s="8">
        <v>1.208232262119433</v>
      </c>
      <c r="M11" s="5">
        <v>2024</v>
      </c>
      <c r="N11" s="10">
        <v>5.4264506170439075</v>
      </c>
      <c r="O11" s="3">
        <v>2.1468270878498079</v>
      </c>
      <c r="P11" s="3">
        <v>1.0162167657464696</v>
      </c>
      <c r="Q11" s="10">
        <v>1.1306103221033383</v>
      </c>
      <c r="S11" s="5">
        <v>2024</v>
      </c>
      <c r="T11" s="10">
        <v>5.5667703024053363</v>
      </c>
      <c r="U11" s="3">
        <v>2.1468270878498079</v>
      </c>
      <c r="V11" s="3">
        <v>1.0162167657464696</v>
      </c>
      <c r="W11" s="10">
        <v>1.1306103221033383</v>
      </c>
    </row>
    <row r="12" spans="1:23" s="3" customFormat="1" x14ac:dyDescent="0.25">
      <c r="A12" s="5">
        <v>2025</v>
      </c>
      <c r="B12" s="10">
        <v>5.6972971884575392</v>
      </c>
      <c r="C12" s="3">
        <v>2.4342765740278867</v>
      </c>
      <c r="D12" s="3">
        <v>1.2274573463704448</v>
      </c>
      <c r="E12" s="3">
        <v>1.2068192276574421</v>
      </c>
      <c r="G12" s="5">
        <v>2025</v>
      </c>
      <c r="H12" s="8">
        <v>5.8831061379092979</v>
      </c>
      <c r="I12" s="4">
        <v>2.4342765740278867</v>
      </c>
      <c r="J12" s="4">
        <v>1.2274573463704448</v>
      </c>
      <c r="K12" s="8">
        <v>1.2068192276574421</v>
      </c>
      <c r="M12" s="5">
        <v>2025</v>
      </c>
      <c r="N12" s="10">
        <v>5.6087865941180874</v>
      </c>
      <c r="O12" s="3">
        <v>2.14185489232757</v>
      </c>
      <c r="P12" s="3">
        <v>1.0235448359474697</v>
      </c>
      <c r="Q12" s="10">
        <v>1.1183100563801003</v>
      </c>
      <c r="S12" s="5">
        <v>2025</v>
      </c>
      <c r="T12" s="10">
        <v>5.7938666509414709</v>
      </c>
      <c r="U12" s="3">
        <v>2.14185489232757</v>
      </c>
      <c r="V12" s="3">
        <v>1.0235448359474697</v>
      </c>
      <c r="W12" s="10">
        <v>1.1183100563801003</v>
      </c>
    </row>
    <row r="13" spans="1:23" s="3" customFormat="1" x14ac:dyDescent="0.25">
      <c r="A13" s="5">
        <v>2026</v>
      </c>
      <c r="B13" s="10">
        <v>5.8917769749336752</v>
      </c>
      <c r="C13" s="3">
        <v>2.4635127248172397</v>
      </c>
      <c r="D13" s="3">
        <v>1.2606328109760943</v>
      </c>
      <c r="E13" s="3">
        <v>1.2028799138411455</v>
      </c>
      <c r="G13" s="5">
        <v>2026</v>
      </c>
      <c r="H13" s="8">
        <v>6.129705032958717</v>
      </c>
      <c r="I13" s="4">
        <v>2.4635127248172397</v>
      </c>
      <c r="J13" s="4">
        <v>1.2606328109760943</v>
      </c>
      <c r="K13" s="8">
        <v>1.2028799138411455</v>
      </c>
      <c r="M13" s="5">
        <v>2026</v>
      </c>
      <c r="N13" s="10">
        <v>5.7919020302173223</v>
      </c>
      <c r="O13" s="3">
        <v>2.1328732856494823</v>
      </c>
      <c r="P13" s="3">
        <v>1.0298649534994202</v>
      </c>
      <c r="Q13" s="10">
        <v>1.1030083321500621</v>
      </c>
      <c r="S13" s="5">
        <v>2026</v>
      </c>
      <c r="T13" s="10">
        <v>6.028656132417761</v>
      </c>
      <c r="U13" s="3">
        <v>2.1328732856494823</v>
      </c>
      <c r="V13" s="3">
        <v>1.0298649534994202</v>
      </c>
      <c r="W13" s="10">
        <v>1.1030083321500621</v>
      </c>
    </row>
    <row r="14" spans="1:23" s="3" customFormat="1" x14ac:dyDescent="0.25">
      <c r="A14" s="5">
        <v>2027</v>
      </c>
      <c r="B14" s="10">
        <v>6.0430704508099531</v>
      </c>
      <c r="C14" s="3">
        <v>2.4918739684992075</v>
      </c>
      <c r="D14" s="3">
        <v>1.2945471789224337</v>
      </c>
      <c r="E14" s="3">
        <v>1.1973267895767739</v>
      </c>
      <c r="G14" s="5">
        <v>2027</v>
      </c>
      <c r="H14" s="8">
        <v>6.3404933393660183</v>
      </c>
      <c r="I14" s="4">
        <v>2.4918739684992075</v>
      </c>
      <c r="J14" s="4">
        <v>1.2945471789224337</v>
      </c>
      <c r="K14" s="8">
        <v>1.1973267895767739</v>
      </c>
      <c r="M14" s="5">
        <v>2027</v>
      </c>
      <c r="N14" s="10">
        <v>5.9314112737109239</v>
      </c>
      <c r="O14" s="3">
        <v>2.1215264468829793</v>
      </c>
      <c r="P14" s="3">
        <v>1.0358528267082092</v>
      </c>
      <c r="Q14" s="10">
        <v>1.0856736201747699</v>
      </c>
      <c r="S14" s="5">
        <v>2027</v>
      </c>
      <c r="T14" s="10">
        <v>6.227034324803479</v>
      </c>
      <c r="U14" s="3">
        <v>2.1215264468829793</v>
      </c>
      <c r="V14" s="3">
        <v>1.0358528267082092</v>
      </c>
      <c r="W14" s="10">
        <v>1.0856736201747699</v>
      </c>
    </row>
    <row r="15" spans="1:23" s="3" customFormat="1" x14ac:dyDescent="0.25">
      <c r="A15" s="5">
        <v>2028</v>
      </c>
      <c r="B15" s="10">
        <v>6.1983572621239258</v>
      </c>
      <c r="C15" s="3">
        <v>2.519749945932765</v>
      </c>
      <c r="D15" s="3">
        <v>1.3293954906511196</v>
      </c>
      <c r="E15" s="3">
        <v>1.1903544552816454</v>
      </c>
      <c r="G15" s="5">
        <v>2028</v>
      </c>
      <c r="H15" s="8">
        <v>6.5599283939461497</v>
      </c>
      <c r="I15" s="4">
        <v>2.519749945932765</v>
      </c>
      <c r="J15" s="4">
        <v>1.3293954906511196</v>
      </c>
      <c r="K15" s="8">
        <v>1.1903544552816454</v>
      </c>
      <c r="M15" s="5">
        <v>2028</v>
      </c>
      <c r="N15" s="10">
        <v>6.075843905009978</v>
      </c>
      <c r="O15" s="3">
        <v>2.1083859140548853</v>
      </c>
      <c r="P15" s="3">
        <v>1.0418388930465607</v>
      </c>
      <c r="Q15" s="10">
        <v>1.0665470210083245</v>
      </c>
      <c r="S15" s="5">
        <v>2028</v>
      </c>
      <c r="T15" s="10">
        <v>6.4347627602555519</v>
      </c>
      <c r="U15" s="3">
        <v>2.1083859140548853</v>
      </c>
      <c r="V15" s="3">
        <v>1.0418388930465607</v>
      </c>
      <c r="W15" s="10">
        <v>1.0665470210083245</v>
      </c>
    </row>
    <row r="16" spans="1:23" s="3" customFormat="1" x14ac:dyDescent="0.25">
      <c r="A16" s="5">
        <v>2029</v>
      </c>
      <c r="B16" s="10">
        <v>6.3578763713484037</v>
      </c>
      <c r="C16" s="3">
        <v>2.5474045850547062</v>
      </c>
      <c r="D16" s="3">
        <v>1.3652831065865645</v>
      </c>
      <c r="E16" s="3">
        <v>1.1821214784681415</v>
      </c>
      <c r="G16" s="5">
        <v>2029</v>
      </c>
      <c r="H16" s="8">
        <v>6.7885797841279309</v>
      </c>
      <c r="I16" s="4">
        <v>2.5474045850547062</v>
      </c>
      <c r="J16" s="4">
        <v>1.3652831065865645</v>
      </c>
      <c r="K16" s="8">
        <v>1.1821214784681415</v>
      </c>
      <c r="M16" s="5">
        <v>2029</v>
      </c>
      <c r="N16" s="10">
        <v>6.2242093361498769</v>
      </c>
      <c r="O16" s="3">
        <v>2.0931964576352895</v>
      </c>
      <c r="P16" s="3">
        <v>1.0475703143508566</v>
      </c>
      <c r="Q16" s="10">
        <v>1.0456261432844329</v>
      </c>
      <c r="S16" s="5">
        <v>2029</v>
      </c>
      <c r="T16" s="10">
        <v>6.6511316907016536</v>
      </c>
      <c r="U16" s="3">
        <v>2.0931964576352895</v>
      </c>
      <c r="V16" s="3">
        <v>1.0475703143508566</v>
      </c>
      <c r="W16" s="10">
        <v>1.0456261432844329</v>
      </c>
    </row>
    <row r="17" spans="1:23" s="3" customFormat="1" x14ac:dyDescent="0.25">
      <c r="A17" s="5">
        <v>2030</v>
      </c>
      <c r="B17" s="10">
        <v>6.5221749615023725</v>
      </c>
      <c r="C17" s="3">
        <v>2.5753711119713749</v>
      </c>
      <c r="D17" s="3">
        <v>1.402483916025665</v>
      </c>
      <c r="E17" s="3">
        <v>1.1728871959457099</v>
      </c>
      <c r="G17" s="5">
        <v>2030</v>
      </c>
      <c r="H17" s="8">
        <v>7.027350797263014</v>
      </c>
      <c r="I17" s="4">
        <v>2.5753711119713749</v>
      </c>
      <c r="J17" s="4">
        <v>1.402483916025665</v>
      </c>
      <c r="K17" s="8">
        <v>1.1728871959457099</v>
      </c>
      <c r="M17" s="5">
        <v>2030</v>
      </c>
      <c r="N17" s="10">
        <v>6.3769906004571055</v>
      </c>
      <c r="O17" s="3">
        <v>2.0763805834620754</v>
      </c>
      <c r="P17" s="3">
        <v>1.0532564177878896</v>
      </c>
      <c r="Q17" s="10">
        <v>1.0231241656741858</v>
      </c>
      <c r="S17" s="5">
        <v>2030</v>
      </c>
      <c r="T17" s="10">
        <v>6.8769260828634797</v>
      </c>
      <c r="U17" s="3">
        <v>2.0763805834620754</v>
      </c>
      <c r="V17" s="3">
        <v>1.0532564177878896</v>
      </c>
      <c r="W17" s="10">
        <v>1.0231241656741858</v>
      </c>
    </row>
    <row r="18" spans="1:23" s="3" customFormat="1" x14ac:dyDescent="0.25">
      <c r="A18" s="5">
        <v>2031</v>
      </c>
      <c r="B18" s="10">
        <v>6.6910860706089599</v>
      </c>
      <c r="C18" s="3">
        <v>2.6033390015165696</v>
      </c>
      <c r="D18" s="3">
        <v>1.4409716082439128</v>
      </c>
      <c r="E18" s="3">
        <v>1.1623673932726568</v>
      </c>
      <c r="G18" s="5">
        <v>2031</v>
      </c>
      <c r="H18" s="8">
        <v>7.2764564981555129</v>
      </c>
      <c r="I18" s="4">
        <v>2.6033390015165696</v>
      </c>
      <c r="J18" s="4">
        <v>1.4409716082439128</v>
      </c>
      <c r="K18" s="8">
        <v>1.1623673932726568</v>
      </c>
      <c r="M18" s="5">
        <v>2031</v>
      </c>
      <c r="N18" s="10">
        <v>6.5339819439423019</v>
      </c>
      <c r="O18" s="3">
        <v>2.0573778613857283</v>
      </c>
      <c r="P18" s="3">
        <v>1.0587094992352686</v>
      </c>
      <c r="Q18" s="10">
        <v>0.99866836215045973</v>
      </c>
      <c r="S18" s="5">
        <v>2031</v>
      </c>
      <c r="T18" s="10">
        <v>7.1122632060064106</v>
      </c>
      <c r="U18" s="3">
        <v>2.0573778613857283</v>
      </c>
      <c r="V18" s="3">
        <v>1.0587094992352686</v>
      </c>
      <c r="W18" s="10">
        <v>0.99866836215045973</v>
      </c>
    </row>
    <row r="19" spans="1:23" s="3" customFormat="1" x14ac:dyDescent="0.25">
      <c r="A19" s="5">
        <v>2032</v>
      </c>
      <c r="B19" s="10">
        <v>6.8640230739926729</v>
      </c>
      <c r="C19" s="3">
        <v>2.6302990068047296</v>
      </c>
      <c r="D19" s="3">
        <v>1.4805727439659382</v>
      </c>
      <c r="E19" s="3">
        <v>1.1497262628387914</v>
      </c>
      <c r="G19" s="5">
        <v>2032</v>
      </c>
      <c r="H19" s="8">
        <v>7.5357196063483354</v>
      </c>
      <c r="I19" s="4">
        <v>2.6302990068047296</v>
      </c>
      <c r="J19" s="4">
        <v>1.4805727439659382</v>
      </c>
      <c r="K19" s="8">
        <v>1.1497262628387914</v>
      </c>
      <c r="M19" s="5">
        <v>2032</v>
      </c>
      <c r="N19" s="10">
        <v>6.6944603303776491</v>
      </c>
      <c r="O19" s="3">
        <v>2.0347711383261018</v>
      </c>
      <c r="P19" s="3">
        <v>1.0634834581666581</v>
      </c>
      <c r="Q19" s="10">
        <v>0.97128768015944378</v>
      </c>
      <c r="S19" s="5">
        <v>2032</v>
      </c>
      <c r="T19" s="10">
        <v>7.3567650905438411</v>
      </c>
      <c r="U19" s="3">
        <v>2.0347711383261018</v>
      </c>
      <c r="V19" s="3">
        <v>1.0634834581666581</v>
      </c>
      <c r="W19" s="10">
        <v>0.97128768015944378</v>
      </c>
    </row>
    <row r="20" spans="1:23" s="3" customFormat="1" x14ac:dyDescent="0.25">
      <c r="A20" s="5">
        <v>2033</v>
      </c>
      <c r="B20" s="10">
        <v>7.0419797864771612</v>
      </c>
      <c r="C20" s="3">
        <v>2.6573394536689769</v>
      </c>
      <c r="D20" s="3">
        <v>1.5216182268840877</v>
      </c>
      <c r="E20" s="3">
        <v>1.1357212267848893</v>
      </c>
      <c r="G20" s="5">
        <v>2033</v>
      </c>
      <c r="H20" s="8">
        <v>7.8065716680512711</v>
      </c>
      <c r="I20" s="4">
        <v>2.6573394536689769</v>
      </c>
      <c r="J20" s="4">
        <v>1.5216182268840877</v>
      </c>
      <c r="K20" s="8">
        <v>1.1357212267848893</v>
      </c>
      <c r="M20" s="5">
        <v>2033</v>
      </c>
      <c r="N20" s="10">
        <v>6.8594491063965197</v>
      </c>
      <c r="O20" s="3">
        <v>2.0097871674295775</v>
      </c>
      <c r="P20" s="3">
        <v>1.0680160779189687</v>
      </c>
      <c r="Q20" s="10">
        <v>0.94177108951060873</v>
      </c>
      <c r="S20" s="5">
        <v>2033</v>
      </c>
      <c r="T20" s="10">
        <v>7.6118227460715273</v>
      </c>
      <c r="U20" s="3">
        <v>2.0097871674295775</v>
      </c>
      <c r="V20" s="3">
        <v>1.0680160779189687</v>
      </c>
      <c r="W20" s="10">
        <v>0.94177108951060873</v>
      </c>
    </row>
    <row r="21" spans="1:23" s="3" customFormat="1" x14ac:dyDescent="0.25">
      <c r="A21" s="5">
        <v>2034</v>
      </c>
      <c r="B21" s="10">
        <v>7.2256993234211944</v>
      </c>
      <c r="C21" s="3">
        <v>2.6851624236639333</v>
      </c>
      <c r="D21" s="3">
        <v>1.5642876675390429</v>
      </c>
      <c r="E21" s="3">
        <v>1.1208747561248904</v>
      </c>
      <c r="G21" s="5">
        <v>2034</v>
      </c>
      <c r="H21" s="8">
        <v>8.0902235132672384</v>
      </c>
      <c r="I21" s="4">
        <v>2.6851624236639333</v>
      </c>
      <c r="J21" s="4">
        <v>1.5642876675390429</v>
      </c>
      <c r="K21" s="8">
        <v>1.1208747561248904</v>
      </c>
      <c r="M21" s="5">
        <v>2034</v>
      </c>
      <c r="N21" s="10">
        <v>7.0297634047015496</v>
      </c>
      <c r="O21" s="3">
        <v>1.983321166333623</v>
      </c>
      <c r="P21" s="3">
        <v>1.0726313636805627</v>
      </c>
      <c r="Q21" s="10">
        <v>0.91068980265306032</v>
      </c>
      <c r="S21" s="5">
        <v>2034</v>
      </c>
      <c r="T21" s="10">
        <v>7.8786425891404237</v>
      </c>
      <c r="U21" s="3">
        <v>1.983321166333623</v>
      </c>
      <c r="V21" s="3">
        <v>1.0726313636805627</v>
      </c>
      <c r="W21" s="10">
        <v>0.91068980265306032</v>
      </c>
    </row>
    <row r="22" spans="1:23" s="3" customFormat="1" x14ac:dyDescent="0.25">
      <c r="A22" s="5">
        <v>2035</v>
      </c>
      <c r="B22" s="10">
        <v>4.4796563388685611</v>
      </c>
      <c r="C22" s="3">
        <v>2.7146242187095173</v>
      </c>
      <c r="D22" s="3">
        <v>1.6089170143825517</v>
      </c>
      <c r="E22" s="3">
        <v>1.1057072043269658</v>
      </c>
      <c r="G22" s="5">
        <v>2035</v>
      </c>
      <c r="H22" s="8">
        <v>5.4516499231905362</v>
      </c>
      <c r="I22" s="4">
        <v>2.7146242187095173</v>
      </c>
      <c r="J22" s="4">
        <v>1.6089170143825517</v>
      </c>
      <c r="K22" s="8">
        <v>1.1057072043269658</v>
      </c>
      <c r="M22" s="5">
        <v>2035</v>
      </c>
      <c r="N22" s="10">
        <v>4.2698752289005801</v>
      </c>
      <c r="O22" s="3">
        <v>1.9561983045515872</v>
      </c>
      <c r="P22" s="3">
        <v>1.077652372217266</v>
      </c>
      <c r="Q22" s="10">
        <v>0.87854593233432121</v>
      </c>
      <c r="S22" s="5">
        <v>2035</v>
      </c>
      <c r="T22" s="10">
        <v>5.2221135267568117</v>
      </c>
      <c r="U22" s="3">
        <v>1.9561983045515872</v>
      </c>
      <c r="V22" s="3">
        <v>1.077652372217266</v>
      </c>
      <c r="W22" s="10">
        <v>0.87854593233432121</v>
      </c>
    </row>
    <row r="23" spans="1:23" s="3" customFormat="1" x14ac:dyDescent="0.25">
      <c r="A23" s="5">
        <v>2036</v>
      </c>
      <c r="B23" s="10">
        <v>3.815507838631198</v>
      </c>
      <c r="C23" s="3">
        <v>2.7459255140043193</v>
      </c>
      <c r="D23" s="3">
        <v>1.6556098408179527</v>
      </c>
      <c r="E23" s="3">
        <v>1.0903156731863666</v>
      </c>
      <c r="G23" s="5">
        <v>2036</v>
      </c>
      <c r="H23" s="8">
        <v>4.9028649957917212</v>
      </c>
      <c r="I23" s="4">
        <v>2.7459255140043193</v>
      </c>
      <c r="J23" s="4">
        <v>1.6556098408179527</v>
      </c>
      <c r="K23" s="8">
        <v>1.0903156731863666</v>
      </c>
      <c r="M23" s="5">
        <v>2036</v>
      </c>
      <c r="N23" s="10">
        <v>3.5914388108426087</v>
      </c>
      <c r="O23" s="3">
        <v>1.9285065433253656</v>
      </c>
      <c r="P23" s="3">
        <v>1.0831121191793451</v>
      </c>
      <c r="Q23" s="10">
        <v>0.8453944241460204</v>
      </c>
      <c r="S23" s="5">
        <v>2036</v>
      </c>
      <c r="T23" s="10">
        <v>4.6541564377546569</v>
      </c>
      <c r="U23" s="3">
        <v>1.9285065433253656</v>
      </c>
      <c r="V23" s="3">
        <v>1.0831121191793451</v>
      </c>
      <c r="W23" s="10">
        <v>0.8453944241460204</v>
      </c>
    </row>
    <row r="24" spans="1:23" s="3" customFormat="1" x14ac:dyDescent="0.25">
      <c r="A24" s="5">
        <v>2037</v>
      </c>
      <c r="B24" s="10">
        <v>3.5378052511592837</v>
      </c>
      <c r="C24" s="3">
        <v>2.7785667495250372</v>
      </c>
      <c r="D24" s="3">
        <v>1.7041719786178622</v>
      </c>
      <c r="E24" s="3">
        <v>1.0743947709071751</v>
      </c>
      <c r="G24" s="5">
        <v>2037</v>
      </c>
      <c r="H24" s="8">
        <v>4.7486310931044882</v>
      </c>
      <c r="I24" s="4">
        <v>2.7785667495250372</v>
      </c>
      <c r="J24" s="4">
        <v>1.7041719786178622</v>
      </c>
      <c r="K24" s="8">
        <v>1.0743947709071751</v>
      </c>
      <c r="M24" s="5">
        <v>2037</v>
      </c>
      <c r="N24" s="10">
        <v>3.2988251833178985</v>
      </c>
      <c r="O24" s="3">
        <v>1.8991334673201161</v>
      </c>
      <c r="P24" s="3">
        <v>1.0883980605092778</v>
      </c>
      <c r="Q24" s="10">
        <v>0.81073540681083822</v>
      </c>
      <c r="S24" s="5">
        <v>2037</v>
      </c>
      <c r="T24" s="10">
        <v>4.4792552213309778</v>
      </c>
      <c r="U24" s="3">
        <v>1.8991334673201161</v>
      </c>
      <c r="V24" s="3">
        <v>1.0883980605092778</v>
      </c>
      <c r="W24" s="10">
        <v>0.81073540681083822</v>
      </c>
    </row>
    <row r="25" spans="1:23" s="3" customFormat="1" x14ac:dyDescent="0.25">
      <c r="A25" s="5">
        <v>2038</v>
      </c>
      <c r="B25" s="10">
        <v>3.2024147758711186</v>
      </c>
      <c r="C25" s="3">
        <v>2.8140356316634296</v>
      </c>
      <c r="D25" s="3">
        <v>1.7550663129325108</v>
      </c>
      <c r="E25" s="3">
        <v>1.0589693187309188</v>
      </c>
      <c r="G25" s="5">
        <v>2038</v>
      </c>
      <c r="H25" s="8">
        <v>4.5449860992236593</v>
      </c>
      <c r="I25" s="4">
        <v>2.8140356316634296</v>
      </c>
      <c r="J25" s="4">
        <v>1.7550663129325108</v>
      </c>
      <c r="K25" s="8">
        <v>1.0589693187309188</v>
      </c>
      <c r="M25" s="5">
        <v>2038</v>
      </c>
      <c r="N25" s="10">
        <v>2.9480113285536693</v>
      </c>
      <c r="O25" s="3">
        <v>1.8698965973904529</v>
      </c>
      <c r="P25" s="3">
        <v>1.0942094736338657</v>
      </c>
      <c r="Q25" s="10">
        <v>0.77568712375658722</v>
      </c>
      <c r="S25" s="5">
        <v>2038</v>
      </c>
      <c r="T25" s="10">
        <v>4.2534523934584278</v>
      </c>
      <c r="U25" s="3">
        <v>1.8698965973904529</v>
      </c>
      <c r="V25" s="3">
        <v>1.0942094736338657</v>
      </c>
      <c r="W25" s="10">
        <v>0.77568712375658722</v>
      </c>
    </row>
    <row r="26" spans="1:23" s="3" customFormat="1" x14ac:dyDescent="0.25">
      <c r="A26" s="5">
        <v>2039</v>
      </c>
      <c r="B26" s="10">
        <v>2.6532741895884877</v>
      </c>
      <c r="C26" s="3">
        <v>2.8529947542228911</v>
      </c>
      <c r="D26" s="3">
        <v>1.8084645299750706</v>
      </c>
      <c r="E26" s="3">
        <v>1.0445302242478203</v>
      </c>
      <c r="G26" s="5">
        <v>2039</v>
      </c>
      <c r="H26" s="8">
        <v>4.1360115174636114</v>
      </c>
      <c r="I26" s="4">
        <v>2.8529947542228911</v>
      </c>
      <c r="J26" s="4">
        <v>1.8084645299750706</v>
      </c>
      <c r="K26" s="8">
        <v>1.0445302242478203</v>
      </c>
      <c r="M26" s="5">
        <v>2039</v>
      </c>
      <c r="N26" s="10">
        <v>2.3829656670657444</v>
      </c>
      <c r="O26" s="3">
        <v>1.8415047629245169</v>
      </c>
      <c r="P26" s="3">
        <v>1.1007570597586234</v>
      </c>
      <c r="Q26" s="10">
        <v>0.74074770316589356</v>
      </c>
      <c r="S26" s="5">
        <v>2039</v>
      </c>
      <c r="T26" s="10">
        <v>3.820745300728869</v>
      </c>
      <c r="U26" s="3">
        <v>1.8415047629245169</v>
      </c>
      <c r="V26" s="3">
        <v>1.1007570597586234</v>
      </c>
      <c r="W26" s="10">
        <v>0.74074770316589356</v>
      </c>
    </row>
    <row r="27" spans="1:23" s="3" customFormat="1" x14ac:dyDescent="0.25">
      <c r="A27" s="5">
        <v>2040</v>
      </c>
      <c r="B27" s="10">
        <v>2.6887552741372405</v>
      </c>
      <c r="C27" s="3">
        <v>2.8979365566203175</v>
      </c>
      <c r="D27" s="3">
        <v>1.8651629184861069</v>
      </c>
      <c r="E27" s="3">
        <v>1.0327736381342105</v>
      </c>
      <c r="G27" s="5">
        <v>2040</v>
      </c>
      <c r="H27" s="8">
        <v>4.3201788335651097</v>
      </c>
      <c r="I27" s="4">
        <v>2.8979365566203175</v>
      </c>
      <c r="J27" s="4">
        <v>1.8651629184861069</v>
      </c>
      <c r="K27" s="8">
        <v>1.0327736381342105</v>
      </c>
      <c r="M27" s="5">
        <v>2040</v>
      </c>
      <c r="N27" s="10">
        <v>2.4022095519290438</v>
      </c>
      <c r="O27" s="3">
        <v>1.8168660714166034</v>
      </c>
      <c r="P27" s="3">
        <v>1.1091302754777503</v>
      </c>
      <c r="Q27" s="10">
        <v>0.70773579593885305</v>
      </c>
      <c r="S27" s="5">
        <v>2040</v>
      </c>
      <c r="T27" s="10">
        <v>3.9796310426749915</v>
      </c>
      <c r="U27" s="3">
        <v>1.8168660714166034</v>
      </c>
      <c r="V27" s="3">
        <v>1.1091302754777503</v>
      </c>
      <c r="W27" s="10">
        <v>0.70773579593885305</v>
      </c>
    </row>
    <row r="28" spans="1:23" s="3" customFormat="1" x14ac:dyDescent="0.25">
      <c r="A28" s="5">
        <v>2041</v>
      </c>
      <c r="B28" s="10">
        <v>1.8171461612046687</v>
      </c>
      <c r="C28" s="3">
        <v>2.9494348770416936</v>
      </c>
      <c r="D28" s="3">
        <v>1.9253618090087359</v>
      </c>
      <c r="E28" s="3">
        <v>1.0240730680329577</v>
      </c>
      <c r="G28" s="5">
        <v>2041</v>
      </c>
      <c r="H28" s="8">
        <v>3.6058577456281986</v>
      </c>
      <c r="I28" s="4">
        <v>2.9494348770416936</v>
      </c>
      <c r="J28" s="4">
        <v>1.9253618090087359</v>
      </c>
      <c r="K28" s="8">
        <v>1.0240730680329577</v>
      </c>
      <c r="M28" s="5">
        <v>2041</v>
      </c>
      <c r="N28" s="10">
        <v>1.5140606830273429</v>
      </c>
      <c r="O28" s="3">
        <v>1.7965530572151327</v>
      </c>
      <c r="P28" s="3">
        <v>1.1195328893846748</v>
      </c>
      <c r="Q28" s="10">
        <v>0.67702016783045793</v>
      </c>
      <c r="S28" s="5">
        <v>2041</v>
      </c>
      <c r="T28" s="10">
        <v>3.2383752861759398</v>
      </c>
      <c r="U28" s="3">
        <v>1.7965530572151327</v>
      </c>
      <c r="V28" s="3">
        <v>1.1195328893846748</v>
      </c>
      <c r="W28" s="10">
        <v>0.67702016783045793</v>
      </c>
    </row>
    <row r="29" spans="1:23" s="3" customFormat="1" x14ac:dyDescent="0.25">
      <c r="A29" s="5">
        <v>2042</v>
      </c>
      <c r="B29" s="10">
        <v>1.6794968781179276</v>
      </c>
      <c r="C29" s="3">
        <v>3.0094684937350444</v>
      </c>
      <c r="D29" s="3">
        <v>1.9892546468492804</v>
      </c>
      <c r="E29" s="3">
        <v>1.0202138468857642</v>
      </c>
      <c r="G29" s="5">
        <v>2042</v>
      </c>
      <c r="H29" s="8">
        <v>3.6271382174405566</v>
      </c>
      <c r="I29" s="4">
        <v>3.0094684937350444</v>
      </c>
      <c r="J29" s="4">
        <v>1.9892546468492804</v>
      </c>
      <c r="K29" s="8">
        <v>1.0202138468857642</v>
      </c>
      <c r="M29" s="5">
        <v>2042</v>
      </c>
      <c r="N29" s="10">
        <v>1.3595038171207448</v>
      </c>
      <c r="O29" s="3">
        <v>1.782207467682837</v>
      </c>
      <c r="P29" s="3">
        <v>1.1319275247684335</v>
      </c>
      <c r="Q29" s="10">
        <v>0.65027994291440339</v>
      </c>
      <c r="S29" s="5">
        <v>2042</v>
      </c>
      <c r="T29" s="10">
        <v>3.2308590188569792</v>
      </c>
      <c r="U29" s="3">
        <v>1.782207467682837</v>
      </c>
      <c r="V29" s="3">
        <v>1.1319275247684335</v>
      </c>
      <c r="W29" s="10">
        <v>0.65027994291440339</v>
      </c>
    </row>
    <row r="30" spans="1:23" s="3" customFormat="1" x14ac:dyDescent="0.25">
      <c r="A30" s="5">
        <v>2043</v>
      </c>
      <c r="B30" s="10">
        <v>1.5489413625522626</v>
      </c>
      <c r="C30" s="3">
        <v>3.0786493186298052</v>
      </c>
      <c r="D30" s="3">
        <v>2.05711175046318</v>
      </c>
      <c r="E30" s="3">
        <v>1.0215375681666252</v>
      </c>
      <c r="G30" s="5">
        <v>2043</v>
      </c>
      <c r="H30" s="8">
        <v>3.6520078947776078</v>
      </c>
      <c r="I30" s="4">
        <v>3.0786493186298052</v>
      </c>
      <c r="J30" s="4">
        <v>2.05711175046318</v>
      </c>
      <c r="K30" s="8">
        <v>1.0215375681666252</v>
      </c>
      <c r="M30" s="5">
        <v>2043</v>
      </c>
      <c r="N30" s="10">
        <v>1.2119900918150364</v>
      </c>
      <c r="O30" s="3">
        <v>1.7756769806878847</v>
      </c>
      <c r="P30" s="3">
        <v>1.1475318776872721</v>
      </c>
      <c r="Q30" s="10">
        <v>0.62814510300061277</v>
      </c>
      <c r="S30" s="5">
        <v>2043</v>
      </c>
      <c r="T30" s="10">
        <v>3.2252381712452971</v>
      </c>
      <c r="U30" s="3">
        <v>1.7756769806878847</v>
      </c>
      <c r="V30" s="3">
        <v>1.1475318776872721</v>
      </c>
      <c r="W30" s="10">
        <v>0.62814510300061277</v>
      </c>
    </row>
    <row r="31" spans="1:23" s="3" customFormat="1" x14ac:dyDescent="0.25">
      <c r="A31" s="5">
        <v>2044</v>
      </c>
      <c r="B31" s="10">
        <v>1.4248228973830324</v>
      </c>
      <c r="C31" s="3">
        <v>3.1566064086116423</v>
      </c>
      <c r="D31" s="3">
        <v>2.1287756081417255</v>
      </c>
      <c r="E31" s="3">
        <v>1.027830800469917</v>
      </c>
      <c r="G31" s="5">
        <v>2044</v>
      </c>
      <c r="H31" s="8">
        <v>3.6793162055924653</v>
      </c>
      <c r="I31" s="4">
        <v>3.1566064086116423</v>
      </c>
      <c r="J31" s="4">
        <v>2.1287756081417255</v>
      </c>
      <c r="K31" s="8">
        <v>1.027830800469917</v>
      </c>
      <c r="M31" s="5">
        <v>2044</v>
      </c>
      <c r="N31" s="10">
        <v>1.0708038367285098</v>
      </c>
      <c r="O31" s="3">
        <v>1.7764230769025706</v>
      </c>
      <c r="P31" s="3">
        <v>1.1660482916237276</v>
      </c>
      <c r="Q31" s="10">
        <v>0.61037478527884315</v>
      </c>
      <c r="S31" s="5">
        <v>2044</v>
      </c>
      <c r="T31" s="10">
        <v>3.2201529172063288</v>
      </c>
      <c r="U31" s="3">
        <v>1.7764230769025706</v>
      </c>
      <c r="V31" s="3">
        <v>1.1660482916237276</v>
      </c>
      <c r="W31" s="10">
        <v>0.61037478527884315</v>
      </c>
    </row>
    <row r="32" spans="1:23" s="3" customFormat="1" x14ac:dyDescent="0.25">
      <c r="A32" s="5">
        <v>2045</v>
      </c>
      <c r="B32" s="10">
        <v>1.3080674735805602</v>
      </c>
      <c r="C32" s="3">
        <v>3.2444006539499908</v>
      </c>
      <c r="D32" s="3">
        <v>2.2045469966592859</v>
      </c>
      <c r="E32" s="3">
        <v>1.0398536572907047</v>
      </c>
      <c r="G32" s="5">
        <v>2045</v>
      </c>
      <c r="H32" s="8">
        <v>3.7094676601165477</v>
      </c>
      <c r="I32" s="4">
        <v>3.2444006539499908</v>
      </c>
      <c r="J32" s="4">
        <v>2.2045469966592859</v>
      </c>
      <c r="K32" s="8">
        <v>1.0398536572907047</v>
      </c>
      <c r="M32" s="5">
        <v>2045</v>
      </c>
      <c r="N32" s="10">
        <v>0.93700202662791843</v>
      </c>
      <c r="O32" s="3">
        <v>1.785830348167752</v>
      </c>
      <c r="P32" s="3">
        <v>1.1879917553937984</v>
      </c>
      <c r="Q32" s="10">
        <v>0.59783859277395368</v>
      </c>
      <c r="S32" s="5">
        <v>2045</v>
      </c>
      <c r="T32" s="10">
        <v>3.2159873976837035</v>
      </c>
      <c r="U32" s="3">
        <v>1.785830348167752</v>
      </c>
      <c r="V32" s="3">
        <v>1.1879917553937984</v>
      </c>
      <c r="W32" s="10">
        <v>0.59783859277395368</v>
      </c>
    </row>
    <row r="33" spans="1:23" s="3" customFormat="1" x14ac:dyDescent="0.25">
      <c r="A33" s="5">
        <v>2046</v>
      </c>
      <c r="B33" s="10">
        <v>1.2017768714810175</v>
      </c>
      <c r="C33" s="3">
        <v>3.3418375959522741</v>
      </c>
      <c r="D33" s="3">
        <v>2.2843090995464888</v>
      </c>
      <c r="E33" s="3">
        <v>1.0575284964057856</v>
      </c>
      <c r="G33" s="5">
        <v>2046</v>
      </c>
      <c r="H33" s="8">
        <v>3.7451882871357944</v>
      </c>
      <c r="I33" s="4">
        <v>3.3418375959522741</v>
      </c>
      <c r="J33" s="4">
        <v>2.2843090995464888</v>
      </c>
      <c r="K33" s="8">
        <v>1.0575284964057856</v>
      </c>
      <c r="M33" s="5">
        <v>2046</v>
      </c>
      <c r="N33" s="10">
        <v>0.81376104918960956</v>
      </c>
      <c r="O33" s="3">
        <v>1.8038172027090913</v>
      </c>
      <c r="P33" s="3">
        <v>1.2133085842809688</v>
      </c>
      <c r="Q33" s="10">
        <v>0.59050861842812252</v>
      </c>
      <c r="S33" s="5">
        <v>2046</v>
      </c>
      <c r="T33" s="10">
        <v>3.2153902126216871</v>
      </c>
      <c r="U33" s="3">
        <v>1.8038172027090913</v>
      </c>
      <c r="V33" s="3">
        <v>1.2133085842809688</v>
      </c>
      <c r="W33" s="10">
        <v>0.59050861842812252</v>
      </c>
    </row>
    <row r="34" spans="1:23" s="3" customFormat="1" x14ac:dyDescent="0.25">
      <c r="A34" s="5">
        <v>2047</v>
      </c>
      <c r="B34" s="10">
        <v>1.1042482085591241</v>
      </c>
      <c r="C34" s="3">
        <v>3.4500748388364966</v>
      </c>
      <c r="D34" s="3">
        <v>2.368416084573076</v>
      </c>
      <c r="E34" s="3">
        <v>1.0816587542634206</v>
      </c>
      <c r="G34" s="5">
        <v>2047</v>
      </c>
      <c r="H34" s="8">
        <v>3.7844195424874214</v>
      </c>
      <c r="I34" s="4">
        <v>3.4500748388364966</v>
      </c>
      <c r="J34" s="4">
        <v>2.368416084573076</v>
      </c>
      <c r="K34" s="8">
        <v>1.0816587542634206</v>
      </c>
      <c r="M34" s="5">
        <v>2047</v>
      </c>
      <c r="N34" s="10">
        <v>0.69944827755411665</v>
      </c>
      <c r="O34" s="3">
        <v>1.8315602870569392</v>
      </c>
      <c r="P34" s="3">
        <v>1.2423387111481976</v>
      </c>
      <c r="Q34" s="10">
        <v>0.58922157590874147</v>
      </c>
      <c r="S34" s="5">
        <v>2047</v>
      </c>
      <c r="T34" s="10">
        <v>3.2162208659926801</v>
      </c>
      <c r="U34" s="3">
        <v>1.8315602870569392</v>
      </c>
      <c r="V34" s="3">
        <v>1.2423387111481976</v>
      </c>
      <c r="W34" s="10">
        <v>0.58922157590874147</v>
      </c>
    </row>
    <row r="35" spans="1:23" s="3" customFormat="1" x14ac:dyDescent="0.25">
      <c r="A35" s="5">
        <v>2048</v>
      </c>
      <c r="B35" s="10">
        <v>1.1109644531263214</v>
      </c>
      <c r="C35" s="3">
        <v>3.5672806135218376</v>
      </c>
      <c r="D35" s="3">
        <v>2.4563161603955166</v>
      </c>
      <c r="E35" s="3">
        <v>1.1109644531263214</v>
      </c>
      <c r="G35" s="5">
        <v>2048</v>
      </c>
      <c r="H35" s="8">
        <v>3.8254781948479173</v>
      </c>
      <c r="I35" s="4">
        <v>3.5672806135218376</v>
      </c>
      <c r="J35" s="4">
        <v>2.4563161603955166</v>
      </c>
      <c r="K35" s="8">
        <v>1.1109644531263214</v>
      </c>
      <c r="M35" s="5">
        <v>2048</v>
      </c>
      <c r="N35" s="10">
        <v>0.59278507094943089</v>
      </c>
      <c r="O35" s="3">
        <v>1.8672256615006684</v>
      </c>
      <c r="P35" s="3">
        <v>1.2744906468570043</v>
      </c>
      <c r="Q35" s="10">
        <v>0.59273501464366385</v>
      </c>
      <c r="S35" s="5">
        <v>2048</v>
      </c>
      <c r="T35" s="10">
        <v>3.2166888003504801</v>
      </c>
      <c r="U35" s="3">
        <v>1.8672256615006684</v>
      </c>
      <c r="V35" s="3">
        <v>1.2744906468570043</v>
      </c>
      <c r="W35" s="10">
        <v>0.59273501464366385</v>
      </c>
    </row>
    <row r="36" spans="1:23" x14ac:dyDescent="0.25">
      <c r="B36" s="11"/>
      <c r="H36" s="12"/>
      <c r="K36" s="12"/>
      <c r="N36" s="11"/>
      <c r="Q36" s="11"/>
      <c r="T36" s="11"/>
      <c r="W36" s="11"/>
    </row>
    <row r="37" spans="1:23" s="3" customFormat="1" x14ac:dyDescent="0.25">
      <c r="A37" s="5" t="s">
        <v>10</v>
      </c>
      <c r="B37" s="8">
        <f>SUM(B4:B35)</f>
        <v>134.9908997959744</v>
      </c>
      <c r="C37" s="4">
        <f t="shared" ref="C37:E37" si="0">SUM(C4:C35)</f>
        <v>86.630189353759491</v>
      </c>
      <c r="D37" s="4">
        <f t="shared" si="0"/>
        <v>50.43031740717808</v>
      </c>
      <c r="E37" s="8">
        <f t="shared" si="0"/>
        <v>36.199871946581432</v>
      </c>
      <c r="G37" s="3" t="s">
        <v>10</v>
      </c>
      <c r="H37" s="8">
        <f>SUM(H4:H35)</f>
        <v>166.45462950802741</v>
      </c>
      <c r="I37" s="4">
        <f t="shared" ref="I37:K37" si="1">SUM(I4:I35)</f>
        <v>86.630189353759491</v>
      </c>
      <c r="J37" s="4">
        <f t="shared" si="1"/>
        <v>50.43031740717808</v>
      </c>
      <c r="K37" s="8">
        <f t="shared" si="1"/>
        <v>36.199871946581432</v>
      </c>
      <c r="M37" s="5" t="s">
        <v>10</v>
      </c>
      <c r="N37" s="8">
        <f>SUM(N4:N35)</f>
        <v>128.78730256380112</v>
      </c>
      <c r="O37" s="4">
        <f t="shared" ref="O37:Q37" si="2">SUM(O4:O35)</f>
        <v>63.869127016013948</v>
      </c>
      <c r="P37" s="4">
        <f t="shared" si="2"/>
        <v>34.537868272747936</v>
      </c>
      <c r="Q37" s="8">
        <f t="shared" si="2"/>
        <v>29.331258743266019</v>
      </c>
      <c r="S37" s="5" t="s">
        <v>10</v>
      </c>
      <c r="T37" s="8">
        <f>SUM(T4:T35)</f>
        <v>159.1257576426826</v>
      </c>
      <c r="U37" s="4">
        <f t="shared" ref="U37:W37" si="3">SUM(U4:U35)</f>
        <v>63.869127016013948</v>
      </c>
      <c r="V37" s="4">
        <f t="shared" si="3"/>
        <v>34.537868272747936</v>
      </c>
      <c r="W37" s="8">
        <f t="shared" si="3"/>
        <v>29.331258743266019</v>
      </c>
    </row>
    <row r="38" spans="1:23" x14ac:dyDescent="0.25">
      <c r="A38" s="5" t="s">
        <v>11</v>
      </c>
      <c r="B38" s="4">
        <v>-2.5948128023407286</v>
      </c>
      <c r="C38" s="4"/>
      <c r="D38" s="4"/>
      <c r="E38" s="4"/>
      <c r="F38" s="4"/>
      <c r="G38" s="4"/>
      <c r="H38" s="4">
        <v>25.615854799992782</v>
      </c>
      <c r="I38" s="4"/>
      <c r="J38" s="4"/>
      <c r="K38" s="4"/>
      <c r="L38" s="4"/>
      <c r="M38" s="4"/>
      <c r="N38" s="4">
        <v>-1.4586956550398253</v>
      </c>
      <c r="O38" s="4"/>
      <c r="P38" s="4"/>
      <c r="Q38" s="4"/>
      <c r="R38" s="4"/>
      <c r="S38" s="4"/>
      <c r="T38" s="4">
        <v>24.336262981407998</v>
      </c>
      <c r="U38" s="4"/>
      <c r="V38" s="4"/>
      <c r="W38" s="4"/>
    </row>
    <row r="39" spans="1:23" ht="48" customHeight="1" x14ac:dyDescent="0.25">
      <c r="A39" s="15" t="s">
        <v>12</v>
      </c>
      <c r="B39" s="8">
        <f>SUM(B37:B38)</f>
        <v>132.39608699363367</v>
      </c>
      <c r="G39" s="15" t="s">
        <v>12</v>
      </c>
      <c r="H39" s="8">
        <f>SUM(H37:H38)</f>
        <v>192.07048430802018</v>
      </c>
      <c r="M39" s="15" t="s">
        <v>12</v>
      </c>
      <c r="N39" s="8">
        <f>SUM(N37:N38)</f>
        <v>127.3286069087613</v>
      </c>
      <c r="S39" s="15" t="s">
        <v>12</v>
      </c>
      <c r="T39" s="8">
        <f>SUM(T37:T38)</f>
        <v>183.4620206240906</v>
      </c>
    </row>
  </sheetData>
  <mergeCells count="4">
    <mergeCell ref="B2:E2"/>
    <mergeCell ref="H2:K2"/>
    <mergeCell ref="N2:Q2"/>
    <mergeCell ref="T2:W2"/>
  </mergeCells>
  <pageMargins left="0.7" right="0.7" top="0.75" bottom="0.75" header="0.3" footer="0.3"/>
  <pageSetup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A1.DiscountRateLowered</vt:lpstr>
      <vt:lpstr>A2.DiscountRateNotLowered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Yimeng Yin</cp:lastModifiedBy>
  <dcterms:created xsi:type="dcterms:W3CDTF">2017-07-05T02:43:19Z</dcterms:created>
  <dcterms:modified xsi:type="dcterms:W3CDTF">2017-07-12T14:50:57Z</dcterms:modified>
</cp:coreProperties>
</file>