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Git\PenSim-Projects\Model_PSERS\Results\RiskTransfer\"/>
    </mc:Choice>
  </mc:AlternateContent>
  <bookViews>
    <workbookView xWindow="0" yWindow="0" windowWidth="28800" windowHeight="13500" activeTab="2"/>
  </bookViews>
  <sheets>
    <sheet name="newHires.UAAL" sheetId="2" r:id="rId1"/>
    <sheet name="allTiers.UAAL" sheetId="4" r:id="rId2"/>
    <sheet name="Discussion" sheetId="5" r:id="rId3"/>
    <sheet name="newHires.noUAAL" sheetId="1" r:id="rId4"/>
    <sheet name="allTiers.noUAAL" sheetId="3" r:id="rId5"/>
  </sheets>
  <calcPr calcId="171027"/>
</workbook>
</file>

<file path=xl/calcChain.xml><?xml version="1.0" encoding="utf-8"?>
<calcChain xmlns="http://schemas.openxmlformats.org/spreadsheetml/2006/main">
  <c r="H9" i="5" l="1"/>
  <c r="H10" i="5"/>
  <c r="H19" i="5"/>
  <c r="H20" i="5" s="1"/>
  <c r="J20" i="5"/>
  <c r="M19" i="5"/>
  <c r="M20" i="5" s="1"/>
  <c r="L19" i="5"/>
  <c r="L20" i="5" s="1"/>
  <c r="K19" i="5"/>
  <c r="K20" i="5" s="1"/>
  <c r="J19" i="5"/>
  <c r="I19" i="5"/>
  <c r="I20" i="5" s="1"/>
  <c r="F19" i="5"/>
  <c r="F20" i="5" s="1"/>
  <c r="E19" i="5"/>
  <c r="E20" i="5" s="1"/>
  <c r="D19" i="5"/>
  <c r="D20" i="5" s="1"/>
  <c r="C19" i="5"/>
  <c r="C20" i="5" s="1"/>
  <c r="B19" i="5"/>
  <c r="B20" i="5" s="1"/>
  <c r="M9" i="5"/>
  <c r="M10" i="5" s="1"/>
  <c r="L9" i="5"/>
  <c r="L10" i="5" s="1"/>
  <c r="K9" i="5"/>
  <c r="K10" i="5" s="1"/>
  <c r="J9" i="5"/>
  <c r="J10" i="5" s="1"/>
  <c r="I9" i="5"/>
  <c r="I10" i="5" s="1"/>
  <c r="F9" i="5"/>
  <c r="F10" i="5" s="1"/>
  <c r="E9" i="5"/>
  <c r="E10" i="5" s="1"/>
  <c r="D9" i="5"/>
  <c r="D10" i="5" s="1"/>
  <c r="C9" i="5"/>
  <c r="C10" i="5" s="1"/>
  <c r="B9" i="5"/>
  <c r="B10" i="5" s="1"/>
  <c r="C4" i="4" l="1"/>
  <c r="C5" i="4" s="1"/>
  <c r="D4" i="4"/>
  <c r="D5" i="4" s="1"/>
  <c r="E4" i="4"/>
  <c r="F4" i="4"/>
  <c r="F5" i="4" s="1"/>
  <c r="G4" i="4"/>
  <c r="G5" i="4" s="1"/>
  <c r="H4" i="4"/>
  <c r="H5" i="4" s="1"/>
  <c r="I4" i="4"/>
  <c r="I5" i="4" s="1"/>
  <c r="J4" i="4"/>
  <c r="K4" i="4"/>
  <c r="K5" i="4" s="1"/>
  <c r="L4" i="4"/>
  <c r="L5" i="4" s="1"/>
  <c r="E5" i="4"/>
  <c r="J5" i="4"/>
  <c r="B5" i="4"/>
  <c r="B4" i="4"/>
  <c r="G5" i="2"/>
  <c r="H5" i="2"/>
  <c r="C4" i="2"/>
  <c r="C5" i="2" s="1"/>
  <c r="D4" i="2"/>
  <c r="D5" i="2" s="1"/>
  <c r="E4" i="2"/>
  <c r="E5" i="2" s="1"/>
  <c r="F4" i="2"/>
  <c r="F5" i="2" s="1"/>
  <c r="G4" i="2"/>
  <c r="H4" i="2"/>
  <c r="I4" i="2"/>
  <c r="I5" i="2" s="1"/>
  <c r="J4" i="2"/>
  <c r="J5" i="2" s="1"/>
  <c r="K4" i="2"/>
  <c r="K5" i="2" s="1"/>
  <c r="L4" i="2"/>
  <c r="L5" i="2" s="1"/>
  <c r="B4" i="2"/>
  <c r="B5" i="2" s="1"/>
</calcChain>
</file>

<file path=xl/sharedStrings.xml><?xml version="1.0" encoding="utf-8"?>
<sst xmlns="http://schemas.openxmlformats.org/spreadsheetml/2006/main" count="105" uniqueCount="53">
  <si>
    <t>runname</t>
  </si>
  <si>
    <t>pct90</t>
  </si>
  <si>
    <t>pct75</t>
  </si>
  <si>
    <t>pct50</t>
  </si>
  <si>
    <t>pct25</t>
  </si>
  <si>
    <t>avg</t>
  </si>
  <si>
    <t>SD</t>
  </si>
  <si>
    <t>diff_75.25</t>
  </si>
  <si>
    <t>diff_90.50</t>
  </si>
  <si>
    <t>diff_75.50</t>
  </si>
  <si>
    <t>diff2_90.50</t>
  </si>
  <si>
    <t>diff2_75.50</t>
  </si>
  <si>
    <t>1</t>
  </si>
  <si>
    <t>2</t>
  </si>
  <si>
    <t>RS1_SR1EL1</t>
  </si>
  <si>
    <t>SR1EL1.Reform_R725.d725.DC4</t>
  </si>
  <si>
    <t>SR1EL1.Reform_R725.d725.DC4a</t>
  </si>
  <si>
    <t>Pure DB</t>
  </si>
  <si>
    <t>Hybrid DB+DC (New hires only)</t>
  </si>
  <si>
    <t>Diff. between 75th ptile and 25th ptile ($b)</t>
  </si>
  <si>
    <t>Diff. between 75th ptile and  median ($b)</t>
  </si>
  <si>
    <t>90th ptile higher than median (% of median)</t>
  </si>
  <si>
    <t>75th ptile higher than median (% of median)</t>
  </si>
  <si>
    <t>Diff</t>
  </si>
  <si>
    <t>Diff as % pure DB values</t>
  </si>
  <si>
    <t xml:space="preserve">PureDB </t>
  </si>
  <si>
    <t>hybrid</t>
  </si>
  <si>
    <t>Hybrid</t>
  </si>
  <si>
    <t>Standard Deviation
($b)</t>
  </si>
  <si>
    <t>25th percenitle($b)</t>
  </si>
  <si>
    <t>75th percenitle($b)</t>
  </si>
  <si>
    <t>90th percenitle ($b)</t>
  </si>
  <si>
    <t>Median ($b)</t>
  </si>
  <si>
    <t>mean
 ($b)</t>
  </si>
  <si>
    <t>Hybrid DB+DC (all Tiers)</t>
  </si>
  <si>
    <t>Diff. between 90th ptile and  median ($b)</t>
  </si>
  <si>
    <t>25th percentile ($b)</t>
  </si>
  <si>
    <t>75th percentile ($b)</t>
  </si>
  <si>
    <t>75th percentile($b)</t>
  </si>
  <si>
    <t>25th percentile($b)</t>
  </si>
  <si>
    <t>90th percentile ($b)</t>
  </si>
  <si>
    <t>Diff. between 75th pctile and 25th pctile ($b)</t>
  </si>
  <si>
    <t>Diff. between 90th pctile and  median ($b)</t>
  </si>
  <si>
    <t>Diff. between 75th pctile and  median ($b)</t>
  </si>
  <si>
    <t>90th pctile higher than median (% of median)</t>
  </si>
  <si>
    <t>75th pctile higher than median (% of median)</t>
  </si>
  <si>
    <t>Summary statistics for the distribution of pension cost</t>
  </si>
  <si>
    <t>Possible measures of dispersion (uncertainty)</t>
  </si>
  <si>
    <t>Hybrid DB+DC (all members)</t>
  </si>
  <si>
    <t>Comparing distributions of employer pension costs under the pure DB plan and the DB/DC hybrid plan (for NEW HIRES ONLY)</t>
  </si>
  <si>
    <t>Comparing distributions of employer pension costs under the pure DB plan and the DB/DC hybrid plan (for ALL CURRENT AND FUTURE MEMBERS)</t>
  </si>
  <si>
    <t>Proposed measures of risk transfer under stochastic approach</t>
  </si>
  <si>
    <t xml:space="preserve">Notes:
1. Employer pension cost: nominal value (no discounting) of the 30-year total employer contribution to PSERS, (ADC to for the pure DB plan; ADC to the DB plan and employer contribution to the DC plan for the hybrid plan ), plus the UAAL at the end of year 30. 
2. There are negative values of total contribution because in simulations with very good realized investment returns in the 30-year period the plan can have a surplus in assets that is even larger than the 30-year total employer pension cost. One reason for the existence of very large surplus is that our simulation model does not allow for withdrawal from the assets when when there is a surplus. (no amortization for the surplus)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</si>
</sst>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 x14ac:knownFonts="1">
    <font>
      <sz val="11"/>
      <color indexed="8"/>
      <name val="Calibri"/>
      <family val="2"/>
      <scheme val="minor"/>
    </font>
    <font>
      <sz val="11"/>
      <color indexed="8"/>
      <name val="Calibri"/>
      <family val="2"/>
      <scheme val="minor"/>
    </font>
    <font>
      <b/>
      <sz val="11"/>
      <color indexed="8"/>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164" fontId="0" fillId="0" borderId="0" xfId="0" applyNumberFormat="1"/>
    <xf numFmtId="165" fontId="0" fillId="0" borderId="0" xfId="1" applyNumberFormat="1" applyFont="1"/>
    <xf numFmtId="164" fontId="0" fillId="0" borderId="0" xfId="0" applyNumberFormat="1" applyAlignment="1">
      <alignment horizontal="center"/>
    </xf>
    <xf numFmtId="9" fontId="0" fillId="0" borderId="0" xfId="1" applyFont="1" applyAlignment="1">
      <alignment horizontal="center"/>
    </xf>
    <xf numFmtId="164" fontId="2" fillId="0" borderId="0" xfId="0" applyNumberFormat="1" applyFont="1"/>
    <xf numFmtId="0" fontId="2" fillId="0" borderId="0" xfId="0" applyFont="1"/>
    <xf numFmtId="0" fontId="0" fillId="0" borderId="0" xfId="0" applyAlignment="1">
      <alignment horizontal="center" vertical="center"/>
    </xf>
    <xf numFmtId="165" fontId="2" fillId="0" borderId="0" xfId="1" applyNumberFormat="1" applyFont="1"/>
    <xf numFmtId="165" fontId="2" fillId="0" borderId="0" xfId="1" applyNumberFormat="1" applyFont="1" applyAlignment="1">
      <alignment horizontal="center"/>
    </xf>
    <xf numFmtId="164" fontId="2" fillId="0" borderId="0" xfId="0" applyNumberFormat="1" applyFont="1" applyAlignment="1">
      <alignment horizontal="center" vertical="center" wrapText="1"/>
    </xf>
    <xf numFmtId="164" fontId="2" fillId="2" borderId="0" xfId="0" applyNumberFormat="1" applyFont="1" applyFill="1" applyAlignment="1">
      <alignment horizontal="center" vertical="center" wrapText="1"/>
    </xf>
    <xf numFmtId="9" fontId="2" fillId="0" borderId="0" xfId="1" applyFont="1" applyAlignment="1">
      <alignment horizontal="center"/>
    </xf>
    <xf numFmtId="165" fontId="2" fillId="3" borderId="0" xfId="1" applyNumberFormat="1" applyFont="1" applyFill="1"/>
    <xf numFmtId="165" fontId="2" fillId="3" borderId="0" xfId="1" applyNumberFormat="1" applyFont="1" applyFill="1" applyAlignment="1">
      <alignment horizontal="center"/>
    </xf>
    <xf numFmtId="9" fontId="2" fillId="3" borderId="0" xfId="1"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4" borderId="0" xfId="0" applyFill="1" applyAlignment="1">
      <alignment horizontal="center"/>
    </xf>
    <xf numFmtId="0" fontId="0" fillId="4" borderId="0" xfId="0" applyFill="1"/>
    <xf numFmtId="164" fontId="2" fillId="5" borderId="0" xfId="0" applyNumberFormat="1" applyFont="1" applyFill="1" applyAlignment="1">
      <alignment horizontal="center" vertical="center" wrapText="1"/>
    </xf>
    <xf numFmtId="0" fontId="2" fillId="2" borderId="0" xfId="0" applyFont="1" applyFill="1" applyAlignment="1">
      <alignment horizontal="center"/>
    </xf>
    <xf numFmtId="0" fontId="0" fillId="0" borderId="0" xfId="0" applyAlignment="1">
      <alignment vertical="top"/>
    </xf>
    <xf numFmtId="0" fontId="0" fillId="0" borderId="0" xfId="0" applyAlignment="1">
      <alignment vertical="top" wrapText="1"/>
    </xf>
    <xf numFmtId="165" fontId="0" fillId="0" borderId="0" xfId="1" applyNumberFormat="1" applyFont="1" applyAlignment="1">
      <alignment horizontal="center"/>
    </xf>
    <xf numFmtId="0" fontId="0" fillId="0"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7</xdr:row>
      <xdr:rowOff>123824</xdr:rowOff>
    </xdr:from>
    <xdr:to>
      <xdr:col>10</xdr:col>
      <xdr:colOff>704849</xdr:colOff>
      <xdr:row>44</xdr:row>
      <xdr:rowOff>19049</xdr:rowOff>
    </xdr:to>
    <xdr:pic>
      <xdr:nvPicPr>
        <xdr:cNvPr id="5" name="Picture 4">
          <a:extLst>
            <a:ext uri="{FF2B5EF4-FFF2-40B4-BE49-F238E27FC236}">
              <a16:creationId xmlns:a16="http://schemas.microsoft.com/office/drawing/2014/main" id="{E35FF535-4C2E-429F-BA12-84282E3970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5574" y="2219324"/>
          <a:ext cx="6943725" cy="6943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180974</xdr:colOff>
      <xdr:row>9</xdr:row>
      <xdr:rowOff>142874</xdr:rowOff>
    </xdr:from>
    <xdr:to>
      <xdr:col>9</xdr:col>
      <xdr:colOff>609599</xdr:colOff>
      <xdr:row>41</xdr:row>
      <xdr:rowOff>76199</xdr:rowOff>
    </xdr:to>
    <xdr:pic>
      <xdr:nvPicPr>
        <xdr:cNvPr id="5" name="Picture 4">
          <a:extLst>
            <a:ext uri="{FF2B5EF4-FFF2-40B4-BE49-F238E27FC236}">
              <a16:creationId xmlns:a16="http://schemas.microsoft.com/office/drawing/2014/main" id="{AE2EEEAD-4BA5-48E8-B9B0-91084868A8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76474" y="2619374"/>
          <a:ext cx="6029325" cy="6029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225879</xdr:colOff>
      <xdr:row>0</xdr:row>
      <xdr:rowOff>133350</xdr:rowOff>
    </xdr:from>
    <xdr:to>
      <xdr:col>20</xdr:col>
      <xdr:colOff>585107</xdr:colOff>
      <xdr:row>27</xdr:row>
      <xdr:rowOff>152400</xdr:rowOff>
    </xdr:to>
    <xdr:pic>
      <xdr:nvPicPr>
        <xdr:cNvPr id="3" name="Picture 2">
          <a:extLst>
            <a:ext uri="{FF2B5EF4-FFF2-40B4-BE49-F238E27FC236}">
              <a16:creationId xmlns:a16="http://schemas.microsoft.com/office/drawing/2014/main" id="{B9256714-4DFD-4519-9FEF-9F0A22E53C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3179" y="133350"/>
          <a:ext cx="4626428" cy="8096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sqref="A1:L5"/>
    </sheetView>
  </sheetViews>
  <sheetFormatPr defaultRowHeight="15" x14ac:dyDescent="0.25"/>
  <cols>
    <col min="1" max="1" width="30.5703125" customWidth="1"/>
    <col min="2" max="2" width="10.5703125" style="1" customWidth="1"/>
    <col min="3" max="5" width="10" style="1" customWidth="1"/>
    <col min="6" max="6" width="9.140625" style="1" customWidth="1"/>
    <col min="7" max="7" width="10.5703125" style="1" customWidth="1"/>
    <col min="8" max="12" width="14.85546875" style="1" customWidth="1"/>
  </cols>
  <sheetData>
    <row r="1" spans="1:12" s="7" customFormat="1" ht="60" x14ac:dyDescent="0.25">
      <c r="B1" s="10" t="s">
        <v>31</v>
      </c>
      <c r="C1" s="10" t="s">
        <v>30</v>
      </c>
      <c r="D1" s="10" t="s">
        <v>32</v>
      </c>
      <c r="E1" s="10" t="s">
        <v>29</v>
      </c>
      <c r="F1" s="10" t="s">
        <v>33</v>
      </c>
      <c r="G1" s="11" t="s">
        <v>28</v>
      </c>
      <c r="H1" s="11" t="s">
        <v>19</v>
      </c>
      <c r="I1" s="11" t="s">
        <v>35</v>
      </c>
      <c r="J1" s="11" t="s">
        <v>20</v>
      </c>
      <c r="K1" s="11" t="s">
        <v>21</v>
      </c>
      <c r="L1" s="11" t="s">
        <v>22</v>
      </c>
    </row>
    <row r="2" spans="1:12" x14ac:dyDescent="0.25">
      <c r="A2" s="6" t="s">
        <v>17</v>
      </c>
      <c r="B2" s="1">
        <v>267.78843298709495</v>
      </c>
      <c r="C2" s="1">
        <v>201.89878084394047</v>
      </c>
      <c r="D2" s="1">
        <v>116.99195680284053</v>
      </c>
      <c r="E2" s="1">
        <v>-19.315793007557119</v>
      </c>
      <c r="F2" s="1">
        <v>62.696330442385502</v>
      </c>
      <c r="G2" s="1">
        <v>221.86658923365434</v>
      </c>
      <c r="H2" s="3">
        <v>221.21457385149759</v>
      </c>
      <c r="I2" s="3">
        <v>150.7964761842544</v>
      </c>
      <c r="J2" s="3">
        <v>84.906824041099938</v>
      </c>
      <c r="K2" s="4">
        <v>1.2889473798475102</v>
      </c>
      <c r="L2" s="4">
        <v>0.72574924260979978</v>
      </c>
    </row>
    <row r="3" spans="1:12" x14ac:dyDescent="0.25">
      <c r="A3" s="6" t="s">
        <v>18</v>
      </c>
      <c r="B3" s="1">
        <v>274.56954909549512</v>
      </c>
      <c r="C3" s="1">
        <v>213.71278094094296</v>
      </c>
      <c r="D3" s="1">
        <v>133.58543195540398</v>
      </c>
      <c r="E3" s="1">
        <v>7.1300188828991828</v>
      </c>
      <c r="F3" s="1">
        <v>80.554679874997049</v>
      </c>
      <c r="G3" s="1">
        <v>212.29374107275336</v>
      </c>
      <c r="H3" s="3">
        <v>206.58276205804378</v>
      </c>
      <c r="I3" s="3">
        <v>140.98411714009114</v>
      </c>
      <c r="J3" s="3">
        <v>80.127348985538987</v>
      </c>
      <c r="K3" s="4">
        <v>1.0553854194756593</v>
      </c>
      <c r="L3" s="4">
        <v>0.59982101201191318</v>
      </c>
    </row>
    <row r="4" spans="1:12" x14ac:dyDescent="0.25">
      <c r="A4" s="6" t="s">
        <v>23</v>
      </c>
      <c r="B4" s="1">
        <f>B3-B2</f>
        <v>6.7811161084001697</v>
      </c>
      <c r="C4" s="1">
        <f t="shared" ref="C4:L4" si="0">C3-C2</f>
        <v>11.814000097002491</v>
      </c>
      <c r="D4" s="1">
        <f t="shared" si="0"/>
        <v>16.593475152563443</v>
      </c>
      <c r="E4" s="1">
        <f t="shared" si="0"/>
        <v>26.445811890456302</v>
      </c>
      <c r="F4" s="1">
        <f t="shared" si="0"/>
        <v>17.858349432611547</v>
      </c>
      <c r="G4" s="1">
        <f t="shared" si="0"/>
        <v>-9.5728481609009748</v>
      </c>
      <c r="H4" s="3">
        <f t="shared" si="0"/>
        <v>-14.631811793453807</v>
      </c>
      <c r="I4" s="3">
        <f t="shared" si="0"/>
        <v>-9.8123590441632587</v>
      </c>
      <c r="J4" s="3">
        <f t="shared" si="0"/>
        <v>-4.7794750555609511</v>
      </c>
      <c r="K4" s="4">
        <f t="shared" si="0"/>
        <v>-0.23356196037185084</v>
      </c>
      <c r="L4" s="4">
        <f t="shared" si="0"/>
        <v>-0.1259282305978866</v>
      </c>
    </row>
    <row r="5" spans="1:12" x14ac:dyDescent="0.25">
      <c r="A5" s="6" t="s">
        <v>24</v>
      </c>
      <c r="B5" s="2">
        <f>B4/B2</f>
        <v>2.5322662494264493E-2</v>
      </c>
      <c r="C5" s="2">
        <f t="shared" ref="C5:L5" si="1">C4/C2</f>
        <v>5.8514469714080301E-2</v>
      </c>
      <c r="D5" s="2">
        <f t="shared" si="1"/>
        <v>0.14183432439314972</v>
      </c>
      <c r="E5" s="2">
        <f t="shared" si="1"/>
        <v>-1.3691289754507947</v>
      </c>
      <c r="F5" s="2">
        <f t="shared" si="1"/>
        <v>0.28483883038453733</v>
      </c>
      <c r="G5" s="8">
        <f t="shared" si="1"/>
        <v>-4.3146866745310271E-2</v>
      </c>
      <c r="H5" s="9">
        <f t="shared" si="1"/>
        <v>-6.6143073391160073E-2</v>
      </c>
      <c r="I5" s="9">
        <f t="shared" si="1"/>
        <v>-6.5070214453644026E-2</v>
      </c>
      <c r="J5" s="9">
        <f t="shared" si="1"/>
        <v>-5.6290823612097439E-2</v>
      </c>
      <c r="K5" s="9">
        <f t="shared" si="1"/>
        <v>-0.18120364261843067</v>
      </c>
      <c r="L5" s="9">
        <f t="shared" si="1"/>
        <v>-0.17351479437311948</v>
      </c>
    </row>
    <row r="16" spans="1:12" x14ac:dyDescent="0.25">
      <c r="B16" s="6" t="s">
        <v>25</v>
      </c>
    </row>
    <row r="33" spans="2:2" x14ac:dyDescent="0.25">
      <c r="B33" s="5" t="s">
        <v>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sqref="A1:L5"/>
    </sheetView>
  </sheetViews>
  <sheetFormatPr defaultRowHeight="15" x14ac:dyDescent="0.25"/>
  <cols>
    <col min="1" max="1" width="28" customWidth="1"/>
    <col min="2" max="6" width="10.85546875" style="1" customWidth="1"/>
    <col min="7" max="7" width="9.7109375" style="1" customWidth="1"/>
    <col min="8" max="12" width="15.42578125" style="1" customWidth="1"/>
  </cols>
  <sheetData>
    <row r="1" spans="1:12" ht="60" x14ac:dyDescent="0.25">
      <c r="B1" s="10" t="s">
        <v>31</v>
      </c>
      <c r="C1" s="10" t="s">
        <v>37</v>
      </c>
      <c r="D1" s="10" t="s">
        <v>32</v>
      </c>
      <c r="E1" s="10" t="s">
        <v>36</v>
      </c>
      <c r="F1" s="10" t="s">
        <v>33</v>
      </c>
      <c r="G1" s="11" t="s">
        <v>28</v>
      </c>
      <c r="H1" s="11" t="s">
        <v>19</v>
      </c>
      <c r="I1" s="11" t="s">
        <v>35</v>
      </c>
      <c r="J1" s="11" t="s">
        <v>20</v>
      </c>
      <c r="K1" s="11" t="s">
        <v>21</v>
      </c>
      <c r="L1" s="11" t="s">
        <v>22</v>
      </c>
    </row>
    <row r="2" spans="1:12" x14ac:dyDescent="0.25">
      <c r="A2" s="6" t="s">
        <v>17</v>
      </c>
      <c r="B2" s="1">
        <v>267.78843298709495</v>
      </c>
      <c r="C2" s="1">
        <v>201.89878084394047</v>
      </c>
      <c r="D2" s="1">
        <v>116.99195680284053</v>
      </c>
      <c r="E2" s="1">
        <v>-19.315793007557119</v>
      </c>
      <c r="F2" s="1">
        <v>62.696330442385502</v>
      </c>
      <c r="G2" s="3">
        <v>221.86658923365434</v>
      </c>
      <c r="H2" s="3">
        <v>221.21457385149759</v>
      </c>
      <c r="I2" s="3">
        <v>150.7964761842544</v>
      </c>
      <c r="J2" s="3">
        <v>84.906824041099938</v>
      </c>
      <c r="K2" s="4">
        <v>1.2889473798475102</v>
      </c>
      <c r="L2" s="4">
        <v>0.72574924260979978</v>
      </c>
    </row>
    <row r="3" spans="1:12" x14ac:dyDescent="0.25">
      <c r="A3" s="6" t="s">
        <v>34</v>
      </c>
      <c r="B3" s="1">
        <v>165.49974343552526</v>
      </c>
      <c r="C3" s="1">
        <v>133.90818485025082</v>
      </c>
      <c r="D3" s="1">
        <v>92.465244710506383</v>
      </c>
      <c r="E3" s="1">
        <v>23.999790487830616</v>
      </c>
      <c r="F3" s="1">
        <v>64.159463083715522</v>
      </c>
      <c r="G3" s="3">
        <v>111.08448279961203</v>
      </c>
      <c r="H3" s="3">
        <v>109.90839436242021</v>
      </c>
      <c r="I3" s="3">
        <v>73.034498725018878</v>
      </c>
      <c r="J3" s="3">
        <v>41.442940139744437</v>
      </c>
      <c r="K3" s="4">
        <v>0.78985892433073634</v>
      </c>
      <c r="L3" s="4">
        <v>0.44820018883306401</v>
      </c>
    </row>
    <row r="4" spans="1:12" x14ac:dyDescent="0.25">
      <c r="A4" s="6" t="s">
        <v>23</v>
      </c>
      <c r="B4" s="1">
        <f>B3-B2</f>
        <v>-102.28868955156969</v>
      </c>
      <c r="C4" s="1">
        <f t="shared" ref="C4:L4" si="0">C3-C2</f>
        <v>-67.990595993689652</v>
      </c>
      <c r="D4" s="1">
        <f t="shared" si="0"/>
        <v>-24.526712092334151</v>
      </c>
      <c r="E4" s="1">
        <f t="shared" si="0"/>
        <v>43.315583495387735</v>
      </c>
      <c r="F4" s="1">
        <f t="shared" si="0"/>
        <v>1.4631326413300201</v>
      </c>
      <c r="G4" s="3">
        <f t="shared" si="0"/>
        <v>-110.7821064340423</v>
      </c>
      <c r="H4" s="3">
        <f t="shared" si="0"/>
        <v>-111.30617948907738</v>
      </c>
      <c r="I4" s="3">
        <f t="shared" si="0"/>
        <v>-77.761977459235524</v>
      </c>
      <c r="J4" s="3">
        <f t="shared" si="0"/>
        <v>-43.463883901355501</v>
      </c>
      <c r="K4" s="4">
        <f t="shared" si="0"/>
        <v>-0.49908845551677383</v>
      </c>
      <c r="L4" s="4">
        <f t="shared" si="0"/>
        <v>-0.27754905377673578</v>
      </c>
    </row>
    <row r="5" spans="1:12" x14ac:dyDescent="0.25">
      <c r="A5" s="6" t="s">
        <v>24</v>
      </c>
      <c r="B5" s="2">
        <f>B4/B2</f>
        <v>-0.3819757575432659</v>
      </c>
      <c r="C5" s="2">
        <f t="shared" ref="C5:L5" si="1">C4/C2</f>
        <v>-0.33675585216259235</v>
      </c>
      <c r="D5" s="2">
        <f t="shared" si="1"/>
        <v>-0.20964442994715898</v>
      </c>
      <c r="E5" s="2">
        <f t="shared" si="1"/>
        <v>-2.2424957379922703</v>
      </c>
      <c r="F5" s="2">
        <f t="shared" si="1"/>
        <v>2.3336814627046776E-2</v>
      </c>
      <c r="G5" s="9">
        <f t="shared" si="1"/>
        <v>-0.49931856264024665</v>
      </c>
      <c r="H5" s="9">
        <f t="shared" si="1"/>
        <v>-0.50315934231258086</v>
      </c>
      <c r="I5" s="9">
        <f t="shared" si="1"/>
        <v>-0.51567503052405639</v>
      </c>
      <c r="J5" s="9">
        <f t="shared" si="1"/>
        <v>-0.51190095015586035</v>
      </c>
      <c r="K5" s="12">
        <f t="shared" si="1"/>
        <v>-0.38720622992058751</v>
      </c>
      <c r="L5" s="12">
        <f t="shared" si="1"/>
        <v>-0.38243106224770868</v>
      </c>
    </row>
    <row r="17" spans="2:2" x14ac:dyDescent="0.25">
      <c r="B17" s="5" t="s">
        <v>17</v>
      </c>
    </row>
    <row r="32" spans="2:2" x14ac:dyDescent="0.25">
      <c r="B32" s="5" t="s">
        <v>27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23"/>
  <sheetViews>
    <sheetView tabSelected="1" workbookViewId="0">
      <selection activeCell="D27" sqref="D27"/>
    </sheetView>
  </sheetViews>
  <sheetFormatPr defaultRowHeight="15" x14ac:dyDescent="0.25"/>
  <cols>
    <col min="1" max="1" width="28" customWidth="1"/>
    <col min="2" max="5" width="14.5703125" customWidth="1"/>
    <col min="6" max="6" width="11.140625" customWidth="1"/>
    <col min="7" max="7" width="2" customWidth="1"/>
    <col min="8" max="13" width="14.5703125" customWidth="1"/>
  </cols>
  <sheetData>
    <row r="4" spans="1:13" x14ac:dyDescent="0.25">
      <c r="A4" s="21" t="s">
        <v>49</v>
      </c>
      <c r="B4" s="21"/>
      <c r="C4" s="21"/>
      <c r="D4" s="21"/>
      <c r="E4" s="21"/>
      <c r="F4" s="21"/>
      <c r="G4" s="21"/>
      <c r="H4" s="21"/>
      <c r="I4" s="21"/>
      <c r="J4" s="21"/>
      <c r="K4" s="21"/>
      <c r="L4" s="21"/>
      <c r="M4" s="21"/>
    </row>
    <row r="5" spans="1:13" x14ac:dyDescent="0.25">
      <c r="A5" s="19"/>
      <c r="B5" s="17" t="s">
        <v>46</v>
      </c>
      <c r="C5" s="17"/>
      <c r="D5" s="17"/>
      <c r="E5" s="17"/>
      <c r="F5" s="17"/>
      <c r="G5" s="18"/>
      <c r="H5" s="17" t="s">
        <v>47</v>
      </c>
      <c r="I5" s="17"/>
      <c r="J5" s="17"/>
      <c r="K5" s="17"/>
      <c r="L5" s="17"/>
      <c r="M5" s="17"/>
    </row>
    <row r="6" spans="1:13" ht="63" customHeight="1" x14ac:dyDescent="0.25">
      <c r="A6" s="7"/>
      <c r="B6" s="10" t="s">
        <v>31</v>
      </c>
      <c r="C6" s="10" t="s">
        <v>38</v>
      </c>
      <c r="D6" s="10" t="s">
        <v>32</v>
      </c>
      <c r="E6" s="10" t="s">
        <v>39</v>
      </c>
      <c r="F6" s="10" t="s">
        <v>33</v>
      </c>
      <c r="G6" s="10"/>
      <c r="H6" s="20" t="s">
        <v>28</v>
      </c>
      <c r="I6" s="20" t="s">
        <v>41</v>
      </c>
      <c r="J6" s="20" t="s">
        <v>42</v>
      </c>
      <c r="K6" s="20" t="s">
        <v>43</v>
      </c>
      <c r="L6" s="20" t="s">
        <v>44</v>
      </c>
      <c r="M6" s="20" t="s">
        <v>45</v>
      </c>
    </row>
    <row r="7" spans="1:13" x14ac:dyDescent="0.25">
      <c r="A7" s="6" t="s">
        <v>17</v>
      </c>
      <c r="B7" s="3">
        <v>267.78843298709495</v>
      </c>
      <c r="C7" s="3">
        <v>201.89878084394047</v>
      </c>
      <c r="D7" s="3">
        <v>116.99195680284053</v>
      </c>
      <c r="E7" s="3">
        <v>-19.315793007557119</v>
      </c>
      <c r="F7" s="3">
        <v>62.696330442385502</v>
      </c>
      <c r="G7" s="1"/>
      <c r="H7" s="1">
        <v>221.86658923365434</v>
      </c>
      <c r="I7" s="3">
        <v>221.21457385149759</v>
      </c>
      <c r="J7" s="3">
        <v>150.7964761842544</v>
      </c>
      <c r="K7" s="3">
        <v>84.906824041099938</v>
      </c>
      <c r="L7" s="4">
        <v>1.2889473798475102</v>
      </c>
      <c r="M7" s="4">
        <v>0.72574924260979978</v>
      </c>
    </row>
    <row r="8" spans="1:13" x14ac:dyDescent="0.25">
      <c r="A8" s="6" t="s">
        <v>18</v>
      </c>
      <c r="B8" s="3">
        <v>274.56954909549512</v>
      </c>
      <c r="C8" s="3">
        <v>213.71278094094296</v>
      </c>
      <c r="D8" s="3">
        <v>133.58543195540398</v>
      </c>
      <c r="E8" s="3">
        <v>7.1300188828991828</v>
      </c>
      <c r="F8" s="3">
        <v>80.554679874997049</v>
      </c>
      <c r="G8" s="1"/>
      <c r="H8" s="1">
        <v>212.29374107275336</v>
      </c>
      <c r="I8" s="3">
        <v>206.58276205804378</v>
      </c>
      <c r="J8" s="3">
        <v>140.98411714009114</v>
      </c>
      <c r="K8" s="3">
        <v>80.127348985538987</v>
      </c>
      <c r="L8" s="4">
        <v>1.0553854194756593</v>
      </c>
      <c r="M8" s="4">
        <v>0.59982101201191318</v>
      </c>
    </row>
    <row r="9" spans="1:13" x14ac:dyDescent="0.25">
      <c r="A9" s="6" t="s">
        <v>23</v>
      </c>
      <c r="B9" s="3">
        <f>B8-B7</f>
        <v>6.7811161084001697</v>
      </c>
      <c r="C9" s="3">
        <f t="shared" ref="C9:M9" si="0">C8-C7</f>
        <v>11.814000097002491</v>
      </c>
      <c r="D9" s="3">
        <f t="shared" si="0"/>
        <v>16.593475152563443</v>
      </c>
      <c r="E9" s="3">
        <f t="shared" si="0"/>
        <v>26.445811890456302</v>
      </c>
      <c r="F9" s="3">
        <f t="shared" si="0"/>
        <v>17.858349432611547</v>
      </c>
      <c r="G9" s="1"/>
      <c r="H9" s="1">
        <f t="shared" si="0"/>
        <v>-9.5728481609009748</v>
      </c>
      <c r="I9" s="3">
        <f t="shared" si="0"/>
        <v>-14.631811793453807</v>
      </c>
      <c r="J9" s="3">
        <f t="shared" si="0"/>
        <v>-9.8123590441632587</v>
      </c>
      <c r="K9" s="3">
        <f t="shared" si="0"/>
        <v>-4.7794750555609511</v>
      </c>
      <c r="L9" s="4">
        <f t="shared" si="0"/>
        <v>-0.23356196037185084</v>
      </c>
      <c r="M9" s="4">
        <f t="shared" si="0"/>
        <v>-0.1259282305978866</v>
      </c>
    </row>
    <row r="10" spans="1:13" x14ac:dyDescent="0.25">
      <c r="A10" s="6" t="s">
        <v>24</v>
      </c>
      <c r="B10" s="24">
        <f>B9/B7</f>
        <v>2.5322662494264493E-2</v>
      </c>
      <c r="C10" s="24">
        <f t="shared" ref="C10:M10" si="1">C9/C7</f>
        <v>5.8514469714080301E-2</v>
      </c>
      <c r="D10" s="24">
        <f t="shared" si="1"/>
        <v>0.14183432439314972</v>
      </c>
      <c r="E10" s="24">
        <f t="shared" si="1"/>
        <v>-1.3691289754507947</v>
      </c>
      <c r="F10" s="24">
        <f t="shared" si="1"/>
        <v>0.28483883038453733</v>
      </c>
      <c r="G10" s="2"/>
      <c r="H10" s="13">
        <f t="shared" si="1"/>
        <v>-4.3146866745310271E-2</v>
      </c>
      <c r="I10" s="14">
        <f t="shared" si="1"/>
        <v>-6.6143073391160073E-2</v>
      </c>
      <c r="J10" s="14">
        <f t="shared" si="1"/>
        <v>-6.5070214453644026E-2</v>
      </c>
      <c r="K10" s="14">
        <f t="shared" si="1"/>
        <v>-5.6290823612097439E-2</v>
      </c>
      <c r="L10" s="14">
        <f t="shared" si="1"/>
        <v>-0.18120364261843067</v>
      </c>
      <c r="M10" s="14">
        <f t="shared" si="1"/>
        <v>-0.17351479437311948</v>
      </c>
    </row>
    <row r="11" spans="1:13" x14ac:dyDescent="0.25">
      <c r="H11" s="16" t="s">
        <v>51</v>
      </c>
      <c r="I11" s="16"/>
      <c r="J11" s="16"/>
      <c r="K11" s="16"/>
      <c r="L11" s="16"/>
      <c r="M11" s="16"/>
    </row>
    <row r="12" spans="1:13" x14ac:dyDescent="0.25">
      <c r="H12" s="25"/>
      <c r="I12" s="25"/>
      <c r="J12" s="25"/>
      <c r="K12" s="25"/>
      <c r="L12" s="25"/>
      <c r="M12" s="25"/>
    </row>
    <row r="14" spans="1:13" x14ac:dyDescent="0.25">
      <c r="A14" s="21" t="s">
        <v>50</v>
      </c>
      <c r="B14" s="21"/>
      <c r="C14" s="21"/>
      <c r="D14" s="21"/>
      <c r="E14" s="21"/>
      <c r="F14" s="21"/>
      <c r="G14" s="21"/>
      <c r="H14" s="21"/>
      <c r="I14" s="21"/>
      <c r="J14" s="21"/>
      <c r="K14" s="21"/>
      <c r="L14" s="21"/>
      <c r="M14" s="21"/>
    </row>
    <row r="15" spans="1:13" x14ac:dyDescent="0.25">
      <c r="A15" s="19"/>
      <c r="B15" s="17" t="s">
        <v>46</v>
      </c>
      <c r="C15" s="17"/>
      <c r="D15" s="17"/>
      <c r="E15" s="17"/>
      <c r="F15" s="17"/>
      <c r="G15" s="18"/>
      <c r="H15" s="17" t="s">
        <v>47</v>
      </c>
      <c r="I15" s="17"/>
      <c r="J15" s="17"/>
      <c r="K15" s="17"/>
      <c r="L15" s="17"/>
      <c r="M15" s="17"/>
    </row>
    <row r="16" spans="1:13" ht="64.5" customHeight="1" x14ac:dyDescent="0.25">
      <c r="B16" s="10" t="s">
        <v>40</v>
      </c>
      <c r="C16" s="10" t="s">
        <v>37</v>
      </c>
      <c r="D16" s="10" t="s">
        <v>32</v>
      </c>
      <c r="E16" s="10" t="s">
        <v>36</v>
      </c>
      <c r="F16" s="10" t="s">
        <v>33</v>
      </c>
      <c r="G16" s="10"/>
      <c r="H16" s="20" t="s">
        <v>28</v>
      </c>
      <c r="I16" s="20" t="s">
        <v>41</v>
      </c>
      <c r="J16" s="20" t="s">
        <v>42</v>
      </c>
      <c r="K16" s="20" t="s">
        <v>43</v>
      </c>
      <c r="L16" s="20" t="s">
        <v>44</v>
      </c>
      <c r="M16" s="20" t="s">
        <v>45</v>
      </c>
    </row>
    <row r="17" spans="1:14" x14ac:dyDescent="0.25">
      <c r="A17" s="6" t="s">
        <v>17</v>
      </c>
      <c r="B17" s="3">
        <v>267.78843298709495</v>
      </c>
      <c r="C17" s="3">
        <v>201.89878084394047</v>
      </c>
      <c r="D17" s="3">
        <v>116.99195680284053</v>
      </c>
      <c r="E17" s="3">
        <v>-19.315793007557119</v>
      </c>
      <c r="F17" s="3">
        <v>62.696330442385502</v>
      </c>
      <c r="G17" s="1"/>
      <c r="H17" s="3">
        <v>221.86658923365434</v>
      </c>
      <c r="I17" s="3">
        <v>221.21457385149759</v>
      </c>
      <c r="J17" s="3">
        <v>150.7964761842544</v>
      </c>
      <c r="K17" s="3">
        <v>84.906824041099938</v>
      </c>
      <c r="L17" s="4">
        <v>1.2889473798475102</v>
      </c>
      <c r="M17" s="4">
        <v>0.72574924260979978</v>
      </c>
    </row>
    <row r="18" spans="1:14" x14ac:dyDescent="0.25">
      <c r="A18" s="6" t="s">
        <v>48</v>
      </c>
      <c r="B18" s="3">
        <v>165.49974343552526</v>
      </c>
      <c r="C18" s="3">
        <v>133.90818485025082</v>
      </c>
      <c r="D18" s="3">
        <v>92.465244710506383</v>
      </c>
      <c r="E18" s="3">
        <v>23.999790487830616</v>
      </c>
      <c r="F18" s="3">
        <v>64.159463083715522</v>
      </c>
      <c r="G18" s="1"/>
      <c r="H18" s="3">
        <v>111.08448279961203</v>
      </c>
      <c r="I18" s="3">
        <v>109.90839436242021</v>
      </c>
      <c r="J18" s="3">
        <v>73.034498725018878</v>
      </c>
      <c r="K18" s="3">
        <v>41.442940139744437</v>
      </c>
      <c r="L18" s="4">
        <v>0.78985892433073634</v>
      </c>
      <c r="M18" s="4">
        <v>0.44820018883306401</v>
      </c>
    </row>
    <row r="19" spans="1:14" x14ac:dyDescent="0.25">
      <c r="A19" s="6" t="s">
        <v>23</v>
      </c>
      <c r="B19" s="3">
        <f>B18-B17</f>
        <v>-102.28868955156969</v>
      </c>
      <c r="C19" s="3">
        <f t="shared" ref="C19:M19" si="2">C18-C17</f>
        <v>-67.990595993689652</v>
      </c>
      <c r="D19" s="3">
        <f t="shared" si="2"/>
        <v>-24.526712092334151</v>
      </c>
      <c r="E19" s="3">
        <f t="shared" si="2"/>
        <v>43.315583495387735</v>
      </c>
      <c r="F19" s="3">
        <f t="shared" si="2"/>
        <v>1.4631326413300201</v>
      </c>
      <c r="G19" s="1"/>
      <c r="H19" s="3">
        <f t="shared" si="2"/>
        <v>-110.7821064340423</v>
      </c>
      <c r="I19" s="3">
        <f t="shared" si="2"/>
        <v>-111.30617948907738</v>
      </c>
      <c r="J19" s="3">
        <f t="shared" si="2"/>
        <v>-77.761977459235524</v>
      </c>
      <c r="K19" s="3">
        <f t="shared" si="2"/>
        <v>-43.463883901355501</v>
      </c>
      <c r="L19" s="4">
        <f t="shared" si="2"/>
        <v>-0.49908845551677383</v>
      </c>
      <c r="M19" s="4">
        <f t="shared" si="2"/>
        <v>-0.27754905377673578</v>
      </c>
    </row>
    <row r="20" spans="1:14" x14ac:dyDescent="0.25">
      <c r="A20" s="6" t="s">
        <v>24</v>
      </c>
      <c r="B20" s="24">
        <f>B19/B17</f>
        <v>-0.3819757575432659</v>
      </c>
      <c r="C20" s="24">
        <f t="shared" ref="C20:M20" si="3">C19/C17</f>
        <v>-0.33675585216259235</v>
      </c>
      <c r="D20" s="24">
        <f t="shared" si="3"/>
        <v>-0.20964442994715898</v>
      </c>
      <c r="E20" s="24">
        <f t="shared" si="3"/>
        <v>-2.2424957379922703</v>
      </c>
      <c r="F20" s="24">
        <f t="shared" si="3"/>
        <v>2.3336814627046776E-2</v>
      </c>
      <c r="G20" s="2"/>
      <c r="H20" s="14">
        <f t="shared" si="3"/>
        <v>-0.49931856264024665</v>
      </c>
      <c r="I20" s="14">
        <f t="shared" si="3"/>
        <v>-0.50315934231258086</v>
      </c>
      <c r="J20" s="14">
        <f t="shared" si="3"/>
        <v>-0.51567503052405639</v>
      </c>
      <c r="K20" s="14">
        <f t="shared" si="3"/>
        <v>-0.51190095015586035</v>
      </c>
      <c r="L20" s="15">
        <f t="shared" si="3"/>
        <v>-0.38720622992058751</v>
      </c>
      <c r="M20" s="15">
        <f t="shared" si="3"/>
        <v>-0.38243106224770868</v>
      </c>
    </row>
    <row r="21" spans="1:14" x14ac:dyDescent="0.25">
      <c r="A21" s="6"/>
      <c r="B21" s="24"/>
      <c r="C21" s="24"/>
      <c r="D21" s="24"/>
      <c r="E21" s="24"/>
      <c r="F21" s="24"/>
      <c r="G21" s="2"/>
      <c r="H21" s="16" t="s">
        <v>51</v>
      </c>
      <c r="I21" s="16"/>
      <c r="J21" s="16"/>
      <c r="K21" s="16"/>
      <c r="L21" s="16"/>
      <c r="M21" s="16"/>
      <c r="N21" s="25"/>
    </row>
    <row r="23" spans="1:14" ht="148.5" customHeight="1" x14ac:dyDescent="0.25">
      <c r="A23" s="23" t="s">
        <v>52</v>
      </c>
      <c r="B23" s="22"/>
      <c r="C23" s="22"/>
      <c r="D23" s="22"/>
      <c r="E23" s="22"/>
      <c r="F23" s="22"/>
      <c r="G23" s="22"/>
      <c r="H23" s="22"/>
      <c r="I23" s="22"/>
      <c r="J23" s="22"/>
      <c r="K23" s="22"/>
      <c r="L23" s="22"/>
      <c r="M23" s="22"/>
    </row>
  </sheetData>
  <mergeCells count="9">
    <mergeCell ref="A23:M23"/>
    <mergeCell ref="H11:M11"/>
    <mergeCell ref="H21:M21"/>
    <mergeCell ref="B5:F5"/>
    <mergeCell ref="H5:M5"/>
    <mergeCell ref="B15:F15"/>
    <mergeCell ref="H15:M15"/>
    <mergeCell ref="A4:M4"/>
    <mergeCell ref="A14:M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32" sqref="D32"/>
    </sheetView>
  </sheetViews>
  <sheetFormatPr defaultRowHeight="15" x14ac:dyDescent="0.25"/>
  <sheetData>
    <row r="1" spans="1:13" x14ac:dyDescent="0.25">
      <c r="B1" t="s">
        <v>0</v>
      </c>
      <c r="C1" t="s">
        <v>1</v>
      </c>
      <c r="D1" t="s">
        <v>2</v>
      </c>
      <c r="E1" t="s">
        <v>3</v>
      </c>
      <c r="F1" t="s">
        <v>4</v>
      </c>
      <c r="G1" t="s">
        <v>5</v>
      </c>
      <c r="H1" t="s">
        <v>6</v>
      </c>
      <c r="I1" t="s">
        <v>7</v>
      </c>
      <c r="J1" t="s">
        <v>8</v>
      </c>
      <c r="K1" t="s">
        <v>9</v>
      </c>
      <c r="L1" t="s">
        <v>10</v>
      </c>
      <c r="M1" t="s">
        <v>11</v>
      </c>
    </row>
    <row r="2" spans="1:13" x14ac:dyDescent="0.25">
      <c r="A2" t="s">
        <v>12</v>
      </c>
      <c r="B2" t="s">
        <v>14</v>
      </c>
      <c r="C2">
        <v>208.43232226908705</v>
      </c>
      <c r="D2">
        <v>174.45519354062108</v>
      </c>
      <c r="E2">
        <v>135.25955547673323</v>
      </c>
      <c r="F2">
        <v>105.79986854063218</v>
      </c>
      <c r="G2">
        <v>141.24898282402441</v>
      </c>
      <c r="H2">
        <v>46.176161265537075</v>
      </c>
      <c r="I2">
        <v>68.655324999988906</v>
      </c>
      <c r="J2">
        <v>73.172766792353826</v>
      </c>
      <c r="K2">
        <v>39.195638063887856</v>
      </c>
      <c r="L2">
        <v>0.54098038792490843</v>
      </c>
      <c r="M2">
        <v>0.28978091733142008</v>
      </c>
    </row>
    <row r="3" spans="1:13" x14ac:dyDescent="0.25">
      <c r="A3" t="s">
        <v>13</v>
      </c>
      <c r="B3" t="s">
        <v>15</v>
      </c>
      <c r="C3">
        <v>219.33724232834808</v>
      </c>
      <c r="D3">
        <v>186.62652093566118</v>
      </c>
      <c r="E3">
        <v>148.09455894834099</v>
      </c>
      <c r="F3">
        <v>118.74884389548507</v>
      </c>
      <c r="G3">
        <v>153.64629819924983</v>
      </c>
      <c r="H3">
        <v>45.495949967005394</v>
      </c>
      <c r="I3">
        <v>67.87767704017611</v>
      </c>
      <c r="J3">
        <v>71.242683380007094</v>
      </c>
      <c r="K3">
        <v>38.531961987320187</v>
      </c>
      <c r="L3">
        <v>0.48106212602218745</v>
      </c>
      <c r="M3">
        <v>0.2601848593287015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J37" sqref="J37"/>
    </sheetView>
  </sheetViews>
  <sheetFormatPr defaultRowHeight="15" x14ac:dyDescent="0.25"/>
  <sheetData>
    <row r="1" spans="1:13" x14ac:dyDescent="0.25">
      <c r="B1" t="s">
        <v>0</v>
      </c>
      <c r="C1" t="s">
        <v>1</v>
      </c>
      <c r="D1" t="s">
        <v>2</v>
      </c>
      <c r="E1" t="s">
        <v>3</v>
      </c>
      <c r="F1" t="s">
        <v>4</v>
      </c>
      <c r="G1" t="s">
        <v>5</v>
      </c>
      <c r="H1" t="s">
        <v>6</v>
      </c>
      <c r="I1" t="s">
        <v>7</v>
      </c>
      <c r="J1" t="s">
        <v>8</v>
      </c>
      <c r="K1" t="s">
        <v>9</v>
      </c>
      <c r="L1" t="s">
        <v>10</v>
      </c>
      <c r="M1" t="s">
        <v>11</v>
      </c>
    </row>
    <row r="2" spans="1:13" x14ac:dyDescent="0.25">
      <c r="A2" t="s">
        <v>12</v>
      </c>
      <c r="B2" t="s">
        <v>14</v>
      </c>
      <c r="C2">
        <v>208.43232226908705</v>
      </c>
      <c r="D2">
        <v>174.45519354062108</v>
      </c>
      <c r="E2">
        <v>135.25955547673323</v>
      </c>
      <c r="F2">
        <v>105.79986854063218</v>
      </c>
      <c r="G2">
        <v>141.24898282402441</v>
      </c>
      <c r="H2">
        <v>46.176161265537075</v>
      </c>
      <c r="I2">
        <v>68.655324999988906</v>
      </c>
      <c r="J2">
        <v>73.172766792353826</v>
      </c>
      <c r="K2">
        <v>39.195638063887856</v>
      </c>
      <c r="L2">
        <v>0.54098038792490843</v>
      </c>
      <c r="M2">
        <v>0.28978091733142008</v>
      </c>
    </row>
    <row r="3" spans="1:13" x14ac:dyDescent="0.25">
      <c r="A3" t="s">
        <v>13</v>
      </c>
      <c r="B3" t="s">
        <v>16</v>
      </c>
      <c r="C3">
        <v>135.42078317449085</v>
      </c>
      <c r="D3">
        <v>119.61627631842225</v>
      </c>
      <c r="E3">
        <v>101.07158998671827</v>
      </c>
      <c r="F3">
        <v>86.608061954536097</v>
      </c>
      <c r="G3">
        <v>103.5208605920336</v>
      </c>
      <c r="H3">
        <v>22.397421439782203</v>
      </c>
      <c r="I3">
        <v>33.008214363886154</v>
      </c>
      <c r="J3">
        <v>34.349193187772585</v>
      </c>
      <c r="K3">
        <v>18.544686331703986</v>
      </c>
      <c r="L3">
        <v>0.33985013189449553</v>
      </c>
      <c r="M3">
        <v>0.1834807024816858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newHires.UAAL</vt:lpstr>
      <vt:lpstr>allTiers.UAAL</vt:lpstr>
      <vt:lpstr>Discussion</vt:lpstr>
      <vt:lpstr>newHires.noUAAL</vt:lpstr>
      <vt:lpstr>allTiers.noUAAL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2017-06-12T18:16:04Z</dcterms:created>
  <dcterms:modified xsi:type="dcterms:W3CDTF">2017-06-13T01:31:38Z</dcterms:modified>
</cp:coreProperties>
</file>