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E19110A4-710A-4AD8-93BB-3694F4B0CA18}" xr6:coauthVersionLast="32" xr6:coauthVersionMax="32" xr10:uidLastSave="{00000000-0000-0000-0000-000000000000}"/>
  <bookViews>
    <workbookView xWindow="0" yWindow="0" windowWidth="22260" windowHeight="12645" firstSheet="7" activeTab="7" xr2:uid="{00000000-000D-0000-FFFF-FFFF00000000}"/>
  </bookViews>
  <sheets>
    <sheet name="Fat-tails" sheetId="10" r:id="rId1"/>
    <sheet name="Fat-tails (2)" sheetId="17" r:id="rId2"/>
    <sheet name="PIT_stock_real" sheetId="12" r:id="rId3"/>
    <sheet name="Sales" sheetId="13" r:id="rId4"/>
    <sheet name="other" sheetId="6" r:id="rId5"/>
    <sheet name="TaxStr" sheetId="7" r:id="rId6"/>
    <sheet name="SimInput1" sheetId="9" r:id="rId7"/>
    <sheet name="SimInput1_new" sheetId="15" r:id="rId8"/>
    <sheet name="SimInputs2" sheetId="8" r:id="rId9"/>
    <sheet name="PIT_stock_real (2)" sheetId="14" r:id="rId10"/>
    <sheet name="PIT_stock_nom" sheetId="1" r:id="rId11"/>
    <sheet name="PIT_stock_nom (2)" sheetId="5" r:id="rId12"/>
    <sheet name="Sales_old" sheetId="2" r:id="rId13"/>
    <sheet name="Probs" sheetId="16" r:id="rId1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2" l="1"/>
  <c r="I17" i="12"/>
  <c r="G17" i="12"/>
  <c r="K33" i="12"/>
  <c r="I33" i="12"/>
  <c r="G33" i="12"/>
  <c r="K8" i="9" l="1"/>
  <c r="J8" i="9"/>
  <c r="I8" i="9"/>
  <c r="H8" i="9"/>
  <c r="K5" i="9"/>
  <c r="J5" i="9"/>
  <c r="I5" i="9"/>
  <c r="H5" i="9"/>
</calcChain>
</file>

<file path=xl/sharedStrings.xml><?xml version="1.0" encoding="utf-8"?>
<sst xmlns="http://schemas.openxmlformats.org/spreadsheetml/2006/main" count="378" uniqueCount="114">
  <si>
    <t>Stock return</t>
  </si>
  <si>
    <t>GDP growth</t>
  </si>
  <si>
    <t>GDP growth x after 1999</t>
  </si>
  <si>
    <t>Stock return x after 1999</t>
  </si>
  <si>
    <t xml:space="preserve">GDP only </t>
  </si>
  <si>
    <t>GDP and stock return</t>
  </si>
  <si>
    <t xml:space="preserve">GDP and stock return;
both w/ dummy </t>
  </si>
  <si>
    <t>GDP
w/ dummy</t>
  </si>
  <si>
    <t xml:space="preserve">GDP and stock return
stock return w/ dummy </t>
  </si>
  <si>
    <t>n</t>
  </si>
  <si>
    <t>p-value</t>
  </si>
  <si>
    <t>Adjusted R-squared</t>
  </si>
  <si>
    <t>intercept</t>
  </si>
  <si>
    <t>-</t>
  </si>
  <si>
    <t>Realized Capital Gains</t>
  </si>
  <si>
    <t>Realized Capital Gainsn x after 1999</t>
  </si>
  <si>
    <t>GDP and 
realized capital gains</t>
  </si>
  <si>
    <t>Models with GDP and stock returns as regressors</t>
  </si>
  <si>
    <t>Models with GDP and realized capital as regressors</t>
  </si>
  <si>
    <t xml:space="preserve">GDP and realized capital gains;
both w/ dummy </t>
  </si>
  <si>
    <t xml:space="preserve">GDP and realized capital gains;
realized capital gains w/ dummy </t>
  </si>
  <si>
    <t>Select sales tax</t>
  </si>
  <si>
    <t>General sales tax</t>
  </si>
  <si>
    <t>GDP growth x recession</t>
  </si>
  <si>
    <t>GDP w/ dummy for after 1999
w/ dummy</t>
  </si>
  <si>
    <t>GDP w/ dummy for recession</t>
  </si>
  <si>
    <t>GDP
w/ dummy for 
after 1999</t>
  </si>
  <si>
    <t>GDP and stock return;
both w/ dummy for after 1999</t>
  </si>
  <si>
    <t xml:space="preserve">GDP and stock return
stock return w/ dummy for after 1999 </t>
  </si>
  <si>
    <t>Stock return (1-year lag)</t>
  </si>
  <si>
    <t>Stock return (10-year lag) x after 1999</t>
  </si>
  <si>
    <t>Realized Capital Gains (1-year lag)</t>
  </si>
  <si>
    <t>Realized Capital Gains (1-year lag) x after 1999</t>
  </si>
  <si>
    <t>GDP w/ dummy for after 1999</t>
  </si>
  <si>
    <t xml:space="preserve">Note: The dummy variable for recession takes 1 in 2001, 2002, 2008 and 2009, and 0 in other years.  </t>
  </si>
  <si>
    <t xml:space="preserve">Note: Estimated parameters significant at 5% level are underscored. </t>
  </si>
  <si>
    <t xml:space="preserve">Notes: 
1. The dummy variable for recession takes 1 in 2001, 2002, 2008 and 2009, and 0 in other years.  
2. Estimated parameters significant at 5% level are underscored. </t>
  </si>
  <si>
    <t>GDP and realized capital gains;
both w/ dummy for after 1999</t>
  </si>
  <si>
    <t xml:space="preserve">GDP and realized capital gains; 
capital gains w/ dummy for after 1999 </t>
  </si>
  <si>
    <t>(1)</t>
  </si>
  <si>
    <t>(2)</t>
  </si>
  <si>
    <t>(3)</t>
  </si>
  <si>
    <t>(4)</t>
  </si>
  <si>
    <t>(5)</t>
  </si>
  <si>
    <t>(3')</t>
  </si>
  <si>
    <t>(4')</t>
  </si>
  <si>
    <t>(5')</t>
  </si>
  <si>
    <t>Growth of total state individual income tax; with GDP and realized capital gains as regressors
1978-2015</t>
  </si>
  <si>
    <t>Growth of total state individual income tax; with GDP and stock returns as regressors
1978-2015</t>
  </si>
  <si>
    <t>GDP w/ dummy for recessions</t>
  </si>
  <si>
    <t>Estimate</t>
  </si>
  <si>
    <t>Non-personal-income-non-sales taxes</t>
  </si>
  <si>
    <t>(6)</t>
  </si>
  <si>
    <t>US</t>
  </si>
  <si>
    <t>OR</t>
  </si>
  <si>
    <t>VA</t>
  </si>
  <si>
    <t>NY</t>
  </si>
  <si>
    <t>MA</t>
  </si>
  <si>
    <t>CA</t>
  </si>
  <si>
    <t>TX</t>
  </si>
  <si>
    <t>WA</t>
  </si>
  <si>
    <t>FL</t>
  </si>
  <si>
    <t>SD</t>
  </si>
  <si>
    <t>NV</t>
  </si>
  <si>
    <t>Personal Income tax</t>
  </si>
  <si>
    <t>Other taxes</t>
  </si>
  <si>
    <t>Top 5 personal income tax dominant states</t>
  </si>
  <si>
    <t>Top 5 sales tax dominant states</t>
  </si>
  <si>
    <t>Total tax revenue (million)</t>
  </si>
  <si>
    <t>Structure of tax revenue of personal tax dominant states and sales tax dominant states 
in 2015</t>
  </si>
  <si>
    <t>Share of personal tax revenue</t>
  </si>
  <si>
    <t>Share of general tax revenue</t>
  </si>
  <si>
    <t>Share of select sales tax revenue</t>
  </si>
  <si>
    <t>Share of other taxes</t>
  </si>
  <si>
    <t>Sales tax 
dominant state</t>
  </si>
  <si>
    <t>Personal income tax dominant state</t>
  </si>
  <si>
    <t>Tax revenue structure of stylized state governments</t>
  </si>
  <si>
    <t xml:space="preserve">Real growth of Individual income tax </t>
  </si>
  <si>
    <t>Real growth of general sales tax</t>
  </si>
  <si>
    <t>Real growth of select sales tax</t>
  </si>
  <si>
    <t>Real growth of other taxes</t>
  </si>
  <si>
    <t>Real GDP growth</t>
  </si>
  <si>
    <t>Stock returns</t>
  </si>
  <si>
    <t>Assumption 1: Individual income tax affected by stock returns</t>
  </si>
  <si>
    <t>Assumption 2: Individual income tax not affected by stock returns</t>
  </si>
  <si>
    <t>Assumptions on elasticities of tax revenue for simulatoin analysis</t>
  </si>
  <si>
    <t>Elasticity 
with respect to</t>
  </si>
  <si>
    <t>e sales total for PIT states</t>
  </si>
  <si>
    <t>e sales total for sales states</t>
  </si>
  <si>
    <t>e for sales states</t>
  </si>
  <si>
    <t>e for PIT states</t>
  </si>
  <si>
    <t>60/40 portfolio; Normal distribution</t>
  </si>
  <si>
    <t>60/40 portfolio; Simulated distribution</t>
  </si>
  <si>
    <t>Stock; Normal distribution</t>
  </si>
  <si>
    <t>Stock; Simulated distribution</t>
  </si>
  <si>
    <t>Stock; Bootstrapped distribution</t>
  </si>
  <si>
    <t>60/40 portfolio; Bootstrapped distribution</t>
  </si>
  <si>
    <t>Probability of return lower than</t>
  </si>
  <si>
    <t>GDP only 
(1985-2015)</t>
  </si>
  <si>
    <t>GDP w/ dummy for all recessions
 (1985-2015)</t>
  </si>
  <si>
    <t>GDP w/ dummy for the two recent recessions
 (1985-2015)</t>
  </si>
  <si>
    <t>(2')</t>
  </si>
  <si>
    <t>GDP w/ dummy for the two recent recessions
 (1995-2015)</t>
  </si>
  <si>
    <t>The recent two recessions</t>
  </si>
  <si>
    <t xml:space="preserve">Notes: 
1. The dummy variable for recession takes 1 in 2001, 2002, 2008 and 2009, 2010, and 0 in other years.  
2. Estimated parameters significant at 5% level are underscored. </t>
  </si>
  <si>
    <t>All recessions</t>
  </si>
  <si>
    <t xml:space="preserve">General sales tax </t>
  </si>
  <si>
    <t>70/30 portfolio; Normal distribution</t>
  </si>
  <si>
    <t>70/30 portfolio; Bootstrapped distribution</t>
  </si>
  <si>
    <t>Assumption 1</t>
  </si>
  <si>
    <t>Base growth rate</t>
  </si>
  <si>
    <t>Assumption 2</t>
  </si>
  <si>
    <t>Assumptions on elasticities of tax revenue for simulation analysis</t>
  </si>
  <si>
    <t>Real growth of selective sales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</si>
</sst>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70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2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ill="1"/>
    <xf numFmtId="164" fontId="0" fillId="2" borderId="0" xfId="0" applyNumberFormat="1" applyFill="1"/>
    <xf numFmtId="0" fontId="1" fillId="2" borderId="0" xfId="0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/>
    </xf>
    <xf numFmtId="2" fontId="0" fillId="2" borderId="0" xfId="0" quotePrefix="1" applyNumberFormat="1" applyFill="1" applyBorder="1" applyAlignment="1">
      <alignment horizontal="center" vertical="center"/>
    </xf>
    <xf numFmtId="0" fontId="0" fillId="2" borderId="0" xfId="0" applyFill="1" applyBorder="1"/>
    <xf numFmtId="2" fontId="0" fillId="2" borderId="0" xfId="0" applyNumberFormat="1" applyFill="1" applyBorder="1"/>
    <xf numFmtId="164" fontId="0" fillId="2" borderId="0" xfId="0" applyNumberForma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9" xfId="0" quotePrefix="1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3" xfId="0" quotePrefix="1" applyNumberForma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16" xfId="0" applyFill="1" applyBorder="1"/>
    <xf numFmtId="0" fontId="0" fillId="2" borderId="13" xfId="0" applyFill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 vertical="center"/>
    </xf>
    <xf numFmtId="2" fontId="1" fillId="2" borderId="0" xfId="0" quotePrefix="1" applyNumberFormat="1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0" fontId="1" fillId="2" borderId="16" xfId="0" applyFont="1" applyFill="1" applyBorder="1"/>
    <xf numFmtId="2" fontId="1" fillId="2" borderId="16" xfId="0" quotePrefix="1" applyNumberFormat="1" applyFont="1" applyFill="1" applyBorder="1" applyAlignment="1">
      <alignment horizontal="center" vertical="center"/>
    </xf>
    <xf numFmtId="164" fontId="1" fillId="2" borderId="16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0" xfId="0" quotePrefix="1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3" fillId="2" borderId="16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0" fontId="0" fillId="0" borderId="0" xfId="0" applyAlignment="1">
      <alignment wrapText="1"/>
    </xf>
    <xf numFmtId="165" fontId="0" fillId="2" borderId="0" xfId="2" applyNumberFormat="1" applyFont="1" applyFill="1" applyAlignment="1">
      <alignment horizontal="center" vertical="center"/>
    </xf>
    <xf numFmtId="0" fontId="1" fillId="2" borderId="3" xfId="0" applyFont="1" applyFill="1" applyBorder="1"/>
    <xf numFmtId="165" fontId="0" fillId="2" borderId="6" xfId="2" applyNumberFormat="1" applyFont="1" applyFill="1" applyBorder="1" applyAlignment="1">
      <alignment horizontal="center" vertical="center"/>
    </xf>
    <xf numFmtId="165" fontId="0" fillId="2" borderId="3" xfId="2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5" fontId="0" fillId="2" borderId="3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vertical="center"/>
    </xf>
    <xf numFmtId="5" fontId="0" fillId="2" borderId="6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horizontal="right" vertical="center"/>
    </xf>
    <xf numFmtId="5" fontId="0" fillId="2" borderId="6" xfId="1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Border="1"/>
    <xf numFmtId="9" fontId="0" fillId="2" borderId="0" xfId="2" applyFont="1" applyFill="1" applyBorder="1" applyAlignment="1">
      <alignment horizontal="center" vertical="center" wrapText="1"/>
    </xf>
    <xf numFmtId="9" fontId="0" fillId="2" borderId="6" xfId="2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6" xfId="0" applyFill="1" applyBorder="1"/>
    <xf numFmtId="10" fontId="0" fillId="2" borderId="0" xfId="2" applyNumberFormat="1" applyFont="1" applyFill="1" applyAlignment="1">
      <alignment horizontal="center" vertical="center"/>
    </xf>
    <xf numFmtId="10" fontId="0" fillId="2" borderId="6" xfId="2" applyNumberFormat="1" applyFont="1" applyFill="1" applyBorder="1" applyAlignment="1">
      <alignment horizontal="center" vertical="center"/>
    </xf>
    <xf numFmtId="10" fontId="0" fillId="2" borderId="19" xfId="2" applyNumberFormat="1" applyFont="1" applyFill="1" applyBorder="1" applyAlignment="1">
      <alignment horizontal="center" vertical="center"/>
    </xf>
    <xf numFmtId="10" fontId="0" fillId="2" borderId="0" xfId="2" applyNumberFormat="1" applyFont="1" applyFill="1" applyBorder="1" applyAlignment="1">
      <alignment horizontal="center" vertical="center"/>
    </xf>
    <xf numFmtId="9" fontId="1" fillId="2" borderId="6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164" fontId="3" fillId="2" borderId="10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4" fontId="1" fillId="2" borderId="10" xfId="0" quotePrefix="1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9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quotePrefix="1" applyFont="1" applyFill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/>
    </xf>
    <xf numFmtId="0" fontId="1" fillId="2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0" fontId="0" fillId="2" borderId="22" xfId="0" applyNumberFormat="1" applyFill="1" applyBorder="1" applyAlignment="1">
      <alignment horizontal="center" vertical="center"/>
    </xf>
    <xf numFmtId="9" fontId="0" fillId="2" borderId="22" xfId="0" applyNumberForma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E4"/>
      <color rgb="FF450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24</xdr:row>
      <xdr:rowOff>76200</xdr:rowOff>
    </xdr:from>
    <xdr:to>
      <xdr:col>5</xdr:col>
      <xdr:colOff>18174</xdr:colOff>
      <xdr:row>45</xdr:row>
      <xdr:rowOff>76583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6693C-65FB-443E-8BED-04E1EC33A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5867400"/>
          <a:ext cx="4475874" cy="4000883"/>
        </a:xfrm>
        <a:prstGeom prst="rect">
          <a:avLst/>
        </a:prstGeom>
      </xdr:spPr>
    </xdr:pic>
    <xdr:clientData/>
  </xdr:twoCellAnchor>
  <xdr:twoCellAnchor editAs="oneCell">
    <xdr:from>
      <xdr:col>5</xdr:col>
      <xdr:colOff>152399</xdr:colOff>
      <xdr:row>32</xdr:row>
      <xdr:rowOff>156443</xdr:rowOff>
    </xdr:from>
    <xdr:to>
      <xdr:col>12</xdr:col>
      <xdr:colOff>399174</xdr:colOff>
      <xdr:row>54</xdr:row>
      <xdr:rowOff>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7ED73C-DE15-4F77-BF43-5D4EC3FCD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2549" y="7471643"/>
          <a:ext cx="4513975" cy="403494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56</xdr:row>
      <xdr:rowOff>124992</xdr:rowOff>
    </xdr:from>
    <xdr:to>
      <xdr:col>6</xdr:col>
      <xdr:colOff>218466</xdr:colOff>
      <xdr:row>81</xdr:row>
      <xdr:rowOff>10692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22134D-7313-4B74-9552-C329E5B99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12012192"/>
          <a:ext cx="5200041" cy="464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12</xdr:row>
      <xdr:rowOff>104148</xdr:rowOff>
    </xdr:from>
    <xdr:to>
      <xdr:col>4</xdr:col>
      <xdr:colOff>466724</xdr:colOff>
      <xdr:row>34</xdr:row>
      <xdr:rowOff>76584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092D4E-6928-4E7F-8429-EEBAA899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49" y="4942848"/>
          <a:ext cx="4657725" cy="4163436"/>
        </a:xfrm>
        <a:prstGeom prst="rect">
          <a:avLst/>
        </a:prstGeom>
      </xdr:spPr>
    </xdr:pic>
    <xdr:clientData/>
  </xdr:twoCellAnchor>
  <xdr:twoCellAnchor editAs="oneCell">
    <xdr:from>
      <xdr:col>4</xdr:col>
      <xdr:colOff>438149</xdr:colOff>
      <xdr:row>12</xdr:row>
      <xdr:rowOff>104775</xdr:rowOff>
    </xdr:from>
    <xdr:to>
      <xdr:col>12</xdr:col>
      <xdr:colOff>218373</xdr:colOff>
      <xdr:row>34</xdr:row>
      <xdr:rowOff>76584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1DE045-C113-4368-89CE-E6DD8F4B4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8699" y="4943475"/>
          <a:ext cx="4657024" cy="416280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180975</xdr:rowOff>
    </xdr:from>
    <xdr:to>
      <xdr:col>1</xdr:col>
      <xdr:colOff>1733550</xdr:colOff>
      <xdr:row>17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AAFFC64-9F62-4814-9317-4C189E12C2D0}"/>
            </a:ext>
          </a:extLst>
        </xdr:cNvPr>
        <xdr:cNvSpPr txBox="1"/>
      </xdr:nvSpPr>
      <xdr:spPr>
        <a:xfrm>
          <a:off x="609600" y="540067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  <xdr:twoCellAnchor>
    <xdr:from>
      <xdr:col>5</xdr:col>
      <xdr:colOff>266699</xdr:colOff>
      <xdr:row>14</xdr:row>
      <xdr:rowOff>161925</xdr:rowOff>
    </xdr:from>
    <xdr:to>
      <xdr:col>8</xdr:col>
      <xdr:colOff>171449</xdr:colOff>
      <xdr:row>17</xdr:row>
      <xdr:rowOff>85725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4E6D9EC-8230-4950-A864-3766CFE8850F}"/>
            </a:ext>
          </a:extLst>
        </xdr:cNvPr>
        <xdr:cNvSpPr txBox="1"/>
      </xdr:nvSpPr>
      <xdr:spPr>
        <a:xfrm>
          <a:off x="5276849" y="538162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  <xdr:twoCellAnchor editAs="oneCell">
    <xdr:from>
      <xdr:col>1</xdr:col>
      <xdr:colOff>1800224</xdr:colOff>
      <xdr:row>34</xdr:row>
      <xdr:rowOff>161924</xdr:rowOff>
    </xdr:from>
    <xdr:to>
      <xdr:col>8</xdr:col>
      <xdr:colOff>238125</xdr:colOff>
      <xdr:row>56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8667F6B-5B3E-44D9-BF13-3D37A3C6D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9824" y="7324724"/>
          <a:ext cx="4667251" cy="4171951"/>
        </a:xfrm>
        <a:prstGeom prst="rect">
          <a:avLst/>
        </a:prstGeom>
      </xdr:spPr>
    </xdr:pic>
    <xdr:clientData/>
  </xdr:twoCellAnchor>
  <xdr:twoCellAnchor>
    <xdr:from>
      <xdr:col>1</xdr:col>
      <xdr:colOff>2228849</xdr:colOff>
      <xdr:row>37</xdr:row>
      <xdr:rowOff>104775</xdr:rowOff>
    </xdr:from>
    <xdr:to>
      <xdr:col>4</xdr:col>
      <xdr:colOff>171449</xdr:colOff>
      <xdr:row>40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60A987C-CBBC-4629-9603-13C556C6B879}"/>
            </a:ext>
          </a:extLst>
        </xdr:cNvPr>
        <xdr:cNvSpPr txBox="1"/>
      </xdr:nvSpPr>
      <xdr:spPr>
        <a:xfrm>
          <a:off x="2838449" y="970597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CDC3-6ACB-4EF0-B3FB-72A8951BB9D5}">
  <dimension ref="A2:G16"/>
  <sheetViews>
    <sheetView workbookViewId="0">
      <selection activeCell="B30" sqref="B30"/>
    </sheetView>
  </sheetViews>
  <sheetFormatPr defaultRowHeight="15" x14ac:dyDescent="0.25"/>
  <cols>
    <col min="2" max="2" width="38.5703125" customWidth="1"/>
  </cols>
  <sheetData>
    <row r="2" spans="1:7" x14ac:dyDescent="0.25">
      <c r="A2" s="7"/>
      <c r="B2" s="101"/>
      <c r="C2" s="101"/>
      <c r="D2" s="101"/>
      <c r="E2" s="101"/>
      <c r="F2" s="101"/>
      <c r="G2" s="7"/>
    </row>
    <row r="3" spans="1:7" ht="18" customHeight="1" x14ac:dyDescent="0.25">
      <c r="A3" s="7"/>
      <c r="B3" s="7"/>
      <c r="C3" s="120" t="s">
        <v>97</v>
      </c>
      <c r="D3" s="120"/>
      <c r="E3" s="120"/>
      <c r="F3" s="120"/>
      <c r="G3" s="7"/>
    </row>
    <row r="4" spans="1:7" ht="18" customHeight="1" x14ac:dyDescent="0.25">
      <c r="A4" s="7"/>
      <c r="B4" s="101"/>
      <c r="C4" s="106">
        <v>-0.4</v>
      </c>
      <c r="D4" s="106">
        <v>-0.3</v>
      </c>
      <c r="E4" s="106">
        <v>-0.2</v>
      </c>
      <c r="F4" s="106">
        <v>-0.1</v>
      </c>
      <c r="G4" s="7"/>
    </row>
    <row r="5" spans="1:7" ht="24" customHeight="1" x14ac:dyDescent="0.25">
      <c r="A5" s="7"/>
      <c r="B5" s="107" t="s">
        <v>93</v>
      </c>
      <c r="C5" s="102">
        <v>1.5E-3</v>
      </c>
      <c r="D5" s="102">
        <v>9.3333333333333341E-3</v>
      </c>
      <c r="E5" s="102">
        <v>3.6183333333333331E-2</v>
      </c>
      <c r="F5" s="102">
        <v>0.1125</v>
      </c>
      <c r="G5" s="7"/>
    </row>
    <row r="6" spans="1:7" ht="24" customHeight="1" x14ac:dyDescent="0.25">
      <c r="A6" s="7"/>
      <c r="B6" s="108" t="s">
        <v>94</v>
      </c>
      <c r="C6" s="104">
        <v>3.2000000000000002E-3</v>
      </c>
      <c r="D6" s="104">
        <v>1.2283333333333334E-2</v>
      </c>
      <c r="E6" s="104">
        <v>3.6900000000000002E-2</v>
      </c>
      <c r="F6" s="104">
        <v>0.10453333333333334</v>
      </c>
      <c r="G6" s="7"/>
    </row>
    <row r="7" spans="1:7" ht="24" customHeight="1" x14ac:dyDescent="0.25">
      <c r="A7" s="7"/>
      <c r="B7" s="107" t="s">
        <v>91</v>
      </c>
      <c r="C7" s="102"/>
      <c r="D7" s="102"/>
      <c r="E7" s="102"/>
      <c r="F7" s="102"/>
      <c r="G7" s="7"/>
    </row>
    <row r="8" spans="1:7" ht="24" customHeight="1" x14ac:dyDescent="0.25">
      <c r="A8" s="7"/>
      <c r="B8" s="32" t="s">
        <v>92</v>
      </c>
      <c r="C8" s="103"/>
      <c r="D8" s="103"/>
      <c r="E8" s="103"/>
      <c r="F8" s="103"/>
      <c r="G8" s="7"/>
    </row>
    <row r="9" spans="1:7" ht="24" customHeight="1" x14ac:dyDescent="0.25">
      <c r="A9" s="7"/>
      <c r="B9" s="107"/>
      <c r="C9" s="121" t="s">
        <v>97</v>
      </c>
      <c r="D9" s="121"/>
      <c r="E9" s="121"/>
      <c r="F9" s="121"/>
      <c r="G9" s="7"/>
    </row>
    <row r="10" spans="1:7" ht="24" customHeight="1" x14ac:dyDescent="0.25">
      <c r="A10" s="7"/>
      <c r="B10" s="32"/>
      <c r="C10" s="106">
        <v>-0.4</v>
      </c>
      <c r="D10" s="106">
        <v>-0.3</v>
      </c>
      <c r="E10" s="106">
        <v>-0.2</v>
      </c>
      <c r="F10" s="106">
        <v>-0.1</v>
      </c>
      <c r="G10" s="7"/>
    </row>
    <row r="11" spans="1:7" ht="24" customHeight="1" x14ac:dyDescent="0.25">
      <c r="A11" s="7"/>
      <c r="B11" s="30" t="s">
        <v>93</v>
      </c>
      <c r="C11" s="105">
        <v>6.6666666666666664E-4</v>
      </c>
      <c r="D11" s="105">
        <v>4.6333333333333331E-3</v>
      </c>
      <c r="E11" s="105">
        <v>2.6599999999999999E-2</v>
      </c>
      <c r="F11" s="105">
        <v>9.8016666666666669E-2</v>
      </c>
      <c r="G11" s="7"/>
    </row>
    <row r="12" spans="1:7" ht="24" customHeight="1" x14ac:dyDescent="0.25">
      <c r="A12" s="7"/>
      <c r="B12" s="30" t="s">
        <v>95</v>
      </c>
      <c r="C12" s="105">
        <v>0</v>
      </c>
      <c r="D12" s="105">
        <v>1.5866666666666668E-2</v>
      </c>
      <c r="E12" s="105">
        <v>3.1966666666666664E-2</v>
      </c>
      <c r="F12" s="105">
        <v>0.13046666666666668</v>
      </c>
      <c r="G12" s="7"/>
    </row>
    <row r="13" spans="1:7" ht="24" customHeight="1" x14ac:dyDescent="0.25">
      <c r="A13" s="7"/>
      <c r="B13" s="30" t="s">
        <v>91</v>
      </c>
      <c r="C13" s="105"/>
      <c r="D13" s="105"/>
      <c r="E13" s="105"/>
      <c r="F13" s="105"/>
      <c r="G13" s="7"/>
    </row>
    <row r="14" spans="1:7" ht="24" customHeight="1" x14ac:dyDescent="0.25">
      <c r="A14" s="7"/>
      <c r="B14" s="32" t="s">
        <v>96</v>
      </c>
      <c r="C14" s="103"/>
      <c r="D14" s="103"/>
      <c r="E14" s="103"/>
      <c r="F14" s="103"/>
      <c r="G14" s="7"/>
    </row>
    <row r="15" spans="1:7" x14ac:dyDescent="0.25">
      <c r="A15" s="7"/>
      <c r="B15" s="7"/>
      <c r="C15" s="7"/>
      <c r="D15" s="7"/>
      <c r="E15" s="7"/>
      <c r="F15" s="7"/>
      <c r="G15" s="7"/>
    </row>
    <row r="16" spans="1:7" x14ac:dyDescent="0.25">
      <c r="A16" s="7"/>
      <c r="B16" s="7"/>
      <c r="C16" s="7"/>
      <c r="D16" s="7"/>
      <c r="E16" s="7"/>
      <c r="F16" s="7"/>
      <c r="G16" s="7"/>
    </row>
  </sheetData>
  <mergeCells count="2">
    <mergeCell ref="C3:F3"/>
    <mergeCell ref="C9:F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CBE0-AF60-4563-9A47-BEE291487850}">
  <dimension ref="A1:N58"/>
  <sheetViews>
    <sheetView zoomScaleNormal="100" workbookViewId="0">
      <selection activeCell="E27" sqref="E27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34" t="s">
        <v>47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27"/>
      <c r="N2" s="7"/>
    </row>
    <row r="3" spans="1:14" x14ac:dyDescent="0.25">
      <c r="A3" s="27"/>
      <c r="B3" s="30"/>
      <c r="C3" s="131" t="s">
        <v>39</v>
      </c>
      <c r="D3" s="132"/>
      <c r="E3" s="131" t="s">
        <v>40</v>
      </c>
      <c r="F3" s="132"/>
      <c r="G3" s="131" t="s">
        <v>41</v>
      </c>
      <c r="H3" s="132"/>
      <c r="I3" s="131" t="s">
        <v>42</v>
      </c>
      <c r="J3" s="132"/>
      <c r="K3" s="131" t="s">
        <v>43</v>
      </c>
      <c r="L3" s="132"/>
      <c r="M3" s="27"/>
      <c r="N3" s="7"/>
    </row>
    <row r="4" spans="1:14" ht="43.5" customHeight="1" x14ac:dyDescent="0.25">
      <c r="A4" s="27"/>
      <c r="B4" s="30"/>
      <c r="C4" s="120" t="s">
        <v>4</v>
      </c>
      <c r="D4" s="132"/>
      <c r="E4" s="127" t="s">
        <v>26</v>
      </c>
      <c r="F4" s="126"/>
      <c r="G4" s="125" t="s">
        <v>16</v>
      </c>
      <c r="H4" s="126"/>
      <c r="I4" s="127" t="s">
        <v>37</v>
      </c>
      <c r="J4" s="126"/>
      <c r="K4" s="125" t="s">
        <v>38</v>
      </c>
      <c r="L4" s="125"/>
      <c r="M4" s="27"/>
      <c r="N4" s="7"/>
    </row>
    <row r="5" spans="1:14" ht="43.5" customHeight="1" x14ac:dyDescent="0.25">
      <c r="A5" s="27"/>
      <c r="B5" s="32"/>
      <c r="C5" s="82" t="s">
        <v>50</v>
      </c>
      <c r="D5" s="45" t="s">
        <v>10</v>
      </c>
      <c r="E5" s="82" t="s">
        <v>50</v>
      </c>
      <c r="F5" s="45" t="s">
        <v>10</v>
      </c>
      <c r="G5" s="82" t="s">
        <v>50</v>
      </c>
      <c r="H5" s="45" t="s">
        <v>10</v>
      </c>
      <c r="I5" s="82" t="s">
        <v>50</v>
      </c>
      <c r="J5" s="45" t="s">
        <v>10</v>
      </c>
      <c r="K5" s="82" t="s">
        <v>50</v>
      </c>
      <c r="L5" s="82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31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32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28">
        <v>38</v>
      </c>
      <c r="D16" s="129"/>
      <c r="E16" s="130">
        <v>38</v>
      </c>
      <c r="F16" s="129"/>
      <c r="G16" s="128">
        <v>38</v>
      </c>
      <c r="H16" s="129"/>
      <c r="I16" s="130">
        <v>38</v>
      </c>
      <c r="J16" s="129"/>
      <c r="K16" s="128">
        <v>38</v>
      </c>
      <c r="L16" s="128"/>
      <c r="M16" s="27"/>
      <c r="N16" s="7"/>
    </row>
    <row r="17" spans="1:14" ht="16.5" customHeight="1" x14ac:dyDescent="0.25">
      <c r="A17" s="27"/>
      <c r="B17" s="82" t="s">
        <v>11</v>
      </c>
      <c r="C17" s="122">
        <v>0.30566541074933518</v>
      </c>
      <c r="D17" s="123"/>
      <c r="E17" s="124">
        <v>0.29069709635633112</v>
      </c>
      <c r="F17" s="123"/>
      <c r="G17" s="122">
        <v>0.72602714664401657</v>
      </c>
      <c r="H17" s="123"/>
      <c r="I17" s="124">
        <v>0.79510827890217706</v>
      </c>
      <c r="J17" s="123"/>
      <c r="K17" s="122">
        <v>0.7906694981397554</v>
      </c>
      <c r="L17" s="122"/>
      <c r="M17" s="27"/>
      <c r="N17" s="7"/>
    </row>
    <row r="18" spans="1:14" ht="45" customHeight="1" x14ac:dyDescent="0.25">
      <c r="A18" s="27"/>
      <c r="B18" s="134" t="s">
        <v>48</v>
      </c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27"/>
    </row>
    <row r="19" spans="1:14" x14ac:dyDescent="0.25">
      <c r="A19" s="27"/>
      <c r="B19" s="30"/>
      <c r="C19" s="24"/>
      <c r="D19" s="24"/>
      <c r="E19" s="17"/>
      <c r="F19" s="52"/>
      <c r="G19" s="131" t="s">
        <v>44</v>
      </c>
      <c r="H19" s="132"/>
      <c r="I19" s="131" t="s">
        <v>45</v>
      </c>
      <c r="J19" s="132"/>
      <c r="K19" s="131" t="s">
        <v>46</v>
      </c>
      <c r="L19" s="132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133" t="s">
        <v>5</v>
      </c>
      <c r="H20" s="132"/>
      <c r="I20" s="127" t="s">
        <v>27</v>
      </c>
      <c r="J20" s="126"/>
      <c r="K20" s="125" t="s">
        <v>28</v>
      </c>
      <c r="L20" s="125"/>
      <c r="M20" s="27"/>
    </row>
    <row r="21" spans="1:14" ht="42" customHeight="1" x14ac:dyDescent="0.25">
      <c r="A21" s="27"/>
      <c r="B21" s="32"/>
      <c r="C21" s="82"/>
      <c r="D21" s="82"/>
      <c r="E21" s="93"/>
      <c r="F21" s="53"/>
      <c r="G21" s="82" t="s">
        <v>50</v>
      </c>
      <c r="H21" s="45" t="s">
        <v>10</v>
      </c>
      <c r="I21" s="82" t="s">
        <v>50</v>
      </c>
      <c r="J21" s="45" t="s">
        <v>10</v>
      </c>
      <c r="K21" s="82" t="s">
        <v>50</v>
      </c>
      <c r="L21" s="82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29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30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130">
        <v>38</v>
      </c>
      <c r="H32" s="129"/>
      <c r="I32" s="130">
        <v>38</v>
      </c>
      <c r="J32" s="129"/>
      <c r="K32" s="128">
        <v>38</v>
      </c>
      <c r="L32" s="128"/>
      <c r="M32" s="27"/>
    </row>
    <row r="33" spans="1:13" ht="16.5" customHeight="1" x14ac:dyDescent="0.25">
      <c r="A33" s="27"/>
      <c r="B33" s="82" t="s">
        <v>11</v>
      </c>
      <c r="C33" s="76"/>
      <c r="D33" s="76"/>
      <c r="E33" s="76"/>
      <c r="F33" s="55"/>
      <c r="G33" s="124">
        <v>0.48341395624872252</v>
      </c>
      <c r="H33" s="123"/>
      <c r="I33" s="124">
        <v>0.53998913899059575</v>
      </c>
      <c r="J33" s="123"/>
      <c r="K33" s="122">
        <v>0.55376503919168529</v>
      </c>
      <c r="L33" s="122"/>
      <c r="M33" s="27"/>
    </row>
    <row r="34" spans="1:13" x14ac:dyDescent="0.25">
      <c r="A34" s="27"/>
      <c r="B34" s="27" t="s">
        <v>35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125"/>
      <c r="H45" s="126"/>
      <c r="I45" s="127"/>
      <c r="J45" s="126"/>
      <c r="K45" s="125"/>
      <c r="L45" s="125"/>
    </row>
    <row r="46" spans="1:13" x14ac:dyDescent="0.25">
      <c r="B46" s="24"/>
      <c r="G46" s="82"/>
      <c r="H46" s="45"/>
      <c r="I46" s="49"/>
      <c r="J46" s="45"/>
      <c r="K46" s="82"/>
      <c r="L46" s="82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82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28"/>
      <c r="H57" s="129"/>
      <c r="I57" s="130"/>
      <c r="J57" s="129"/>
      <c r="K57" s="128"/>
      <c r="L57" s="128"/>
    </row>
    <row r="58" spans="2:12" x14ac:dyDescent="0.25">
      <c r="G58" s="122"/>
      <c r="H58" s="123"/>
      <c r="I58" s="124"/>
      <c r="J58" s="123"/>
      <c r="K58" s="122"/>
      <c r="L58" s="122"/>
    </row>
  </sheetData>
  <mergeCells count="43">
    <mergeCell ref="B2:L2"/>
    <mergeCell ref="C3:D3"/>
    <mergeCell ref="E3:F3"/>
    <mergeCell ref="G3:H3"/>
    <mergeCell ref="I3:J3"/>
    <mergeCell ref="K3:L3"/>
    <mergeCell ref="B18:L18"/>
    <mergeCell ref="C4:D4"/>
    <mergeCell ref="E4:F4"/>
    <mergeCell ref="G4:H4"/>
    <mergeCell ref="I4:J4"/>
    <mergeCell ref="K4:L4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G19:H19"/>
    <mergeCell ref="I19:J19"/>
    <mergeCell ref="K19:L19"/>
    <mergeCell ref="G20:H20"/>
    <mergeCell ref="I20:J20"/>
    <mergeCell ref="K20:L20"/>
    <mergeCell ref="G32:H32"/>
    <mergeCell ref="I32:J32"/>
    <mergeCell ref="K32:L32"/>
    <mergeCell ref="G33:H33"/>
    <mergeCell ref="I33:J33"/>
    <mergeCell ref="K33:L33"/>
    <mergeCell ref="G58:H58"/>
    <mergeCell ref="I58:J58"/>
    <mergeCell ref="K58:L58"/>
    <mergeCell ref="G45:H45"/>
    <mergeCell ref="I45:J45"/>
    <mergeCell ref="K45:L45"/>
    <mergeCell ref="G57:H57"/>
    <mergeCell ref="I57:J57"/>
    <mergeCell ref="K57:L57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9"/>
  <sheetViews>
    <sheetView workbookViewId="0">
      <selection activeCell="I25" sqref="I25"/>
    </sheetView>
  </sheetViews>
  <sheetFormatPr defaultRowHeight="15" x14ac:dyDescent="0.25"/>
  <cols>
    <col min="2" max="2" width="33.42578125" customWidth="1"/>
    <col min="3" max="3" width="16" customWidth="1"/>
    <col min="4" max="4" width="19.42578125" customWidth="1"/>
    <col min="5" max="5" width="24" customWidth="1"/>
    <col min="6" max="6" width="22.85546875" customWidth="1"/>
    <col min="7" max="7" width="32.5703125" customWidth="1"/>
  </cols>
  <sheetData>
    <row r="2" spans="1:9" ht="39" customHeight="1" x14ac:dyDescent="0.25">
      <c r="A2" s="7"/>
      <c r="B2" s="154" t="s">
        <v>17</v>
      </c>
      <c r="C2" s="154"/>
      <c r="D2" s="154"/>
      <c r="E2" s="154"/>
      <c r="F2" s="154"/>
      <c r="G2" s="154"/>
      <c r="H2" s="7"/>
      <c r="I2" s="7"/>
    </row>
    <row r="3" spans="1:9" ht="43.5" customHeight="1" x14ac:dyDescent="0.25">
      <c r="A3" s="7"/>
      <c r="B3" s="8"/>
      <c r="C3" s="9" t="s">
        <v>4</v>
      </c>
      <c r="D3" s="10" t="s">
        <v>7</v>
      </c>
      <c r="E3" s="9" t="s">
        <v>5</v>
      </c>
      <c r="F3" s="10" t="s">
        <v>6</v>
      </c>
      <c r="G3" s="10" t="s">
        <v>8</v>
      </c>
      <c r="H3" s="7"/>
      <c r="I3" s="7"/>
    </row>
    <row r="4" spans="1:9" ht="19.5" customHeight="1" x14ac:dyDescent="0.25">
      <c r="A4" s="7"/>
      <c r="B4" s="9" t="s">
        <v>1</v>
      </c>
      <c r="C4" s="11">
        <v>1.4392436098165808</v>
      </c>
      <c r="D4" s="11">
        <v>1.3952482971643869</v>
      </c>
      <c r="E4" s="11">
        <v>0.99459667888554504</v>
      </c>
      <c r="F4" s="11">
        <v>1.144021537340576</v>
      </c>
      <c r="G4" s="11">
        <v>1.1258407727411603</v>
      </c>
      <c r="H4" s="7"/>
      <c r="I4" s="7"/>
    </row>
    <row r="5" spans="1:9" ht="19.5" customHeight="1" x14ac:dyDescent="0.25">
      <c r="A5" s="7"/>
      <c r="B5" s="9"/>
      <c r="C5" s="12">
        <v>1.8965636641992889E-4</v>
      </c>
      <c r="D5" s="12">
        <v>4.6315886754617815E-4</v>
      </c>
      <c r="E5" s="12">
        <v>6.0707033891329752E-3</v>
      </c>
      <c r="F5" s="12">
        <v>3.7367974677333052E-3</v>
      </c>
      <c r="G5" s="12">
        <v>1.2943508312293506E-3</v>
      </c>
      <c r="H5" s="7"/>
      <c r="I5" s="7"/>
    </row>
    <row r="6" spans="1:9" ht="19.5" customHeight="1" x14ac:dyDescent="0.25">
      <c r="A6" s="7"/>
      <c r="B6" s="9" t="s">
        <v>2</v>
      </c>
      <c r="C6" s="11"/>
      <c r="D6" s="11">
        <v>0.25005151524504055</v>
      </c>
      <c r="E6" s="11"/>
      <c r="F6" s="11">
        <v>-5.5381481209631406E-2</v>
      </c>
      <c r="G6" s="11"/>
      <c r="H6" s="7"/>
      <c r="I6" s="7"/>
    </row>
    <row r="7" spans="1:9" ht="19.5" customHeight="1" x14ac:dyDescent="0.25">
      <c r="A7" s="7"/>
      <c r="B7" s="9"/>
      <c r="C7" s="12"/>
      <c r="D7" s="12">
        <v>0.62705046652566521</v>
      </c>
      <c r="E7" s="12"/>
      <c r="F7" s="12">
        <v>0.91434919815746851</v>
      </c>
      <c r="G7" s="12"/>
      <c r="H7" s="7"/>
      <c r="I7" s="7"/>
    </row>
    <row r="8" spans="1:9" ht="19.5" customHeight="1" x14ac:dyDescent="0.25">
      <c r="A8" s="7"/>
      <c r="B8" s="9" t="s">
        <v>0</v>
      </c>
      <c r="C8" s="13" t="s">
        <v>13</v>
      </c>
      <c r="D8" s="13" t="s">
        <v>13</v>
      </c>
      <c r="E8" s="11">
        <v>0.15566334752024857</v>
      </c>
      <c r="F8" s="11">
        <v>7.8431097630283012E-2</v>
      </c>
      <c r="G8" s="11">
        <v>8.1555211671815883E-2</v>
      </c>
      <c r="H8" s="7"/>
      <c r="I8" s="7"/>
    </row>
    <row r="9" spans="1:9" ht="19.5" customHeight="1" x14ac:dyDescent="0.25">
      <c r="A9" s="7"/>
      <c r="B9" s="9"/>
      <c r="C9" s="12"/>
      <c r="D9" s="12"/>
      <c r="E9" s="12">
        <v>9.2813550614614959E-4</v>
      </c>
      <c r="F9" s="12">
        <v>0.18554102993571669</v>
      </c>
      <c r="G9" s="12">
        <v>0.1091983405758689</v>
      </c>
      <c r="H9" s="7"/>
      <c r="I9" s="7"/>
    </row>
    <row r="10" spans="1:9" ht="19.5" customHeight="1" x14ac:dyDescent="0.25">
      <c r="A10" s="7"/>
      <c r="B10" s="9" t="s">
        <v>3</v>
      </c>
      <c r="C10" s="13" t="s">
        <v>13</v>
      </c>
      <c r="D10" s="13" t="s">
        <v>13</v>
      </c>
      <c r="E10" s="11"/>
      <c r="F10" s="11">
        <v>0.1771495436267542</v>
      </c>
      <c r="G10" s="11">
        <v>0.17222562943223474</v>
      </c>
      <c r="H10" s="7"/>
      <c r="I10" s="7"/>
    </row>
    <row r="11" spans="1:9" ht="19.5" customHeight="1" x14ac:dyDescent="0.25">
      <c r="A11" s="7"/>
      <c r="B11" s="9"/>
      <c r="C11" s="12"/>
      <c r="D11" s="12"/>
      <c r="E11" s="12"/>
      <c r="F11" s="12">
        <v>4.0323874168262046E-2</v>
      </c>
      <c r="G11" s="12">
        <v>1.667682300582499E-2</v>
      </c>
      <c r="H11" s="7"/>
      <c r="I11" s="7"/>
    </row>
    <row r="12" spans="1:9" ht="19.5" customHeight="1" x14ac:dyDescent="0.25">
      <c r="A12" s="7"/>
      <c r="B12" s="9" t="s">
        <v>12</v>
      </c>
      <c r="C12" s="11">
        <v>-6.7885721085154836E-3</v>
      </c>
      <c r="D12" s="11">
        <v>-7.304699140441879E-3</v>
      </c>
      <c r="E12" s="11">
        <v>-1.1754519001688802E-2</v>
      </c>
      <c r="F12" s="11">
        <v>-9.5106880258165657E-3</v>
      </c>
      <c r="G12" s="11">
        <v>-9.6908561969165814E-3</v>
      </c>
      <c r="H12" s="7"/>
      <c r="I12" s="7"/>
    </row>
    <row r="13" spans="1:9" ht="19.5" customHeight="1" x14ac:dyDescent="0.25">
      <c r="A13" s="7"/>
      <c r="B13" s="9"/>
      <c r="C13" s="12">
        <v>0.56614703710126002</v>
      </c>
      <c r="D13" s="12">
        <v>0.54314137884098734</v>
      </c>
      <c r="E13" s="12">
        <v>0.26379498085403719</v>
      </c>
      <c r="F13" s="12">
        <v>0.3457076367456452</v>
      </c>
      <c r="G13" s="12">
        <v>0.32254988923554573</v>
      </c>
      <c r="H13" s="7"/>
      <c r="I13" s="7"/>
    </row>
    <row r="14" spans="1:9" ht="24" customHeight="1" x14ac:dyDescent="0.25">
      <c r="A14" s="7"/>
      <c r="B14" s="9" t="s">
        <v>9</v>
      </c>
      <c r="C14" s="14">
        <v>38</v>
      </c>
      <c r="D14" s="14">
        <v>38</v>
      </c>
      <c r="E14" s="14">
        <v>38</v>
      </c>
      <c r="F14" s="14">
        <v>38</v>
      </c>
      <c r="G14" s="14">
        <v>38</v>
      </c>
      <c r="H14" s="7"/>
      <c r="I14" s="7"/>
    </row>
    <row r="15" spans="1:9" ht="24" customHeight="1" x14ac:dyDescent="0.25">
      <c r="A15" s="7"/>
      <c r="B15" s="9" t="s">
        <v>11</v>
      </c>
      <c r="C15" s="15">
        <v>0.30566541074933518</v>
      </c>
      <c r="D15" s="15">
        <v>0.29069709635633112</v>
      </c>
      <c r="E15" s="15">
        <v>0.48341395624872252</v>
      </c>
      <c r="F15" s="15">
        <v>0.53998913899059575</v>
      </c>
      <c r="G15" s="15">
        <v>0.55376503919168529</v>
      </c>
      <c r="H15" s="7"/>
      <c r="I15" s="7"/>
    </row>
    <row r="16" spans="1:9" ht="45" customHeight="1" x14ac:dyDescent="0.25">
      <c r="B16" s="154" t="s">
        <v>18</v>
      </c>
      <c r="C16" s="154"/>
      <c r="D16" s="154"/>
      <c r="E16" s="154"/>
      <c r="F16" s="154"/>
      <c r="G16" s="154"/>
    </row>
    <row r="17" spans="2:7" ht="42" customHeight="1" x14ac:dyDescent="0.25">
      <c r="B17" s="8"/>
      <c r="C17" s="9"/>
      <c r="D17" s="10"/>
      <c r="E17" s="10" t="s">
        <v>16</v>
      </c>
      <c r="F17" s="10" t="s">
        <v>19</v>
      </c>
      <c r="G17" s="10" t="s">
        <v>20</v>
      </c>
    </row>
    <row r="18" spans="2:7" ht="42" customHeight="1" x14ac:dyDescent="0.25">
      <c r="B18" s="9" t="s">
        <v>1</v>
      </c>
      <c r="C18" s="11"/>
      <c r="D18" s="11"/>
      <c r="E18" s="5">
        <v>1.0047358342111095</v>
      </c>
      <c r="F18" s="5">
        <v>1.1207501256387866</v>
      </c>
      <c r="G18" s="5">
        <v>0.94279952977807913</v>
      </c>
    </row>
    <row r="19" spans="2:7" ht="21" customHeight="1" x14ac:dyDescent="0.25">
      <c r="B19" s="9"/>
      <c r="C19" s="12"/>
      <c r="D19" s="12"/>
      <c r="E19" s="6">
        <v>1.5631344794295841E-4</v>
      </c>
      <c r="F19" s="6">
        <v>9.5982454577004064E-6</v>
      </c>
      <c r="G19" s="6">
        <v>3.5822955165051595E-3</v>
      </c>
    </row>
    <row r="20" spans="2:7" ht="21" customHeight="1" x14ac:dyDescent="0.25">
      <c r="B20" s="9" t="s">
        <v>2</v>
      </c>
      <c r="C20" s="11"/>
      <c r="D20" s="11"/>
      <c r="E20" s="11"/>
      <c r="F20" s="5">
        <v>-0.49653068092040525</v>
      </c>
      <c r="G20" s="11"/>
    </row>
    <row r="21" spans="2:7" ht="21" customHeight="1" x14ac:dyDescent="0.25">
      <c r="B21" s="9"/>
      <c r="C21" s="12"/>
      <c r="D21" s="12"/>
      <c r="E21" s="12"/>
      <c r="F21" s="6">
        <v>0.12367275335389037</v>
      </c>
      <c r="G21" s="12"/>
    </row>
    <row r="22" spans="2:7" ht="21" customHeight="1" x14ac:dyDescent="0.25">
      <c r="B22" s="9" t="s">
        <v>14</v>
      </c>
      <c r="C22" s="13"/>
      <c r="D22" s="13"/>
      <c r="E22" s="5">
        <v>0.11212050012736459</v>
      </c>
      <c r="F22" s="5">
        <v>6.2835321727119878E-2</v>
      </c>
      <c r="G22" s="5">
        <v>7.3601713017413528E-2</v>
      </c>
    </row>
    <row r="23" spans="2:7" ht="21" customHeight="1" x14ac:dyDescent="0.25">
      <c r="B23" s="9"/>
      <c r="C23" s="12"/>
      <c r="D23" s="12"/>
      <c r="E23" s="6">
        <v>1.357043041187717E-8</v>
      </c>
      <c r="F23" s="6">
        <v>2.0985522621405736E-3</v>
      </c>
      <c r="G23" s="6">
        <v>1.5125131299076744E-2</v>
      </c>
    </row>
    <row r="24" spans="2:7" ht="21" customHeight="1" x14ac:dyDescent="0.25">
      <c r="B24" s="9" t="s">
        <v>15</v>
      </c>
      <c r="C24" s="13"/>
      <c r="D24" s="13"/>
      <c r="E24" s="11"/>
      <c r="F24" s="5">
        <v>9.7527876347524856E-2</v>
      </c>
      <c r="G24" s="5">
        <v>8.3665101565157121E-2</v>
      </c>
    </row>
    <row r="25" spans="2:7" ht="21" customHeight="1" x14ac:dyDescent="0.25">
      <c r="B25" s="9"/>
      <c r="C25" s="12"/>
      <c r="D25" s="12"/>
      <c r="E25" s="12"/>
      <c r="F25" s="6">
        <v>8.7928643381423785E-4</v>
      </c>
      <c r="G25" s="6">
        <v>1.6445148439881117E-2</v>
      </c>
    </row>
    <row r="26" spans="2:7" ht="21" customHeight="1" x14ac:dyDescent="0.25">
      <c r="B26" s="9" t="s">
        <v>12</v>
      </c>
      <c r="C26" s="11"/>
      <c r="D26" s="11"/>
      <c r="E26" s="5">
        <v>-9.3408236076665783E-3</v>
      </c>
      <c r="F26" s="5">
        <v>-5.565109354769367E-3</v>
      </c>
      <c r="G26" s="5">
        <v>-5.7882646283108855E-3</v>
      </c>
    </row>
    <row r="27" spans="2:7" ht="21" customHeight="1" x14ac:dyDescent="0.25">
      <c r="B27" s="9"/>
      <c r="C27" s="12"/>
      <c r="D27" s="12"/>
      <c r="E27" s="6">
        <v>0.22070473811875418</v>
      </c>
      <c r="F27" s="6">
        <v>0.40345246814943603</v>
      </c>
      <c r="G27" s="6">
        <v>0.4966904716238485</v>
      </c>
    </row>
    <row r="28" spans="2:7" ht="21" customHeight="1" x14ac:dyDescent="0.25">
      <c r="B28" s="9" t="s">
        <v>9</v>
      </c>
      <c r="C28" s="14"/>
      <c r="D28" s="14"/>
      <c r="E28" s="16">
        <v>38</v>
      </c>
      <c r="F28" s="16">
        <v>38</v>
      </c>
      <c r="G28" s="16">
        <v>38</v>
      </c>
    </row>
    <row r="29" spans="2:7" ht="21" customHeight="1" x14ac:dyDescent="0.25">
      <c r="B29" s="9" t="s">
        <v>11</v>
      </c>
      <c r="C29" s="15"/>
      <c r="D29" s="15"/>
      <c r="E29" s="5">
        <v>0.72602714664401657</v>
      </c>
      <c r="F29" s="5">
        <v>0.79510827890217706</v>
      </c>
      <c r="G29" s="5">
        <v>0.7906694981397554</v>
      </c>
    </row>
  </sheetData>
  <mergeCells count="2">
    <mergeCell ref="B2:G2"/>
    <mergeCell ref="B16:G16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4A70-15E8-470C-9476-7BBEB7370E96}">
  <dimension ref="A1:N58"/>
  <sheetViews>
    <sheetView zoomScaleNormal="100" workbookViewId="0">
      <selection activeCell="M17" sqref="M17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34" t="s">
        <v>47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27"/>
      <c r="N2" s="7"/>
    </row>
    <row r="3" spans="1:14" x14ac:dyDescent="0.25">
      <c r="A3" s="27"/>
      <c r="B3" s="30"/>
      <c r="C3" s="131" t="s">
        <v>39</v>
      </c>
      <c r="D3" s="132"/>
      <c r="E3" s="131" t="s">
        <v>40</v>
      </c>
      <c r="F3" s="132"/>
      <c r="G3" s="131" t="s">
        <v>41</v>
      </c>
      <c r="H3" s="132"/>
      <c r="I3" s="131" t="s">
        <v>42</v>
      </c>
      <c r="J3" s="132"/>
      <c r="K3" s="131" t="s">
        <v>43</v>
      </c>
      <c r="L3" s="132"/>
      <c r="M3" s="27"/>
      <c r="N3" s="7"/>
    </row>
    <row r="4" spans="1:14" ht="43.5" customHeight="1" x14ac:dyDescent="0.25">
      <c r="A4" s="27"/>
      <c r="B4" s="30"/>
      <c r="C4" s="120" t="s">
        <v>4</v>
      </c>
      <c r="D4" s="132"/>
      <c r="E4" s="127" t="s">
        <v>26</v>
      </c>
      <c r="F4" s="126"/>
      <c r="G4" s="125" t="s">
        <v>16</v>
      </c>
      <c r="H4" s="126"/>
      <c r="I4" s="127" t="s">
        <v>37</v>
      </c>
      <c r="J4" s="126"/>
      <c r="K4" s="125" t="s">
        <v>38</v>
      </c>
      <c r="L4" s="125"/>
      <c r="M4" s="27"/>
      <c r="N4" s="7"/>
    </row>
    <row r="5" spans="1:14" ht="43.5" customHeight="1" x14ac:dyDescent="0.25">
      <c r="A5" s="27"/>
      <c r="B5" s="32"/>
      <c r="C5" s="34" t="s">
        <v>50</v>
      </c>
      <c r="D5" s="45" t="s">
        <v>10</v>
      </c>
      <c r="E5" s="34" t="s">
        <v>50</v>
      </c>
      <c r="F5" s="45" t="s">
        <v>10</v>
      </c>
      <c r="G5" s="34" t="s">
        <v>50</v>
      </c>
      <c r="H5" s="45" t="s">
        <v>10</v>
      </c>
      <c r="I5" s="34" t="s">
        <v>50</v>
      </c>
      <c r="J5" s="45" t="s">
        <v>10</v>
      </c>
      <c r="K5" s="34" t="s">
        <v>50</v>
      </c>
      <c r="L5" s="34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31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32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28">
        <v>38</v>
      </c>
      <c r="D16" s="129"/>
      <c r="E16" s="130">
        <v>38</v>
      </c>
      <c r="F16" s="129"/>
      <c r="G16" s="128">
        <v>38</v>
      </c>
      <c r="H16" s="129"/>
      <c r="I16" s="130">
        <v>38</v>
      </c>
      <c r="J16" s="129"/>
      <c r="K16" s="128">
        <v>38</v>
      </c>
      <c r="L16" s="128"/>
      <c r="M16" s="27"/>
      <c r="N16" s="7"/>
    </row>
    <row r="17" spans="1:14" ht="16.5" customHeight="1" x14ac:dyDescent="0.25">
      <c r="A17" s="27"/>
      <c r="B17" s="34" t="s">
        <v>11</v>
      </c>
      <c r="C17" s="122">
        <v>0.30566541074933518</v>
      </c>
      <c r="D17" s="123"/>
      <c r="E17" s="124">
        <v>0.29069709635633112</v>
      </c>
      <c r="F17" s="123"/>
      <c r="G17" s="122">
        <v>0.72602714664401657</v>
      </c>
      <c r="H17" s="123"/>
      <c r="I17" s="124">
        <v>0.79510827890217706</v>
      </c>
      <c r="J17" s="123"/>
      <c r="K17" s="122">
        <v>0.7906694981397554</v>
      </c>
      <c r="L17" s="122"/>
      <c r="M17" s="27"/>
      <c r="N17" s="7"/>
    </row>
    <row r="18" spans="1:14" ht="45" customHeight="1" x14ac:dyDescent="0.25">
      <c r="A18" s="27"/>
      <c r="B18" s="134" t="s">
        <v>48</v>
      </c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27"/>
    </row>
    <row r="19" spans="1:14" x14ac:dyDescent="0.25">
      <c r="A19" s="27"/>
      <c r="B19" s="30"/>
      <c r="C19" s="24"/>
      <c r="D19" s="24"/>
      <c r="E19" s="17"/>
      <c r="F19" s="52"/>
      <c r="G19" s="131" t="s">
        <v>44</v>
      </c>
      <c r="H19" s="132"/>
      <c r="I19" s="131" t="s">
        <v>45</v>
      </c>
      <c r="J19" s="132"/>
      <c r="K19" s="131" t="s">
        <v>46</v>
      </c>
      <c r="L19" s="132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133" t="s">
        <v>5</v>
      </c>
      <c r="H20" s="132"/>
      <c r="I20" s="127" t="s">
        <v>27</v>
      </c>
      <c r="J20" s="126"/>
      <c r="K20" s="125" t="s">
        <v>28</v>
      </c>
      <c r="L20" s="125"/>
      <c r="M20" s="27"/>
    </row>
    <row r="21" spans="1:14" ht="42" customHeight="1" x14ac:dyDescent="0.25">
      <c r="A21" s="27"/>
      <c r="B21" s="32"/>
      <c r="C21" s="34"/>
      <c r="D21" s="34"/>
      <c r="E21" s="44"/>
      <c r="F21" s="53"/>
      <c r="G21" s="34" t="s">
        <v>50</v>
      </c>
      <c r="H21" s="45" t="s">
        <v>10</v>
      </c>
      <c r="I21" s="34" t="s">
        <v>50</v>
      </c>
      <c r="J21" s="45" t="s">
        <v>10</v>
      </c>
      <c r="K21" s="34" t="s">
        <v>50</v>
      </c>
      <c r="L21" s="34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29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30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130">
        <v>38</v>
      </c>
      <c r="H32" s="129"/>
      <c r="I32" s="130">
        <v>38</v>
      </c>
      <c r="J32" s="129"/>
      <c r="K32" s="128">
        <v>38</v>
      </c>
      <c r="L32" s="128"/>
      <c r="M32" s="27"/>
    </row>
    <row r="33" spans="1:13" ht="16.5" customHeight="1" x14ac:dyDescent="0.25">
      <c r="A33" s="27"/>
      <c r="B33" s="34" t="s">
        <v>11</v>
      </c>
      <c r="C33" s="41"/>
      <c r="D33" s="41"/>
      <c r="E33" s="41"/>
      <c r="F33" s="55"/>
      <c r="G33" s="124">
        <v>0.48341395624872252</v>
      </c>
      <c r="H33" s="123"/>
      <c r="I33" s="124">
        <v>0.53998913899059575</v>
      </c>
      <c r="J33" s="123"/>
      <c r="K33" s="122">
        <v>0.55376503919168529</v>
      </c>
      <c r="L33" s="122"/>
      <c r="M33" s="27"/>
    </row>
    <row r="34" spans="1:13" x14ac:dyDescent="0.25">
      <c r="A34" s="27"/>
      <c r="B34" s="27" t="s">
        <v>35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125"/>
      <c r="H45" s="126"/>
      <c r="I45" s="127"/>
      <c r="J45" s="126"/>
      <c r="K45" s="125"/>
      <c r="L45" s="125"/>
    </row>
    <row r="46" spans="1:13" x14ac:dyDescent="0.25">
      <c r="B46" s="24"/>
      <c r="G46" s="34"/>
      <c r="H46" s="45"/>
      <c r="I46" s="49"/>
      <c r="J46" s="45"/>
      <c r="K46" s="34"/>
      <c r="L46" s="34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34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28"/>
      <c r="H57" s="129"/>
      <c r="I57" s="130"/>
      <c r="J57" s="129"/>
      <c r="K57" s="128"/>
      <c r="L57" s="128"/>
    </row>
    <row r="58" spans="2:12" x14ac:dyDescent="0.25">
      <c r="G58" s="122"/>
      <c r="H58" s="123"/>
      <c r="I58" s="124"/>
      <c r="J58" s="123"/>
      <c r="K58" s="122"/>
      <c r="L58" s="122"/>
    </row>
  </sheetData>
  <mergeCells count="43">
    <mergeCell ref="B2:L2"/>
    <mergeCell ref="B18:L18"/>
    <mergeCell ref="G32:H32"/>
    <mergeCell ref="I32:J32"/>
    <mergeCell ref="K32:L32"/>
    <mergeCell ref="C16:D16"/>
    <mergeCell ref="E16:F16"/>
    <mergeCell ref="G16:H16"/>
    <mergeCell ref="I16:J16"/>
    <mergeCell ref="K16:L16"/>
    <mergeCell ref="C17:D17"/>
    <mergeCell ref="E17:F17"/>
    <mergeCell ref="C4:D4"/>
    <mergeCell ref="E4:F4"/>
    <mergeCell ref="G4:H4"/>
    <mergeCell ref="I4:J4"/>
    <mergeCell ref="K4:L4"/>
    <mergeCell ref="G17:H17"/>
    <mergeCell ref="I17:J17"/>
    <mergeCell ref="K17:L17"/>
    <mergeCell ref="G33:H33"/>
    <mergeCell ref="I33:J33"/>
    <mergeCell ref="K33:L33"/>
    <mergeCell ref="G20:H20"/>
    <mergeCell ref="I20:J20"/>
    <mergeCell ref="K20:L20"/>
    <mergeCell ref="C3:D3"/>
    <mergeCell ref="E3:F3"/>
    <mergeCell ref="G3:H3"/>
    <mergeCell ref="I3:J3"/>
    <mergeCell ref="K3:L3"/>
    <mergeCell ref="G58:H58"/>
    <mergeCell ref="I58:J58"/>
    <mergeCell ref="K58:L58"/>
    <mergeCell ref="G19:H19"/>
    <mergeCell ref="I19:J19"/>
    <mergeCell ref="K19:L19"/>
    <mergeCell ref="G45:H45"/>
    <mergeCell ref="I45:J45"/>
    <mergeCell ref="K45:L45"/>
    <mergeCell ref="G57:H57"/>
    <mergeCell ref="I57:J57"/>
    <mergeCell ref="K57:L57"/>
  </mergeCells>
  <pageMargins left="0.7" right="0.7" top="0.75" bottom="0.75" header="0.3" footer="0.3"/>
  <pageSetup orientation="portrait" horizontalDpi="0" verticalDpi="0" r:id="rId1"/>
  <ignoredErrors>
    <ignoredError sqref="C3:L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087E-D102-4B84-94C4-5B74DC1F0791}">
  <dimension ref="A1:I33"/>
  <sheetViews>
    <sheetView zoomScaleNormal="100" workbookViewId="0">
      <selection activeCell="C40" sqref="C40"/>
    </sheetView>
  </sheetViews>
  <sheetFormatPr defaultRowHeight="15" x14ac:dyDescent="0.25"/>
  <cols>
    <col min="2" max="2" width="23.140625" customWidth="1"/>
    <col min="3" max="3" width="16" style="1" customWidth="1"/>
    <col min="4" max="4" width="16" style="2" customWidth="1"/>
    <col min="5" max="5" width="16" style="1" customWidth="1"/>
    <col min="6" max="6" width="16" style="2" customWidth="1"/>
    <col min="7" max="7" width="16" style="1" customWidth="1"/>
    <col min="8" max="8" width="16" style="2" customWidth="1"/>
  </cols>
  <sheetData>
    <row r="1" spans="1:9" x14ac:dyDescent="0.25">
      <c r="A1" s="27"/>
      <c r="B1" s="27"/>
      <c r="C1" s="28"/>
      <c r="D1" s="29"/>
      <c r="E1" s="28"/>
      <c r="F1" s="29"/>
      <c r="G1" s="28"/>
      <c r="H1" s="29"/>
      <c r="I1" s="27"/>
    </row>
    <row r="2" spans="1:9" ht="18.75" x14ac:dyDescent="0.25">
      <c r="A2" s="27"/>
      <c r="B2" s="135" t="s">
        <v>22</v>
      </c>
      <c r="C2" s="135"/>
      <c r="D2" s="135"/>
      <c r="E2" s="135"/>
      <c r="F2" s="135"/>
      <c r="G2" s="135"/>
      <c r="H2" s="135"/>
      <c r="I2" s="27"/>
    </row>
    <row r="3" spans="1:9" x14ac:dyDescent="0.25">
      <c r="A3" s="27"/>
      <c r="B3" s="31"/>
      <c r="C3" s="131" t="s">
        <v>39</v>
      </c>
      <c r="D3" s="145"/>
      <c r="E3" s="131" t="s">
        <v>40</v>
      </c>
      <c r="F3" s="145"/>
      <c r="G3" s="131" t="s">
        <v>41</v>
      </c>
      <c r="H3" s="145"/>
      <c r="I3" s="27"/>
    </row>
    <row r="4" spans="1:9" ht="31.5" customHeight="1" x14ac:dyDescent="0.25">
      <c r="A4" s="27"/>
      <c r="B4" s="31"/>
      <c r="C4" s="120" t="s">
        <v>4</v>
      </c>
      <c r="D4" s="145"/>
      <c r="E4" s="146" t="s">
        <v>33</v>
      </c>
      <c r="F4" s="147"/>
      <c r="G4" s="120" t="s">
        <v>49</v>
      </c>
      <c r="H4" s="120"/>
      <c r="I4" s="27"/>
    </row>
    <row r="5" spans="1:9" ht="16.5" customHeight="1" x14ac:dyDescent="0.25">
      <c r="A5" s="27"/>
      <c r="B5" s="32"/>
      <c r="C5" s="34" t="s">
        <v>50</v>
      </c>
      <c r="D5" s="35" t="s">
        <v>10</v>
      </c>
      <c r="E5" s="34" t="s">
        <v>50</v>
      </c>
      <c r="F5" s="35" t="s">
        <v>10</v>
      </c>
      <c r="G5" s="34" t="s">
        <v>50</v>
      </c>
      <c r="H5" s="33" t="s">
        <v>10</v>
      </c>
      <c r="I5" s="27"/>
    </row>
    <row r="6" spans="1:9" ht="16.5" customHeight="1" x14ac:dyDescent="0.25">
      <c r="A6" s="27"/>
      <c r="B6" s="24" t="s">
        <v>1</v>
      </c>
      <c r="C6" s="73">
        <v>1.1733130022032483</v>
      </c>
      <c r="D6" s="36">
        <v>4.7558264603062047E-8</v>
      </c>
      <c r="E6" s="74">
        <v>1.1655392330168155</v>
      </c>
      <c r="F6" s="36">
        <v>1.5670554961026107E-7</v>
      </c>
      <c r="G6" s="73">
        <v>1.2361455026202997</v>
      </c>
      <c r="H6" s="25">
        <v>1.2803696219608698E-7</v>
      </c>
      <c r="I6" s="27"/>
    </row>
    <row r="7" spans="1:9" ht="16.5" customHeight="1" x14ac:dyDescent="0.25">
      <c r="A7" s="27"/>
      <c r="B7" s="24"/>
      <c r="C7" s="65"/>
      <c r="D7" s="37"/>
      <c r="E7" s="66"/>
      <c r="F7" s="37"/>
      <c r="G7" s="65"/>
      <c r="H7" s="19"/>
      <c r="I7" s="27"/>
    </row>
    <row r="8" spans="1:9" ht="16.5" customHeight="1" x14ac:dyDescent="0.25">
      <c r="A8" s="27"/>
      <c r="B8" s="24" t="s">
        <v>2</v>
      </c>
      <c r="C8" s="57"/>
      <c r="D8" s="37"/>
      <c r="E8" s="66">
        <v>4.4182951479396049E-2</v>
      </c>
      <c r="F8" s="36">
        <v>0.86191917475014002</v>
      </c>
      <c r="G8" s="65"/>
      <c r="H8" s="25"/>
      <c r="I8" s="27"/>
    </row>
    <row r="9" spans="1:9" ht="16.5" customHeight="1" x14ac:dyDescent="0.25">
      <c r="A9" s="27"/>
      <c r="B9" s="24"/>
      <c r="C9" s="57"/>
      <c r="D9" s="37"/>
      <c r="E9" s="66"/>
      <c r="F9" s="36"/>
      <c r="G9" s="57"/>
      <c r="H9" s="19"/>
      <c r="I9" s="27"/>
    </row>
    <row r="10" spans="1:9" ht="16.5" customHeight="1" x14ac:dyDescent="0.25">
      <c r="A10" s="27"/>
      <c r="B10" s="24" t="s">
        <v>23</v>
      </c>
      <c r="C10" s="60"/>
      <c r="D10" s="38"/>
      <c r="E10" s="67"/>
      <c r="F10" s="38"/>
      <c r="G10" s="65">
        <v>-0.43035762691725638</v>
      </c>
      <c r="H10" s="25">
        <v>0.41366846105173349</v>
      </c>
      <c r="I10" s="27"/>
    </row>
    <row r="11" spans="1:9" ht="16.5" customHeight="1" x14ac:dyDescent="0.25">
      <c r="A11" s="27"/>
      <c r="B11" s="24"/>
      <c r="C11" s="57"/>
      <c r="D11" s="37"/>
      <c r="E11" s="68"/>
      <c r="F11" s="37"/>
      <c r="G11" s="57"/>
      <c r="H11" s="19"/>
      <c r="I11" s="27"/>
    </row>
    <row r="12" spans="1:9" ht="16.5" customHeight="1" x14ac:dyDescent="0.25">
      <c r="A12" s="27"/>
      <c r="B12" s="24" t="s">
        <v>12</v>
      </c>
      <c r="C12" s="65">
        <v>-8.9055874540060961E-3</v>
      </c>
      <c r="D12" s="36">
        <v>0.1319890459397291</v>
      </c>
      <c r="E12" s="66">
        <v>-8.9967847242424393E-3</v>
      </c>
      <c r="F12" s="36">
        <v>0.13501809971265755</v>
      </c>
      <c r="G12" s="65">
        <v>-1.0706284375172848E-2</v>
      </c>
      <c r="H12" s="25">
        <v>9.2926444597181093E-2</v>
      </c>
      <c r="I12" s="27"/>
    </row>
    <row r="13" spans="1:9" ht="16.5" customHeight="1" x14ac:dyDescent="0.25">
      <c r="A13" s="27"/>
      <c r="B13" s="24"/>
      <c r="C13" s="65"/>
      <c r="D13" s="37"/>
      <c r="E13" s="39"/>
      <c r="F13" s="37"/>
      <c r="G13" s="21"/>
      <c r="H13" s="19"/>
      <c r="I13" s="27"/>
    </row>
    <row r="14" spans="1:9" ht="16.5" customHeight="1" x14ac:dyDescent="0.25">
      <c r="A14" s="27"/>
      <c r="B14" s="24" t="s">
        <v>9</v>
      </c>
      <c r="C14" s="128">
        <v>38</v>
      </c>
      <c r="D14" s="139"/>
      <c r="E14" s="144">
        <v>38</v>
      </c>
      <c r="F14" s="139"/>
      <c r="G14" s="128">
        <v>38</v>
      </c>
      <c r="H14" s="128"/>
      <c r="I14" s="27"/>
    </row>
    <row r="15" spans="1:9" ht="16.5" customHeight="1" x14ac:dyDescent="0.25">
      <c r="A15" s="27"/>
      <c r="B15" s="34" t="s">
        <v>11</v>
      </c>
      <c r="C15" s="122">
        <v>0.55581969851319468</v>
      </c>
      <c r="D15" s="150"/>
      <c r="E15" s="155">
        <v>0.54352923406841147</v>
      </c>
      <c r="F15" s="156"/>
      <c r="G15" s="122">
        <v>0.55189173576406514</v>
      </c>
      <c r="H15" s="122"/>
      <c r="I15" s="27"/>
    </row>
    <row r="16" spans="1:9" ht="34.5" customHeight="1" x14ac:dyDescent="0.25">
      <c r="A16" s="27"/>
      <c r="B16" s="135" t="s">
        <v>21</v>
      </c>
      <c r="C16" s="135"/>
      <c r="D16" s="135"/>
      <c r="E16" s="135"/>
      <c r="F16" s="135"/>
      <c r="G16" s="135"/>
      <c r="H16" s="135"/>
      <c r="I16" s="27"/>
    </row>
    <row r="17" spans="1:9" x14ac:dyDescent="0.25">
      <c r="A17" s="27"/>
      <c r="B17" s="30"/>
      <c r="C17" s="131" t="s">
        <v>42</v>
      </c>
      <c r="D17" s="145"/>
      <c r="E17" s="131" t="s">
        <v>43</v>
      </c>
      <c r="F17" s="145"/>
      <c r="G17" s="131" t="s">
        <v>52</v>
      </c>
      <c r="H17" s="145"/>
      <c r="I17" s="27"/>
    </row>
    <row r="18" spans="1:9" ht="31.5" customHeight="1" x14ac:dyDescent="0.25">
      <c r="A18" s="27"/>
      <c r="B18" s="30"/>
      <c r="C18" s="120" t="s">
        <v>4</v>
      </c>
      <c r="D18" s="145"/>
      <c r="E18" s="146" t="s">
        <v>33</v>
      </c>
      <c r="F18" s="147"/>
      <c r="G18" s="120" t="s">
        <v>49</v>
      </c>
      <c r="H18" s="120"/>
      <c r="I18" s="27"/>
    </row>
    <row r="19" spans="1:9" ht="16.5" customHeight="1" x14ac:dyDescent="0.25">
      <c r="A19" s="27"/>
      <c r="B19" s="32"/>
      <c r="C19" s="34" t="s">
        <v>50</v>
      </c>
      <c r="D19" s="35" t="s">
        <v>10</v>
      </c>
      <c r="E19" s="34" t="s">
        <v>50</v>
      </c>
      <c r="F19" s="35" t="s">
        <v>10</v>
      </c>
      <c r="G19" s="34" t="s">
        <v>50</v>
      </c>
      <c r="H19" s="33" t="s">
        <v>10</v>
      </c>
      <c r="I19" s="27"/>
    </row>
    <row r="20" spans="1:9" ht="16.5" customHeight="1" x14ac:dyDescent="0.25">
      <c r="A20" s="27"/>
      <c r="B20" s="24" t="s">
        <v>1</v>
      </c>
      <c r="C20" s="73">
        <v>0.53195459720019067</v>
      </c>
      <c r="D20" s="36">
        <v>4.0245124481865083E-2</v>
      </c>
      <c r="E20" s="74">
        <v>0.44710565507953492</v>
      </c>
      <c r="F20" s="36">
        <v>8.8630047943898782E-2</v>
      </c>
      <c r="G20" s="73">
        <v>0.52503038251896161</v>
      </c>
      <c r="H20" s="25">
        <v>6.6584579607688585E-2</v>
      </c>
      <c r="I20" s="27"/>
    </row>
    <row r="21" spans="1:9" ht="16.5" customHeight="1" x14ac:dyDescent="0.25">
      <c r="A21" s="27"/>
      <c r="B21" s="24"/>
      <c r="C21" s="57"/>
      <c r="D21" s="37"/>
      <c r="E21" s="66"/>
      <c r="F21" s="36"/>
      <c r="G21" s="65"/>
      <c r="H21" s="25"/>
      <c r="I21" s="27"/>
    </row>
    <row r="22" spans="1:9" ht="16.5" customHeight="1" x14ac:dyDescent="0.25">
      <c r="A22" s="27"/>
      <c r="B22" s="24" t="s">
        <v>2</v>
      </c>
      <c r="C22" s="57"/>
      <c r="D22" s="37"/>
      <c r="E22" s="66">
        <v>0.48224697735272554</v>
      </c>
      <c r="F22" s="36">
        <v>0.18965310457441448</v>
      </c>
      <c r="G22" s="57"/>
      <c r="H22" s="19"/>
      <c r="I22" s="27"/>
    </row>
    <row r="23" spans="1:9" ht="16.5" customHeight="1" x14ac:dyDescent="0.25">
      <c r="A23" s="27"/>
      <c r="B23" s="24"/>
      <c r="C23" s="57"/>
      <c r="D23" s="37"/>
      <c r="E23" s="68"/>
      <c r="F23" s="37"/>
      <c r="G23" s="57"/>
      <c r="H23" s="19"/>
      <c r="I23" s="27"/>
    </row>
    <row r="24" spans="1:9" ht="16.5" customHeight="1" x14ac:dyDescent="0.25">
      <c r="A24" s="27"/>
      <c r="B24" s="24" t="s">
        <v>23</v>
      </c>
      <c r="C24" s="60"/>
      <c r="D24" s="38"/>
      <c r="E24" s="67"/>
      <c r="F24" s="38"/>
      <c r="G24" s="65">
        <v>4.7425911410500718E-2</v>
      </c>
      <c r="H24" s="25">
        <v>0.95121027297578042</v>
      </c>
      <c r="I24" s="27"/>
    </row>
    <row r="25" spans="1:9" ht="16.5" customHeight="1" x14ac:dyDescent="0.25">
      <c r="A25" s="27"/>
      <c r="B25" s="24"/>
      <c r="C25" s="57"/>
      <c r="D25" s="37"/>
      <c r="E25" s="68"/>
      <c r="F25" s="37"/>
      <c r="G25" s="57"/>
      <c r="H25" s="19"/>
      <c r="I25" s="27"/>
    </row>
    <row r="26" spans="1:9" ht="16.5" customHeight="1" x14ac:dyDescent="0.25">
      <c r="A26" s="27"/>
      <c r="B26" s="24" t="s">
        <v>12</v>
      </c>
      <c r="C26" s="65">
        <v>5.0149435056994567E-6</v>
      </c>
      <c r="D26" s="36">
        <v>0.99953062830097927</v>
      </c>
      <c r="E26" s="66">
        <v>-9.9038274817643893E-4</v>
      </c>
      <c r="F26" s="36">
        <v>0.9069027585108862</v>
      </c>
      <c r="G26" s="65">
        <v>2.0345384017903727E-4</v>
      </c>
      <c r="H26" s="25">
        <v>0.98242391976085885</v>
      </c>
      <c r="I26" s="27"/>
    </row>
    <row r="27" spans="1:9" ht="16.5" customHeight="1" x14ac:dyDescent="0.25">
      <c r="A27" s="27"/>
      <c r="B27" s="24"/>
      <c r="C27" s="57"/>
      <c r="D27" s="37"/>
      <c r="E27" s="40"/>
      <c r="F27" s="37"/>
      <c r="G27" s="21"/>
      <c r="H27" s="19"/>
      <c r="I27" s="27"/>
    </row>
    <row r="28" spans="1:9" ht="16.5" customHeight="1" x14ac:dyDescent="0.25">
      <c r="A28" s="27"/>
      <c r="B28" s="24" t="s">
        <v>9</v>
      </c>
      <c r="C28" s="128">
        <v>38</v>
      </c>
      <c r="D28" s="139"/>
      <c r="E28" s="144">
        <v>38</v>
      </c>
      <c r="F28" s="139"/>
      <c r="G28" s="128">
        <v>38</v>
      </c>
      <c r="H28" s="128"/>
      <c r="I28" s="27"/>
    </row>
    <row r="29" spans="1:9" ht="16.5" customHeight="1" x14ac:dyDescent="0.25">
      <c r="A29" s="27"/>
      <c r="B29" s="34" t="s">
        <v>11</v>
      </c>
      <c r="C29" s="140">
        <v>8.7068576318375279E-2</v>
      </c>
      <c r="D29" s="141"/>
      <c r="E29" s="142">
        <v>0.1066523504141621</v>
      </c>
      <c r="F29" s="141"/>
      <c r="G29" s="122">
        <v>6.1086704610555098E-2</v>
      </c>
      <c r="H29" s="122"/>
      <c r="I29" s="27"/>
    </row>
    <row r="30" spans="1:9" x14ac:dyDescent="0.25">
      <c r="A30" s="27"/>
      <c r="B30" s="137" t="s">
        <v>36</v>
      </c>
      <c r="C30" s="137"/>
      <c r="D30" s="137"/>
      <c r="E30" s="137"/>
      <c r="F30" s="137"/>
      <c r="G30" s="137"/>
      <c r="H30" s="137"/>
      <c r="I30" s="27"/>
    </row>
    <row r="31" spans="1:9" ht="33" customHeight="1" x14ac:dyDescent="0.25">
      <c r="A31" s="27"/>
      <c r="B31" s="138"/>
      <c r="C31" s="138"/>
      <c r="D31" s="138"/>
      <c r="E31" s="138"/>
      <c r="F31" s="138"/>
      <c r="G31" s="138"/>
      <c r="H31" s="138"/>
      <c r="I31" s="27"/>
    </row>
    <row r="32" spans="1:9" x14ac:dyDescent="0.25">
      <c r="A32" s="27"/>
      <c r="B32" s="27"/>
      <c r="C32" s="28"/>
      <c r="D32" s="29"/>
      <c r="E32" s="28"/>
      <c r="F32" s="29"/>
      <c r="G32" s="28"/>
      <c r="H32" s="29"/>
      <c r="I32" s="27"/>
    </row>
    <row r="33" spans="1:9" x14ac:dyDescent="0.25">
      <c r="A33" s="7"/>
      <c r="B33" s="7"/>
      <c r="C33" s="22"/>
      <c r="D33" s="23"/>
      <c r="E33" s="22"/>
      <c r="F33" s="23"/>
      <c r="G33" s="22"/>
      <c r="H33" s="23"/>
      <c r="I33" s="7"/>
    </row>
  </sheetData>
  <mergeCells count="27">
    <mergeCell ref="G29:H29"/>
    <mergeCell ref="E28:F28"/>
    <mergeCell ref="E29:F29"/>
    <mergeCell ref="C28:D28"/>
    <mergeCell ref="C29:D29"/>
    <mergeCell ref="G15:H15"/>
    <mergeCell ref="B16:H16"/>
    <mergeCell ref="G18:H18"/>
    <mergeCell ref="G28:H28"/>
    <mergeCell ref="C18:D18"/>
    <mergeCell ref="E18:F18"/>
    <mergeCell ref="B2:H2"/>
    <mergeCell ref="C4:D4"/>
    <mergeCell ref="E4:F4"/>
    <mergeCell ref="G4:H4"/>
    <mergeCell ref="B30:H31"/>
    <mergeCell ref="C3:D3"/>
    <mergeCell ref="E3:F3"/>
    <mergeCell ref="G3:H3"/>
    <mergeCell ref="C17:D17"/>
    <mergeCell ref="E17:F17"/>
    <mergeCell ref="G17:H17"/>
    <mergeCell ref="C14:D14"/>
    <mergeCell ref="E14:F14"/>
    <mergeCell ref="G14:H14"/>
    <mergeCell ref="C15:D15"/>
    <mergeCell ref="E15:F15"/>
  </mergeCells>
  <pageMargins left="0.7" right="0.7" top="0.75" bottom="0.75" header="0.3" footer="0.3"/>
  <ignoredErrors>
    <ignoredError sqref="C3:H3 D17 C17 E17:H1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0ACA-D433-4506-97D2-88BB510C36DA}">
  <dimension ref="A1"/>
  <sheetViews>
    <sheetView workbookViewId="0">
      <selection activeCell="C83" sqref="C8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CE20-4E38-4DAC-99F0-C5BA70A8985A}">
  <dimension ref="A1:O59"/>
  <sheetViews>
    <sheetView zoomScaleNormal="100" workbookViewId="0">
      <selection activeCell="E69" sqref="E69"/>
    </sheetView>
  </sheetViews>
  <sheetFormatPr defaultRowHeight="15" x14ac:dyDescent="0.25"/>
  <cols>
    <col min="2" max="2" width="38.5703125" customWidth="1"/>
  </cols>
  <sheetData>
    <row r="1" spans="1:15" x14ac:dyDescent="0.25">
      <c r="A1" s="7"/>
      <c r="B1" s="101"/>
      <c r="C1" s="101"/>
      <c r="D1" s="101"/>
      <c r="E1" s="101"/>
      <c r="F1" s="101"/>
      <c r="G1" s="7"/>
      <c r="H1" s="7"/>
    </row>
    <row r="2" spans="1:15" ht="24" customHeight="1" x14ac:dyDescent="0.25">
      <c r="A2" s="7"/>
      <c r="B2" s="107"/>
      <c r="C2" s="121" t="s">
        <v>97</v>
      </c>
      <c r="D2" s="121"/>
      <c r="E2" s="121"/>
      <c r="F2" s="121"/>
      <c r="G2" s="7"/>
      <c r="H2" s="7"/>
    </row>
    <row r="3" spans="1:15" ht="24" customHeight="1" x14ac:dyDescent="0.25">
      <c r="A3" s="7"/>
      <c r="B3" s="32"/>
      <c r="C3" s="106">
        <v>-0.4</v>
      </c>
      <c r="D3" s="106">
        <v>-0.3</v>
      </c>
      <c r="E3" s="106">
        <v>-0.2</v>
      </c>
      <c r="F3" s="106">
        <v>-0.1</v>
      </c>
      <c r="G3" s="7"/>
      <c r="H3" s="7"/>
    </row>
    <row r="4" spans="1:15" ht="24" customHeight="1" x14ac:dyDescent="0.25">
      <c r="A4" s="7"/>
      <c r="B4" s="30" t="s">
        <v>93</v>
      </c>
      <c r="C4" s="105">
        <v>1E-3</v>
      </c>
      <c r="D4" s="105">
        <v>4.1999999999999997E-3</v>
      </c>
      <c r="E4" s="105">
        <v>2.1999999999999999E-2</v>
      </c>
      <c r="F4" s="105">
        <v>9.06E-2</v>
      </c>
      <c r="G4" s="7"/>
      <c r="H4" s="7"/>
    </row>
    <row r="5" spans="1:15" ht="24" customHeight="1" x14ac:dyDescent="0.25">
      <c r="A5" s="7"/>
      <c r="B5" s="30" t="s">
        <v>95</v>
      </c>
      <c r="C5" s="105">
        <v>0</v>
      </c>
      <c r="D5" s="105">
        <v>1.4800000000000001E-2</v>
      </c>
      <c r="E5" s="105">
        <v>3.0200000000000001E-2</v>
      </c>
      <c r="F5" s="105">
        <v>0.1226</v>
      </c>
      <c r="G5" s="7"/>
      <c r="H5" s="7"/>
    </row>
    <row r="6" spans="1:15" ht="24" customHeight="1" x14ac:dyDescent="0.25">
      <c r="A6" s="7"/>
      <c r="B6" s="30" t="s">
        <v>107</v>
      </c>
      <c r="C6" s="105">
        <v>0</v>
      </c>
      <c r="D6" s="105">
        <v>5.9999999999999995E-4</v>
      </c>
      <c r="E6" s="105">
        <v>7.0000000000000001E-3</v>
      </c>
      <c r="F6" s="105">
        <v>4.7600000000000003E-2</v>
      </c>
      <c r="G6" s="7"/>
      <c r="H6" s="7"/>
    </row>
    <row r="7" spans="1:15" ht="24" customHeight="1" x14ac:dyDescent="0.25">
      <c r="A7" s="7"/>
      <c r="B7" s="32" t="s">
        <v>108</v>
      </c>
      <c r="C7" s="103">
        <v>0</v>
      </c>
      <c r="D7" s="103">
        <v>0</v>
      </c>
      <c r="E7" s="103">
        <v>0</v>
      </c>
      <c r="F7" s="103">
        <v>6.3E-2</v>
      </c>
      <c r="G7" s="7"/>
      <c r="H7" s="7"/>
    </row>
    <row r="8" spans="1:15" x14ac:dyDescent="0.25">
      <c r="A8" s="7"/>
      <c r="B8" s="7"/>
      <c r="C8" s="7"/>
      <c r="D8" s="7"/>
      <c r="E8" s="7"/>
      <c r="F8" s="7"/>
      <c r="G8" s="7"/>
      <c r="H8" s="7"/>
    </row>
    <row r="9" spans="1:15" x14ac:dyDescent="0.25">
      <c r="A9" s="7"/>
      <c r="B9" s="7"/>
      <c r="C9" s="7"/>
      <c r="D9" s="7"/>
      <c r="E9" s="7"/>
      <c r="F9" s="7"/>
      <c r="G9" s="7"/>
      <c r="H9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</sheetData>
  <mergeCells count="1">
    <mergeCell ref="C2:F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E906-2045-45B0-8F6B-944D8082224B}">
  <dimension ref="A1:Q58"/>
  <sheetViews>
    <sheetView topLeftCell="A4" zoomScaleNormal="100" workbookViewId="0">
      <selection activeCell="N23" sqref="N23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34" t="s">
        <v>47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27"/>
      <c r="N2" s="7"/>
    </row>
    <row r="3" spans="1:14" x14ac:dyDescent="0.25">
      <c r="A3" s="27"/>
      <c r="B3" s="30"/>
      <c r="C3" s="131" t="s">
        <v>39</v>
      </c>
      <c r="D3" s="132"/>
      <c r="E3" s="131" t="s">
        <v>40</v>
      </c>
      <c r="F3" s="132"/>
      <c r="G3" s="131" t="s">
        <v>41</v>
      </c>
      <c r="H3" s="132"/>
      <c r="I3" s="131" t="s">
        <v>42</v>
      </c>
      <c r="J3" s="132"/>
      <c r="K3" s="131" t="s">
        <v>43</v>
      </c>
      <c r="L3" s="132"/>
      <c r="M3" s="27"/>
      <c r="N3" s="7"/>
    </row>
    <row r="4" spans="1:14" ht="43.5" customHeight="1" x14ac:dyDescent="0.25">
      <c r="A4" s="27"/>
      <c r="B4" s="30"/>
      <c r="C4" s="120" t="s">
        <v>4</v>
      </c>
      <c r="D4" s="132"/>
      <c r="E4" s="127" t="s">
        <v>26</v>
      </c>
      <c r="F4" s="126"/>
      <c r="G4" s="125" t="s">
        <v>16</v>
      </c>
      <c r="H4" s="126"/>
      <c r="I4" s="127" t="s">
        <v>37</v>
      </c>
      <c r="J4" s="126"/>
      <c r="K4" s="125" t="s">
        <v>38</v>
      </c>
      <c r="L4" s="125"/>
      <c r="M4" s="27"/>
      <c r="N4" s="7"/>
    </row>
    <row r="5" spans="1:14" ht="43.5" customHeight="1" x14ac:dyDescent="0.25">
      <c r="A5" s="27"/>
      <c r="B5" s="32"/>
      <c r="C5" s="82" t="s">
        <v>50</v>
      </c>
      <c r="D5" s="45" t="s">
        <v>10</v>
      </c>
      <c r="E5" s="82" t="s">
        <v>50</v>
      </c>
      <c r="F5" s="45" t="s">
        <v>10</v>
      </c>
      <c r="G5" s="82" t="s">
        <v>50</v>
      </c>
      <c r="H5" s="45" t="s">
        <v>10</v>
      </c>
      <c r="I5" s="82" t="s">
        <v>50</v>
      </c>
      <c r="J5" s="45" t="s">
        <v>10</v>
      </c>
      <c r="K5" s="82" t="s">
        <v>50</v>
      </c>
      <c r="L5" s="82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0.96261319221976926</v>
      </c>
      <c r="H6" s="46">
        <v>3.3250813840944072E-4</v>
      </c>
      <c r="I6" s="71">
        <v>1.0715641058293468</v>
      </c>
      <c r="J6" s="46">
        <v>1.715912520109182E-5</v>
      </c>
      <c r="K6" s="70">
        <v>0.89828615408723267</v>
      </c>
      <c r="L6" s="19">
        <v>4.861100167981418E-3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-0.51837330494533851</v>
      </c>
      <c r="J8" s="46">
        <v>9.903820343451844E-2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31</v>
      </c>
      <c r="C10" s="60" t="s">
        <v>13</v>
      </c>
      <c r="D10" s="48"/>
      <c r="E10" s="63" t="s">
        <v>13</v>
      </c>
      <c r="F10" s="48"/>
      <c r="G10" s="70">
        <v>0.1111145860055527</v>
      </c>
      <c r="H10" s="46">
        <v>2.1337689386842087E-8</v>
      </c>
      <c r="I10" s="71">
        <v>6.0217202868670668E-2</v>
      </c>
      <c r="J10" s="46">
        <v>2.6660592765998486E-3</v>
      </c>
      <c r="K10" s="70">
        <v>6.7110167795182418E-2</v>
      </c>
      <c r="L10" s="19">
        <v>2.2803859863070975E-2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32</v>
      </c>
      <c r="C12" s="60" t="s">
        <v>13</v>
      </c>
      <c r="D12" s="48"/>
      <c r="E12" s="63" t="s">
        <v>13</v>
      </c>
      <c r="F12" s="48"/>
      <c r="G12" s="57"/>
      <c r="H12" s="47"/>
      <c r="I12" s="71">
        <v>0.10266155324982125</v>
      </c>
      <c r="J12" s="46">
        <v>4.5255663273653933E-4</v>
      </c>
      <c r="K12" s="70">
        <v>9.2377907180778193E-2</v>
      </c>
      <c r="L12" s="19">
        <v>8.6316542248287189E-3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-4.0056277728618469E-3</v>
      </c>
      <c r="H14" s="46">
        <v>0.6013497760080132</v>
      </c>
      <c r="I14" s="61">
        <v>-8.2661430847859709E-4</v>
      </c>
      <c r="J14" s="46">
        <v>0.89972759602599828</v>
      </c>
      <c r="K14" s="57">
        <v>-1.5812601243914094E-3</v>
      </c>
      <c r="L14" s="19">
        <v>0.85191244575365876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28">
        <v>38</v>
      </c>
      <c r="D16" s="129"/>
      <c r="E16" s="130">
        <v>38</v>
      </c>
      <c r="F16" s="129"/>
      <c r="G16" s="128">
        <v>38</v>
      </c>
      <c r="H16" s="129"/>
      <c r="I16" s="130">
        <v>38</v>
      </c>
      <c r="J16" s="129"/>
      <c r="K16" s="128">
        <v>38</v>
      </c>
      <c r="L16" s="128"/>
      <c r="M16" s="27"/>
      <c r="N16" s="7"/>
    </row>
    <row r="17" spans="1:17" ht="16.5" customHeight="1" x14ac:dyDescent="0.25">
      <c r="A17" s="27"/>
      <c r="B17" s="82" t="s">
        <v>11</v>
      </c>
      <c r="C17" s="122">
        <v>0.30566541074933518</v>
      </c>
      <c r="D17" s="123"/>
      <c r="E17" s="124">
        <v>0.29069709635633112</v>
      </c>
      <c r="F17" s="123"/>
      <c r="G17" s="122">
        <f>O17</f>
        <v>0.71876082836776356</v>
      </c>
      <c r="H17" s="123"/>
      <c r="I17" s="122">
        <f>P17</f>
        <v>0.79784647514222162</v>
      </c>
      <c r="J17" s="123"/>
      <c r="K17" s="122">
        <f>Q17</f>
        <v>0.79344869668076934</v>
      </c>
      <c r="L17" s="123"/>
      <c r="M17" s="27"/>
      <c r="N17" s="7"/>
      <c r="O17">
        <v>0.71876082836776356</v>
      </c>
      <c r="P17">
        <v>0.79784647514222162</v>
      </c>
      <c r="Q17">
        <v>0.79344869668076934</v>
      </c>
    </row>
    <row r="18" spans="1:17" ht="45" customHeight="1" x14ac:dyDescent="0.25">
      <c r="A18" s="27"/>
      <c r="B18" s="134" t="s">
        <v>48</v>
      </c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27"/>
    </row>
    <row r="19" spans="1:17" x14ac:dyDescent="0.25">
      <c r="A19" s="27"/>
      <c r="B19" s="30"/>
      <c r="C19" s="24"/>
      <c r="D19" s="24"/>
      <c r="E19" s="17"/>
      <c r="F19" s="52"/>
      <c r="G19" s="131" t="s">
        <v>44</v>
      </c>
      <c r="H19" s="132"/>
      <c r="I19" s="131" t="s">
        <v>45</v>
      </c>
      <c r="J19" s="132"/>
      <c r="K19" s="131" t="s">
        <v>46</v>
      </c>
      <c r="L19" s="132"/>
      <c r="M19" s="27"/>
    </row>
    <row r="20" spans="1:17" ht="61.5" customHeight="1" x14ac:dyDescent="0.25">
      <c r="A20" s="27"/>
      <c r="B20" s="30"/>
      <c r="C20" s="24"/>
      <c r="D20" s="24"/>
      <c r="E20" s="17"/>
      <c r="F20" s="52"/>
      <c r="G20" s="133" t="s">
        <v>5</v>
      </c>
      <c r="H20" s="132"/>
      <c r="I20" s="127" t="s">
        <v>27</v>
      </c>
      <c r="J20" s="126"/>
      <c r="K20" s="125" t="s">
        <v>28</v>
      </c>
      <c r="L20" s="125"/>
      <c r="M20" s="27"/>
    </row>
    <row r="21" spans="1:17" ht="42" customHeight="1" x14ac:dyDescent="0.25">
      <c r="A21" s="27"/>
      <c r="B21" s="32"/>
      <c r="C21" s="82"/>
      <c r="D21" s="82"/>
      <c r="E21" s="93"/>
      <c r="F21" s="53"/>
      <c r="G21" s="82" t="s">
        <v>50</v>
      </c>
      <c r="H21" s="45" t="s">
        <v>10</v>
      </c>
      <c r="I21" s="82" t="s">
        <v>50</v>
      </c>
      <c r="J21" s="45" t="s">
        <v>10</v>
      </c>
      <c r="K21" s="82" t="s">
        <v>50</v>
      </c>
      <c r="L21" s="82" t="s">
        <v>10</v>
      </c>
      <c r="M21" s="27"/>
    </row>
    <row r="22" spans="1:17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0.92067556528573535</v>
      </c>
      <c r="H22" s="46">
        <v>1.2522816277238401E-2</v>
      </c>
      <c r="I22" s="71">
        <v>1.0892451392185958</v>
      </c>
      <c r="J22" s="46">
        <v>4.4605408044963409E-3</v>
      </c>
      <c r="K22" s="70">
        <v>1.0521760427303393</v>
      </c>
      <c r="L22" s="19">
        <v>2.4869006126655526E-3</v>
      </c>
      <c r="M22" s="27"/>
    </row>
    <row r="23" spans="1:17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7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-0.12165728495010443</v>
      </c>
      <c r="J24" s="46">
        <v>0.79749978222486628</v>
      </c>
      <c r="K24" s="57"/>
      <c r="L24" s="18"/>
      <c r="M24" s="27"/>
    </row>
    <row r="25" spans="1:17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7" ht="16.5" customHeight="1" x14ac:dyDescent="0.25">
      <c r="A26" s="27"/>
      <c r="B26" s="24" t="s">
        <v>29</v>
      </c>
      <c r="C26" s="26"/>
      <c r="D26" s="26"/>
      <c r="E26" s="26"/>
      <c r="F26" s="48"/>
      <c r="G26" s="71">
        <v>0.15817619507301198</v>
      </c>
      <c r="H26" s="46">
        <v>9.7692692959280023E-4</v>
      </c>
      <c r="I26" s="61">
        <v>6.555799200791726E-2</v>
      </c>
      <c r="J26" s="46">
        <v>0.24961217829153678</v>
      </c>
      <c r="K26" s="57">
        <v>7.1465319052942733E-2</v>
      </c>
      <c r="L26" s="19">
        <v>0.16481843506732577</v>
      </c>
      <c r="M26" s="27"/>
    </row>
    <row r="27" spans="1:17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7" ht="16.5" customHeight="1" x14ac:dyDescent="0.25">
      <c r="A28" s="27"/>
      <c r="B28" s="24" t="s">
        <v>30</v>
      </c>
      <c r="C28" s="26"/>
      <c r="D28" s="26"/>
      <c r="E28" s="26"/>
      <c r="F28" s="48"/>
      <c r="G28" s="61"/>
      <c r="H28" s="47"/>
      <c r="I28" s="71">
        <v>0.21218185275498289</v>
      </c>
      <c r="J28" s="46">
        <v>1.4474560659634664E-2</v>
      </c>
      <c r="K28" s="70">
        <v>0.20222585730117137</v>
      </c>
      <c r="L28" s="19">
        <v>7.8515309430297105E-3</v>
      </c>
      <c r="M28" s="27"/>
    </row>
    <row r="29" spans="1:17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7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-4.2552890542707587E-3</v>
      </c>
      <c r="H30" s="46">
        <v>0.68283868543671522</v>
      </c>
      <c r="I30" s="61">
        <v>-2.4635004744281036E-3</v>
      </c>
      <c r="J30" s="46">
        <v>0.79914012231054876</v>
      </c>
      <c r="K30" s="57">
        <v>-2.7112607421864708E-3</v>
      </c>
      <c r="L30" s="19">
        <v>0.7752182865627647</v>
      </c>
      <c r="M30" s="27"/>
    </row>
    <row r="31" spans="1:17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7" ht="16.5" customHeight="1" x14ac:dyDescent="0.25">
      <c r="A32" s="27"/>
      <c r="B32" s="24" t="s">
        <v>9</v>
      </c>
      <c r="C32" s="20"/>
      <c r="D32" s="20"/>
      <c r="E32" s="20"/>
      <c r="F32" s="54"/>
      <c r="G32" s="130">
        <v>38</v>
      </c>
      <c r="H32" s="129"/>
      <c r="I32" s="130">
        <v>38</v>
      </c>
      <c r="J32" s="129"/>
      <c r="K32" s="128">
        <v>38</v>
      </c>
      <c r="L32" s="128"/>
      <c r="M32" s="27"/>
    </row>
    <row r="33" spans="1:17" ht="16.5" customHeight="1" x14ac:dyDescent="0.25">
      <c r="A33" s="27"/>
      <c r="B33" s="82" t="s">
        <v>11</v>
      </c>
      <c r="C33" s="76"/>
      <c r="D33" s="76"/>
      <c r="E33" s="76"/>
      <c r="F33" s="55"/>
      <c r="G33" s="124">
        <f>O33</f>
        <v>0.4819496155079448</v>
      </c>
      <c r="H33" s="123"/>
      <c r="I33" s="124">
        <f>P33</f>
        <v>0.55802800544458586</v>
      </c>
      <c r="J33" s="123"/>
      <c r="K33" s="124">
        <f>Q33</f>
        <v>0.57052453899058242</v>
      </c>
      <c r="L33" s="123"/>
      <c r="M33" s="27"/>
      <c r="O33">
        <v>0.4819496155079448</v>
      </c>
      <c r="P33">
        <v>0.55802800544458586</v>
      </c>
      <c r="Q33">
        <v>0.57052453899058242</v>
      </c>
    </row>
    <row r="34" spans="1:17" x14ac:dyDescent="0.25">
      <c r="A34" s="27"/>
      <c r="B34" s="27" t="s">
        <v>35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7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7" x14ac:dyDescent="0.25">
      <c r="B42" s="24"/>
    </row>
    <row r="43" spans="1:17" x14ac:dyDescent="0.25">
      <c r="B43" s="24"/>
    </row>
    <row r="44" spans="1:17" x14ac:dyDescent="0.25">
      <c r="B44" s="24"/>
    </row>
    <row r="45" spans="1:17" x14ac:dyDescent="0.25">
      <c r="B45" s="24"/>
      <c r="G45" s="125"/>
      <c r="H45" s="126"/>
      <c r="I45" s="127"/>
      <c r="J45" s="126"/>
      <c r="K45" s="125"/>
      <c r="L45" s="125"/>
    </row>
    <row r="46" spans="1:17" x14ac:dyDescent="0.25">
      <c r="B46" s="24"/>
      <c r="G46" s="82"/>
      <c r="H46" s="45"/>
      <c r="I46" s="49"/>
      <c r="J46" s="45"/>
      <c r="K46" s="82"/>
      <c r="L46" s="82"/>
    </row>
    <row r="47" spans="1:17" x14ac:dyDescent="0.25">
      <c r="B47" s="24"/>
      <c r="G47" s="70"/>
      <c r="H47" s="46"/>
      <c r="I47" s="71"/>
      <c r="J47" s="46"/>
      <c r="K47" s="70"/>
      <c r="L47" s="19"/>
    </row>
    <row r="48" spans="1:17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82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28"/>
      <c r="H57" s="129"/>
      <c r="I57" s="130"/>
      <c r="J57" s="129"/>
      <c r="K57" s="128"/>
      <c r="L57" s="128"/>
    </row>
    <row r="58" spans="2:12" x14ac:dyDescent="0.25">
      <c r="G58" s="122"/>
      <c r="H58" s="123"/>
      <c r="I58" s="124"/>
      <c r="J58" s="123"/>
      <c r="K58" s="122"/>
      <c r="L58" s="122"/>
    </row>
  </sheetData>
  <mergeCells count="43">
    <mergeCell ref="B2:L2"/>
    <mergeCell ref="C3:D3"/>
    <mergeCell ref="E3:F3"/>
    <mergeCell ref="G3:H3"/>
    <mergeCell ref="I3:J3"/>
    <mergeCell ref="K3:L3"/>
    <mergeCell ref="B18:L18"/>
    <mergeCell ref="C4:D4"/>
    <mergeCell ref="E4:F4"/>
    <mergeCell ref="G4:H4"/>
    <mergeCell ref="I4:J4"/>
    <mergeCell ref="K4:L4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G19:H19"/>
    <mergeCell ref="I19:J19"/>
    <mergeCell ref="K19:L19"/>
    <mergeCell ref="G20:H20"/>
    <mergeCell ref="I20:J20"/>
    <mergeCell ref="K20:L20"/>
    <mergeCell ref="G32:H32"/>
    <mergeCell ref="I32:J32"/>
    <mergeCell ref="K32:L32"/>
    <mergeCell ref="G33:H33"/>
    <mergeCell ref="I33:J33"/>
    <mergeCell ref="K33:L33"/>
    <mergeCell ref="G58:H58"/>
    <mergeCell ref="I58:J58"/>
    <mergeCell ref="K58:L58"/>
    <mergeCell ref="G45:H45"/>
    <mergeCell ref="I45:J45"/>
    <mergeCell ref="K45:L45"/>
    <mergeCell ref="G57:H57"/>
    <mergeCell ref="I57:J57"/>
    <mergeCell ref="K57:L57"/>
  </mergeCells>
  <pageMargins left="0.7" right="0.7" top="0.75" bottom="0.75" header="0.3" footer="0.3"/>
  <pageSetup orientation="portrait" horizontalDpi="0" verticalDpi="0" r:id="rId1"/>
  <ignoredErrors>
    <ignoredError sqref="C3:L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881F-6CFA-41A5-919C-FB7F7567E04E}">
  <dimension ref="A1:T33"/>
  <sheetViews>
    <sheetView zoomScaleNormal="100" workbookViewId="0">
      <selection activeCell="K9" sqref="K9"/>
    </sheetView>
  </sheetViews>
  <sheetFormatPr defaultRowHeight="15" x14ac:dyDescent="0.25"/>
  <cols>
    <col min="2" max="2" width="23.140625" customWidth="1"/>
    <col min="3" max="3" width="9.7109375" style="1" customWidth="1"/>
    <col min="4" max="10" width="9.7109375" style="2" customWidth="1"/>
  </cols>
  <sheetData>
    <row r="1" spans="1:16" x14ac:dyDescent="0.25">
      <c r="A1" s="27"/>
      <c r="B1" s="27"/>
      <c r="C1" s="28"/>
      <c r="D1" s="29"/>
      <c r="E1" s="29"/>
      <c r="F1" s="29"/>
      <c r="G1" s="29"/>
      <c r="H1" s="29"/>
      <c r="I1" s="29"/>
      <c r="J1" s="29"/>
      <c r="K1" s="7"/>
      <c r="L1" s="7"/>
      <c r="M1" s="7"/>
      <c r="N1" s="7"/>
      <c r="O1" s="7"/>
      <c r="P1" s="7"/>
    </row>
    <row r="2" spans="1:16" ht="29.25" customHeight="1" x14ac:dyDescent="0.25">
      <c r="A2" s="27"/>
      <c r="B2" s="135" t="s">
        <v>106</v>
      </c>
      <c r="C2" s="135"/>
      <c r="D2" s="135"/>
      <c r="E2" s="135"/>
      <c r="F2" s="135"/>
      <c r="G2" s="135"/>
      <c r="H2" s="135"/>
      <c r="I2" s="135"/>
      <c r="J2" s="135"/>
      <c r="K2" s="27"/>
      <c r="L2" s="27"/>
      <c r="M2" s="27"/>
      <c r="N2" s="27"/>
      <c r="O2" s="7"/>
      <c r="P2" s="7"/>
    </row>
    <row r="3" spans="1:16" x14ac:dyDescent="0.25">
      <c r="A3" s="27"/>
      <c r="B3" s="31"/>
      <c r="C3" s="131" t="s">
        <v>39</v>
      </c>
      <c r="D3" s="145"/>
      <c r="E3" s="131" t="s">
        <v>40</v>
      </c>
      <c r="F3" s="145"/>
      <c r="G3" s="148" t="s">
        <v>101</v>
      </c>
      <c r="H3" s="149"/>
      <c r="I3" s="131" t="s">
        <v>41</v>
      </c>
      <c r="J3" s="120"/>
      <c r="K3" s="27"/>
      <c r="L3" s="27"/>
      <c r="M3" s="27"/>
      <c r="N3" s="27"/>
      <c r="O3" s="7"/>
      <c r="P3" s="7"/>
    </row>
    <row r="4" spans="1:16" ht="64.5" customHeight="1" x14ac:dyDescent="0.25">
      <c r="A4" s="27"/>
      <c r="B4" s="31"/>
      <c r="C4" s="125" t="s">
        <v>98</v>
      </c>
      <c r="D4" s="145"/>
      <c r="E4" s="146" t="s">
        <v>100</v>
      </c>
      <c r="F4" s="147"/>
      <c r="G4" s="146" t="s">
        <v>102</v>
      </c>
      <c r="H4" s="147"/>
      <c r="I4" s="146" t="s">
        <v>99</v>
      </c>
      <c r="J4" s="120"/>
      <c r="K4" s="27"/>
      <c r="L4" s="27"/>
      <c r="M4" s="27"/>
      <c r="N4" s="27"/>
      <c r="O4" s="7"/>
      <c r="P4" s="7"/>
    </row>
    <row r="5" spans="1:16" ht="16.5" customHeight="1" x14ac:dyDescent="0.25">
      <c r="A5" s="27"/>
      <c r="B5" s="32"/>
      <c r="C5" s="82" t="s">
        <v>50</v>
      </c>
      <c r="D5" s="35" t="s">
        <v>10</v>
      </c>
      <c r="E5" s="33" t="s">
        <v>50</v>
      </c>
      <c r="F5" s="35" t="s">
        <v>10</v>
      </c>
      <c r="G5" s="33" t="s">
        <v>50</v>
      </c>
      <c r="H5" s="35" t="s">
        <v>10</v>
      </c>
      <c r="I5" s="117" t="s">
        <v>50</v>
      </c>
      <c r="J5" s="33" t="s">
        <v>10</v>
      </c>
      <c r="K5" s="27"/>
      <c r="L5" s="27"/>
      <c r="M5" s="27"/>
      <c r="N5" s="27"/>
      <c r="O5" s="7"/>
      <c r="P5" s="7"/>
    </row>
    <row r="6" spans="1:16" ht="16.5" customHeight="1" x14ac:dyDescent="0.25">
      <c r="A6" s="27"/>
      <c r="B6" s="24" t="s">
        <v>1</v>
      </c>
      <c r="C6" s="73">
        <v>1.1414134862342871</v>
      </c>
      <c r="D6" s="36">
        <v>1.9660842194512557E-6</v>
      </c>
      <c r="E6" s="109">
        <v>0.69878456698760327</v>
      </c>
      <c r="F6" s="36">
        <v>8.5100171463696787E-4</v>
      </c>
      <c r="G6" s="115">
        <v>0.48094163676777874</v>
      </c>
      <c r="H6" s="36">
        <v>2.9125249160322782E-2</v>
      </c>
      <c r="I6" s="118">
        <v>0.57036316752001603</v>
      </c>
      <c r="J6" s="119">
        <v>1.1871940800642673E-2</v>
      </c>
      <c r="K6" s="27"/>
      <c r="L6" s="27"/>
      <c r="M6" s="27"/>
      <c r="N6" s="27"/>
      <c r="O6" s="7"/>
      <c r="P6" s="7"/>
    </row>
    <row r="7" spans="1:16" ht="16.5" customHeight="1" x14ac:dyDescent="0.25">
      <c r="A7" s="27"/>
      <c r="B7" s="24"/>
      <c r="C7" s="65"/>
      <c r="D7" s="37"/>
      <c r="E7" s="110"/>
      <c r="F7" s="37"/>
      <c r="G7" s="116"/>
      <c r="H7" s="37"/>
      <c r="I7" s="110"/>
      <c r="J7" s="19"/>
      <c r="K7" s="27"/>
      <c r="L7" s="27"/>
      <c r="M7" s="27"/>
      <c r="N7" s="27"/>
      <c r="O7" s="7"/>
      <c r="P7" s="7"/>
    </row>
    <row r="8" spans="1:16" ht="16.5" customHeight="1" x14ac:dyDescent="0.25">
      <c r="A8" s="27"/>
      <c r="B8" s="24" t="s">
        <v>103</v>
      </c>
      <c r="C8" s="57"/>
      <c r="D8" s="37"/>
      <c r="E8" s="109">
        <v>-3.7554721185834535E-2</v>
      </c>
      <c r="F8" s="36">
        <v>2.6671033227252712E-4</v>
      </c>
      <c r="G8" s="109">
        <v>-4.318915055770936E-2</v>
      </c>
      <c r="H8" s="36">
        <v>1.6301348091118869E-4</v>
      </c>
      <c r="I8" s="116"/>
      <c r="J8" s="25"/>
      <c r="K8" s="27"/>
      <c r="L8" s="27"/>
      <c r="M8" s="27"/>
      <c r="N8" s="27"/>
      <c r="O8" s="7"/>
      <c r="P8" s="7"/>
    </row>
    <row r="9" spans="1:16" ht="16.5" customHeight="1" x14ac:dyDescent="0.25">
      <c r="A9" s="27"/>
      <c r="B9" s="24"/>
      <c r="C9" s="57"/>
      <c r="D9" s="37"/>
      <c r="E9" s="110"/>
      <c r="F9" s="36"/>
      <c r="G9" s="110"/>
      <c r="H9" s="36"/>
      <c r="I9" s="59"/>
      <c r="J9" s="19"/>
      <c r="K9" s="27"/>
      <c r="L9" s="27"/>
      <c r="M9" s="27"/>
      <c r="N9" s="27"/>
      <c r="O9" s="7"/>
      <c r="P9" s="7"/>
    </row>
    <row r="10" spans="1:16" ht="16.5" customHeight="1" x14ac:dyDescent="0.25">
      <c r="A10" s="27"/>
      <c r="B10" s="24" t="s">
        <v>105</v>
      </c>
      <c r="C10" s="60"/>
      <c r="D10" s="38"/>
      <c r="E10" s="111"/>
      <c r="F10" s="38"/>
      <c r="G10" s="111"/>
      <c r="H10" s="38"/>
      <c r="I10" s="115">
        <v>-3.7960119046436196E-2</v>
      </c>
      <c r="J10" s="25">
        <v>4.2484125070392986E-4</v>
      </c>
      <c r="K10" s="27"/>
      <c r="L10" s="27"/>
      <c r="M10" s="27"/>
      <c r="N10" s="27"/>
      <c r="O10" s="7"/>
      <c r="P10" s="7"/>
    </row>
    <row r="11" spans="1:16" ht="16.5" customHeight="1" x14ac:dyDescent="0.25">
      <c r="A11" s="27"/>
      <c r="B11" s="24"/>
      <c r="C11" s="57"/>
      <c r="D11" s="37"/>
      <c r="E11" s="112"/>
      <c r="F11" s="37"/>
      <c r="G11" s="112"/>
      <c r="H11" s="37"/>
      <c r="I11" s="59"/>
      <c r="J11" s="19"/>
      <c r="K11" s="27"/>
      <c r="L11" s="27"/>
      <c r="M11" s="27"/>
      <c r="N11" s="27"/>
      <c r="O11" s="7"/>
      <c r="P11" s="7"/>
    </row>
    <row r="12" spans="1:16" ht="16.5" customHeight="1" x14ac:dyDescent="0.25">
      <c r="A12" s="27"/>
      <c r="B12" s="24" t="s">
        <v>12</v>
      </c>
      <c r="C12" s="65">
        <v>-7.6445577005819438E-3</v>
      </c>
      <c r="D12" s="36">
        <v>0.22180417624519722</v>
      </c>
      <c r="E12" s="110">
        <v>1.0089204762131949E-2</v>
      </c>
      <c r="F12" s="36">
        <v>0.13097011301752112</v>
      </c>
      <c r="G12" s="109">
        <v>1.6477894008229549E-2</v>
      </c>
      <c r="H12" s="36">
        <v>3.3897333676063887E-2</v>
      </c>
      <c r="I12" s="116">
        <v>1.4766867559597984E-2</v>
      </c>
      <c r="J12" s="25">
        <v>5.8787814329313778E-2</v>
      </c>
      <c r="K12" s="27"/>
      <c r="L12" s="27"/>
      <c r="M12" s="27"/>
      <c r="N12" s="27"/>
      <c r="O12" s="7"/>
      <c r="P12" s="7"/>
    </row>
    <row r="13" spans="1:16" ht="16.5" customHeight="1" x14ac:dyDescent="0.25">
      <c r="A13" s="27"/>
      <c r="B13" s="24"/>
      <c r="C13" s="65"/>
      <c r="D13" s="37"/>
      <c r="E13" s="113"/>
      <c r="F13" s="37"/>
      <c r="G13" s="113"/>
      <c r="H13" s="37"/>
      <c r="I13" s="25"/>
      <c r="J13" s="19"/>
      <c r="K13" s="27"/>
      <c r="L13" s="27"/>
      <c r="M13" s="27"/>
      <c r="N13" s="27"/>
      <c r="O13" s="7"/>
      <c r="P13" s="7"/>
    </row>
    <row r="14" spans="1:16" ht="16.5" customHeight="1" x14ac:dyDescent="0.25">
      <c r="A14" s="27"/>
      <c r="B14" s="24" t="s">
        <v>9</v>
      </c>
      <c r="C14" s="128">
        <v>31</v>
      </c>
      <c r="D14" s="139"/>
      <c r="E14" s="128">
        <v>32</v>
      </c>
      <c r="F14" s="139"/>
      <c r="G14" s="144">
        <v>21</v>
      </c>
      <c r="H14" s="139"/>
      <c r="I14" s="128">
        <v>33</v>
      </c>
      <c r="J14" s="128"/>
      <c r="K14" s="27"/>
      <c r="L14" s="27"/>
      <c r="M14" s="27"/>
      <c r="N14" s="27"/>
      <c r="O14" s="7"/>
      <c r="P14" s="7"/>
    </row>
    <row r="15" spans="1:16" ht="16.5" customHeight="1" x14ac:dyDescent="0.25">
      <c r="A15" s="27"/>
      <c r="B15" s="82" t="s">
        <v>11</v>
      </c>
      <c r="C15" s="122">
        <v>0.54748169925920098</v>
      </c>
      <c r="D15" s="150"/>
      <c r="E15" s="142">
        <v>0.72079177235443848</v>
      </c>
      <c r="F15" s="141"/>
      <c r="G15" s="142">
        <v>0.78686339033740571</v>
      </c>
      <c r="H15" s="141"/>
      <c r="I15" s="122">
        <v>0.71181955033213884</v>
      </c>
      <c r="J15" s="122"/>
      <c r="K15" s="27"/>
      <c r="L15" s="27"/>
      <c r="M15" s="27"/>
      <c r="N15" s="27"/>
      <c r="O15" s="7"/>
      <c r="P15" s="7"/>
    </row>
    <row r="16" spans="1:16" ht="34.5" customHeight="1" x14ac:dyDescent="0.25">
      <c r="A16" s="27"/>
      <c r="B16" s="136" t="s">
        <v>21</v>
      </c>
      <c r="C16" s="136"/>
      <c r="D16" s="136"/>
      <c r="E16" s="136"/>
      <c r="F16" s="136"/>
      <c r="G16" s="136"/>
      <c r="H16" s="136"/>
      <c r="I16" s="136"/>
      <c r="J16" s="136"/>
      <c r="K16" s="27"/>
      <c r="L16" s="27"/>
      <c r="M16" s="27"/>
      <c r="N16" s="27"/>
      <c r="O16" s="7"/>
      <c r="P16" s="7"/>
    </row>
    <row r="17" spans="1:20" x14ac:dyDescent="0.25">
      <c r="A17" s="27"/>
      <c r="B17" s="30"/>
      <c r="C17" s="131" t="s">
        <v>39</v>
      </c>
      <c r="D17" s="145"/>
      <c r="E17" s="131" t="s">
        <v>40</v>
      </c>
      <c r="F17" s="145"/>
      <c r="G17" s="148" t="s">
        <v>101</v>
      </c>
      <c r="H17" s="149"/>
      <c r="I17" s="131" t="s">
        <v>41</v>
      </c>
      <c r="J17" s="120"/>
      <c r="K17" s="27"/>
      <c r="L17" s="27"/>
      <c r="M17" s="27"/>
      <c r="N17" s="27"/>
      <c r="O17" s="7"/>
      <c r="P17" s="7"/>
    </row>
    <row r="18" spans="1:20" ht="70.5" customHeight="1" x14ac:dyDescent="0.25">
      <c r="A18" s="27"/>
      <c r="B18" s="30"/>
      <c r="C18" s="120" t="s">
        <v>4</v>
      </c>
      <c r="D18" s="145"/>
      <c r="E18" s="146" t="s">
        <v>100</v>
      </c>
      <c r="F18" s="147"/>
      <c r="G18" s="146" t="s">
        <v>102</v>
      </c>
      <c r="H18" s="147"/>
      <c r="I18" s="146" t="s">
        <v>99</v>
      </c>
      <c r="J18" s="120"/>
      <c r="K18" s="27"/>
      <c r="L18" s="27"/>
      <c r="M18" s="27"/>
      <c r="N18" s="27"/>
      <c r="O18" s="7"/>
      <c r="P18" s="7"/>
    </row>
    <row r="19" spans="1:20" ht="16.5" customHeight="1" x14ac:dyDescent="0.25">
      <c r="A19" s="27"/>
      <c r="B19" s="32"/>
      <c r="C19" s="82" t="s">
        <v>50</v>
      </c>
      <c r="D19" s="35" t="s">
        <v>10</v>
      </c>
      <c r="E19" s="33" t="s">
        <v>50</v>
      </c>
      <c r="F19" s="35" t="s">
        <v>10</v>
      </c>
      <c r="G19" s="33" t="s">
        <v>50</v>
      </c>
      <c r="H19" s="35" t="s">
        <v>10</v>
      </c>
      <c r="I19" s="117" t="s">
        <v>50</v>
      </c>
      <c r="J19" s="33" t="s">
        <v>10</v>
      </c>
      <c r="K19" s="27"/>
      <c r="L19" s="27"/>
      <c r="M19" s="27"/>
      <c r="N19" s="27"/>
      <c r="O19" s="7"/>
      <c r="P19" s="7"/>
    </row>
    <row r="20" spans="1:20" ht="16.5" customHeight="1" x14ac:dyDescent="0.25">
      <c r="A20" s="27"/>
      <c r="B20" s="24" t="s">
        <v>1</v>
      </c>
      <c r="C20" s="65">
        <v>0.34364854394446304</v>
      </c>
      <c r="D20" s="36">
        <v>0.13754198634945194</v>
      </c>
      <c r="E20" s="110">
        <v>0.14852748046156322</v>
      </c>
      <c r="F20" s="36">
        <v>0.58719925305615739</v>
      </c>
      <c r="G20" s="110">
        <v>0.12761691841459794</v>
      </c>
      <c r="H20" s="36">
        <v>0.69772419300499222</v>
      </c>
      <c r="I20" s="110">
        <v>0.13372055139681957</v>
      </c>
      <c r="J20" s="25">
        <v>0.66390348080480854</v>
      </c>
      <c r="K20" s="27"/>
      <c r="L20" s="27"/>
      <c r="M20" s="27"/>
      <c r="N20" s="27"/>
      <c r="O20" s="7"/>
      <c r="P20" s="7"/>
    </row>
    <row r="21" spans="1:20" ht="16.5" customHeight="1" x14ac:dyDescent="0.25">
      <c r="A21" s="27"/>
      <c r="B21" s="24"/>
      <c r="C21" s="57"/>
      <c r="D21" s="37"/>
      <c r="E21" s="110"/>
      <c r="F21" s="36"/>
      <c r="G21" s="110"/>
      <c r="H21" s="36"/>
      <c r="I21" s="110"/>
      <c r="J21" s="25"/>
      <c r="K21" s="27"/>
      <c r="L21" s="27"/>
      <c r="M21" s="27"/>
      <c r="N21" s="27"/>
      <c r="O21" s="7"/>
      <c r="P21" s="7"/>
    </row>
    <row r="22" spans="1:20" ht="16.5" customHeight="1" x14ac:dyDescent="0.25">
      <c r="A22" s="27"/>
      <c r="B22" s="24" t="s">
        <v>103</v>
      </c>
      <c r="C22" s="57"/>
      <c r="D22" s="37"/>
      <c r="E22" s="110">
        <v>-1.6554989558872399E-2</v>
      </c>
      <c r="F22" s="36">
        <v>0.21404077102029351</v>
      </c>
      <c r="G22" s="110">
        <v>-1.4604281654523994E-2</v>
      </c>
      <c r="H22" s="36">
        <v>0.32779838804144279</v>
      </c>
      <c r="I22" s="112"/>
      <c r="J22" s="19"/>
      <c r="K22" s="27"/>
      <c r="L22" s="27"/>
      <c r="M22" s="27"/>
      <c r="N22" s="27"/>
      <c r="O22" s="7"/>
      <c r="P22" s="7"/>
    </row>
    <row r="23" spans="1:20" ht="16.5" customHeight="1" x14ac:dyDescent="0.25">
      <c r="A23" s="27"/>
      <c r="B23" s="24"/>
      <c r="C23" s="57"/>
      <c r="D23" s="37"/>
      <c r="E23" s="112"/>
      <c r="F23" s="37"/>
      <c r="G23" s="112"/>
      <c r="H23" s="37"/>
      <c r="I23" s="112"/>
      <c r="J23" s="19"/>
      <c r="K23" s="27"/>
      <c r="L23" s="27"/>
      <c r="M23" s="27"/>
      <c r="N23" s="27"/>
      <c r="O23" s="7"/>
      <c r="P23" s="7"/>
    </row>
    <row r="24" spans="1:20" ht="16.5" customHeight="1" x14ac:dyDescent="0.25">
      <c r="A24" s="27"/>
      <c r="B24" s="24" t="s">
        <v>105</v>
      </c>
      <c r="C24" s="60"/>
      <c r="D24" s="38"/>
      <c r="E24" s="111"/>
      <c r="F24" s="38"/>
      <c r="G24" s="111"/>
      <c r="H24" s="38"/>
      <c r="I24" s="110">
        <v>-1.3954797549592486E-2</v>
      </c>
      <c r="J24" s="25">
        <v>0.31531404276168817</v>
      </c>
      <c r="K24" s="27"/>
      <c r="L24" s="27"/>
      <c r="M24" s="27"/>
      <c r="N24" s="27"/>
      <c r="O24" s="7"/>
      <c r="P24" s="7"/>
      <c r="Q24">
        <v>7.4440075012162016E-2</v>
      </c>
      <c r="R24">
        <v>0.12495814174111257</v>
      </c>
      <c r="S24">
        <v>0.12729346666786981</v>
      </c>
      <c r="T24">
        <v>0.1077538410482593</v>
      </c>
    </row>
    <row r="25" spans="1:20" ht="16.5" customHeight="1" x14ac:dyDescent="0.25">
      <c r="A25" s="27"/>
      <c r="B25" s="24"/>
      <c r="C25" s="57"/>
      <c r="D25" s="37"/>
      <c r="E25" s="112"/>
      <c r="F25" s="37"/>
      <c r="G25" s="112"/>
      <c r="H25" s="37"/>
      <c r="I25" s="112"/>
      <c r="J25" s="19"/>
      <c r="K25" s="27"/>
      <c r="L25" s="27"/>
      <c r="M25" s="27"/>
      <c r="N25" s="27"/>
      <c r="O25" s="7"/>
      <c r="P25" s="7"/>
    </row>
    <row r="26" spans="1:20" ht="16.5" customHeight="1" x14ac:dyDescent="0.25">
      <c r="A26" s="27"/>
      <c r="B26" s="24" t="s">
        <v>12</v>
      </c>
      <c r="C26" s="65">
        <v>1.1798076711569841E-2</v>
      </c>
      <c r="D26" s="36">
        <v>0.10969140959163054</v>
      </c>
      <c r="E26" s="109">
        <v>1.9615529301804744E-2</v>
      </c>
      <c r="F26" s="36">
        <v>4.5557015446355646E-2</v>
      </c>
      <c r="G26" s="110">
        <v>1.7737222176694642E-2</v>
      </c>
      <c r="H26" s="36">
        <v>0.13838965272572096</v>
      </c>
      <c r="I26" s="110">
        <v>2.0036904991350895E-2</v>
      </c>
      <c r="J26" s="25">
        <v>7.3322049424395963E-2</v>
      </c>
      <c r="K26" s="27"/>
      <c r="L26" s="27"/>
      <c r="M26" s="27"/>
      <c r="N26" s="27"/>
      <c r="O26" s="7"/>
      <c r="P26" s="7"/>
    </row>
    <row r="27" spans="1:20" ht="16.5" customHeight="1" x14ac:dyDescent="0.25">
      <c r="A27" s="27"/>
      <c r="B27" s="24"/>
      <c r="C27" s="57"/>
      <c r="D27" s="37"/>
      <c r="E27" s="114"/>
      <c r="F27" s="37"/>
      <c r="G27" s="114"/>
      <c r="H27" s="37"/>
      <c r="I27" s="113"/>
      <c r="J27" s="19"/>
      <c r="K27" s="27"/>
      <c r="L27" s="27"/>
      <c r="M27" s="27"/>
      <c r="N27" s="27"/>
      <c r="O27" s="7"/>
      <c r="P27" s="7"/>
    </row>
    <row r="28" spans="1:20" ht="16.5" customHeight="1" x14ac:dyDescent="0.25">
      <c r="A28" s="27"/>
      <c r="B28" s="24" t="s">
        <v>9</v>
      </c>
      <c r="C28" s="128">
        <v>31</v>
      </c>
      <c r="D28" s="139"/>
      <c r="E28" s="128">
        <v>32</v>
      </c>
      <c r="F28" s="139"/>
      <c r="G28" s="144">
        <v>21</v>
      </c>
      <c r="H28" s="139"/>
      <c r="I28" s="128">
        <v>33</v>
      </c>
      <c r="J28" s="128"/>
      <c r="K28" s="27"/>
      <c r="L28" s="27"/>
      <c r="M28" s="27"/>
      <c r="N28" s="27"/>
      <c r="O28" s="7"/>
      <c r="P28" s="7"/>
    </row>
    <row r="29" spans="1:20" ht="16.5" customHeight="1" x14ac:dyDescent="0.25">
      <c r="A29" s="27"/>
      <c r="B29" s="82" t="s">
        <v>11</v>
      </c>
      <c r="C29" s="140">
        <v>7.4440075012162016E-2</v>
      </c>
      <c r="D29" s="141"/>
      <c r="E29" s="142">
        <v>0.12495814174111257</v>
      </c>
      <c r="F29" s="141"/>
      <c r="G29" s="142">
        <v>0.12729346666786981</v>
      </c>
      <c r="H29" s="141"/>
      <c r="I29" s="143">
        <v>0.1077538410482593</v>
      </c>
      <c r="J29" s="122"/>
      <c r="K29" s="27"/>
      <c r="L29" s="27"/>
      <c r="M29" s="27"/>
      <c r="N29" s="27"/>
      <c r="O29" s="7"/>
      <c r="P29" s="7"/>
    </row>
    <row r="30" spans="1:20" x14ac:dyDescent="0.25">
      <c r="A30" s="27"/>
      <c r="B30" s="137" t="s">
        <v>104</v>
      </c>
      <c r="C30" s="137"/>
      <c r="D30" s="137"/>
      <c r="E30" s="137"/>
      <c r="F30" s="137"/>
      <c r="G30" s="137"/>
      <c r="H30" s="137"/>
      <c r="I30" s="137"/>
      <c r="J30" s="137"/>
      <c r="K30" s="27"/>
      <c r="L30" s="27"/>
      <c r="M30" s="27"/>
      <c r="N30" s="27"/>
      <c r="O30" s="7"/>
      <c r="P30" s="7"/>
    </row>
    <row r="31" spans="1:20" ht="33" customHeight="1" x14ac:dyDescent="0.25">
      <c r="A31" s="27"/>
      <c r="B31" s="138"/>
      <c r="C31" s="138"/>
      <c r="D31" s="138"/>
      <c r="E31" s="138"/>
      <c r="F31" s="138"/>
      <c r="G31" s="138"/>
      <c r="H31" s="138"/>
      <c r="I31" s="138"/>
      <c r="J31" s="138"/>
      <c r="K31" s="27"/>
      <c r="L31" s="27"/>
      <c r="M31" s="27"/>
      <c r="N31" s="27"/>
      <c r="O31" s="7"/>
      <c r="P31" s="7"/>
    </row>
    <row r="32" spans="1:20" x14ac:dyDescent="0.25">
      <c r="A32" s="27"/>
      <c r="B32" s="27"/>
      <c r="C32" s="28"/>
      <c r="D32" s="29"/>
      <c r="E32" s="29"/>
      <c r="F32" s="29"/>
      <c r="G32" s="29"/>
      <c r="H32" s="29"/>
      <c r="I32" s="29"/>
      <c r="J32" s="29"/>
      <c r="K32" s="7"/>
      <c r="L32" s="7"/>
      <c r="M32" s="7"/>
      <c r="N32" s="7"/>
      <c r="O32" s="7"/>
      <c r="P32" s="7"/>
    </row>
    <row r="33" spans="1:10" x14ac:dyDescent="0.25">
      <c r="A33" s="7"/>
      <c r="B33" s="7"/>
      <c r="C33" s="22"/>
      <c r="D33" s="23"/>
      <c r="E33" s="23"/>
      <c r="F33" s="23"/>
      <c r="G33" s="23"/>
      <c r="H33" s="23"/>
      <c r="I33" s="23"/>
      <c r="J33" s="23"/>
    </row>
  </sheetData>
  <mergeCells count="35">
    <mergeCell ref="C3:D3"/>
    <mergeCell ref="E3:F3"/>
    <mergeCell ref="I3:J3"/>
    <mergeCell ref="C4:D4"/>
    <mergeCell ref="E4:F4"/>
    <mergeCell ref="I4:J4"/>
    <mergeCell ref="G3:H3"/>
    <mergeCell ref="G4:H4"/>
    <mergeCell ref="I18:J18"/>
    <mergeCell ref="G17:H17"/>
    <mergeCell ref="G18:H18"/>
    <mergeCell ref="C14:D14"/>
    <mergeCell ref="E14:F14"/>
    <mergeCell ref="I14:J14"/>
    <mergeCell ref="C15:D15"/>
    <mergeCell ref="E15:F15"/>
    <mergeCell ref="I15:J15"/>
    <mergeCell ref="G14:H14"/>
    <mergeCell ref="G15:H15"/>
    <mergeCell ref="B2:J2"/>
    <mergeCell ref="B16:J16"/>
    <mergeCell ref="B30:J31"/>
    <mergeCell ref="C28:D28"/>
    <mergeCell ref="E28:F28"/>
    <mergeCell ref="I28:J28"/>
    <mergeCell ref="C29:D29"/>
    <mergeCell ref="E29:F29"/>
    <mergeCell ref="I29:J29"/>
    <mergeCell ref="G28:H28"/>
    <mergeCell ref="G29:H29"/>
    <mergeCell ref="C17:D17"/>
    <mergeCell ref="E17:F17"/>
    <mergeCell ref="I17:J17"/>
    <mergeCell ref="C18:D18"/>
    <mergeCell ref="E18:F18"/>
  </mergeCells>
  <pageMargins left="0.7" right="0.7" top="0.75" bottom="0.75" header="0.3" footer="0.3"/>
  <ignoredErrors>
    <ignoredError sqref="C3 E3 C17:J17 I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F651-ACD0-45F1-9A3D-0EF0F457B298}">
  <dimension ref="A1:I21"/>
  <sheetViews>
    <sheetView workbookViewId="0">
      <selection activeCell="D61" sqref="D61"/>
    </sheetView>
  </sheetViews>
  <sheetFormatPr defaultRowHeight="15" x14ac:dyDescent="0.25"/>
  <cols>
    <col min="2" max="2" width="23.140625" customWidth="1"/>
    <col min="3" max="3" width="14.5703125" style="3" customWidth="1"/>
    <col min="4" max="4" width="14.5703125" style="4" customWidth="1"/>
    <col min="5" max="5" width="14.5703125" style="3" customWidth="1"/>
    <col min="6" max="6" width="14.5703125" style="4" customWidth="1"/>
    <col min="7" max="7" width="14.5703125" style="3" customWidth="1"/>
    <col min="8" max="8" width="14.5703125" style="4" customWidth="1"/>
  </cols>
  <sheetData>
    <row r="1" spans="1:9" x14ac:dyDescent="0.25">
      <c r="A1" s="27"/>
      <c r="B1" s="27"/>
      <c r="C1" s="18"/>
      <c r="D1" s="19"/>
      <c r="E1" s="18"/>
      <c r="F1" s="19"/>
      <c r="G1" s="18"/>
      <c r="H1" s="19"/>
      <c r="I1" s="27"/>
    </row>
    <row r="2" spans="1:9" ht="18.75" x14ac:dyDescent="0.25">
      <c r="A2" s="27"/>
      <c r="B2" s="135" t="s">
        <v>51</v>
      </c>
      <c r="C2" s="135"/>
      <c r="D2" s="135"/>
      <c r="E2" s="135"/>
      <c r="F2" s="135"/>
      <c r="G2" s="135"/>
      <c r="H2" s="135"/>
      <c r="I2" s="27"/>
    </row>
    <row r="3" spans="1:9" x14ac:dyDescent="0.25">
      <c r="A3" s="27"/>
      <c r="B3" s="31"/>
      <c r="C3" s="131" t="s">
        <v>39</v>
      </c>
      <c r="D3" s="145"/>
      <c r="E3" s="131" t="s">
        <v>40</v>
      </c>
      <c r="F3" s="145"/>
      <c r="G3" s="131" t="s">
        <v>41</v>
      </c>
      <c r="H3" s="145"/>
      <c r="I3" s="27"/>
    </row>
    <row r="4" spans="1:9" ht="31.5" customHeight="1" x14ac:dyDescent="0.25">
      <c r="A4" s="27"/>
      <c r="B4" s="31"/>
      <c r="C4" s="120" t="s">
        <v>4</v>
      </c>
      <c r="D4" s="145"/>
      <c r="E4" s="146" t="s">
        <v>24</v>
      </c>
      <c r="F4" s="147"/>
      <c r="G4" s="120" t="s">
        <v>25</v>
      </c>
      <c r="H4" s="120"/>
      <c r="I4" s="27"/>
    </row>
    <row r="5" spans="1:9" ht="16.5" customHeight="1" x14ac:dyDescent="0.25">
      <c r="A5" s="27"/>
      <c r="B5" s="32"/>
      <c r="C5" s="34" t="s">
        <v>50</v>
      </c>
      <c r="D5" s="35" t="s">
        <v>10</v>
      </c>
      <c r="E5" s="34" t="s">
        <v>50</v>
      </c>
      <c r="F5" s="35" t="s">
        <v>10</v>
      </c>
      <c r="G5" s="34" t="s">
        <v>50</v>
      </c>
      <c r="H5" s="33" t="s">
        <v>10</v>
      </c>
      <c r="I5" s="27"/>
    </row>
    <row r="6" spans="1:9" ht="15" customHeight="1" x14ac:dyDescent="0.25">
      <c r="A6" s="27"/>
      <c r="B6" s="24" t="s">
        <v>1</v>
      </c>
      <c r="C6" s="70">
        <v>1.2321727733539225</v>
      </c>
      <c r="D6" s="37">
        <v>2.1093864509917406E-4</v>
      </c>
      <c r="E6" s="75">
        <v>1.05297313094626</v>
      </c>
      <c r="F6" s="37">
        <v>8.4171542260799617E-4</v>
      </c>
      <c r="G6" s="70">
        <v>1.1369867927169546</v>
      </c>
      <c r="H6" s="19">
        <v>1.4660037146060408E-3</v>
      </c>
      <c r="I6" s="27"/>
    </row>
    <row r="7" spans="1:9" ht="15" customHeight="1" x14ac:dyDescent="0.25">
      <c r="A7" s="27"/>
      <c r="B7" s="24"/>
      <c r="C7" s="57"/>
      <c r="D7" s="37"/>
      <c r="E7" s="68"/>
      <c r="F7" s="37"/>
      <c r="G7" s="57"/>
      <c r="H7" s="19"/>
      <c r="I7" s="27"/>
    </row>
    <row r="8" spans="1:9" ht="15" customHeight="1" x14ac:dyDescent="0.25">
      <c r="A8" s="27"/>
      <c r="B8" s="24" t="s">
        <v>2</v>
      </c>
      <c r="C8" s="57"/>
      <c r="D8" s="37"/>
      <c r="E8" s="75">
        <v>1.0184980947776208</v>
      </c>
      <c r="F8" s="37">
        <v>1.7190531552155015E-2</v>
      </c>
      <c r="G8" s="57"/>
      <c r="H8" s="19"/>
      <c r="I8" s="27"/>
    </row>
    <row r="9" spans="1:9" ht="15" customHeight="1" x14ac:dyDescent="0.25">
      <c r="A9" s="27"/>
      <c r="B9" s="24"/>
      <c r="C9" s="57"/>
      <c r="D9" s="37"/>
      <c r="E9" s="68"/>
      <c r="F9" s="37"/>
      <c r="G9" s="57"/>
      <c r="H9" s="19"/>
      <c r="I9" s="27"/>
    </row>
    <row r="10" spans="1:9" ht="15" customHeight="1" x14ac:dyDescent="0.25">
      <c r="A10" s="27"/>
      <c r="B10" s="24" t="s">
        <v>23</v>
      </c>
      <c r="C10" s="60"/>
      <c r="D10" s="38"/>
      <c r="E10" s="75"/>
      <c r="F10" s="37"/>
      <c r="G10" s="57">
        <v>0.65195579470526432</v>
      </c>
      <c r="H10" s="19">
        <v>0.48027036028059988</v>
      </c>
      <c r="I10" s="27"/>
    </row>
    <row r="11" spans="1:9" ht="15" customHeight="1" x14ac:dyDescent="0.25">
      <c r="A11" s="27"/>
      <c r="B11" s="24"/>
      <c r="C11" s="57"/>
      <c r="D11" s="37"/>
      <c r="E11" s="68"/>
      <c r="F11" s="37"/>
      <c r="G11" s="57"/>
      <c r="H11" s="19"/>
      <c r="I11" s="27"/>
    </row>
    <row r="12" spans="1:9" ht="15" customHeight="1" x14ac:dyDescent="0.25">
      <c r="A12" s="27"/>
      <c r="B12" s="24" t="s">
        <v>12</v>
      </c>
      <c r="C12" s="57">
        <v>-2.1142281732092934E-2</v>
      </c>
      <c r="D12" s="37">
        <v>4.3910508601972077E-2</v>
      </c>
      <c r="E12" s="68">
        <v>-2.3244546132151111E-2</v>
      </c>
      <c r="F12" s="37">
        <v>1.9512403186666201E-2</v>
      </c>
      <c r="G12" s="69">
        <v>-1.8414376569421544E-2</v>
      </c>
      <c r="H12" s="42">
        <v>9.9661814351253195E-2</v>
      </c>
      <c r="I12" s="27"/>
    </row>
    <row r="13" spans="1:9" ht="15" customHeight="1" x14ac:dyDescent="0.25">
      <c r="A13" s="27"/>
      <c r="B13" s="24"/>
      <c r="C13" s="18"/>
      <c r="D13" s="37"/>
      <c r="E13" s="40"/>
      <c r="F13" s="37"/>
      <c r="G13" s="18"/>
      <c r="H13" s="19"/>
      <c r="I13" s="27"/>
    </row>
    <row r="14" spans="1:9" ht="15" customHeight="1" x14ac:dyDescent="0.25">
      <c r="A14" s="27"/>
      <c r="B14" s="24" t="s">
        <v>9</v>
      </c>
      <c r="C14" s="128">
        <v>38</v>
      </c>
      <c r="D14" s="139"/>
      <c r="E14" s="144">
        <v>38</v>
      </c>
      <c r="F14" s="139"/>
      <c r="G14" s="128">
        <v>38</v>
      </c>
      <c r="H14" s="128"/>
      <c r="I14" s="27"/>
    </row>
    <row r="15" spans="1:9" ht="15" customHeight="1" x14ac:dyDescent="0.25">
      <c r="A15" s="27"/>
      <c r="B15" s="34" t="s">
        <v>11</v>
      </c>
      <c r="C15" s="140">
        <v>0.30174975366935675</v>
      </c>
      <c r="D15" s="141"/>
      <c r="E15" s="142">
        <v>0.39073522278270301</v>
      </c>
      <c r="F15" s="141"/>
      <c r="G15" s="140">
        <v>0.29209621160241783</v>
      </c>
      <c r="H15" s="140"/>
      <c r="I15" s="27"/>
    </row>
    <row r="16" spans="1:9" ht="45" customHeight="1" x14ac:dyDescent="0.25">
      <c r="A16" s="27"/>
      <c r="B16" s="151" t="s">
        <v>34</v>
      </c>
      <c r="C16" s="151"/>
      <c r="D16" s="151"/>
      <c r="E16" s="151"/>
      <c r="F16" s="151"/>
      <c r="G16" s="151"/>
      <c r="H16" s="151"/>
      <c r="I16" s="27"/>
    </row>
    <row r="17" spans="1:9" x14ac:dyDescent="0.25">
      <c r="A17" s="27"/>
      <c r="B17" s="27"/>
      <c r="C17" s="18"/>
      <c r="D17" s="19"/>
      <c r="E17" s="18"/>
      <c r="F17" s="19"/>
      <c r="G17" s="18"/>
      <c r="H17" s="19"/>
      <c r="I17" s="27"/>
    </row>
    <row r="18" spans="1:9" x14ac:dyDescent="0.25">
      <c r="A18" s="27"/>
      <c r="B18" s="27"/>
      <c r="C18" s="18"/>
      <c r="D18" s="19"/>
      <c r="E18" s="18"/>
      <c r="F18" s="19"/>
      <c r="G18" s="18"/>
      <c r="H18" s="19"/>
      <c r="I18" s="27"/>
    </row>
    <row r="19" spans="1:9" x14ac:dyDescent="0.25">
      <c r="A19" s="7"/>
      <c r="B19" s="7"/>
      <c r="C19" s="43"/>
      <c r="D19" s="42"/>
      <c r="E19" s="43"/>
      <c r="F19" s="42"/>
      <c r="G19" s="43"/>
      <c r="H19" s="42"/>
      <c r="I19" s="7"/>
    </row>
    <row r="20" spans="1:9" x14ac:dyDescent="0.25">
      <c r="A20" s="7"/>
      <c r="B20" s="7"/>
      <c r="C20" s="43"/>
      <c r="D20" s="42"/>
      <c r="E20" s="43"/>
      <c r="F20" s="42"/>
      <c r="G20" s="43"/>
      <c r="H20" s="42"/>
      <c r="I20" s="7"/>
    </row>
    <row r="21" spans="1:9" x14ac:dyDescent="0.25">
      <c r="A21" s="7"/>
      <c r="B21" s="7"/>
      <c r="C21" s="43"/>
      <c r="D21" s="42"/>
      <c r="E21" s="43"/>
      <c r="F21" s="42"/>
      <c r="G21" s="43"/>
      <c r="H21" s="42"/>
      <c r="I21" s="7"/>
    </row>
  </sheetData>
  <mergeCells count="14">
    <mergeCell ref="B2:H2"/>
    <mergeCell ref="C4:D4"/>
    <mergeCell ref="E4:F4"/>
    <mergeCell ref="G4:H4"/>
    <mergeCell ref="C14:D14"/>
    <mergeCell ref="E14:F14"/>
    <mergeCell ref="G14:H14"/>
    <mergeCell ref="B16:H16"/>
    <mergeCell ref="C3:D3"/>
    <mergeCell ref="E3:F3"/>
    <mergeCell ref="G3:H3"/>
    <mergeCell ref="C15:D15"/>
    <mergeCell ref="E15:F15"/>
    <mergeCell ref="G15:H15"/>
  </mergeCells>
  <pageMargins left="0.7" right="0.7" top="0.75" bottom="0.75" header="0.3" footer="0.3"/>
  <ignoredErrors>
    <ignoredError sqref="C3:H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54E6-A927-4522-A53C-FCC47E758F2F}">
  <dimension ref="A1:I20"/>
  <sheetViews>
    <sheetView zoomScale="160" zoomScaleNormal="160" workbookViewId="0">
      <selection activeCell="H15" sqref="H15"/>
    </sheetView>
  </sheetViews>
  <sheetFormatPr defaultRowHeight="15" x14ac:dyDescent="0.25"/>
  <cols>
    <col min="2" max="2" width="8" customWidth="1"/>
    <col min="3" max="3" width="17" customWidth="1"/>
    <col min="4" max="7" width="13.140625" customWidth="1"/>
  </cols>
  <sheetData>
    <row r="1" spans="1:9" x14ac:dyDescent="0.25">
      <c r="A1" s="7"/>
      <c r="B1" s="7"/>
      <c r="C1" s="7"/>
      <c r="D1" s="7"/>
      <c r="E1" s="7"/>
      <c r="F1" s="7"/>
      <c r="G1" s="7"/>
      <c r="H1" s="7"/>
      <c r="I1" s="7"/>
    </row>
    <row r="2" spans="1:9" ht="33" customHeight="1" x14ac:dyDescent="0.25">
      <c r="A2" s="7"/>
      <c r="B2" s="152" t="s">
        <v>69</v>
      </c>
      <c r="C2" s="152"/>
      <c r="D2" s="152"/>
      <c r="E2" s="152"/>
      <c r="F2" s="152"/>
      <c r="G2" s="152"/>
      <c r="H2" s="7"/>
      <c r="I2" s="7"/>
    </row>
    <row r="3" spans="1:9" ht="46.5" customHeight="1" x14ac:dyDescent="0.25">
      <c r="A3" s="7"/>
      <c r="B3" s="79"/>
      <c r="C3" s="56" t="s">
        <v>68</v>
      </c>
      <c r="D3" s="56" t="s">
        <v>64</v>
      </c>
      <c r="E3" s="56" t="s">
        <v>22</v>
      </c>
      <c r="F3" s="56" t="s">
        <v>21</v>
      </c>
      <c r="G3" s="56" t="s">
        <v>65</v>
      </c>
      <c r="H3" s="7"/>
      <c r="I3" s="7"/>
    </row>
    <row r="4" spans="1:9" ht="21" customHeight="1" x14ac:dyDescent="0.25">
      <c r="A4" s="7"/>
      <c r="B4" s="87" t="s">
        <v>53</v>
      </c>
      <c r="C4" s="88">
        <v>911042.78700000001</v>
      </c>
      <c r="D4" s="81">
        <v>0.36906519408072541</v>
      </c>
      <c r="E4" s="81">
        <v>0.31434646329075211</v>
      </c>
      <c r="F4" s="81">
        <v>0.15890687689512437</v>
      </c>
      <c r="G4" s="81">
        <v>0.15768146573339806</v>
      </c>
      <c r="H4" s="7"/>
      <c r="I4" s="7"/>
    </row>
    <row r="5" spans="1:9" ht="21" customHeight="1" x14ac:dyDescent="0.25">
      <c r="A5" s="7"/>
      <c r="B5" s="120" t="s">
        <v>66</v>
      </c>
      <c r="C5" s="120"/>
      <c r="D5" s="120"/>
      <c r="E5" s="120"/>
      <c r="F5" s="120"/>
      <c r="G5" s="120"/>
      <c r="H5" s="7"/>
      <c r="I5" s="7"/>
    </row>
    <row r="6" spans="1:9" s="85" customFormat="1" ht="18" customHeight="1" x14ac:dyDescent="0.25">
      <c r="A6" s="84"/>
      <c r="B6" s="84" t="s">
        <v>54</v>
      </c>
      <c r="C6" s="91">
        <v>10575.165000000001</v>
      </c>
      <c r="D6" s="78">
        <v>0.69115848310641015</v>
      </c>
      <c r="E6" s="78">
        <v>0</v>
      </c>
      <c r="F6" s="78">
        <v>0.14171381723122051</v>
      </c>
      <c r="G6" s="78">
        <v>0.16712769966236934</v>
      </c>
      <c r="H6" s="84"/>
      <c r="I6" s="84"/>
    </row>
    <row r="7" spans="1:9" s="85" customFormat="1" ht="18" customHeight="1" x14ac:dyDescent="0.25">
      <c r="A7" s="84"/>
      <c r="B7" s="84" t="s">
        <v>55</v>
      </c>
      <c r="C7" s="91">
        <v>20536.884999999998</v>
      </c>
      <c r="D7" s="78">
        <v>0.57963732084977837</v>
      </c>
      <c r="E7" s="78">
        <v>0.1847025486094897</v>
      </c>
      <c r="F7" s="78">
        <v>0.13156191895703753</v>
      </c>
      <c r="G7" s="78">
        <v>0.10409821158369439</v>
      </c>
      <c r="H7" s="84"/>
      <c r="I7" s="84"/>
    </row>
    <row r="8" spans="1:9" s="85" customFormat="1" ht="18" customHeight="1" x14ac:dyDescent="0.25">
      <c r="A8" s="84"/>
      <c r="B8" s="84" t="s">
        <v>56</v>
      </c>
      <c r="C8" s="91">
        <v>78205.404999999999</v>
      </c>
      <c r="D8" s="78">
        <v>0.55895732526415531</v>
      </c>
      <c r="E8" s="78">
        <v>0.1675641344738257</v>
      </c>
      <c r="F8" s="78">
        <v>0.13845713093615461</v>
      </c>
      <c r="G8" s="78">
        <v>0.13502140932586429</v>
      </c>
      <c r="H8" s="84"/>
      <c r="I8" s="84"/>
    </row>
    <row r="9" spans="1:9" s="85" customFormat="1" ht="18" customHeight="1" x14ac:dyDescent="0.25">
      <c r="A9" s="84"/>
      <c r="B9" s="84" t="s">
        <v>57</v>
      </c>
      <c r="C9" s="91">
        <v>27012.205999999998</v>
      </c>
      <c r="D9" s="78">
        <v>0.53649461284280153</v>
      </c>
      <c r="E9" s="78">
        <v>0.21486338435298472</v>
      </c>
      <c r="F9" s="78">
        <v>9.1448954594822801E-2</v>
      </c>
      <c r="G9" s="78">
        <v>0.15719304820939101</v>
      </c>
      <c r="H9" s="84"/>
      <c r="I9" s="84"/>
    </row>
    <row r="10" spans="1:9" s="85" customFormat="1" ht="18" customHeight="1" x14ac:dyDescent="0.25">
      <c r="A10" s="84"/>
      <c r="B10" s="86" t="s">
        <v>58</v>
      </c>
      <c r="C10" s="92">
        <v>151172.64300000001</v>
      </c>
      <c r="D10" s="80">
        <v>0.51550035412161177</v>
      </c>
      <c r="E10" s="80">
        <v>0.25444222735458821</v>
      </c>
      <c r="F10" s="80">
        <v>9.1832475271335964E-2</v>
      </c>
      <c r="G10" s="80">
        <v>0.13822494325246396</v>
      </c>
      <c r="H10" s="84"/>
      <c r="I10" s="84"/>
    </row>
    <row r="11" spans="1:9" ht="22.5" customHeight="1" x14ac:dyDescent="0.25">
      <c r="A11" s="7"/>
      <c r="B11" s="120" t="s">
        <v>67</v>
      </c>
      <c r="C11" s="120"/>
      <c r="D11" s="120"/>
      <c r="E11" s="120"/>
      <c r="F11" s="120"/>
      <c r="G11" s="120"/>
      <c r="H11" s="7"/>
      <c r="I11" s="7"/>
    </row>
    <row r="12" spans="1:9" ht="18" customHeight="1" x14ac:dyDescent="0.25">
      <c r="A12" s="7"/>
      <c r="B12" s="84" t="s">
        <v>59</v>
      </c>
      <c r="C12" s="89">
        <v>55086.438000000002</v>
      </c>
      <c r="D12" s="78">
        <v>0</v>
      </c>
      <c r="E12" s="78">
        <v>0.61111569784199882</v>
      </c>
      <c r="F12" s="78">
        <v>0.25396441497996297</v>
      </c>
      <c r="G12" s="78">
        <v>0.13491988717803821</v>
      </c>
      <c r="H12" s="7"/>
      <c r="I12" s="7"/>
    </row>
    <row r="13" spans="1:9" ht="18" customHeight="1" x14ac:dyDescent="0.25">
      <c r="A13" s="7"/>
      <c r="B13" s="84" t="s">
        <v>60</v>
      </c>
      <c r="C13" s="89">
        <v>20644.454000000002</v>
      </c>
      <c r="D13" s="78">
        <v>0</v>
      </c>
      <c r="E13" s="78">
        <v>0.60635321234458417</v>
      </c>
      <c r="F13" s="78">
        <v>0.1803585117823896</v>
      </c>
      <c r="G13" s="78">
        <v>0.21328827587302626</v>
      </c>
      <c r="H13" s="7"/>
      <c r="I13" s="7"/>
    </row>
    <row r="14" spans="1:9" ht="18" customHeight="1" x14ac:dyDescent="0.25">
      <c r="A14" s="7"/>
      <c r="B14" s="84" t="s">
        <v>61</v>
      </c>
      <c r="C14" s="89">
        <v>37217.758999999998</v>
      </c>
      <c r="D14" s="78">
        <v>0</v>
      </c>
      <c r="E14" s="78">
        <v>0.585765924272872</v>
      </c>
      <c r="F14" s="78">
        <v>0.22933729029735508</v>
      </c>
      <c r="G14" s="78">
        <v>0.18489678542977286</v>
      </c>
      <c r="H14" s="7"/>
      <c r="I14" s="7"/>
    </row>
    <row r="15" spans="1:9" ht="18" customHeight="1" x14ac:dyDescent="0.25">
      <c r="A15" s="7"/>
      <c r="B15" s="84" t="s">
        <v>62</v>
      </c>
      <c r="C15" s="89">
        <v>1674.1079999999999</v>
      </c>
      <c r="D15" s="78">
        <v>0</v>
      </c>
      <c r="E15" s="78">
        <v>0.57988134576741768</v>
      </c>
      <c r="F15" s="78">
        <v>0.24006694908572207</v>
      </c>
      <c r="G15" s="78">
        <v>0.18005170514686028</v>
      </c>
      <c r="H15" s="7"/>
      <c r="I15" s="7"/>
    </row>
    <row r="16" spans="1:9" ht="18" customHeight="1" x14ac:dyDescent="0.25">
      <c r="A16" s="7"/>
      <c r="B16" s="86" t="s">
        <v>63</v>
      </c>
      <c r="C16" s="90">
        <v>7532.9889999999996</v>
      </c>
      <c r="D16" s="80">
        <v>0</v>
      </c>
      <c r="E16" s="80">
        <v>0.54168498055685466</v>
      </c>
      <c r="F16" s="80">
        <v>0.2599580325950297</v>
      </c>
      <c r="G16" s="80">
        <v>0.19835698684811562</v>
      </c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</sheetData>
  <mergeCells count="3">
    <mergeCell ref="B5:G5"/>
    <mergeCell ref="B11:G11"/>
    <mergeCell ref="B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04B2-7DCD-4875-9A24-218DF2B43987}">
  <dimension ref="A1:K12"/>
  <sheetViews>
    <sheetView zoomScale="130" zoomScaleNormal="130" workbookViewId="0">
      <selection activeCell="H8" sqref="H8"/>
    </sheetView>
  </sheetViews>
  <sheetFormatPr defaultRowHeight="15" x14ac:dyDescent="0.25"/>
  <cols>
    <col min="2" max="2" width="26" customWidth="1"/>
    <col min="3" max="6" width="19.7109375" customWidth="1"/>
    <col min="8" max="9" width="11" customWidth="1"/>
    <col min="10" max="10" width="10.42578125" customWidth="1"/>
    <col min="11" max="11" width="11.5703125" customWidth="1"/>
  </cols>
  <sheetData>
    <row r="1" spans="1:11" x14ac:dyDescent="0.25">
      <c r="A1" s="7"/>
      <c r="B1" s="7"/>
      <c r="C1" s="7"/>
      <c r="D1" s="7"/>
      <c r="E1" s="7"/>
      <c r="F1" s="7"/>
      <c r="G1" s="7"/>
    </row>
    <row r="2" spans="1:11" ht="33.75" customHeight="1" x14ac:dyDescent="0.25">
      <c r="A2" s="7"/>
      <c r="B2" s="121" t="s">
        <v>85</v>
      </c>
      <c r="C2" s="153"/>
      <c r="D2" s="153"/>
      <c r="E2" s="153"/>
      <c r="F2" s="153"/>
      <c r="G2" s="7"/>
    </row>
    <row r="3" spans="1:11" s="77" customFormat="1" ht="45" x14ac:dyDescent="0.25">
      <c r="A3" s="97"/>
      <c r="B3" s="56" t="s">
        <v>86</v>
      </c>
      <c r="C3" s="56" t="s">
        <v>77</v>
      </c>
      <c r="D3" s="56" t="s">
        <v>78</v>
      </c>
      <c r="E3" s="56" t="s">
        <v>79</v>
      </c>
      <c r="F3" s="56" t="s">
        <v>80</v>
      </c>
      <c r="G3" s="97"/>
    </row>
    <row r="4" spans="1:11" s="77" customFormat="1" ht="24" customHeight="1" x14ac:dyDescent="0.25">
      <c r="A4" s="97"/>
      <c r="B4" s="56"/>
      <c r="C4" s="125" t="s">
        <v>83</v>
      </c>
      <c r="D4" s="125"/>
      <c r="E4" s="125"/>
      <c r="F4" s="125"/>
      <c r="G4" s="97"/>
      <c r="H4" s="99" t="s">
        <v>87</v>
      </c>
      <c r="I4" s="99" t="s">
        <v>88</v>
      </c>
      <c r="J4" s="99" t="s">
        <v>90</v>
      </c>
      <c r="K4" s="99" t="s">
        <v>89</v>
      </c>
    </row>
    <row r="5" spans="1:11" ht="27" customHeight="1" x14ac:dyDescent="0.25">
      <c r="A5" s="7"/>
      <c r="B5" s="98" t="s">
        <v>81</v>
      </c>
      <c r="C5" s="84">
        <v>1.1299999999999999</v>
      </c>
      <c r="D5" s="84">
        <v>1.2</v>
      </c>
      <c r="E5" s="84">
        <v>0.5</v>
      </c>
      <c r="F5" s="84">
        <v>1.2</v>
      </c>
      <c r="G5" s="7"/>
      <c r="H5">
        <f>D5*2/3+E5*1/3</f>
        <v>0.96666666666666656</v>
      </c>
      <c r="I5">
        <f>D5*60/85+E5*25/85</f>
        <v>0.99411764705882355</v>
      </c>
      <c r="J5">
        <f>0.55*$C5+0.2*$D5+0.1*$E5+0.15*$F5</f>
        <v>1.0914999999999999</v>
      </c>
      <c r="K5">
        <f>0*$C5+0.6*$D5+0.25*$E5+0.15*$F5</f>
        <v>1.0249999999999999</v>
      </c>
    </row>
    <row r="6" spans="1:11" ht="27" customHeight="1" x14ac:dyDescent="0.25">
      <c r="A6" s="7"/>
      <c r="B6" s="98" t="s">
        <v>82</v>
      </c>
      <c r="C6" s="84">
        <v>0.17</v>
      </c>
      <c r="D6" s="84" t="s">
        <v>13</v>
      </c>
      <c r="E6" s="84" t="s">
        <v>13</v>
      </c>
      <c r="F6" s="84" t="s">
        <v>13</v>
      </c>
      <c r="G6" s="7"/>
    </row>
    <row r="7" spans="1:11" ht="24" customHeight="1" x14ac:dyDescent="0.25">
      <c r="A7" s="7"/>
      <c r="B7" s="83"/>
      <c r="C7" s="125" t="s">
        <v>84</v>
      </c>
      <c r="D7" s="125"/>
      <c r="E7" s="125"/>
      <c r="F7" s="125"/>
      <c r="G7" s="7"/>
    </row>
    <row r="8" spans="1:11" ht="27" customHeight="1" x14ac:dyDescent="0.25">
      <c r="A8" s="7"/>
      <c r="B8" s="98" t="s">
        <v>81</v>
      </c>
      <c r="C8" s="84">
        <v>1.44</v>
      </c>
      <c r="D8" s="84">
        <v>1.2</v>
      </c>
      <c r="E8" s="84">
        <v>0.5</v>
      </c>
      <c r="F8" s="84">
        <v>1.2</v>
      </c>
      <c r="G8" s="7"/>
      <c r="H8">
        <f>D8*2/3+E8*1/3</f>
        <v>0.96666666666666656</v>
      </c>
      <c r="I8">
        <f>D8*60/85+E8*25/85</f>
        <v>0.99411764705882355</v>
      </c>
      <c r="J8">
        <f>0.55*$C8+0.2*$D8+0.1*$E8+0.15*$F8</f>
        <v>1.262</v>
      </c>
      <c r="K8">
        <f>0*$C8+0.6*$D8+0.25*$E8+0.15*$F8</f>
        <v>1.0249999999999999</v>
      </c>
    </row>
    <row r="9" spans="1:11" ht="27" customHeight="1" x14ac:dyDescent="0.25">
      <c r="A9" s="7"/>
      <c r="B9" s="34" t="s">
        <v>82</v>
      </c>
      <c r="C9" s="86" t="s">
        <v>13</v>
      </c>
      <c r="D9" s="86" t="s">
        <v>13</v>
      </c>
      <c r="E9" s="86" t="s">
        <v>13</v>
      </c>
      <c r="F9" s="86" t="s">
        <v>13</v>
      </c>
      <c r="G9" s="7"/>
    </row>
    <row r="10" spans="1:11" x14ac:dyDescent="0.25">
      <c r="A10" s="7"/>
      <c r="B10" s="7"/>
      <c r="C10" s="7"/>
      <c r="D10" s="7"/>
      <c r="E10" s="7"/>
      <c r="F10" s="7"/>
      <c r="G10" s="7"/>
    </row>
    <row r="11" spans="1:11" x14ac:dyDescent="0.25">
      <c r="A11" s="7"/>
      <c r="B11" s="7"/>
      <c r="C11" s="7"/>
      <c r="D11" s="7"/>
      <c r="E11" s="7"/>
      <c r="F11" s="7"/>
      <c r="G11" s="7"/>
    </row>
    <row r="12" spans="1:11" x14ac:dyDescent="0.25">
      <c r="A12" s="7"/>
      <c r="B12" s="7"/>
      <c r="C12" s="7"/>
      <c r="D12" s="7"/>
      <c r="E12" s="7"/>
      <c r="F12" s="7"/>
      <c r="G12" s="7"/>
    </row>
  </sheetData>
  <mergeCells count="3">
    <mergeCell ref="C4:F4"/>
    <mergeCell ref="C7:F7"/>
    <mergeCell ref="B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93F8-6F77-4D9D-A37F-18E004A609A0}">
  <dimension ref="A1:H13"/>
  <sheetViews>
    <sheetView tabSelected="1" zoomScale="130" zoomScaleNormal="130" workbookViewId="0">
      <selection activeCell="J9" sqref="J9"/>
    </sheetView>
  </sheetViews>
  <sheetFormatPr defaultRowHeight="15" x14ac:dyDescent="0.25"/>
  <cols>
    <col min="2" max="2" width="10.7109375" customWidth="1"/>
    <col min="3" max="3" width="18.42578125" customWidth="1"/>
    <col min="4" max="7" width="19.7109375" customWidth="1"/>
    <col min="9" max="10" width="11" customWidth="1"/>
    <col min="11" max="11" width="10.42578125" customWidth="1"/>
    <col min="12" max="12" width="11.5703125" customWidth="1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ht="33.75" customHeight="1" x14ac:dyDescent="0.25">
      <c r="A2" s="7"/>
      <c r="B2" s="101"/>
      <c r="C2" s="121" t="s">
        <v>112</v>
      </c>
      <c r="D2" s="153"/>
      <c r="E2" s="153"/>
      <c r="F2" s="153"/>
      <c r="G2" s="153"/>
      <c r="H2" s="7"/>
    </row>
    <row r="3" spans="1:8" s="77" customFormat="1" ht="40.5" customHeight="1" x14ac:dyDescent="0.25">
      <c r="A3" s="97"/>
      <c r="B3" s="157"/>
      <c r="C3" s="100"/>
      <c r="D3" s="100" t="s">
        <v>77</v>
      </c>
      <c r="E3" s="100" t="s">
        <v>78</v>
      </c>
      <c r="F3" s="100" t="s">
        <v>113</v>
      </c>
      <c r="G3" s="100" t="s">
        <v>80</v>
      </c>
      <c r="H3" s="97"/>
    </row>
    <row r="4" spans="1:8" s="77" customFormat="1" ht="27" customHeight="1" x14ac:dyDescent="0.25">
      <c r="A4" s="97"/>
      <c r="B4" s="159"/>
      <c r="C4" s="100"/>
      <c r="D4" s="125" t="s">
        <v>109</v>
      </c>
      <c r="E4" s="125"/>
      <c r="F4" s="125"/>
      <c r="G4" s="125"/>
      <c r="H4" s="97"/>
    </row>
    <row r="5" spans="1:8" ht="27" customHeight="1" x14ac:dyDescent="0.25">
      <c r="A5" s="7"/>
      <c r="B5" s="158" t="s">
        <v>86</v>
      </c>
      <c r="C5" s="160" t="s">
        <v>81</v>
      </c>
      <c r="D5" s="161">
        <v>1.05</v>
      </c>
      <c r="E5" s="161">
        <v>1.2</v>
      </c>
      <c r="F5" s="162">
        <v>0.7</v>
      </c>
      <c r="G5" s="161">
        <v>1.2</v>
      </c>
      <c r="H5" s="7"/>
    </row>
    <row r="6" spans="1:8" ht="27" customHeight="1" x14ac:dyDescent="0.25">
      <c r="A6" s="7"/>
      <c r="B6" s="163"/>
      <c r="C6" s="164" t="s">
        <v>82</v>
      </c>
      <c r="D6" s="165">
        <v>0.2</v>
      </c>
      <c r="E6" s="165" t="s">
        <v>13</v>
      </c>
      <c r="F6" s="165" t="s">
        <v>13</v>
      </c>
      <c r="G6" s="165" t="s">
        <v>13</v>
      </c>
      <c r="H6" s="7"/>
    </row>
    <row r="7" spans="1:8" ht="27" customHeight="1" x14ac:dyDescent="0.25">
      <c r="A7" s="7"/>
      <c r="B7" s="121" t="s">
        <v>110</v>
      </c>
      <c r="C7" s="121"/>
      <c r="D7" s="84">
        <v>0</v>
      </c>
      <c r="E7" s="84">
        <v>0</v>
      </c>
      <c r="F7" s="84">
        <v>0</v>
      </c>
      <c r="G7" s="84">
        <v>0</v>
      </c>
      <c r="H7" s="7"/>
    </row>
    <row r="8" spans="1:8" ht="27" customHeight="1" x14ac:dyDescent="0.25">
      <c r="A8" s="7"/>
      <c r="B8" s="159"/>
      <c r="C8" s="100"/>
      <c r="D8" s="125" t="s">
        <v>111</v>
      </c>
      <c r="E8" s="125"/>
      <c r="F8" s="125"/>
      <c r="G8" s="125"/>
      <c r="H8" s="7"/>
    </row>
    <row r="9" spans="1:8" ht="27" customHeight="1" x14ac:dyDescent="0.25">
      <c r="A9" s="7"/>
      <c r="B9" s="158" t="s">
        <v>86</v>
      </c>
      <c r="C9" s="160" t="s">
        <v>81</v>
      </c>
      <c r="D9" s="161">
        <v>1.05</v>
      </c>
      <c r="E9" s="161">
        <v>0.7</v>
      </c>
      <c r="F9" s="162">
        <v>0</v>
      </c>
      <c r="G9" s="161">
        <v>1.2</v>
      </c>
      <c r="H9" s="7"/>
    </row>
    <row r="10" spans="1:8" ht="27" customHeight="1" x14ac:dyDescent="0.25">
      <c r="A10" s="7"/>
      <c r="B10" s="163"/>
      <c r="C10" s="164" t="s">
        <v>82</v>
      </c>
      <c r="D10" s="165">
        <v>0.2</v>
      </c>
      <c r="E10" s="165" t="s">
        <v>13</v>
      </c>
      <c r="F10" s="165" t="s">
        <v>13</v>
      </c>
      <c r="G10" s="165" t="s">
        <v>13</v>
      </c>
      <c r="H10" s="7"/>
    </row>
    <row r="11" spans="1:8" ht="27" customHeight="1" x14ac:dyDescent="0.25">
      <c r="A11" s="7"/>
      <c r="B11" s="166" t="s">
        <v>110</v>
      </c>
      <c r="C11" s="166"/>
      <c r="D11" s="167">
        <v>0</v>
      </c>
      <c r="E11" s="168">
        <v>1.4999999999999999E-2</v>
      </c>
      <c r="F11" s="169">
        <v>0.02</v>
      </c>
      <c r="G11" s="167">
        <v>0</v>
      </c>
      <c r="H11" s="7"/>
    </row>
    <row r="12" spans="1:8" x14ac:dyDescent="0.25">
      <c r="A12" s="7"/>
      <c r="B12" s="7"/>
      <c r="C12" s="84"/>
      <c r="D12" s="84"/>
      <c r="E12" s="84"/>
      <c r="F12" s="84"/>
      <c r="G12" s="84"/>
      <c r="H12" s="7"/>
    </row>
    <row r="13" spans="1:8" x14ac:dyDescent="0.25">
      <c r="A13" s="7"/>
      <c r="B13" s="7"/>
      <c r="C13" s="7"/>
      <c r="D13" s="7"/>
      <c r="E13" s="7"/>
      <c r="F13" s="7"/>
      <c r="G13" s="7"/>
      <c r="H13" s="7"/>
    </row>
  </sheetData>
  <mergeCells count="7">
    <mergeCell ref="B11:C11"/>
    <mergeCell ref="C2:G2"/>
    <mergeCell ref="B5:B6"/>
    <mergeCell ref="D4:G4"/>
    <mergeCell ref="D8:G8"/>
    <mergeCell ref="B9:B10"/>
    <mergeCell ref="B7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A099-2651-493D-A992-060117A63C8A}">
  <dimension ref="A1:H10"/>
  <sheetViews>
    <sheetView zoomScale="160" zoomScaleNormal="160" workbookViewId="0">
      <selection activeCell="B45" sqref="B45"/>
    </sheetView>
  </sheetViews>
  <sheetFormatPr defaultRowHeight="15" x14ac:dyDescent="0.25"/>
  <cols>
    <col min="2" max="2" width="21.7109375" customWidth="1"/>
    <col min="3" max="6" width="13.42578125" customWidth="1"/>
  </cols>
  <sheetData>
    <row r="1" spans="1:8" x14ac:dyDescent="0.25">
      <c r="A1" s="27"/>
      <c r="B1" s="27"/>
      <c r="C1" s="27"/>
      <c r="D1" s="27"/>
      <c r="E1" s="27"/>
      <c r="F1" s="27"/>
      <c r="G1" s="27"/>
      <c r="H1" s="27"/>
    </row>
    <row r="2" spans="1:8" ht="24" customHeight="1" x14ac:dyDescent="0.25">
      <c r="A2" s="27"/>
      <c r="B2" s="121" t="s">
        <v>76</v>
      </c>
      <c r="C2" s="121"/>
      <c r="D2" s="121"/>
      <c r="E2" s="121"/>
      <c r="F2" s="121"/>
      <c r="G2" s="27"/>
      <c r="H2" s="27"/>
    </row>
    <row r="3" spans="1:8" ht="48" customHeight="1" x14ac:dyDescent="0.25">
      <c r="A3" s="27"/>
      <c r="B3" s="56"/>
      <c r="C3" s="56" t="s">
        <v>70</v>
      </c>
      <c r="D3" s="56" t="s">
        <v>71</v>
      </c>
      <c r="E3" s="56" t="s">
        <v>72</v>
      </c>
      <c r="F3" s="56" t="s">
        <v>73</v>
      </c>
      <c r="G3" s="27"/>
      <c r="H3" s="27"/>
    </row>
    <row r="4" spans="1:8" ht="30" x14ac:dyDescent="0.25">
      <c r="A4" s="27"/>
      <c r="B4" s="17" t="s">
        <v>75</v>
      </c>
      <c r="C4" s="95">
        <v>0.55000000000000004</v>
      </c>
      <c r="D4" s="95">
        <v>0.2</v>
      </c>
      <c r="E4" s="95">
        <v>0.1</v>
      </c>
      <c r="F4" s="95">
        <v>0.15</v>
      </c>
      <c r="G4" s="27"/>
      <c r="H4" s="27"/>
    </row>
    <row r="5" spans="1:8" ht="42" customHeight="1" x14ac:dyDescent="0.25">
      <c r="A5" s="27"/>
      <c r="B5" s="44" t="s">
        <v>74</v>
      </c>
      <c r="C5" s="96">
        <v>0</v>
      </c>
      <c r="D5" s="96">
        <v>0.6</v>
      </c>
      <c r="E5" s="96">
        <v>0.25</v>
      </c>
      <c r="F5" s="96">
        <v>0.15</v>
      </c>
      <c r="G5" s="27"/>
      <c r="H5" s="27"/>
    </row>
    <row r="6" spans="1:8" x14ac:dyDescent="0.25">
      <c r="A6" s="27"/>
      <c r="B6" s="27"/>
      <c r="C6" s="27"/>
      <c r="D6" s="27"/>
      <c r="E6" s="27"/>
      <c r="F6" s="27"/>
      <c r="G6" s="27"/>
      <c r="H6" s="27"/>
    </row>
    <row r="7" spans="1:8" x14ac:dyDescent="0.25">
      <c r="A7" s="27"/>
      <c r="B7" s="27"/>
      <c r="C7" s="27"/>
      <c r="D7" s="27"/>
      <c r="E7" s="27"/>
      <c r="F7" s="27"/>
      <c r="G7" s="27"/>
      <c r="H7" s="27"/>
    </row>
    <row r="8" spans="1:8" x14ac:dyDescent="0.25">
      <c r="A8" s="27"/>
      <c r="B8" s="27"/>
      <c r="C8" s="27"/>
      <c r="D8" s="27"/>
      <c r="E8" s="27"/>
      <c r="F8" s="27"/>
      <c r="G8" s="27"/>
      <c r="H8" s="27"/>
    </row>
    <row r="9" spans="1:8" x14ac:dyDescent="0.25">
      <c r="A9" s="27"/>
      <c r="B9" s="27"/>
      <c r="C9" s="27"/>
      <c r="D9" s="27"/>
      <c r="E9" s="27"/>
      <c r="F9" s="27"/>
      <c r="G9" s="27"/>
      <c r="H9" s="27"/>
    </row>
    <row r="10" spans="1:8" x14ac:dyDescent="0.25">
      <c r="A10" s="94"/>
      <c r="B10" s="94"/>
      <c r="C10" s="94"/>
      <c r="D10" s="94"/>
      <c r="E10" s="94"/>
      <c r="F10" s="94"/>
      <c r="G10" s="94"/>
      <c r="H10" s="94"/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Fat-tails</vt:lpstr>
      <vt:lpstr>Fat-tails (2)</vt:lpstr>
      <vt:lpstr>PIT_stock_real</vt:lpstr>
      <vt:lpstr>Sales</vt:lpstr>
      <vt:lpstr>other</vt:lpstr>
      <vt:lpstr>TaxStr</vt:lpstr>
      <vt:lpstr>SimInput1</vt:lpstr>
      <vt:lpstr>SimInput1_new</vt:lpstr>
      <vt:lpstr>SimInputs2</vt:lpstr>
      <vt:lpstr>PIT_stock_real (2)</vt:lpstr>
      <vt:lpstr>PIT_stock_nom</vt:lpstr>
      <vt:lpstr>PIT_stock_nom (2)</vt:lpstr>
      <vt:lpstr>Sales_old</vt:lpstr>
      <vt:lpstr>Probs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2018-06-01T12:09:10Z</dcterms:modified>
</cp:coreProperties>
</file>