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80C3F1E-A952-4EF2-9F60-5DF63529328E}" xr6:coauthVersionLast="32" xr6:coauthVersionMax="32" xr10:uidLastSave="{00000000-0000-0000-0000-000000000000}"/>
  <bookViews>
    <workbookView xWindow="0" yWindow="0" windowWidth="22260" windowHeight="12645" firstSheet="1" activeTab="5" xr2:uid="{00000000-000D-0000-FFFF-FFFF00000000}"/>
  </bookViews>
  <sheets>
    <sheet name="PIT_stock" sheetId="1" r:id="rId1"/>
    <sheet name="PIT_stock (2)" sheetId="5" r:id="rId2"/>
    <sheet name="Sales" sheetId="2" r:id="rId3"/>
    <sheet name="other" sheetId="6" r:id="rId4"/>
    <sheet name="TaxStr" sheetId="7" r:id="rId5"/>
    <sheet name="SimInput1" sheetId="9" r:id="rId6"/>
    <sheet name="SimInputs2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9" l="1"/>
  <c r="J8" i="9"/>
  <c r="I8" i="9"/>
  <c r="H8" i="9"/>
  <c r="K5" i="9"/>
  <c r="J5" i="9"/>
  <c r="I5" i="9"/>
  <c r="H5" i="9"/>
</calcChain>
</file>

<file path=xl/sharedStrings.xml><?xml version="1.0" encoding="utf-8"?>
<sst xmlns="http://schemas.openxmlformats.org/spreadsheetml/2006/main" count="189" uniqueCount="91">
  <si>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</si>
  <si>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</si>
  <si>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</si>
  <si>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</si>
  <si>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</si>
  <si>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</si>
  <si>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</si>
  <si>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</si>
  <si>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</si>
  <si>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</si>
  <si>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</si>
  <si>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</si>
  <si>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</si>
  <si>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</si>
  <si>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</si>
  <si>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</si>
  <si>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</si>
  <si>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</si>
  <si>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</si>
  <si>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</si>
  <si>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</si>
  <si>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</si>
  <si>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</si>
  <si>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</si>
  <si>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 w/ dummy for after 1999
w/ dummy</t>
  </si>
  <si>
    <t>GDP w/ dummy for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</si>
  <si>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</si>
  <si>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</si>
  <si>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</si>
  <si>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</si>
  <si>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</si>
  <si>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</si>
  <si>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</si>
  <si>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</si>
  <si>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The dummy variable for recession takes 1 in 2001, 2002, 2008 and 2009, and 0 in other years.  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</si>
  <si>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</si>
  <si>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</si>
  <si>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</si>
  <si>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</si>
  <si>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</si>
  <si>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</si>
  <si>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</si>
  <si>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</si>
  <si>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</si>
  <si>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</si>
  <si>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</si>
  <si>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</si>
  <si>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</si>
  <si>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</si>
  <si>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</si>
  <si>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</si>
  <si>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Non-personal-income-non-sales taxes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</si>
  <si>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</si>
  <si>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</si>
  <si>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</si>
  <si>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</si>
  <si>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</si>
  <si>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</si>
  <si>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</si>
  <si>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</si>
  <si>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</si>
  <si>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</si>
  <si>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</si>
  <si>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</si>
  <si>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</si>
  <si>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</si>
  <si>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</si>
  <si>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</si>
  <si>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</si>
  <si>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</si>
  <si>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</si>
  <si>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</si>
  <si>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</si>
  <si>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</si>
  <si>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</si>
  <si>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</si>
  <si>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</si>
  <si>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</si>
  <si>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</si>
  <si>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select sales tax</t>
  </si>
  <si>
    <t>Real growth of other taxes</t>
  </si>
  <si>
    <t>Real GDP growth</t>
  </si>
  <si>
    <t>Stock returns</t>
  </si>
  <si>
    <t>Assumption 1: Individual income tax affected by stock returns</t>
  </si>
  <si>
    <t>Assumption 2: Individual income tax not affected by stock returns</t>
  </si>
  <si>
    <t>Assumptions on elasticities of tax revenue for simulatoin analysis</t>
  </si>
  <si>
    <t>Elasticity 
with respect to</t>
  </si>
  <si>
    <t>e sales total for PIT states</t>
  </si>
  <si>
    <t>e sales total for sales states</t>
  </si>
  <si>
    <t>e for sales states</t>
  </si>
  <si>
    <t>e for PIT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</si>
</sst>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M17" sqref="M17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76" t="s">
        <v>17</v>
      </c>
      <c r="C2" s="76"/>
      <c r="D2" s="76"/>
      <c r="E2" s="76"/>
      <c r="F2" s="76"/>
      <c r="G2" s="76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76" t="s">
        <v>18</v>
      </c>
      <c r="C16" s="76"/>
      <c r="D16" s="76"/>
      <c r="E16" s="76"/>
      <c r="F16" s="76"/>
      <c r="G16" s="76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C3" sqref="C3:L3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89" t="s">
        <v>47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27"/>
      <c r="N2" s="7"/>
    </row>
    <row r="3" spans="1:14" x14ac:dyDescent="0.25">
      <c r="A3" s="27"/>
      <c r="B3" s="30"/>
      <c r="C3" s="80" t="s">
        <v>39</v>
      </c>
      <c r="D3" s="81"/>
      <c r="E3" s="80" t="s">
        <v>40</v>
      </c>
      <c r="F3" s="81"/>
      <c r="G3" s="80" t="s">
        <v>41</v>
      </c>
      <c r="H3" s="81"/>
      <c r="I3" s="80" t="s">
        <v>42</v>
      </c>
      <c r="J3" s="81"/>
      <c r="K3" s="80" t="s">
        <v>43</v>
      </c>
      <c r="L3" s="81"/>
      <c r="M3" s="27"/>
      <c r="N3" s="7"/>
    </row>
    <row r="4" spans="1:14" ht="43.5" customHeight="1" x14ac:dyDescent="0.25">
      <c r="A4" s="27"/>
      <c r="B4" s="30"/>
      <c r="C4" s="91" t="s">
        <v>4</v>
      </c>
      <c r="D4" s="81"/>
      <c r="E4" s="84" t="s">
        <v>26</v>
      </c>
      <c r="F4" s="83"/>
      <c r="G4" s="82" t="s">
        <v>16</v>
      </c>
      <c r="H4" s="83"/>
      <c r="I4" s="84" t="s">
        <v>37</v>
      </c>
      <c r="J4" s="83"/>
      <c r="K4" s="82" t="s">
        <v>38</v>
      </c>
      <c r="L4" s="82"/>
      <c r="M4" s="27"/>
      <c r="N4" s="7"/>
    </row>
    <row r="5" spans="1:14" ht="43.5" customHeight="1" x14ac:dyDescent="0.25">
      <c r="A5" s="27"/>
      <c r="B5" s="32"/>
      <c r="C5" s="34" t="s">
        <v>50</v>
      </c>
      <c r="D5" s="45" t="s">
        <v>10</v>
      </c>
      <c r="E5" s="34" t="s">
        <v>50</v>
      </c>
      <c r="F5" s="45" t="s">
        <v>10</v>
      </c>
      <c r="G5" s="34" t="s">
        <v>50</v>
      </c>
      <c r="H5" s="45" t="s">
        <v>10</v>
      </c>
      <c r="I5" s="34" t="s">
        <v>50</v>
      </c>
      <c r="J5" s="45" t="s">
        <v>10</v>
      </c>
      <c r="K5" s="34" t="s">
        <v>50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31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32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85">
        <v>38</v>
      </c>
      <c r="D16" s="86"/>
      <c r="E16" s="87">
        <v>38</v>
      </c>
      <c r="F16" s="86"/>
      <c r="G16" s="85">
        <v>38</v>
      </c>
      <c r="H16" s="86"/>
      <c r="I16" s="87">
        <v>38</v>
      </c>
      <c r="J16" s="86"/>
      <c r="K16" s="85">
        <v>38</v>
      </c>
      <c r="L16" s="85"/>
      <c r="M16" s="27"/>
      <c r="N16" s="7"/>
    </row>
    <row r="17" spans="1:14" ht="16.5" customHeight="1" x14ac:dyDescent="0.25">
      <c r="A17" s="27"/>
      <c r="B17" s="34" t="s">
        <v>11</v>
      </c>
      <c r="C17" s="77">
        <v>0.30566541074933518</v>
      </c>
      <c r="D17" s="78"/>
      <c r="E17" s="79">
        <v>0.29069709635633112</v>
      </c>
      <c r="F17" s="78"/>
      <c r="G17" s="77">
        <v>0.72602714664401657</v>
      </c>
      <c r="H17" s="78"/>
      <c r="I17" s="79">
        <v>0.79510827890217706</v>
      </c>
      <c r="J17" s="78"/>
      <c r="K17" s="77">
        <v>0.7906694981397554</v>
      </c>
      <c r="L17" s="77"/>
      <c r="M17" s="27"/>
      <c r="N17" s="7"/>
    </row>
    <row r="18" spans="1:14" ht="45" customHeight="1" x14ac:dyDescent="0.25">
      <c r="A18" s="27"/>
      <c r="B18" s="89" t="s">
        <v>48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27"/>
    </row>
    <row r="19" spans="1:14" x14ac:dyDescent="0.25">
      <c r="A19" s="27"/>
      <c r="B19" s="30"/>
      <c r="C19" s="24"/>
      <c r="D19" s="24"/>
      <c r="E19" s="17"/>
      <c r="F19" s="52"/>
      <c r="G19" s="80" t="s">
        <v>44</v>
      </c>
      <c r="H19" s="81"/>
      <c r="I19" s="80" t="s">
        <v>45</v>
      </c>
      <c r="J19" s="81"/>
      <c r="K19" s="80" t="s">
        <v>46</v>
      </c>
      <c r="L19" s="81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88" t="s">
        <v>5</v>
      </c>
      <c r="H20" s="81"/>
      <c r="I20" s="84" t="s">
        <v>27</v>
      </c>
      <c r="J20" s="83"/>
      <c r="K20" s="82" t="s">
        <v>28</v>
      </c>
      <c r="L20" s="82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50</v>
      </c>
      <c r="H21" s="45" t="s">
        <v>10</v>
      </c>
      <c r="I21" s="34" t="s">
        <v>50</v>
      </c>
      <c r="J21" s="45" t="s">
        <v>10</v>
      </c>
      <c r="K21" s="34" t="s">
        <v>50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29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30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87">
        <v>38</v>
      </c>
      <c r="H32" s="86"/>
      <c r="I32" s="87">
        <v>38</v>
      </c>
      <c r="J32" s="86"/>
      <c r="K32" s="85">
        <v>38</v>
      </c>
      <c r="L32" s="85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79">
        <v>0.48341395624872252</v>
      </c>
      <c r="H33" s="78"/>
      <c r="I33" s="79">
        <v>0.53998913899059575</v>
      </c>
      <c r="J33" s="78"/>
      <c r="K33" s="77">
        <v>0.55376503919168529</v>
      </c>
      <c r="L33" s="77"/>
      <c r="M33" s="27"/>
    </row>
    <row r="34" spans="1:13" x14ac:dyDescent="0.25">
      <c r="A34" s="27"/>
      <c r="B34" s="27" t="s">
        <v>35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82"/>
      <c r="H45" s="83"/>
      <c r="I45" s="84"/>
      <c r="J45" s="83"/>
      <c r="K45" s="82"/>
      <c r="L45" s="82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85"/>
      <c r="H57" s="86"/>
      <c r="I57" s="87"/>
      <c r="J57" s="86"/>
      <c r="K57" s="85"/>
      <c r="L57" s="85"/>
    </row>
    <row r="58" spans="2:12" x14ac:dyDescent="0.25">
      <c r="G58" s="77"/>
      <c r="H58" s="78"/>
      <c r="I58" s="79"/>
      <c r="J58" s="78"/>
      <c r="K58" s="77"/>
      <c r="L58" s="77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D39" sqref="D39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90" t="s">
        <v>22</v>
      </c>
      <c r="C2" s="90"/>
      <c r="D2" s="90"/>
      <c r="E2" s="90"/>
      <c r="F2" s="90"/>
      <c r="G2" s="90"/>
      <c r="H2" s="90"/>
      <c r="I2" s="27"/>
    </row>
    <row r="3" spans="1:9" x14ac:dyDescent="0.25">
      <c r="A3" s="27"/>
      <c r="B3" s="31"/>
      <c r="C3" s="80" t="s">
        <v>39</v>
      </c>
      <c r="D3" s="92"/>
      <c r="E3" s="80" t="s">
        <v>40</v>
      </c>
      <c r="F3" s="92"/>
      <c r="G3" s="80" t="s">
        <v>41</v>
      </c>
      <c r="H3" s="92"/>
      <c r="I3" s="27"/>
    </row>
    <row r="4" spans="1:9" ht="31.5" customHeight="1" x14ac:dyDescent="0.25">
      <c r="A4" s="27"/>
      <c r="B4" s="31"/>
      <c r="C4" s="91" t="s">
        <v>4</v>
      </c>
      <c r="D4" s="92"/>
      <c r="E4" s="93" t="s">
        <v>33</v>
      </c>
      <c r="F4" s="94"/>
      <c r="G4" s="91" t="s">
        <v>49</v>
      </c>
      <c r="H4" s="91"/>
      <c r="I4" s="27"/>
    </row>
    <row r="5" spans="1:9" ht="16.5" customHeight="1" x14ac:dyDescent="0.25">
      <c r="A5" s="27"/>
      <c r="B5" s="32"/>
      <c r="C5" s="34" t="s">
        <v>50</v>
      </c>
      <c r="D5" s="35" t="s">
        <v>10</v>
      </c>
      <c r="E5" s="34" t="s">
        <v>50</v>
      </c>
      <c r="F5" s="35" t="s">
        <v>10</v>
      </c>
      <c r="G5" s="34" t="s">
        <v>50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85">
        <v>38</v>
      </c>
      <c r="D14" s="97"/>
      <c r="E14" s="98">
        <v>38</v>
      </c>
      <c r="F14" s="97"/>
      <c r="G14" s="85">
        <v>38</v>
      </c>
      <c r="H14" s="85"/>
      <c r="I14" s="27"/>
    </row>
    <row r="15" spans="1:9" ht="16.5" customHeight="1" x14ac:dyDescent="0.25">
      <c r="A15" s="27"/>
      <c r="B15" s="34" t="s">
        <v>11</v>
      </c>
      <c r="C15" s="77">
        <v>0.55581969851319468</v>
      </c>
      <c r="D15" s="99"/>
      <c r="E15" s="100">
        <v>0.54352923406841147</v>
      </c>
      <c r="F15" s="101"/>
      <c r="G15" s="77">
        <v>0.55189173576406514</v>
      </c>
      <c r="H15" s="77"/>
      <c r="I15" s="27"/>
    </row>
    <row r="16" spans="1:9" ht="34.5" customHeight="1" x14ac:dyDescent="0.25">
      <c r="A16" s="27"/>
      <c r="B16" s="90" t="s">
        <v>21</v>
      </c>
      <c r="C16" s="90"/>
      <c r="D16" s="90"/>
      <c r="E16" s="90"/>
      <c r="F16" s="90"/>
      <c r="G16" s="90"/>
      <c r="H16" s="90"/>
      <c r="I16" s="27"/>
    </row>
    <row r="17" spans="1:9" x14ac:dyDescent="0.25">
      <c r="A17" s="27"/>
      <c r="B17" s="30"/>
      <c r="C17" s="80" t="s">
        <v>42</v>
      </c>
      <c r="D17" s="92"/>
      <c r="E17" s="80" t="s">
        <v>43</v>
      </c>
      <c r="F17" s="92"/>
      <c r="G17" s="80" t="s">
        <v>52</v>
      </c>
      <c r="H17" s="92"/>
      <c r="I17" s="27"/>
    </row>
    <row r="18" spans="1:9" ht="31.5" customHeight="1" x14ac:dyDescent="0.25">
      <c r="A18" s="27"/>
      <c r="B18" s="30"/>
      <c r="C18" s="91" t="s">
        <v>4</v>
      </c>
      <c r="D18" s="92"/>
      <c r="E18" s="93" t="s">
        <v>33</v>
      </c>
      <c r="F18" s="94"/>
      <c r="G18" s="91" t="s">
        <v>49</v>
      </c>
      <c r="H18" s="91"/>
      <c r="I18" s="27"/>
    </row>
    <row r="19" spans="1:9" ht="16.5" customHeight="1" x14ac:dyDescent="0.25">
      <c r="A19" s="27"/>
      <c r="B19" s="32"/>
      <c r="C19" s="34" t="s">
        <v>50</v>
      </c>
      <c r="D19" s="35" t="s">
        <v>10</v>
      </c>
      <c r="E19" s="34" t="s">
        <v>50</v>
      </c>
      <c r="F19" s="35" t="s">
        <v>10</v>
      </c>
      <c r="G19" s="34" t="s">
        <v>50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85">
        <v>38</v>
      </c>
      <c r="D28" s="97"/>
      <c r="E28" s="98">
        <v>38</v>
      </c>
      <c r="F28" s="97"/>
      <c r="G28" s="85">
        <v>38</v>
      </c>
      <c r="H28" s="85"/>
      <c r="I28" s="27"/>
    </row>
    <row r="29" spans="1:9" ht="16.5" customHeight="1" x14ac:dyDescent="0.25">
      <c r="A29" s="27"/>
      <c r="B29" s="34" t="s">
        <v>11</v>
      </c>
      <c r="C29" s="104">
        <v>8.7068576318375279E-2</v>
      </c>
      <c r="D29" s="103"/>
      <c r="E29" s="102">
        <v>0.1066523504141621</v>
      </c>
      <c r="F29" s="103"/>
      <c r="G29" s="77">
        <v>6.1086704610555098E-2</v>
      </c>
      <c r="H29" s="77"/>
      <c r="I29" s="27"/>
    </row>
    <row r="30" spans="1:9" x14ac:dyDescent="0.25">
      <c r="A30" s="27"/>
      <c r="B30" s="95" t="s">
        <v>36</v>
      </c>
      <c r="C30" s="95"/>
      <c r="D30" s="95"/>
      <c r="E30" s="95"/>
      <c r="F30" s="95"/>
      <c r="G30" s="95"/>
      <c r="H30" s="95"/>
      <c r="I30" s="27"/>
    </row>
    <row r="31" spans="1:9" ht="33" customHeight="1" x14ac:dyDescent="0.25">
      <c r="A31" s="27"/>
      <c r="B31" s="96"/>
      <c r="C31" s="96"/>
      <c r="D31" s="96"/>
      <c r="E31" s="96"/>
      <c r="F31" s="96"/>
      <c r="G31" s="96"/>
      <c r="H31" s="96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I21"/>
  <sheetViews>
    <sheetView workbookViewId="0">
      <selection activeCell="D61" sqref="D61"/>
    </sheetView>
  </sheetViews>
  <sheetFormatPr defaultRowHeight="15" x14ac:dyDescent="0.25"/>
  <cols>
    <col min="2" max="2" width="23.140625" customWidth="1"/>
    <col min="3" max="3" width="14.5703125" style="3" customWidth="1"/>
    <col min="4" max="4" width="14.5703125" style="4" customWidth="1"/>
    <col min="5" max="5" width="14.5703125" style="3" customWidth="1"/>
    <col min="6" max="6" width="14.5703125" style="4" customWidth="1"/>
    <col min="7" max="7" width="14.5703125" style="3" customWidth="1"/>
    <col min="8" max="8" width="14.5703125" style="4" customWidth="1"/>
  </cols>
  <sheetData>
    <row r="1" spans="1:9" x14ac:dyDescent="0.25">
      <c r="A1" s="27"/>
      <c r="B1" s="27"/>
      <c r="C1" s="18"/>
      <c r="D1" s="19"/>
      <c r="E1" s="18"/>
      <c r="F1" s="19"/>
      <c r="G1" s="18"/>
      <c r="H1" s="19"/>
      <c r="I1" s="27"/>
    </row>
    <row r="2" spans="1:9" ht="18.75" x14ac:dyDescent="0.25">
      <c r="A2" s="27"/>
      <c r="B2" s="90" t="s">
        <v>51</v>
      </c>
      <c r="C2" s="90"/>
      <c r="D2" s="90"/>
      <c r="E2" s="90"/>
      <c r="F2" s="90"/>
      <c r="G2" s="90"/>
      <c r="H2" s="90"/>
      <c r="I2" s="27"/>
    </row>
    <row r="3" spans="1:9" x14ac:dyDescent="0.25">
      <c r="A3" s="27"/>
      <c r="B3" s="31"/>
      <c r="C3" s="80" t="s">
        <v>39</v>
      </c>
      <c r="D3" s="92"/>
      <c r="E3" s="80" t="s">
        <v>40</v>
      </c>
      <c r="F3" s="92"/>
      <c r="G3" s="80" t="s">
        <v>41</v>
      </c>
      <c r="H3" s="92"/>
      <c r="I3" s="27"/>
    </row>
    <row r="4" spans="1:9" ht="31.5" customHeight="1" x14ac:dyDescent="0.25">
      <c r="A4" s="27"/>
      <c r="B4" s="31"/>
      <c r="C4" s="91" t="s">
        <v>4</v>
      </c>
      <c r="D4" s="92"/>
      <c r="E4" s="93" t="s">
        <v>24</v>
      </c>
      <c r="F4" s="94"/>
      <c r="G4" s="91" t="s">
        <v>25</v>
      </c>
      <c r="H4" s="91"/>
      <c r="I4" s="27"/>
    </row>
    <row r="5" spans="1:9" ht="16.5" customHeight="1" x14ac:dyDescent="0.25">
      <c r="A5" s="27"/>
      <c r="B5" s="32"/>
      <c r="C5" s="34" t="s">
        <v>50</v>
      </c>
      <c r="D5" s="35" t="s">
        <v>10</v>
      </c>
      <c r="E5" s="34" t="s">
        <v>50</v>
      </c>
      <c r="F5" s="35" t="s">
        <v>10</v>
      </c>
      <c r="G5" s="34" t="s">
        <v>50</v>
      </c>
      <c r="H5" s="33" t="s">
        <v>10</v>
      </c>
      <c r="I5" s="27"/>
    </row>
    <row r="6" spans="1:9" ht="15" customHeight="1" x14ac:dyDescent="0.25">
      <c r="A6" s="27"/>
      <c r="B6" s="24" t="s">
        <v>1</v>
      </c>
      <c r="C6" s="70">
        <v>1.2321727733539225</v>
      </c>
      <c r="D6" s="37">
        <v>2.1093864509917406E-4</v>
      </c>
      <c r="E6" s="75">
        <v>1.05297313094626</v>
      </c>
      <c r="F6" s="37">
        <v>8.4171542260799617E-4</v>
      </c>
      <c r="G6" s="70">
        <v>1.1369867927169546</v>
      </c>
      <c r="H6" s="19">
        <v>1.4660037146060408E-3</v>
      </c>
      <c r="I6" s="27"/>
    </row>
    <row r="7" spans="1:9" ht="15" customHeight="1" x14ac:dyDescent="0.25">
      <c r="A7" s="27"/>
      <c r="B7" s="24"/>
      <c r="C7" s="57"/>
      <c r="D7" s="37"/>
      <c r="E7" s="68"/>
      <c r="F7" s="37"/>
      <c r="G7" s="57"/>
      <c r="H7" s="19"/>
      <c r="I7" s="27"/>
    </row>
    <row r="8" spans="1:9" ht="15" customHeight="1" x14ac:dyDescent="0.25">
      <c r="A8" s="27"/>
      <c r="B8" s="24" t="s">
        <v>2</v>
      </c>
      <c r="C8" s="57"/>
      <c r="D8" s="37"/>
      <c r="E8" s="75">
        <v>1.0184980947776208</v>
      </c>
      <c r="F8" s="37">
        <v>1.7190531552155015E-2</v>
      </c>
      <c r="G8" s="57"/>
      <c r="H8" s="19"/>
      <c r="I8" s="27"/>
    </row>
    <row r="9" spans="1:9" ht="15" customHeight="1" x14ac:dyDescent="0.25">
      <c r="A9" s="27"/>
      <c r="B9" s="24"/>
      <c r="C9" s="57"/>
      <c r="D9" s="37"/>
      <c r="E9" s="68"/>
      <c r="F9" s="37"/>
      <c r="G9" s="57"/>
      <c r="H9" s="19"/>
      <c r="I9" s="27"/>
    </row>
    <row r="10" spans="1:9" ht="15" customHeight="1" x14ac:dyDescent="0.25">
      <c r="A10" s="27"/>
      <c r="B10" s="24" t="s">
        <v>23</v>
      </c>
      <c r="C10" s="60"/>
      <c r="D10" s="38"/>
      <c r="E10" s="75"/>
      <c r="F10" s="37"/>
      <c r="G10" s="57">
        <v>0.65195579470526432</v>
      </c>
      <c r="H10" s="19">
        <v>0.48027036028059988</v>
      </c>
      <c r="I10" s="27"/>
    </row>
    <row r="11" spans="1:9" ht="1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5" customHeight="1" x14ac:dyDescent="0.25">
      <c r="A12" s="27"/>
      <c r="B12" s="24" t="s">
        <v>12</v>
      </c>
      <c r="C12" s="57">
        <v>-2.1142281732092934E-2</v>
      </c>
      <c r="D12" s="37">
        <v>4.3910508601972077E-2</v>
      </c>
      <c r="E12" s="68">
        <v>-2.3244546132151111E-2</v>
      </c>
      <c r="F12" s="37">
        <v>1.9512403186666201E-2</v>
      </c>
      <c r="G12" s="69">
        <v>-1.8414376569421544E-2</v>
      </c>
      <c r="H12" s="42">
        <v>9.9661814351253195E-2</v>
      </c>
      <c r="I12" s="27"/>
    </row>
    <row r="13" spans="1:9" ht="15" customHeight="1" x14ac:dyDescent="0.25">
      <c r="A13" s="27"/>
      <c r="B13" s="24"/>
      <c r="C13" s="18"/>
      <c r="D13" s="37"/>
      <c r="E13" s="40"/>
      <c r="F13" s="37"/>
      <c r="G13" s="18"/>
      <c r="H13" s="19"/>
      <c r="I13" s="27"/>
    </row>
    <row r="14" spans="1:9" ht="15" customHeight="1" x14ac:dyDescent="0.25">
      <c r="A14" s="27"/>
      <c r="B14" s="24" t="s">
        <v>9</v>
      </c>
      <c r="C14" s="85">
        <v>38</v>
      </c>
      <c r="D14" s="97"/>
      <c r="E14" s="98">
        <v>38</v>
      </c>
      <c r="F14" s="97"/>
      <c r="G14" s="85">
        <v>38</v>
      </c>
      <c r="H14" s="85"/>
      <c r="I14" s="27"/>
    </row>
    <row r="15" spans="1:9" ht="15" customHeight="1" x14ac:dyDescent="0.25">
      <c r="A15" s="27"/>
      <c r="B15" s="34" t="s">
        <v>11</v>
      </c>
      <c r="C15" s="104">
        <v>0.30174975366935675</v>
      </c>
      <c r="D15" s="103"/>
      <c r="E15" s="102">
        <v>0.39073522278270301</v>
      </c>
      <c r="F15" s="103"/>
      <c r="G15" s="104">
        <v>0.29209621160241783</v>
      </c>
      <c r="H15" s="104"/>
      <c r="I15" s="27"/>
    </row>
    <row r="16" spans="1:9" ht="45" customHeight="1" x14ac:dyDescent="0.25">
      <c r="A16" s="27"/>
      <c r="B16" s="105" t="s">
        <v>34</v>
      </c>
      <c r="C16" s="105"/>
      <c r="D16" s="105"/>
      <c r="E16" s="105"/>
      <c r="F16" s="105"/>
      <c r="G16" s="105"/>
      <c r="H16" s="105"/>
      <c r="I16" s="27"/>
    </row>
    <row r="17" spans="1:9" x14ac:dyDescent="0.25">
      <c r="A17" s="27"/>
      <c r="B17" s="27"/>
      <c r="C17" s="18"/>
      <c r="D17" s="19"/>
      <c r="E17" s="18"/>
      <c r="F17" s="19"/>
      <c r="G17" s="18"/>
      <c r="H17" s="19"/>
      <c r="I17" s="27"/>
    </row>
    <row r="18" spans="1:9" x14ac:dyDescent="0.25">
      <c r="A18" s="27"/>
      <c r="B18" s="27"/>
      <c r="C18" s="18"/>
      <c r="D18" s="19"/>
      <c r="E18" s="18"/>
      <c r="F18" s="19"/>
      <c r="G18" s="18"/>
      <c r="H18" s="19"/>
      <c r="I18" s="27"/>
    </row>
    <row r="19" spans="1:9" x14ac:dyDescent="0.25">
      <c r="A19" s="7"/>
      <c r="B19" s="7"/>
      <c r="C19" s="43"/>
      <c r="D19" s="42"/>
      <c r="E19" s="43"/>
      <c r="F19" s="42"/>
      <c r="G19" s="43"/>
      <c r="H19" s="42"/>
      <c r="I19" s="7"/>
    </row>
    <row r="20" spans="1:9" x14ac:dyDescent="0.25">
      <c r="A20" s="7"/>
      <c r="B20" s="7"/>
      <c r="C20" s="43"/>
      <c r="D20" s="42"/>
      <c r="E20" s="43"/>
      <c r="F20" s="42"/>
      <c r="G20" s="43"/>
      <c r="H20" s="42"/>
      <c r="I20" s="7"/>
    </row>
    <row r="21" spans="1:9" x14ac:dyDescent="0.25">
      <c r="A21" s="7"/>
      <c r="B21" s="7"/>
      <c r="C21" s="43"/>
      <c r="D21" s="42"/>
      <c r="E21" s="43"/>
      <c r="F21" s="42"/>
      <c r="G21" s="43"/>
      <c r="H21" s="42"/>
      <c r="I21" s="7"/>
    </row>
  </sheetData>
  <mergeCells count="14">
    <mergeCell ref="B2:H2"/>
    <mergeCell ref="C4:D4"/>
    <mergeCell ref="E4:F4"/>
    <mergeCell ref="G4:H4"/>
    <mergeCell ref="C14:D14"/>
    <mergeCell ref="E14:F14"/>
    <mergeCell ref="G14:H14"/>
    <mergeCell ref="B16:H16"/>
    <mergeCell ref="C3:D3"/>
    <mergeCell ref="E3:F3"/>
    <mergeCell ref="G3:H3"/>
    <mergeCell ref="C15:D15"/>
    <mergeCell ref="E15:F15"/>
    <mergeCell ref="G15:H15"/>
  </mergeCells>
  <pageMargins left="0.7" right="0.7" top="0.75" bottom="0.75" header="0.3" footer="0.3"/>
  <ignoredErrors>
    <ignoredError sqref="C3:H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22" t="s">
        <v>69</v>
      </c>
      <c r="C2" s="122"/>
      <c r="D2" s="122"/>
      <c r="E2" s="122"/>
      <c r="F2" s="122"/>
      <c r="G2" s="122"/>
      <c r="H2" s="7"/>
      <c r="I2" s="7"/>
    </row>
    <row r="3" spans="1:9" ht="46.5" customHeight="1" x14ac:dyDescent="0.25">
      <c r="A3" s="7"/>
      <c r="B3" s="108"/>
      <c r="C3" s="56" t="s">
        <v>68</v>
      </c>
      <c r="D3" s="56" t="s">
        <v>64</v>
      </c>
      <c r="E3" s="56" t="s">
        <v>22</v>
      </c>
      <c r="F3" s="56" t="s">
        <v>21</v>
      </c>
      <c r="G3" s="56" t="s">
        <v>65</v>
      </c>
      <c r="H3" s="7"/>
      <c r="I3" s="7"/>
    </row>
    <row r="4" spans="1:9" ht="21" customHeight="1" x14ac:dyDescent="0.25">
      <c r="A4" s="7"/>
      <c r="B4" s="116" t="s">
        <v>53</v>
      </c>
      <c r="C4" s="117">
        <v>911042.78700000001</v>
      </c>
      <c r="D4" s="110">
        <v>0.36906519408072541</v>
      </c>
      <c r="E4" s="110">
        <v>0.31434646329075211</v>
      </c>
      <c r="F4" s="110">
        <v>0.15890687689512437</v>
      </c>
      <c r="G4" s="110">
        <v>0.15768146573339806</v>
      </c>
      <c r="H4" s="7"/>
      <c r="I4" s="7"/>
    </row>
    <row r="5" spans="1:9" ht="21" customHeight="1" x14ac:dyDescent="0.25">
      <c r="A5" s="7"/>
      <c r="B5" s="91" t="s">
        <v>66</v>
      </c>
      <c r="C5" s="91"/>
      <c r="D5" s="91"/>
      <c r="E5" s="91"/>
      <c r="F5" s="91"/>
      <c r="G5" s="91"/>
      <c r="H5" s="7"/>
      <c r="I5" s="7"/>
    </row>
    <row r="6" spans="1:9" s="114" customFormat="1" ht="18" customHeight="1" x14ac:dyDescent="0.25">
      <c r="A6" s="113"/>
      <c r="B6" s="113" t="s">
        <v>54</v>
      </c>
      <c r="C6" s="120">
        <v>10575.165000000001</v>
      </c>
      <c r="D6" s="107">
        <v>0.69115848310641015</v>
      </c>
      <c r="E6" s="107">
        <v>0</v>
      </c>
      <c r="F6" s="107">
        <v>0.14171381723122051</v>
      </c>
      <c r="G6" s="107">
        <v>0.16712769966236934</v>
      </c>
      <c r="H6" s="113"/>
      <c r="I6" s="113"/>
    </row>
    <row r="7" spans="1:9" s="114" customFormat="1" ht="18" customHeight="1" x14ac:dyDescent="0.25">
      <c r="A7" s="113"/>
      <c r="B7" s="113" t="s">
        <v>55</v>
      </c>
      <c r="C7" s="120">
        <v>20536.884999999998</v>
      </c>
      <c r="D7" s="107">
        <v>0.57963732084977837</v>
      </c>
      <c r="E7" s="107">
        <v>0.1847025486094897</v>
      </c>
      <c r="F7" s="107">
        <v>0.13156191895703753</v>
      </c>
      <c r="G7" s="107">
        <v>0.10409821158369439</v>
      </c>
      <c r="H7" s="113"/>
      <c r="I7" s="113"/>
    </row>
    <row r="8" spans="1:9" s="114" customFormat="1" ht="18" customHeight="1" x14ac:dyDescent="0.25">
      <c r="A8" s="113"/>
      <c r="B8" s="113" t="s">
        <v>56</v>
      </c>
      <c r="C8" s="120">
        <v>78205.404999999999</v>
      </c>
      <c r="D8" s="107">
        <v>0.55895732526415531</v>
      </c>
      <c r="E8" s="107">
        <v>0.1675641344738257</v>
      </c>
      <c r="F8" s="107">
        <v>0.13845713093615461</v>
      </c>
      <c r="G8" s="107">
        <v>0.13502140932586429</v>
      </c>
      <c r="H8" s="113"/>
      <c r="I8" s="113"/>
    </row>
    <row r="9" spans="1:9" s="114" customFormat="1" ht="18" customHeight="1" x14ac:dyDescent="0.25">
      <c r="A9" s="113"/>
      <c r="B9" s="113" t="s">
        <v>57</v>
      </c>
      <c r="C9" s="120">
        <v>27012.205999999998</v>
      </c>
      <c r="D9" s="107">
        <v>0.53649461284280153</v>
      </c>
      <c r="E9" s="107">
        <v>0.21486338435298472</v>
      </c>
      <c r="F9" s="107">
        <v>9.1448954594822801E-2</v>
      </c>
      <c r="G9" s="107">
        <v>0.15719304820939101</v>
      </c>
      <c r="H9" s="113"/>
      <c r="I9" s="113"/>
    </row>
    <row r="10" spans="1:9" s="114" customFormat="1" ht="18" customHeight="1" x14ac:dyDescent="0.25">
      <c r="A10" s="113"/>
      <c r="B10" s="115" t="s">
        <v>58</v>
      </c>
      <c r="C10" s="121">
        <v>151172.64300000001</v>
      </c>
      <c r="D10" s="109">
        <v>0.51550035412161177</v>
      </c>
      <c r="E10" s="109">
        <v>0.25444222735458821</v>
      </c>
      <c r="F10" s="109">
        <v>9.1832475271335964E-2</v>
      </c>
      <c r="G10" s="109">
        <v>0.13822494325246396</v>
      </c>
      <c r="H10" s="113"/>
      <c r="I10" s="113"/>
    </row>
    <row r="11" spans="1:9" ht="22.5" customHeight="1" x14ac:dyDescent="0.25">
      <c r="A11" s="7"/>
      <c r="B11" s="91" t="s">
        <v>67</v>
      </c>
      <c r="C11" s="91"/>
      <c r="D11" s="91"/>
      <c r="E11" s="91"/>
      <c r="F11" s="91"/>
      <c r="G11" s="91"/>
      <c r="H11" s="7"/>
      <c r="I11" s="7"/>
    </row>
    <row r="12" spans="1:9" ht="18" customHeight="1" x14ac:dyDescent="0.25">
      <c r="A12" s="7"/>
      <c r="B12" s="113" t="s">
        <v>59</v>
      </c>
      <c r="C12" s="118">
        <v>55086.438000000002</v>
      </c>
      <c r="D12" s="107">
        <v>0</v>
      </c>
      <c r="E12" s="107">
        <v>0.61111569784199882</v>
      </c>
      <c r="F12" s="107">
        <v>0.25396441497996297</v>
      </c>
      <c r="G12" s="107">
        <v>0.13491988717803821</v>
      </c>
      <c r="H12" s="7"/>
      <c r="I12" s="7"/>
    </row>
    <row r="13" spans="1:9" ht="18" customHeight="1" x14ac:dyDescent="0.25">
      <c r="A13" s="7"/>
      <c r="B13" s="113" t="s">
        <v>60</v>
      </c>
      <c r="C13" s="118">
        <v>20644.454000000002</v>
      </c>
      <c r="D13" s="107">
        <v>0</v>
      </c>
      <c r="E13" s="107">
        <v>0.60635321234458417</v>
      </c>
      <c r="F13" s="107">
        <v>0.1803585117823896</v>
      </c>
      <c r="G13" s="107">
        <v>0.21328827587302626</v>
      </c>
      <c r="H13" s="7"/>
      <c r="I13" s="7"/>
    </row>
    <row r="14" spans="1:9" ht="18" customHeight="1" x14ac:dyDescent="0.25">
      <c r="A14" s="7"/>
      <c r="B14" s="113" t="s">
        <v>61</v>
      </c>
      <c r="C14" s="118">
        <v>37217.758999999998</v>
      </c>
      <c r="D14" s="107">
        <v>0</v>
      </c>
      <c r="E14" s="107">
        <v>0.585765924272872</v>
      </c>
      <c r="F14" s="107">
        <v>0.22933729029735508</v>
      </c>
      <c r="G14" s="107">
        <v>0.18489678542977286</v>
      </c>
      <c r="H14" s="7"/>
      <c r="I14" s="7"/>
    </row>
    <row r="15" spans="1:9" ht="18" customHeight="1" x14ac:dyDescent="0.25">
      <c r="A15" s="7"/>
      <c r="B15" s="113" t="s">
        <v>62</v>
      </c>
      <c r="C15" s="118">
        <v>1674.1079999999999</v>
      </c>
      <c r="D15" s="107">
        <v>0</v>
      </c>
      <c r="E15" s="107">
        <v>0.57988134576741768</v>
      </c>
      <c r="F15" s="107">
        <v>0.24006694908572207</v>
      </c>
      <c r="G15" s="107">
        <v>0.18005170514686028</v>
      </c>
      <c r="H15" s="7"/>
      <c r="I15" s="7"/>
    </row>
    <row r="16" spans="1:9" ht="18" customHeight="1" x14ac:dyDescent="0.25">
      <c r="A16" s="7"/>
      <c r="B16" s="115" t="s">
        <v>63</v>
      </c>
      <c r="C16" s="119">
        <v>7532.9889999999996</v>
      </c>
      <c r="D16" s="109">
        <v>0</v>
      </c>
      <c r="E16" s="109">
        <v>0.54168498055685466</v>
      </c>
      <c r="F16" s="109">
        <v>0.2599580325950297</v>
      </c>
      <c r="G16" s="109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04B2-7DCD-4875-9A24-218DF2B43987}">
  <dimension ref="A1:K12"/>
  <sheetViews>
    <sheetView tabSelected="1" zoomScale="130" zoomScaleNormal="130" workbookViewId="0">
      <selection activeCell="E18" sqref="E18"/>
    </sheetView>
  </sheetViews>
  <sheetFormatPr defaultRowHeight="15" x14ac:dyDescent="0.25"/>
  <cols>
    <col min="2" max="2" width="26" customWidth="1"/>
    <col min="3" max="6" width="19.7109375" customWidth="1"/>
    <col min="8" max="9" width="11" customWidth="1"/>
    <col min="10" max="10" width="10.42578125" customWidth="1"/>
    <col min="11" max="11" width="11.5703125" customWidth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ht="33.75" customHeight="1" x14ac:dyDescent="0.25">
      <c r="A2" s="7"/>
      <c r="B2" s="111" t="s">
        <v>85</v>
      </c>
      <c r="C2" s="128"/>
      <c r="D2" s="128"/>
      <c r="E2" s="128"/>
      <c r="F2" s="128"/>
      <c r="G2" s="7"/>
    </row>
    <row r="3" spans="1:11" s="106" customFormat="1" ht="45" x14ac:dyDescent="0.25">
      <c r="A3" s="126"/>
      <c r="B3" s="56" t="s">
        <v>86</v>
      </c>
      <c r="C3" s="56" t="s">
        <v>77</v>
      </c>
      <c r="D3" s="56" t="s">
        <v>78</v>
      </c>
      <c r="E3" s="56" t="s">
        <v>79</v>
      </c>
      <c r="F3" s="56" t="s">
        <v>80</v>
      </c>
      <c r="G3" s="126"/>
    </row>
    <row r="4" spans="1:11" s="106" customFormat="1" ht="24" customHeight="1" x14ac:dyDescent="0.25">
      <c r="A4" s="126"/>
      <c r="B4" s="56"/>
      <c r="C4" s="82" t="s">
        <v>83</v>
      </c>
      <c r="D4" s="82"/>
      <c r="E4" s="82"/>
      <c r="F4" s="82"/>
      <c r="G4" s="126"/>
      <c r="H4" s="129" t="s">
        <v>87</v>
      </c>
      <c r="I4" s="129" t="s">
        <v>88</v>
      </c>
      <c r="J4" s="129" t="s">
        <v>90</v>
      </c>
      <c r="K4" s="129" t="s">
        <v>89</v>
      </c>
    </row>
    <row r="5" spans="1:11" ht="27" customHeight="1" x14ac:dyDescent="0.25">
      <c r="A5" s="7"/>
      <c r="B5" s="127" t="s">
        <v>81</v>
      </c>
      <c r="C5" s="113">
        <v>1.1299999999999999</v>
      </c>
      <c r="D5" s="113">
        <v>1.2</v>
      </c>
      <c r="E5" s="113">
        <v>0.5</v>
      </c>
      <c r="F5" s="113">
        <v>1.2</v>
      </c>
      <c r="G5" s="7"/>
      <c r="H5">
        <f>D5*2/3+E5*1/3</f>
        <v>0.96666666666666656</v>
      </c>
      <c r="I5">
        <f>D5*60/85+E5*25/85</f>
        <v>0.99411764705882355</v>
      </c>
      <c r="J5">
        <f>0.55*$C5+0.2*$D5+0.1*$E5+0.15*$F5</f>
        <v>1.0914999999999999</v>
      </c>
      <c r="K5">
        <f>0*$C5+0.6*$D5+0.25*$E5+0.15*$F5</f>
        <v>1.0249999999999999</v>
      </c>
    </row>
    <row r="6" spans="1:11" ht="27" customHeight="1" x14ac:dyDescent="0.25">
      <c r="A6" s="7"/>
      <c r="B6" s="127" t="s">
        <v>82</v>
      </c>
      <c r="C6" s="113">
        <v>0.17</v>
      </c>
      <c r="D6" s="113" t="s">
        <v>13</v>
      </c>
      <c r="E6" s="113" t="s">
        <v>13</v>
      </c>
      <c r="F6" s="113" t="s">
        <v>13</v>
      </c>
      <c r="G6" s="7"/>
    </row>
    <row r="7" spans="1:11" ht="24" customHeight="1" x14ac:dyDescent="0.25">
      <c r="A7" s="7"/>
      <c r="B7" s="112"/>
      <c r="C7" s="82" t="s">
        <v>84</v>
      </c>
      <c r="D7" s="82"/>
      <c r="E7" s="82"/>
      <c r="F7" s="82"/>
      <c r="G7" s="7"/>
    </row>
    <row r="8" spans="1:11" ht="27" customHeight="1" x14ac:dyDescent="0.25">
      <c r="A8" s="7"/>
      <c r="B8" s="127" t="s">
        <v>81</v>
      </c>
      <c r="C8" s="113">
        <v>1.44</v>
      </c>
      <c r="D8" s="113">
        <v>1.2</v>
      </c>
      <c r="E8" s="113">
        <v>0.5</v>
      </c>
      <c r="F8" s="113">
        <v>1.2</v>
      </c>
      <c r="G8" s="7"/>
      <c r="H8">
        <f>D8*2/3+E8*1/3</f>
        <v>0.96666666666666656</v>
      </c>
      <c r="I8">
        <f>D8*60/85+E8*25/85</f>
        <v>0.99411764705882355</v>
      </c>
      <c r="J8">
        <f>0.55*$C8+0.2*$D8+0.1*$E8+0.15*$F8</f>
        <v>1.262</v>
      </c>
      <c r="K8">
        <f>0*$C8+0.6*$D8+0.25*$E8+0.15*$F8</f>
        <v>1.0249999999999999</v>
      </c>
    </row>
    <row r="9" spans="1:11" ht="27" customHeight="1" x14ac:dyDescent="0.25">
      <c r="A9" s="7"/>
      <c r="B9" s="34" t="s">
        <v>82</v>
      </c>
      <c r="C9" s="115" t="s">
        <v>13</v>
      </c>
      <c r="D9" s="115" t="s">
        <v>13</v>
      </c>
      <c r="E9" s="115" t="s">
        <v>13</v>
      </c>
      <c r="F9" s="115" t="s">
        <v>13</v>
      </c>
      <c r="G9" s="7"/>
    </row>
    <row r="10" spans="1:11" x14ac:dyDescent="0.25">
      <c r="A10" s="7"/>
      <c r="B10" s="7"/>
      <c r="C10" s="7"/>
      <c r="D10" s="7"/>
      <c r="E10" s="7"/>
      <c r="F10" s="7"/>
      <c r="G10" s="7"/>
    </row>
    <row r="11" spans="1:11" x14ac:dyDescent="0.25">
      <c r="A11" s="7"/>
      <c r="B11" s="7"/>
      <c r="C11" s="7"/>
      <c r="D11" s="7"/>
      <c r="E11" s="7"/>
      <c r="F11" s="7"/>
      <c r="G11" s="7"/>
    </row>
    <row r="12" spans="1:11" x14ac:dyDescent="0.25">
      <c r="A12" s="7"/>
      <c r="B12" s="7"/>
      <c r="C12" s="7"/>
      <c r="D12" s="7"/>
      <c r="E12" s="7"/>
      <c r="F12" s="7"/>
      <c r="G12" s="7"/>
    </row>
  </sheetData>
  <mergeCells count="3">
    <mergeCell ref="C4:F4"/>
    <mergeCell ref="C7:F7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G3" sqref="G3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11" t="s">
        <v>76</v>
      </c>
      <c r="C2" s="111"/>
      <c r="D2" s="111"/>
      <c r="E2" s="111"/>
      <c r="F2" s="111"/>
      <c r="G2" s="27"/>
      <c r="H2" s="27"/>
    </row>
    <row r="3" spans="1:8" ht="48" customHeight="1" x14ac:dyDescent="0.25">
      <c r="A3" s="27"/>
      <c r="B3" s="56"/>
      <c r="C3" s="56" t="s">
        <v>70</v>
      </c>
      <c r="D3" s="56" t="s">
        <v>71</v>
      </c>
      <c r="E3" s="56" t="s">
        <v>72</v>
      </c>
      <c r="F3" s="56" t="s">
        <v>73</v>
      </c>
      <c r="G3" s="27"/>
      <c r="H3" s="27"/>
    </row>
    <row r="4" spans="1:8" ht="30" x14ac:dyDescent="0.25">
      <c r="A4" s="27"/>
      <c r="B4" s="17" t="s">
        <v>75</v>
      </c>
      <c r="C4" s="124">
        <v>0.55000000000000004</v>
      </c>
      <c r="D4" s="124">
        <v>0.2</v>
      </c>
      <c r="E4" s="124">
        <v>0.1</v>
      </c>
      <c r="F4" s="124">
        <v>0.15</v>
      </c>
      <c r="G4" s="27"/>
      <c r="H4" s="27"/>
    </row>
    <row r="5" spans="1:8" ht="42" customHeight="1" x14ac:dyDescent="0.25">
      <c r="A5" s="27"/>
      <c r="B5" s="44" t="s">
        <v>74</v>
      </c>
      <c r="C5" s="125">
        <v>0</v>
      </c>
      <c r="D5" s="125">
        <v>0.6</v>
      </c>
      <c r="E5" s="125">
        <v>0.25</v>
      </c>
      <c r="F5" s="12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123"/>
      <c r="B10" s="123"/>
      <c r="C10" s="123"/>
      <c r="D10" s="123"/>
      <c r="E10" s="123"/>
      <c r="F10" s="123"/>
      <c r="G10" s="123"/>
      <c r="H10" s="123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PIT_stock</vt:lpstr>
      <vt:lpstr>PIT_stock (2)</vt:lpstr>
      <vt:lpstr>Sales</vt:lpstr>
      <vt:lpstr>other</vt:lpstr>
      <vt:lpstr>TaxStr</vt:lpstr>
      <vt:lpstr>SimInput1</vt:lpstr>
      <vt:lpstr>SimInputs2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2018-05-25T02:33:58Z</dcterms:modified>
</cp:coreProperties>
</file>