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SF_NYCTRS\Inputs_data\DataExcelFig\"/>
    </mc:Choice>
  </mc:AlternateContent>
  <xr:revisionPtr revIDLastSave="0" documentId="13_ncr:1_{6FDE9207-B05B-4AA3-B4D1-961CC2EBCFF6}" xr6:coauthVersionLast="45" xr6:coauthVersionMax="45" xr10:uidLastSave="{00000000-0000-0000-0000-000000000000}"/>
  <bookViews>
    <workbookView xWindow="-27075" yWindow="3105" windowWidth="21600" windowHeight="11385" firstSheet="3" activeTab="4" xr2:uid="{05132C61-BC7F-4751-B5BD-2A0378EC4A1F}"/>
  </bookViews>
  <sheets>
    <sheet name="TOC" sheetId="35" r:id="rId1"/>
    <sheet name="F1.F2_FundedRatio_data" sheetId="10" r:id="rId2"/>
    <sheet name="F1_FundedRatio" sheetId="16" r:id="rId3"/>
    <sheet name="F2_MVA_AL_chart" sheetId="11" r:id="rId4"/>
    <sheet name="F6_TDA_graph_data" sheetId="14" r:id="rId5"/>
    <sheet name="F6_TDA_graph_line" sheetId="13" r:id="rId6"/>
  </sheets>
  <definedNames>
    <definedName name="_Ref536634786" localSheetId="4">F6_TDA_graph_data!$B$2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H3" i="10"/>
  <c r="I3" i="10"/>
  <c r="E4" i="10"/>
  <c r="H4" i="10"/>
  <c r="I4" i="10"/>
  <c r="E5" i="10"/>
  <c r="H5" i="10"/>
  <c r="I5" i="10"/>
  <c r="J5" i="10"/>
  <c r="E6" i="10"/>
  <c r="H6" i="10"/>
  <c r="I6" i="10"/>
  <c r="J6" i="10"/>
  <c r="E7" i="10"/>
  <c r="H7" i="10"/>
  <c r="I7" i="10"/>
  <c r="J7" i="10"/>
  <c r="E8" i="10"/>
  <c r="H8" i="10"/>
  <c r="I8" i="10"/>
  <c r="J8" i="10"/>
  <c r="E9" i="10"/>
  <c r="H9" i="10"/>
  <c r="I9" i="10"/>
  <c r="J9" i="10"/>
  <c r="E10" i="10"/>
  <c r="H10" i="10"/>
  <c r="I10" i="10"/>
  <c r="J10" i="10"/>
  <c r="E11" i="10"/>
  <c r="H11" i="10"/>
  <c r="I11" i="10"/>
  <c r="J11" i="10"/>
  <c r="E12" i="10"/>
  <c r="H12" i="10"/>
  <c r="I12" i="10"/>
  <c r="J12" i="10"/>
  <c r="E13" i="10"/>
  <c r="H13" i="10"/>
  <c r="I13" i="10"/>
  <c r="J13" i="10"/>
  <c r="E14" i="10"/>
  <c r="H14" i="10"/>
  <c r="I14" i="10"/>
  <c r="J14" i="10"/>
  <c r="E15" i="10"/>
  <c r="H15" i="10"/>
  <c r="I15" i="10"/>
  <c r="J15" i="10"/>
  <c r="E16" i="10"/>
  <c r="H16" i="10"/>
  <c r="I16" i="10"/>
  <c r="J16" i="10"/>
  <c r="E17" i="10"/>
  <c r="H17" i="10"/>
  <c r="I17" i="10"/>
  <c r="J17" i="10"/>
  <c r="E18" i="10"/>
  <c r="H18" i="10"/>
  <c r="I18" i="10"/>
  <c r="J18" i="10"/>
  <c r="H19" i="10"/>
  <c r="I19" i="10"/>
  <c r="J19" i="10" s="1"/>
  <c r="H20" i="10"/>
  <c r="I20" i="10"/>
  <c r="J20" i="10" s="1"/>
  <c r="H21" i="10"/>
  <c r="I21" i="10"/>
  <c r="J21" i="10" l="1"/>
</calcChain>
</file>

<file path=xl/sharedStrings.xml><?xml version="1.0" encoding="utf-8"?>
<sst xmlns="http://schemas.openxmlformats.org/spreadsheetml/2006/main" count="47" uniqueCount="28">
  <si>
    <t>TOC</t>
  </si>
  <si>
    <t>QPP</t>
  </si>
  <si>
    <t>change of NPL</t>
  </si>
  <si>
    <t>NPL</t>
  </si>
  <si>
    <t>Funding ratio (GASB)</t>
  </si>
  <si>
    <t>QPP Actuarial Liabilities</t>
  </si>
  <si>
    <t>QPP Market Value of Assets</t>
  </si>
  <si>
    <t>Funded ratio (AVA/EAN)</t>
  </si>
  <si>
    <t>Actuarial Accrued Liability</t>
  </si>
  <si>
    <t>Actuarial Value of Assets</t>
  </si>
  <si>
    <t>Plan</t>
  </si>
  <si>
    <t>Year</t>
  </si>
  <si>
    <t>Sheet #</t>
  </si>
  <si>
    <t>Table of Contents</t>
  </si>
  <si>
    <t>1</t>
  </si>
  <si>
    <t>2</t>
  </si>
  <si>
    <t>3</t>
  </si>
  <si>
    <t>QPP effective rate of return</t>
  </si>
  <si>
    <t>Return on investment portfolio</t>
  </si>
  <si>
    <t>QPP effective rate of return (all funds)</t>
  </si>
  <si>
    <t>QPP net rate of return (all funds)</t>
  </si>
  <si>
    <t>F6_TDA_graph_line (Chart)</t>
  </si>
  <si>
    <t>F6_TDA_graph_data</t>
  </si>
  <si>
    <t>4</t>
  </si>
  <si>
    <t>5</t>
  </si>
  <si>
    <t>F1.F2_FundedRatio_data</t>
  </si>
  <si>
    <t>F1_FundedRatio (Chart)</t>
  </si>
  <si>
    <t>F2_MVA_AL_chart (Chart)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</si>
</sst>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3"/>
    <xf numFmtId="9" fontId="0" fillId="0" borderId="0" xfId="2" applyFont="1"/>
    <xf numFmtId="3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  <xf numFmtId="0" fontId="4" fillId="0" borderId="0" xfId="0" applyFont="1"/>
    <xf numFmtId="10" fontId="4" fillId="0" borderId="0" xfId="2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</cellXfs>
  <cellStyles count="8">
    <cellStyle name="Comma" xfId="1" builtinId="3"/>
    <cellStyle name="Comma 2" xfId="4" xr:uid="{78574978-A05E-4AA9-BF83-FD46A61FF913}"/>
    <cellStyle name="Currency 2" xfId="5" xr:uid="{5BEF7F43-A868-49C3-874F-493CB868E8A1}"/>
    <cellStyle name="Hyperlink" xfId="3" builtinId="8"/>
    <cellStyle name="Normal" xfId="0" builtinId="0"/>
    <cellStyle name="Normal 2" xfId="6" xr:uid="{734FC4B3-17B3-4DC0-992B-6A30D99E7887}"/>
    <cellStyle name="Percent" xfId="2" builtinId="5"/>
    <cellStyle name="Percent 2" xfId="7" xr:uid="{F5839395-DB99-4BB5-91FB-A71A0F9F1FF6}"/>
  </cellStyles>
  <dxfs count="0"/>
  <tableStyles count="0" defaultTableStyle="TableStyleMedium2" defaultPivotStyle="PivotStyleLight16"/>
  <colors>
    <mruColors>
      <color rgb="FF025B74"/>
      <color rgb="FFB956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QPP</a:t>
            </a:r>
            <a:r>
              <a:rPr lang="en-US" baseline="0"/>
              <a:t> assets and liabilities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'F1.F2_FundedRatio_data'!$C$2</c:f>
              <c:strCache>
                <c:ptCount val="1"/>
                <c:pt idx="0">
                  <c:v>Actuarial Value of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'F1.F2_FundedRatio_data'!$A$3:$B$18</c:f>
              <c:multiLvlStrCache>
                <c:ptCount val="16"/>
                <c:lvl>
                  <c:pt idx="0">
                    <c:v>QPP</c:v>
                  </c:pt>
                  <c:pt idx="1">
                    <c:v>QPP</c:v>
                  </c:pt>
                  <c:pt idx="2">
                    <c:v>QPP</c:v>
                  </c:pt>
                  <c:pt idx="3">
                    <c:v>QPP</c:v>
                  </c:pt>
                  <c:pt idx="4">
                    <c:v>QPP</c:v>
                  </c:pt>
                  <c:pt idx="5">
                    <c:v>QPP</c:v>
                  </c:pt>
                  <c:pt idx="6">
                    <c:v>QPP</c:v>
                  </c:pt>
                  <c:pt idx="7">
                    <c:v>QPP</c:v>
                  </c:pt>
                  <c:pt idx="8">
                    <c:v>QPP</c:v>
                  </c:pt>
                  <c:pt idx="9">
                    <c:v>QPP</c:v>
                  </c:pt>
                  <c:pt idx="10">
                    <c:v>QPP</c:v>
                  </c:pt>
                  <c:pt idx="11">
                    <c:v>QPP</c:v>
                  </c:pt>
                  <c:pt idx="12">
                    <c:v>QPP</c:v>
                  </c:pt>
                  <c:pt idx="13">
                    <c:v>QPP</c:v>
                  </c:pt>
                  <c:pt idx="14">
                    <c:v>QPP</c:v>
                  </c:pt>
                  <c:pt idx="15">
                    <c:v>QPP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</c:multiLvlStrCache>
            </c:multiLvlStrRef>
          </c:cat>
          <c:val>
            <c:numRef>
              <c:f>'F1.F2_FundedRatio_data'!$C$3:$C$18</c:f>
              <c:numCache>
                <c:formatCode>#,##0</c:formatCode>
                <c:ptCount val="16"/>
                <c:pt idx="0">
                  <c:v>36142400</c:v>
                </c:pt>
                <c:pt idx="1">
                  <c:v>35410200</c:v>
                </c:pt>
                <c:pt idx="2">
                  <c:v>34177800</c:v>
                </c:pt>
                <c:pt idx="3">
                  <c:v>33169200</c:v>
                </c:pt>
                <c:pt idx="4">
                  <c:v>32817100</c:v>
                </c:pt>
                <c:pt idx="5">
                  <c:v>32865100</c:v>
                </c:pt>
                <c:pt idx="6">
                  <c:v>32405645</c:v>
                </c:pt>
                <c:pt idx="7">
                  <c:v>33854152</c:v>
                </c:pt>
                <c:pt idx="8">
                  <c:v>32227375</c:v>
                </c:pt>
                <c:pt idx="9">
                  <c:v>30774981</c:v>
                </c:pt>
                <c:pt idx="10">
                  <c:v>32477527</c:v>
                </c:pt>
                <c:pt idx="11">
                  <c:v>33601537</c:v>
                </c:pt>
                <c:pt idx="12">
                  <c:v>33871180</c:v>
                </c:pt>
                <c:pt idx="13">
                  <c:v>35186072</c:v>
                </c:pt>
                <c:pt idx="14">
                  <c:v>37521424</c:v>
                </c:pt>
                <c:pt idx="15">
                  <c:v>39290072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B-42D7-8054-1D2729C81C99}"/>
            </c:ext>
          </c:extLst>
        </c:ser>
        <c:ser>
          <c:idx val="1"/>
          <c:order val="1"/>
          <c:tx>
            <c:strRef>
              <c:f>'F1.F2_FundedRatio_data'!$D$2</c:f>
              <c:strCache>
                <c:ptCount val="1"/>
                <c:pt idx="0">
                  <c:v>Actuarial Accrued Liability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'F1.F2_FundedRatio_data'!$A$3:$B$18</c:f>
              <c:multiLvlStrCache>
                <c:ptCount val="16"/>
                <c:lvl>
                  <c:pt idx="0">
                    <c:v>QPP</c:v>
                  </c:pt>
                  <c:pt idx="1">
                    <c:v>QPP</c:v>
                  </c:pt>
                  <c:pt idx="2">
                    <c:v>QPP</c:v>
                  </c:pt>
                  <c:pt idx="3">
                    <c:v>QPP</c:v>
                  </c:pt>
                  <c:pt idx="4">
                    <c:v>QPP</c:v>
                  </c:pt>
                  <c:pt idx="5">
                    <c:v>QPP</c:v>
                  </c:pt>
                  <c:pt idx="6">
                    <c:v>QPP</c:v>
                  </c:pt>
                  <c:pt idx="7">
                    <c:v>QPP</c:v>
                  </c:pt>
                  <c:pt idx="8">
                    <c:v>QPP</c:v>
                  </c:pt>
                  <c:pt idx="9">
                    <c:v>QPP</c:v>
                  </c:pt>
                  <c:pt idx="10">
                    <c:v>QPP</c:v>
                  </c:pt>
                  <c:pt idx="11">
                    <c:v>QPP</c:v>
                  </c:pt>
                  <c:pt idx="12">
                    <c:v>QPP</c:v>
                  </c:pt>
                  <c:pt idx="13">
                    <c:v>QPP</c:v>
                  </c:pt>
                  <c:pt idx="14">
                    <c:v>QPP</c:v>
                  </c:pt>
                  <c:pt idx="15">
                    <c:v>QPP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</c:lvl>
              </c:multiLvlStrCache>
            </c:multiLvlStrRef>
          </c:cat>
          <c:val>
            <c:numRef>
              <c:f>'F1.F2_FundedRatio_data'!$D$3:$D$18</c:f>
              <c:numCache>
                <c:formatCode>#,##0</c:formatCode>
                <c:ptCount val="16"/>
                <c:pt idx="0">
                  <c:v>36743600</c:v>
                </c:pt>
                <c:pt idx="1">
                  <c:v>36140100</c:v>
                </c:pt>
                <c:pt idx="2">
                  <c:v>36531200</c:v>
                </c:pt>
                <c:pt idx="3">
                  <c:v>37622900</c:v>
                </c:pt>
                <c:pt idx="4">
                  <c:v>40486900</c:v>
                </c:pt>
                <c:pt idx="5">
                  <c:v>42644400</c:v>
                </c:pt>
                <c:pt idx="6">
                  <c:v>45138925</c:v>
                </c:pt>
                <c:pt idx="7">
                  <c:v>48625202</c:v>
                </c:pt>
                <c:pt idx="8">
                  <c:v>49400762</c:v>
                </c:pt>
                <c:pt idx="9">
                  <c:v>47988459</c:v>
                </c:pt>
                <c:pt idx="10">
                  <c:v>55138366</c:v>
                </c:pt>
                <c:pt idx="11">
                  <c:v>57702731</c:v>
                </c:pt>
                <c:pt idx="12">
                  <c:v>58783399</c:v>
                </c:pt>
                <c:pt idx="13">
                  <c:v>61988933</c:v>
                </c:pt>
                <c:pt idx="14">
                  <c:v>67309977</c:v>
                </c:pt>
                <c:pt idx="15">
                  <c:v>69625608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B-42D7-8054-1D2729C8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465352"/>
        <c:axId val="507464040"/>
      </c:barChart>
      <c:catAx>
        <c:axId val="5074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4040"/>
        <c:crosses val="autoZero"/>
        <c:auto val="1"/>
        <c:lblAlgn val="ctr"/>
        <c:lblOffset val="100"/>
        <c:noMultiLvlLbl val="0"/>
      </c:catAx>
      <c:valAx>
        <c:axId val="5074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'F1.F2_FundedRatio_data'!$H$2</c:f>
              <c:strCache>
                <c:ptCount val="1"/>
                <c:pt idx="0">
                  <c:v>Funding ratio (GASB)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'F1.F2_FundedRatio_data'!$A$3:$A$21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'F1.F2_FundedRatio_data'!$H$3:$H$21</c:f>
              <c:numCache>
                <c:formatCode>0.00%</c:formatCode>
                <c:ptCount val="19"/>
                <c:pt idx="0">
                  <c:v>1.0002067298794892</c:v>
                </c:pt>
                <c:pt idx="1">
                  <c:v>0.87418106203358592</c:v>
                </c:pt>
                <c:pt idx="2">
                  <c:v>0.73980364729327264</c:v>
                </c:pt>
                <c:pt idx="3">
                  <c:v>0.69314141121497808</c:v>
                </c:pt>
                <c:pt idx="4">
                  <c:v>0.71567356354771539</c:v>
                </c:pt>
                <c:pt idx="5">
                  <c:v>0.71503339242667263</c:v>
                </c:pt>
                <c:pt idx="6">
                  <c:v>0.71350208273679538</c:v>
                </c:pt>
                <c:pt idx="7">
                  <c:v>0.76385885245268492</c:v>
                </c:pt>
                <c:pt idx="8">
                  <c:v>0.65379283015917855</c:v>
                </c:pt>
                <c:pt idx="9">
                  <c:v>0.48089664642075713</c:v>
                </c:pt>
                <c:pt idx="10">
                  <c:v>0.47876663592098467</c:v>
                </c:pt>
                <c:pt idx="11">
                  <c:v>0.58232143293183125</c:v>
                </c:pt>
                <c:pt idx="12">
                  <c:v>0.55755130798067665</c:v>
                </c:pt>
                <c:pt idx="13">
                  <c:v>0.60908423955858004</c:v>
                </c:pt>
                <c:pt idx="14">
                  <c:v>0.71405112009560245</c:v>
                </c:pt>
                <c:pt idx="15">
                  <c:v>0.68041841337675091</c:v>
                </c:pt>
                <c:pt idx="16">
                  <c:v>0.62327229596322908</c:v>
                </c:pt>
                <c:pt idx="17">
                  <c:v>0.68321576063749334</c:v>
                </c:pt>
                <c:pt idx="18">
                  <c:v>0.74453234903517129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0-4CF3-9D11-9A6A0335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11088"/>
        <c:axId val="434115664"/>
      </c:lineChart>
      <c:catAx>
        <c:axId val="4341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5664"/>
        <c:crosses val="autoZero"/>
        <c:auto val="1"/>
        <c:lblAlgn val="ctr"/>
        <c:lblOffset val="100"/>
        <c:noMultiLvlLbl val="0"/>
      </c:catAx>
      <c:valAx>
        <c:axId val="4341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Book" panose="02000604040000020004" pitchFamily="2" charset="0"/>
                <a:ea typeface="+mn-ea"/>
                <a:cs typeface="+mn-cs"/>
              </a:defRPr>
            </a:pPr>
            <a:r>
              <a:rPr lang="en-US" sz="1000">
                <a:latin typeface="Gotham Medium" panose="02000603030000020004" pitchFamily="2" charset="0"/>
              </a:rPr>
              <a:t>TRS defined benefit plan market-value assets and actuarial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Book" panose="0200060404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'F1.F2_FundedRatio_data'!$F$2</c:f>
              <c:strCache>
                <c:ptCount val="1"/>
                <c:pt idx="0">
                  <c:v>QPP Market Value of Assets</c:v>
                </c:pt>
              </c:strCache>
            </c:strRef>
          </c:tx>
          <c:spPr>
            <a:ln w="28575" cap="rnd">
              <a:solidFill>
                <a:srgbClr val="025B7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'F1.F2_FundedRatio_data'!$A$3:$A$21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'F1.F2_FundedRatio_data'!$F$3:$F$21</c:f>
              <c:numCache>
                <c:formatCode>#,##0</c:formatCode>
                <c:ptCount val="19"/>
                <c:pt idx="0">
                  <c:v>36751196</c:v>
                </c:pt>
                <c:pt idx="1">
                  <c:v>31592991</c:v>
                </c:pt>
                <c:pt idx="2">
                  <c:v>27025915</c:v>
                </c:pt>
                <c:pt idx="3">
                  <c:v>26077990</c:v>
                </c:pt>
                <c:pt idx="4">
                  <c:v>28975404</c:v>
                </c:pt>
                <c:pt idx="5">
                  <c:v>30492170</c:v>
                </c:pt>
                <c:pt idx="6">
                  <c:v>32206717</c:v>
                </c:pt>
                <c:pt idx="7">
                  <c:v>37142791</c:v>
                </c:pt>
                <c:pt idx="8">
                  <c:v>32297864</c:v>
                </c:pt>
                <c:pt idx="9">
                  <c:v>23077489</c:v>
                </c:pt>
                <c:pt idx="10">
                  <c:v>26398410</c:v>
                </c:pt>
                <c:pt idx="11">
                  <c:v>33601537</c:v>
                </c:pt>
                <c:pt idx="12">
                  <c:v>32774761</c:v>
                </c:pt>
                <c:pt idx="13">
                  <c:v>36856456</c:v>
                </c:pt>
                <c:pt idx="14">
                  <c:v>44489939</c:v>
                </c:pt>
                <c:pt idx="15">
                  <c:v>44254664</c:v>
                </c:pt>
                <c:pt idx="16">
                  <c:v>43629545</c:v>
                </c:pt>
                <c:pt idx="17">
                  <c:v>50095723</c:v>
                </c:pt>
                <c:pt idx="18">
                  <c:v>54532476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5-4CA9-B0C5-62BC9ACC73DB}"/>
            </c:ext>
          </c:extLst>
        </c:ser>
        <c:ser>
          <c:idx val="1"/>
          <c:order val="1"/>
          <c:tx>
            <c:strRef>
              <c:f>'F1.F2_FundedRatio_data'!$G$2</c:f>
              <c:strCache>
                <c:ptCount val="1"/>
                <c:pt idx="0">
                  <c:v>QPP Actuarial Liabilities</c:v>
                </c:pt>
              </c:strCache>
            </c:strRef>
          </c:tx>
          <c:spPr>
            <a:ln w="28575" cap="rnd">
              <a:solidFill>
                <a:srgbClr val="B9563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'F1.F2_FundedRatio_data'!$A$3:$A$21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'F1.F2_FundedRatio_data'!$G$3:$G$21</c:f>
              <c:numCache>
                <c:formatCode>#,##0</c:formatCode>
                <c:ptCount val="19"/>
                <c:pt idx="0">
                  <c:v>36743600</c:v>
                </c:pt>
                <c:pt idx="1">
                  <c:v>36140100</c:v>
                </c:pt>
                <c:pt idx="2">
                  <c:v>36531200</c:v>
                </c:pt>
                <c:pt idx="3">
                  <c:v>37622900</c:v>
                </c:pt>
                <c:pt idx="4">
                  <c:v>40486900</c:v>
                </c:pt>
                <c:pt idx="5">
                  <c:v>42644400</c:v>
                </c:pt>
                <c:pt idx="6">
                  <c:v>45138925</c:v>
                </c:pt>
                <c:pt idx="7">
                  <c:v>48625202</c:v>
                </c:pt>
                <c:pt idx="8">
                  <c:v>49400762</c:v>
                </c:pt>
                <c:pt idx="9">
                  <c:v>47988459</c:v>
                </c:pt>
                <c:pt idx="10">
                  <c:v>55138366</c:v>
                </c:pt>
                <c:pt idx="11">
                  <c:v>57702731</c:v>
                </c:pt>
                <c:pt idx="12">
                  <c:v>58783399</c:v>
                </c:pt>
                <c:pt idx="13" formatCode="_(* #,##0_);_(* \(#,##0\);_(* &quot;-&quot;??_);_(@_)">
                  <c:v>60511262</c:v>
                </c:pt>
                <c:pt idx="14" formatCode="_(* #,##0_);_(* \(#,##0\);_(* &quot;-&quot;??_);_(@_)">
                  <c:v>62306378</c:v>
                </c:pt>
                <c:pt idx="15" formatCode="_(* #,##0_);_(* \(#,##0\);_(* &quot;-&quot;??_);_(@_)">
                  <c:v>65040368</c:v>
                </c:pt>
                <c:pt idx="16" formatCode="_(* #,##0_);_(* \(#,##0\);_(* &quot;-&quot;??_);_(@_)">
                  <c:v>70000777</c:v>
                </c:pt>
                <c:pt idx="17" formatCode="_(* #,##0_);_(* \(#,##0\);_(* &quot;-&quot;??_);_(@_)">
                  <c:v>73323430</c:v>
                </c:pt>
                <c:pt idx="18" formatCode="_(* #,##0_);_(* \(#,##0\);_(* &quot;-&quot;??_);_(@_)">
                  <c:v>73243931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5-4CA9-B0C5-62BC9ACC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pattFill prst="narHorz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9525">
                <a:solidFill>
                  <a:srgbClr val="B95630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474737528"/>
        <c:axId val="474736216"/>
      </c:lineChart>
      <c:catAx>
        <c:axId val="47473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Book" panose="02000604040000020004" pitchFamily="2" charset="0"/>
                <a:ea typeface="+mn-ea"/>
                <a:cs typeface="+mn-cs"/>
              </a:defRPr>
            </a:pPr>
            <a:endParaRPr lang="en-US"/>
          </a:p>
        </c:txPr>
        <c:crossAx val="474736216"/>
        <c:crosses val="autoZero"/>
        <c:auto val="1"/>
        <c:lblAlgn val="ctr"/>
        <c:lblOffset val="100"/>
        <c:noMultiLvlLbl val="0"/>
      </c:catAx>
      <c:valAx>
        <c:axId val="4747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Book" panose="02000604040000020004" pitchFamily="2" charset="0"/>
                <a:ea typeface="+mn-ea"/>
                <a:cs typeface="+mn-cs"/>
              </a:defRPr>
            </a:pPr>
            <a:endParaRPr lang="en-US"/>
          </a:p>
        </c:txPr>
        <c:crossAx val="47473752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otham Book" panose="02000604040000020004" pitchFamily="2" charset="0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Book" panose="0200060404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Book" panose="0200060404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Gotham Book" panose="02000604040000020004" pitchFamily="2" charset="0"/>
        </a:defRPr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Impact of TDA on</a:t>
            </a:r>
            <a:r>
              <a:rPr lang="en-US" b="1" baseline="0"/>
              <a:t> </a:t>
            </a:r>
            <a:r>
              <a:rPr lang="en-US" b="1"/>
              <a:t>QPP effective</a:t>
            </a:r>
            <a:r>
              <a:rPr lang="en-US" b="1" baseline="0"/>
              <a:t> r</a:t>
            </a:r>
            <a:r>
              <a:rPr lang="en-US" b="1"/>
              <a:t>eturns,</a:t>
            </a:r>
            <a:r>
              <a:rPr lang="en-US" b="1" baseline="0"/>
              <a:t> 2008 through 2017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Return on investment portfolio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F6_TDA_graph_data!$A$4:$A$13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F6_TDA_graph_data!$B$4:$B$13</c:f>
              <c:numCache>
                <c:formatCode>0.00%</c:formatCode>
                <c:ptCount val="10"/>
                <c:pt idx="0">
                  <c:v>-7.1026656666700147E-2</c:v>
                </c:pt>
                <c:pt idx="1">
                  <c:v>-0.19282922384588652</c:v>
                </c:pt>
                <c:pt idx="2">
                  <c:v>0.14087130155278157</c:v>
                </c:pt>
                <c:pt idx="3">
                  <c:v>0.231817338960945</c:v>
                </c:pt>
                <c:pt idx="4">
                  <c:v>1.6675462479588357E-2</c:v>
                </c:pt>
                <c:pt idx="5">
                  <c:v>0.12268070293479791</c:v>
                </c:pt>
                <c:pt idx="6">
                  <c:v>0.18070389875250079</c:v>
                </c:pt>
                <c:pt idx="7">
                  <c:v>2.4647631978097335E-2</c:v>
                </c:pt>
                <c:pt idx="8">
                  <c:v>1.3839436467080621E-2</c:v>
                </c:pt>
                <c:pt idx="9">
                  <c:v>0.12753330345755381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4-441B-B9CD-2C6E719A9937}"/>
            </c:ext>
          </c:extLst>
        </c:ser>
        <c:ser>
          <c:idx val="1"/>
          <c:order val="1"/>
          <c:tx>
            <c:strRef>
              <c:f>F6_TDA_graph_data!$C$3</c:f>
              <c:strCache>
                <c:ptCount val="1"/>
                <c:pt idx="0">
                  <c:v>QPP effective rate of return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F6_TDA_graph_data!$A$4:$A$13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F6_TDA_graph_data!$C$4:$C$13</c:f>
              <c:numCache>
                <c:formatCode>0.00%</c:formatCode>
                <c:ptCount val="10"/>
                <c:pt idx="0">
                  <c:v>-0.10117115323939981</c:v>
                </c:pt>
                <c:pt idx="1">
                  <c:v>-0.26643452334804557</c:v>
                </c:pt>
                <c:pt idx="2">
                  <c:v>0.17166521019682859</c:v>
                </c:pt>
                <c:pt idx="3">
                  <c:v>0.30435908829357528</c:v>
                </c:pt>
                <c:pt idx="4">
                  <c:v>-4.2545672836334838E-3</c:v>
                </c:pt>
                <c:pt idx="5">
                  <c:v>0.14258328230067033</c:v>
                </c:pt>
                <c:pt idx="6">
                  <c:v>0.22487194645084704</c:v>
                </c:pt>
                <c:pt idx="7">
                  <c:v>8.157821929133233E-3</c:v>
                </c:pt>
                <c:pt idx="8">
                  <c:v>-8.9016606249682512E-3</c:v>
                </c:pt>
                <c:pt idx="9">
                  <c:v>0.15280161642758364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4-441B-B9CD-2C6E719A9937}"/>
            </c:ext>
          </c:extLst>
        </c:ser>
        <c:ser>
          <c:idx val="2"/>
          <c:order val="2"/>
          <c:tx>
            <c:v>Guarantee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F6_TDA_graph_data!$A$4:$A$13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F6_TDA_graph_data!$D$4:$D$13</c:f>
              <c:numCache>
                <c:formatCode>General</c:formatCode>
                <c:ptCount val="10"/>
                <c:pt idx="0">
                  <c:v>7.1999999999999995E-2</c:v>
                </c:pt>
                <c:pt idx="1">
                  <c:v>7.1999999999999995E-2</c:v>
                </c:pt>
                <c:pt idx="2">
                  <c:v>7.1999999999999995E-2</c:v>
                </c:pt>
                <c:pt idx="3">
                  <c:v>7.1999999999999995E-2</c:v>
                </c:pt>
                <c:pt idx="4">
                  <c:v>7.1999999999999995E-2</c:v>
                </c:pt>
                <c:pt idx="5">
                  <c:v>7.1999999999999995E-2</c:v>
                </c:pt>
                <c:pt idx="6">
                  <c:v>7.1999999999999995E-2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4-441B-B9CD-2C6E719A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82464"/>
        <c:axId val="455244032"/>
      </c:lineChart>
      <c:catAx>
        <c:axId val="4393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4032"/>
        <c:crosses val="autoZero"/>
        <c:auto val="1"/>
        <c:lblAlgn val="ctr"/>
        <c:lblOffset val="100"/>
        <c:noMultiLvlLbl val="0"/>
      </c:catAx>
      <c:valAx>
        <c:axId val="4552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8246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D277E2-20F5-4DF0-AC8B-A0D8C7F694E9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17C59E-3920-4B3D-86F1-67EAE1DF45A7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3715E7-6913-4F41-96CA-CF51CBD29E3D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561974</xdr:rowOff>
    </xdr:from>
    <xdr:to>
      <xdr:col>21</xdr:col>
      <xdr:colOff>238125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27FCC-21E2-4F7D-ABF2-1495E07D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C5344-73C3-4CA6-8F23-AA58DCDD3D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13CFB-E595-474D-9C9A-63FEC86C8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0.07526</cdr:x>
      <cdr:y>0.42997</cdr:y>
    </cdr:from>
    <cdr:to>
      <cdr:x>0.1565</cdr:x>
      <cdr:y>0.53077</cdr:y>
    </cdr:to>
    <cdr:sp macro="" textlink="">
      <cdr:nvSpPr>
        <cdr:cNvPr id="3" name="Text Box 18">
          <a:extLst xmlns:a="http://schemas.openxmlformats.org/drawingml/2006/main">
            <a:ext uri="{FF2B5EF4-FFF2-40B4-BE49-F238E27FC236}">
              <a16:creationId xmlns:a16="http://schemas.microsoft.com/office/drawing/2014/main" id="{518E1400-87C9-4992-B780-167E849B6C74}"/>
            </a:ext>
          </a:extLst>
        </cdr:cNvPr>
        <cdr:cNvSpPr txBox="1"/>
      </cdr:nvSpPr>
      <cdr:spPr>
        <a:xfrm xmlns:a="http://schemas.openxmlformats.org/drawingml/2006/main">
          <a:off x="653131" y="2707570"/>
          <a:ext cx="705063" cy="634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Benefit increases</a:t>
          </a:r>
        </a:p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2000</a:t>
          </a:r>
        </a:p>
      </cdr:txBody>
    </cdr:sp>
  </cdr:relSizeAnchor>
  <cdr:relSizeAnchor xmlns:cdr="http://schemas.openxmlformats.org/drawingml/2006/chartDrawing">
    <cdr:from>
      <cdr:x>0.19004</cdr:x>
      <cdr:y>0.52101</cdr:y>
    </cdr:from>
    <cdr:to>
      <cdr:x>0.19106</cdr:x>
      <cdr:y>0.90336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A14817B-0EEC-41BB-889B-644E0F4E9446}"/>
            </a:ext>
          </a:extLst>
        </cdr:cNvPr>
        <cdr:cNvCxnSpPr/>
      </cdr:nvCxnSpPr>
      <cdr:spPr>
        <a:xfrm xmlns:a="http://schemas.openxmlformats.org/drawingml/2006/main" flipH="1">
          <a:off x="1649237" y="3280833"/>
          <a:ext cx="8819" cy="2407709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0.09451</cdr:x>
      <cdr:y>0.51961</cdr:y>
    </cdr:from>
    <cdr:to>
      <cdr:x>0.09654</cdr:x>
      <cdr:y>0.90476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D676428-AF10-4C6D-BF85-8821936005BB}"/>
            </a:ext>
          </a:extLst>
        </cdr:cNvPr>
        <cdr:cNvCxnSpPr/>
      </cdr:nvCxnSpPr>
      <cdr:spPr>
        <a:xfrm xmlns:a="http://schemas.openxmlformats.org/drawingml/2006/main" flipH="1">
          <a:off x="819125" y="3271442"/>
          <a:ext cx="17594" cy="2424888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0.38415</cdr:x>
      <cdr:y>0.43277</cdr:y>
    </cdr:from>
    <cdr:to>
      <cdr:x>0.38618</cdr:x>
      <cdr:y>0.90336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F23B6B9-C437-4CB4-9C03-68476DD2597B}"/>
            </a:ext>
          </a:extLst>
        </cdr:cNvPr>
        <cdr:cNvCxnSpPr/>
      </cdr:nvCxnSpPr>
      <cdr:spPr>
        <a:xfrm xmlns:a="http://schemas.openxmlformats.org/drawingml/2006/main">
          <a:off x="3333750" y="2725208"/>
          <a:ext cx="17639" cy="2963334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0.52744</cdr:x>
      <cdr:y>0.40336</cdr:y>
    </cdr:from>
    <cdr:to>
      <cdr:x>0.52846</cdr:x>
      <cdr:y>0.90196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1FB9D5B-CA3B-484E-8542-64FBDD4DA9B2}"/>
            </a:ext>
          </a:extLst>
        </cdr:cNvPr>
        <cdr:cNvCxnSpPr/>
      </cdr:nvCxnSpPr>
      <cdr:spPr>
        <a:xfrm xmlns:a="http://schemas.openxmlformats.org/drawingml/2006/main">
          <a:off x="4577292" y="2540000"/>
          <a:ext cx="8819" cy="3139722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0.67073</cdr:x>
      <cdr:y>0.29552</cdr:y>
    </cdr:from>
    <cdr:to>
      <cdr:x>0.67175</cdr:x>
      <cdr:y>0.90476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497F207-9EDC-43F7-920B-D5A868369379}"/>
            </a:ext>
          </a:extLst>
        </cdr:cNvPr>
        <cdr:cNvCxnSpPr/>
      </cdr:nvCxnSpPr>
      <cdr:spPr>
        <a:xfrm xmlns:a="http://schemas.openxmlformats.org/drawingml/2006/main">
          <a:off x="5820833" y="1860903"/>
          <a:ext cx="8820" cy="3836458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0.76524</cdr:x>
      <cdr:y>0.2549</cdr:y>
    </cdr:from>
    <cdr:to>
      <cdr:x>0.76829</cdr:x>
      <cdr:y>0.90476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CBFCC3A-FE44-479C-885B-8EF8EB7A0AC3}"/>
            </a:ext>
          </a:extLst>
        </cdr:cNvPr>
        <cdr:cNvCxnSpPr/>
      </cdr:nvCxnSpPr>
      <cdr:spPr>
        <a:xfrm xmlns:a="http://schemas.openxmlformats.org/drawingml/2006/main">
          <a:off x="6641042" y="1605139"/>
          <a:ext cx="26459" cy="4092222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0.15728</cdr:x>
      <cdr:y>0.42437</cdr:y>
    </cdr:from>
    <cdr:to>
      <cdr:x>0.24492</cdr:x>
      <cdr:y>0.52049</cdr:y>
    </cdr:to>
    <cdr:sp macro="" textlink="">
      <cdr:nvSpPr>
        <cdr:cNvPr id="41" name="Text Box 19">
          <a:extLst xmlns:a="http://schemas.openxmlformats.org/drawingml/2006/main">
            <a:ext uri="{FF2B5EF4-FFF2-40B4-BE49-F238E27FC236}">
              <a16:creationId xmlns:a16="http://schemas.microsoft.com/office/drawing/2014/main" id="{557C7F43-FCE2-4E2F-B56A-13F66209FDC5}"/>
            </a:ext>
          </a:extLst>
        </cdr:cNvPr>
        <cdr:cNvSpPr txBox="1"/>
      </cdr:nvSpPr>
      <cdr:spPr>
        <a:xfrm xmlns:a="http://schemas.openxmlformats.org/drawingml/2006/main">
          <a:off x="1364928" y="2672292"/>
          <a:ext cx="760569" cy="605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Early 2000s recession</a:t>
          </a:r>
        </a:p>
      </cdr:txBody>
    </cdr:sp>
  </cdr:relSizeAnchor>
  <cdr:relSizeAnchor xmlns:cdr="http://schemas.openxmlformats.org/drawingml/2006/chartDrawing">
    <cdr:from>
      <cdr:x>0.3435</cdr:x>
      <cdr:y>0.34314</cdr:y>
    </cdr:from>
    <cdr:to>
      <cdr:x>0.42785</cdr:x>
      <cdr:y>0.43693</cdr:y>
    </cdr:to>
    <cdr:sp macro="" textlink="">
      <cdr:nvSpPr>
        <cdr:cNvPr id="42" name="Text Box 24">
          <a:extLst xmlns:a="http://schemas.openxmlformats.org/drawingml/2006/main">
            <a:ext uri="{FF2B5EF4-FFF2-40B4-BE49-F238E27FC236}">
              <a16:creationId xmlns:a16="http://schemas.microsoft.com/office/drawing/2014/main" id="{2DDBB462-C984-4B6A-8C45-2E50579CD940}"/>
            </a:ext>
          </a:extLst>
        </cdr:cNvPr>
        <cdr:cNvSpPr txBox="1"/>
      </cdr:nvSpPr>
      <cdr:spPr>
        <a:xfrm xmlns:a="http://schemas.openxmlformats.org/drawingml/2006/main">
          <a:off x="2980972" y="2160765"/>
          <a:ext cx="732053" cy="5906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Actuarial</a:t>
          </a:r>
        </a:p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Change</a:t>
          </a:r>
        </a:p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0.47833</cdr:x>
      <cdr:y>0.29217</cdr:y>
    </cdr:from>
    <cdr:to>
      <cdr:x>0.57012</cdr:x>
      <cdr:y>0.38515</cdr:y>
    </cdr:to>
    <cdr:sp macro="" textlink="">
      <cdr:nvSpPr>
        <cdr:cNvPr id="53" name="Text Box 22">
          <a:extLst xmlns:a="http://schemas.openxmlformats.org/drawingml/2006/main">
            <a:ext uri="{FF2B5EF4-FFF2-40B4-BE49-F238E27FC236}">
              <a16:creationId xmlns:a16="http://schemas.microsoft.com/office/drawing/2014/main" id="{C8FA6911-9EDE-4C18-8033-A62D600BF1E5}"/>
            </a:ext>
          </a:extLst>
        </cdr:cNvPr>
        <cdr:cNvSpPr txBox="1"/>
      </cdr:nvSpPr>
      <cdr:spPr>
        <a:xfrm xmlns:a="http://schemas.openxmlformats.org/drawingml/2006/main">
          <a:off x="4151107" y="1839790"/>
          <a:ext cx="796601" cy="5855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Great</a:t>
          </a:r>
        </a:p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Recession</a:t>
          </a:r>
        </a:p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2008-2010</a:t>
          </a:r>
        </a:p>
      </cdr:txBody>
    </cdr:sp>
  </cdr:relSizeAnchor>
  <cdr:relSizeAnchor xmlns:cdr="http://schemas.openxmlformats.org/drawingml/2006/chartDrawing">
    <cdr:from>
      <cdr:x>0.63415</cdr:x>
      <cdr:y>0.17507</cdr:y>
    </cdr:from>
    <cdr:to>
      <cdr:x>0.72256</cdr:x>
      <cdr:y>0.30049</cdr:y>
    </cdr:to>
    <cdr:sp macro="" textlink="">
      <cdr:nvSpPr>
        <cdr:cNvPr id="56" name="Text Box 31">
          <a:extLst xmlns:a="http://schemas.openxmlformats.org/drawingml/2006/main">
            <a:ext uri="{FF2B5EF4-FFF2-40B4-BE49-F238E27FC236}">
              <a16:creationId xmlns:a16="http://schemas.microsoft.com/office/drawing/2014/main" id="{8958CB62-9A0F-41BC-A6FC-3C76CD9FAED4}"/>
            </a:ext>
          </a:extLst>
        </cdr:cNvPr>
        <cdr:cNvSpPr txBox="1"/>
      </cdr:nvSpPr>
      <cdr:spPr>
        <a:xfrm xmlns:a="http://schemas.openxmlformats.org/drawingml/2006/main">
          <a:off x="5503333" y="1102431"/>
          <a:ext cx="767292" cy="7897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Actuarial</a:t>
          </a:r>
        </a:p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Changes</a:t>
          </a:r>
        </a:p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Tier VI</a:t>
          </a:r>
        </a:p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2012 </a:t>
          </a:r>
        </a:p>
      </cdr:txBody>
    </cdr:sp>
  </cdr:relSizeAnchor>
  <cdr:relSizeAnchor xmlns:cdr="http://schemas.openxmlformats.org/drawingml/2006/chartDrawing">
    <cdr:from>
      <cdr:x>0.71628</cdr:x>
      <cdr:y>0.20028</cdr:y>
    </cdr:from>
    <cdr:to>
      <cdr:x>0.82215</cdr:x>
      <cdr:y>0.2437</cdr:y>
    </cdr:to>
    <cdr:sp macro="" textlink="">
      <cdr:nvSpPr>
        <cdr:cNvPr id="57" name="Text Box 32">
          <a:extLst xmlns:a="http://schemas.openxmlformats.org/drawingml/2006/main">
            <a:ext uri="{FF2B5EF4-FFF2-40B4-BE49-F238E27FC236}">
              <a16:creationId xmlns:a16="http://schemas.microsoft.com/office/drawing/2014/main" id="{595581C5-B8E2-4DAB-9C19-3D1E16288479}"/>
            </a:ext>
          </a:extLst>
        </cdr:cNvPr>
        <cdr:cNvSpPr txBox="1"/>
      </cdr:nvSpPr>
      <cdr:spPr>
        <a:xfrm xmlns:a="http://schemas.openxmlformats.org/drawingml/2006/main">
          <a:off x="6216116" y="1261182"/>
          <a:ext cx="918815" cy="27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US" sz="800" b="0">
              <a:effectLst/>
              <a:latin typeface="Gotham Book" panose="02000604040000020004" pitchFamily="2" charset="0"/>
              <a:ea typeface="DengXian" panose="02010600030101010101" pitchFamily="2" charset="-122"/>
              <a:cs typeface="Times New Roman" panose="02020603050405020304" pitchFamily="18" charset="0"/>
            </a:rPr>
            <a:t>GASB 67/68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4D4BC-EC3C-45A6-9B9B-451706DBB3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0.10287</cdr:x>
      <cdr:y>0.40568</cdr:y>
    </cdr:from>
    <cdr:to>
      <cdr:x>0.2547</cdr:x>
      <cdr:y>0.44373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4934C4-9A18-466F-A070-6A06BDE727D6}"/>
            </a:ext>
          </a:extLst>
        </cdr:cNvPr>
        <cdr:cNvSpPr txBox="1"/>
      </cdr:nvSpPr>
      <cdr:spPr>
        <a:xfrm xmlns:a="http://schemas.openxmlformats.org/drawingml/2006/main">
          <a:off x="1042546" y="2986932"/>
          <a:ext cx="1538737" cy="280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/>
            <a:t>Guarantee</a:t>
          </a:r>
        </a:p>
      </cdr:txBody>
    </cdr:sp>
  </cdr:relSizeAnchor>
  <cdr:relSizeAnchor xmlns:cdr="http://schemas.openxmlformats.org/drawingml/2006/chartDrawing">
    <cdr:from>
      <cdr:x>0.04323</cdr:x>
      <cdr:y>0.53558</cdr:y>
    </cdr:from>
    <cdr:to>
      <cdr:x>0.98778</cdr:x>
      <cdr:y>0.53558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6565060-8BF0-419C-95B2-9772F0F6EF53}"/>
            </a:ext>
          </a:extLst>
        </cdr:cNvPr>
        <cdr:cNvCxnSpPr/>
      </cdr:nvCxnSpPr>
      <cdr:spPr>
        <a:xfrm xmlns:a="http://schemas.openxmlformats.org/drawingml/2006/main">
          <a:off x="438150" y="3943350"/>
          <a:ext cx="957262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BB58-AF4C-4608-842E-2C875565F27C}">
  <dimension ref="A1:B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25" bestFit="1" customWidth="1"/>
  </cols>
  <sheetData>
    <row r="1" spans="1:2" x14ac:dyDescent="0.25">
      <c r="A1" s="12" t="s">
        <v>12</v>
      </c>
      <c r="B1" s="12" t="s">
        <v>13</v>
      </c>
    </row>
    <row r="2" spans="1:2" x14ac:dyDescent="0.25">
      <c r="A2" s="13" t="s">
        <v>14</v>
      </c>
      <c r="B2" s="1" t="s">
        <v>25</v>
      </c>
    </row>
    <row r="3" spans="1:2" x14ac:dyDescent="0.25">
      <c r="A3" s="13" t="s">
        <v>15</v>
      </c>
      <c r="B3" t="s">
        <v>26</v>
      </c>
    </row>
    <row r="4" spans="1:2" x14ac:dyDescent="0.25">
      <c r="A4" s="13" t="s">
        <v>16</v>
      </c>
      <c r="B4" t="s">
        <v>27</v>
      </c>
    </row>
    <row r="5" spans="1:2" x14ac:dyDescent="0.25">
      <c r="A5" s="13" t="s">
        <v>23</v>
      </c>
      <c r="B5" s="1" t="s">
        <v>22</v>
      </c>
    </row>
    <row r="6" spans="1:2" x14ac:dyDescent="0.25">
      <c r="A6" s="13" t="s">
        <v>24</v>
      </c>
      <c r="B6" t="s">
        <v>21</v>
      </c>
    </row>
  </sheetData>
  <hyperlinks>
    <hyperlink ref="B2" location="'F1.F2_FundedRatio_data'!A1" display="F1.F2_FundedRatio_data" xr:uid="{6177A7DB-D458-4FAB-850A-8855748B924B}"/>
    <hyperlink ref="B5" location="'F6_TDA_graph_data'!A1" display="F6_TDA_graph_data" xr:uid="{EBE48D8A-AD9F-4A72-8AA1-926578E329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B779-CE67-415C-9DB0-C7199BDF2A10}">
  <dimension ref="A1:J21"/>
  <sheetViews>
    <sheetView workbookViewId="0">
      <selection activeCell="G7" sqref="G7"/>
    </sheetView>
  </sheetViews>
  <sheetFormatPr defaultRowHeight="15" x14ac:dyDescent="0.25"/>
  <cols>
    <col min="3" max="3" width="15.28515625" customWidth="1"/>
    <col min="4" max="4" width="16.28515625" customWidth="1"/>
    <col min="5" max="5" width="12.85546875" customWidth="1"/>
    <col min="6" max="6" width="10.140625" bestFit="1" customWidth="1"/>
    <col min="7" max="7" width="11.5703125" bestFit="1" customWidth="1"/>
    <col min="9" max="9" width="10.140625" bestFit="1" customWidth="1"/>
  </cols>
  <sheetData>
    <row r="1" spans="1:10" x14ac:dyDescent="0.25">
      <c r="A1" s="1" t="s">
        <v>0</v>
      </c>
    </row>
    <row r="2" spans="1:10" ht="60" x14ac:dyDescent="0.25">
      <c r="A2" t="s">
        <v>11</v>
      </c>
      <c r="B2" t="s">
        <v>10</v>
      </c>
      <c r="C2" s="10" t="s">
        <v>9</v>
      </c>
      <c r="D2" s="10" t="s">
        <v>8</v>
      </c>
      <c r="E2" s="10" t="s">
        <v>7</v>
      </c>
      <c r="F2" s="11" t="s">
        <v>6</v>
      </c>
      <c r="G2" s="10" t="s">
        <v>5</v>
      </c>
      <c r="H2" s="10" t="s">
        <v>4</v>
      </c>
      <c r="I2" s="10" t="s">
        <v>3</v>
      </c>
      <c r="J2" s="10" t="s">
        <v>2</v>
      </c>
    </row>
    <row r="3" spans="1:10" x14ac:dyDescent="0.25">
      <c r="A3" s="6">
        <v>2000</v>
      </c>
      <c r="B3" s="6" t="s">
        <v>1</v>
      </c>
      <c r="C3" s="9">
        <v>36142400</v>
      </c>
      <c r="D3" s="8">
        <v>36743600</v>
      </c>
      <c r="E3" s="7">
        <f t="shared" ref="E3:E18" si="0">C3/D3</f>
        <v>0.98363796688402882</v>
      </c>
      <c r="F3" s="3">
        <v>36751196</v>
      </c>
      <c r="G3" s="8">
        <v>36743600</v>
      </c>
      <c r="H3" s="4">
        <f t="shared" ref="H3:H21" si="1">F3/G3</f>
        <v>1.0002067298794892</v>
      </c>
      <c r="I3" s="3">
        <f t="shared" ref="I3:I21" si="2">G3-F3</f>
        <v>-7596</v>
      </c>
      <c r="J3" s="2"/>
    </row>
    <row r="4" spans="1:10" x14ac:dyDescent="0.25">
      <c r="A4" s="6">
        <v>2001</v>
      </c>
      <c r="B4" s="6" t="s">
        <v>1</v>
      </c>
      <c r="C4" s="9">
        <v>35410200</v>
      </c>
      <c r="D4" s="8">
        <v>36140100</v>
      </c>
      <c r="E4" s="7">
        <f t="shared" si="0"/>
        <v>0.97980359766575076</v>
      </c>
      <c r="F4" s="3">
        <v>31592991</v>
      </c>
      <c r="G4" s="8">
        <v>36140100</v>
      </c>
      <c r="H4" s="4">
        <f t="shared" si="1"/>
        <v>0.87418106203358592</v>
      </c>
      <c r="I4" s="3">
        <f t="shared" si="2"/>
        <v>4547109</v>
      </c>
      <c r="J4" s="2"/>
    </row>
    <row r="5" spans="1:10" x14ac:dyDescent="0.25">
      <c r="A5" s="6">
        <v>2002</v>
      </c>
      <c r="B5" s="6" t="s">
        <v>1</v>
      </c>
      <c r="C5" s="9">
        <v>34177800</v>
      </c>
      <c r="D5" s="8">
        <v>36531200</v>
      </c>
      <c r="E5" s="7">
        <f t="shared" si="0"/>
        <v>0.93557835494043451</v>
      </c>
      <c r="F5" s="3">
        <v>27025915</v>
      </c>
      <c r="G5" s="8">
        <v>36531200</v>
      </c>
      <c r="H5" s="4">
        <f t="shared" si="1"/>
        <v>0.73980364729327264</v>
      </c>
      <c r="I5" s="3">
        <f t="shared" si="2"/>
        <v>9505285</v>
      </c>
      <c r="J5" s="2">
        <f t="shared" ref="J5:J21" si="3">(I5-I4)/I4</f>
        <v>1.0904018355399001</v>
      </c>
    </row>
    <row r="6" spans="1:10" x14ac:dyDescent="0.25">
      <c r="A6" s="6">
        <v>2003</v>
      </c>
      <c r="B6" s="6" t="s">
        <v>1</v>
      </c>
      <c r="C6" s="9">
        <v>33169200</v>
      </c>
      <c r="D6" s="8">
        <v>37622900</v>
      </c>
      <c r="E6" s="7">
        <f t="shared" si="0"/>
        <v>0.88162262877130682</v>
      </c>
      <c r="F6" s="3">
        <v>26077990</v>
      </c>
      <c r="G6" s="8">
        <v>37622900</v>
      </c>
      <c r="H6" s="4">
        <f t="shared" si="1"/>
        <v>0.69314141121497808</v>
      </c>
      <c r="I6" s="3">
        <f t="shared" si="2"/>
        <v>11544910</v>
      </c>
      <c r="J6" s="2">
        <f t="shared" si="3"/>
        <v>0.21457799529419685</v>
      </c>
    </row>
    <row r="7" spans="1:10" x14ac:dyDescent="0.25">
      <c r="A7" s="6">
        <v>2004</v>
      </c>
      <c r="B7" s="6" t="s">
        <v>1</v>
      </c>
      <c r="C7" s="9">
        <v>32817100</v>
      </c>
      <c r="D7" s="8">
        <v>40486900</v>
      </c>
      <c r="E7" s="7">
        <f t="shared" si="0"/>
        <v>0.81056094687417413</v>
      </c>
      <c r="F7" s="3">
        <v>28975404</v>
      </c>
      <c r="G7" s="8">
        <v>40486900</v>
      </c>
      <c r="H7" s="4">
        <f t="shared" si="1"/>
        <v>0.71567356354771539</v>
      </c>
      <c r="I7" s="3">
        <f t="shared" si="2"/>
        <v>11511496</v>
      </c>
      <c r="J7" s="2">
        <f t="shared" si="3"/>
        <v>-2.8942624931679851E-3</v>
      </c>
    </row>
    <row r="8" spans="1:10" x14ac:dyDescent="0.25">
      <c r="A8" s="6">
        <v>2005</v>
      </c>
      <c r="B8" s="6" t="s">
        <v>1</v>
      </c>
      <c r="C8" s="9">
        <v>32865100</v>
      </c>
      <c r="D8" s="8">
        <v>42644400</v>
      </c>
      <c r="E8" s="7">
        <f t="shared" si="0"/>
        <v>0.77067797882019684</v>
      </c>
      <c r="F8" s="3">
        <v>30492170</v>
      </c>
      <c r="G8" s="8">
        <v>42644400</v>
      </c>
      <c r="H8" s="4">
        <f t="shared" si="1"/>
        <v>0.71503339242667263</v>
      </c>
      <c r="I8" s="3">
        <f t="shared" si="2"/>
        <v>12152230</v>
      </c>
      <c r="J8" s="2">
        <f t="shared" si="3"/>
        <v>5.5660359001123746E-2</v>
      </c>
    </row>
    <row r="9" spans="1:10" x14ac:dyDescent="0.25">
      <c r="A9" s="6">
        <v>2006</v>
      </c>
      <c r="B9" s="6" t="s">
        <v>1</v>
      </c>
      <c r="C9" s="8">
        <v>32405645</v>
      </c>
      <c r="D9" s="8">
        <v>45138925</v>
      </c>
      <c r="E9" s="7">
        <f t="shared" si="0"/>
        <v>0.71790909951887427</v>
      </c>
      <c r="F9" s="3">
        <v>32206717</v>
      </c>
      <c r="G9" s="8">
        <v>45138925</v>
      </c>
      <c r="H9" s="4">
        <f t="shared" si="1"/>
        <v>0.71350208273679538</v>
      </c>
      <c r="I9" s="3">
        <f t="shared" si="2"/>
        <v>12932208</v>
      </c>
      <c r="J9" s="2">
        <f t="shared" si="3"/>
        <v>6.4183939902388285E-2</v>
      </c>
    </row>
    <row r="10" spans="1:10" x14ac:dyDescent="0.25">
      <c r="A10" s="6">
        <v>2007</v>
      </c>
      <c r="B10" s="6" t="s">
        <v>1</v>
      </c>
      <c r="C10" s="9">
        <v>33854152</v>
      </c>
      <c r="D10" s="8">
        <v>48625202</v>
      </c>
      <c r="E10" s="7">
        <f t="shared" si="0"/>
        <v>0.69622645475076894</v>
      </c>
      <c r="F10" s="3">
        <v>37142791</v>
      </c>
      <c r="G10" s="8">
        <v>48625202</v>
      </c>
      <c r="H10" s="4">
        <f t="shared" si="1"/>
        <v>0.76385885245268492</v>
      </c>
      <c r="I10" s="3">
        <f t="shared" si="2"/>
        <v>11482411</v>
      </c>
      <c r="J10" s="2">
        <f t="shared" si="3"/>
        <v>-0.1121074606903941</v>
      </c>
    </row>
    <row r="11" spans="1:10" x14ac:dyDescent="0.25">
      <c r="A11" s="6">
        <v>2008</v>
      </c>
      <c r="B11" s="6" t="s">
        <v>1</v>
      </c>
      <c r="C11" s="8">
        <v>32227375</v>
      </c>
      <c r="D11" s="8">
        <v>49400762</v>
      </c>
      <c r="E11" s="7">
        <f t="shared" si="0"/>
        <v>0.65236594933495151</v>
      </c>
      <c r="F11" s="3">
        <v>32297864</v>
      </c>
      <c r="G11" s="8">
        <v>49400762</v>
      </c>
      <c r="H11" s="4">
        <f t="shared" si="1"/>
        <v>0.65379283015917855</v>
      </c>
      <c r="I11" s="3">
        <f t="shared" si="2"/>
        <v>17102898</v>
      </c>
      <c r="J11" s="2">
        <f t="shared" si="3"/>
        <v>0.48948665920423856</v>
      </c>
    </row>
    <row r="12" spans="1:10" x14ac:dyDescent="0.25">
      <c r="A12" s="6">
        <v>2009</v>
      </c>
      <c r="B12" s="6" t="s">
        <v>1</v>
      </c>
      <c r="C12" s="8">
        <v>30774981</v>
      </c>
      <c r="D12" s="8">
        <v>47988459</v>
      </c>
      <c r="E12" s="7">
        <f t="shared" si="0"/>
        <v>0.64129962997978329</v>
      </c>
      <c r="F12" s="3">
        <v>23077489</v>
      </c>
      <c r="G12" s="8">
        <v>47988459</v>
      </c>
      <c r="H12" s="4">
        <f t="shared" si="1"/>
        <v>0.48089664642075713</v>
      </c>
      <c r="I12" s="3">
        <f t="shared" si="2"/>
        <v>24910970</v>
      </c>
      <c r="J12" s="2">
        <f t="shared" si="3"/>
        <v>0.45653502698782394</v>
      </c>
    </row>
    <row r="13" spans="1:10" x14ac:dyDescent="0.25">
      <c r="A13" s="6">
        <v>2010</v>
      </c>
      <c r="B13" s="6" t="s">
        <v>1</v>
      </c>
      <c r="C13" s="8">
        <v>32477527</v>
      </c>
      <c r="D13" s="8">
        <v>55138366</v>
      </c>
      <c r="E13" s="7">
        <f t="shared" si="0"/>
        <v>0.58901866986772877</v>
      </c>
      <c r="F13" s="3">
        <v>26398410</v>
      </c>
      <c r="G13" s="8">
        <v>55138366</v>
      </c>
      <c r="H13" s="4">
        <f t="shared" si="1"/>
        <v>0.47876663592098467</v>
      </c>
      <c r="I13" s="3">
        <f t="shared" si="2"/>
        <v>28739956</v>
      </c>
      <c r="J13" s="2">
        <f t="shared" si="3"/>
        <v>0.15370682072998362</v>
      </c>
    </row>
    <row r="14" spans="1:10" x14ac:dyDescent="0.25">
      <c r="A14" s="6">
        <v>2011</v>
      </c>
      <c r="B14" s="6" t="s">
        <v>1</v>
      </c>
      <c r="C14" s="8">
        <v>33601537</v>
      </c>
      <c r="D14" s="8">
        <v>57702731</v>
      </c>
      <c r="E14" s="7">
        <f t="shared" si="0"/>
        <v>0.58232143293183125</v>
      </c>
      <c r="F14" s="3">
        <v>33601537</v>
      </c>
      <c r="G14" s="8">
        <v>57702731</v>
      </c>
      <c r="H14" s="4">
        <f t="shared" si="1"/>
        <v>0.58232143293183125</v>
      </c>
      <c r="I14" s="3">
        <f t="shared" si="2"/>
        <v>24101194</v>
      </c>
      <c r="J14" s="2">
        <f t="shared" si="3"/>
        <v>-0.16140463123882307</v>
      </c>
    </row>
    <row r="15" spans="1:10" x14ac:dyDescent="0.25">
      <c r="A15" s="6">
        <v>2012</v>
      </c>
      <c r="B15" s="6" t="s">
        <v>1</v>
      </c>
      <c r="C15" s="8">
        <v>33871180</v>
      </c>
      <c r="D15" s="8">
        <v>58783399</v>
      </c>
      <c r="E15" s="7">
        <f t="shared" si="0"/>
        <v>0.5762031555881959</v>
      </c>
      <c r="F15" s="3">
        <v>32774761</v>
      </c>
      <c r="G15" s="8">
        <v>58783399</v>
      </c>
      <c r="H15" s="4">
        <f t="shared" si="1"/>
        <v>0.55755130798067665</v>
      </c>
      <c r="I15" s="3">
        <f t="shared" si="2"/>
        <v>26008638</v>
      </c>
      <c r="J15" s="2">
        <f t="shared" si="3"/>
        <v>7.9143132908684938E-2</v>
      </c>
    </row>
    <row r="16" spans="1:10" x14ac:dyDescent="0.25">
      <c r="A16" s="6">
        <v>2013</v>
      </c>
      <c r="B16" s="6" t="s">
        <v>1</v>
      </c>
      <c r="C16" s="8">
        <v>35186072</v>
      </c>
      <c r="D16" s="8">
        <v>61988933</v>
      </c>
      <c r="E16" s="7">
        <f t="shared" si="0"/>
        <v>0.56761861024450933</v>
      </c>
      <c r="F16" s="3">
        <v>36856456</v>
      </c>
      <c r="G16" s="5">
        <v>60511262</v>
      </c>
      <c r="H16" s="4">
        <f t="shared" si="1"/>
        <v>0.60908423955858004</v>
      </c>
      <c r="I16" s="3">
        <f t="shared" si="2"/>
        <v>23654806</v>
      </c>
      <c r="J16" s="2">
        <f t="shared" si="3"/>
        <v>-9.0501932473357499E-2</v>
      </c>
    </row>
    <row r="17" spans="1:10" x14ac:dyDescent="0.25">
      <c r="A17" s="6">
        <v>2014</v>
      </c>
      <c r="B17" s="6" t="s">
        <v>1</v>
      </c>
      <c r="C17" s="8">
        <v>37521424</v>
      </c>
      <c r="D17" s="8">
        <v>67309977</v>
      </c>
      <c r="E17" s="7">
        <f t="shared" si="0"/>
        <v>0.55744223475221211</v>
      </c>
      <c r="F17" s="3">
        <v>44489939</v>
      </c>
      <c r="G17" s="5">
        <v>62306378</v>
      </c>
      <c r="H17" s="4">
        <f t="shared" si="1"/>
        <v>0.71405112009560245</v>
      </c>
      <c r="I17" s="3">
        <f t="shared" si="2"/>
        <v>17816439</v>
      </c>
      <c r="J17" s="2">
        <f t="shared" si="3"/>
        <v>-0.24681525606255236</v>
      </c>
    </row>
    <row r="18" spans="1:10" x14ac:dyDescent="0.25">
      <c r="A18" s="6">
        <v>2015</v>
      </c>
      <c r="B18" s="6" t="s">
        <v>1</v>
      </c>
      <c r="C18" s="8">
        <v>39290072</v>
      </c>
      <c r="D18" s="8">
        <v>69625608</v>
      </c>
      <c r="E18" s="7">
        <f t="shared" si="0"/>
        <v>0.56430490344874262</v>
      </c>
      <c r="F18" s="3">
        <v>44254664</v>
      </c>
      <c r="G18" s="5">
        <v>65040368</v>
      </c>
      <c r="H18" s="4">
        <f t="shared" si="1"/>
        <v>0.68041841337675091</v>
      </c>
      <c r="I18" s="3">
        <f t="shared" si="2"/>
        <v>20785704</v>
      </c>
      <c r="J18" s="2">
        <f t="shared" si="3"/>
        <v>0.16665872456330921</v>
      </c>
    </row>
    <row r="19" spans="1:10" x14ac:dyDescent="0.25">
      <c r="A19" s="6">
        <v>2016</v>
      </c>
      <c r="B19" s="6" t="s">
        <v>1</v>
      </c>
      <c r="C19" s="6"/>
      <c r="D19" s="6"/>
      <c r="E19" s="6"/>
      <c r="F19" s="3">
        <v>43629545</v>
      </c>
      <c r="G19" s="5">
        <v>70000777</v>
      </c>
      <c r="H19" s="4">
        <f t="shared" si="1"/>
        <v>0.62327229596322908</v>
      </c>
      <c r="I19" s="3">
        <f t="shared" si="2"/>
        <v>26371232</v>
      </c>
      <c r="J19" s="2">
        <f t="shared" si="3"/>
        <v>0.26871969311215055</v>
      </c>
    </row>
    <row r="20" spans="1:10" x14ac:dyDescent="0.25">
      <c r="A20" s="6">
        <v>2017</v>
      </c>
      <c r="B20" s="6" t="s">
        <v>1</v>
      </c>
      <c r="C20" s="6"/>
      <c r="D20" s="6"/>
      <c r="E20" s="6"/>
      <c r="F20" s="3">
        <v>50095723</v>
      </c>
      <c r="G20" s="5">
        <v>73323430</v>
      </c>
      <c r="H20" s="4">
        <f t="shared" si="1"/>
        <v>0.68321576063749334</v>
      </c>
      <c r="I20" s="3">
        <f t="shared" si="2"/>
        <v>23227707</v>
      </c>
      <c r="J20" s="2">
        <f t="shared" si="3"/>
        <v>-0.11920281160925664</v>
      </c>
    </row>
    <row r="21" spans="1:10" x14ac:dyDescent="0.25">
      <c r="A21" s="6">
        <v>2018</v>
      </c>
      <c r="F21" s="3">
        <v>54532476</v>
      </c>
      <c r="G21" s="5">
        <v>73243931</v>
      </c>
      <c r="H21" s="4">
        <f t="shared" si="1"/>
        <v>0.74453234903517129</v>
      </c>
      <c r="I21" s="3">
        <f t="shared" si="2"/>
        <v>18711455</v>
      </c>
      <c r="J21" s="2">
        <f t="shared" si="3"/>
        <v>-0.19443382853072841</v>
      </c>
    </row>
  </sheetData>
  <hyperlinks>
    <hyperlink ref="A1" location="TOC!A1" display="TOC" xr:uid="{6D5C04C2-8188-4B39-9B6B-B815E318437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D1BF-3363-4A54-B5C5-7F91CA3C0111}">
  <dimension ref="A1:D14"/>
  <sheetViews>
    <sheetView tabSelected="1" workbookViewId="0">
      <selection activeCell="A4" sqref="A4:XFD4"/>
    </sheetView>
  </sheetViews>
  <sheetFormatPr defaultRowHeight="15" x14ac:dyDescent="0.25"/>
  <cols>
    <col min="1" max="1" width="5" bestFit="1" customWidth="1"/>
    <col min="2" max="2" width="16.42578125" customWidth="1"/>
    <col min="3" max="3" width="15.42578125" customWidth="1"/>
  </cols>
  <sheetData>
    <row r="1" spans="1:4" x14ac:dyDescent="0.25">
      <c r="A1" s="1" t="s">
        <v>0</v>
      </c>
    </row>
    <row r="2" spans="1:4" ht="45" x14ac:dyDescent="0.25">
      <c r="A2" s="1"/>
      <c r="B2" s="11" t="s">
        <v>20</v>
      </c>
      <c r="C2" s="11" t="s">
        <v>19</v>
      </c>
    </row>
    <row r="3" spans="1:4" ht="45" x14ac:dyDescent="0.25">
      <c r="A3" s="11" t="s">
        <v>11</v>
      </c>
      <c r="B3" s="11" t="s">
        <v>18</v>
      </c>
      <c r="C3" s="11" t="s">
        <v>17</v>
      </c>
    </row>
    <row r="4" spans="1:4" x14ac:dyDescent="0.25">
      <c r="A4">
        <v>2008</v>
      </c>
      <c r="B4" s="4">
        <v>-7.1026656666700147E-2</v>
      </c>
      <c r="C4" s="4">
        <v>-0.10117115323939981</v>
      </c>
      <c r="D4">
        <v>7.1999999999999995E-2</v>
      </c>
    </row>
    <row r="5" spans="1:4" x14ac:dyDescent="0.25">
      <c r="A5">
        <v>2009</v>
      </c>
      <c r="B5" s="4">
        <v>-0.19282922384588652</v>
      </c>
      <c r="C5" s="4">
        <v>-0.26643452334804557</v>
      </c>
      <c r="D5">
        <v>7.1999999999999995E-2</v>
      </c>
    </row>
    <row r="6" spans="1:4" x14ac:dyDescent="0.25">
      <c r="A6">
        <v>2010</v>
      </c>
      <c r="B6" s="4">
        <v>0.14087130155278157</v>
      </c>
      <c r="C6" s="4">
        <v>0.17166521019682859</v>
      </c>
      <c r="D6">
        <v>7.1999999999999995E-2</v>
      </c>
    </row>
    <row r="7" spans="1:4" x14ac:dyDescent="0.25">
      <c r="A7">
        <v>2011</v>
      </c>
      <c r="B7" s="4">
        <v>0.231817338960945</v>
      </c>
      <c r="C7" s="4">
        <v>0.30435908829357528</v>
      </c>
      <c r="D7">
        <v>7.1999999999999995E-2</v>
      </c>
    </row>
    <row r="8" spans="1:4" x14ac:dyDescent="0.25">
      <c r="A8">
        <v>2012</v>
      </c>
      <c r="B8" s="4">
        <v>1.6675462479588357E-2</v>
      </c>
      <c r="C8" s="4">
        <v>-4.2545672836334838E-3</v>
      </c>
      <c r="D8">
        <v>7.1999999999999995E-2</v>
      </c>
    </row>
    <row r="9" spans="1:4" x14ac:dyDescent="0.25">
      <c r="A9">
        <v>2013</v>
      </c>
      <c r="B9" s="4">
        <v>0.12268070293479791</v>
      </c>
      <c r="C9" s="4">
        <v>0.14258328230067033</v>
      </c>
      <c r="D9">
        <v>7.1999999999999995E-2</v>
      </c>
    </row>
    <row r="10" spans="1:4" x14ac:dyDescent="0.25">
      <c r="A10">
        <v>2014</v>
      </c>
      <c r="B10" s="4">
        <v>0.18070389875250079</v>
      </c>
      <c r="C10" s="4">
        <v>0.22487194645084704</v>
      </c>
      <c r="D10">
        <v>7.1999999999999995E-2</v>
      </c>
    </row>
    <row r="11" spans="1:4" x14ac:dyDescent="0.25">
      <c r="A11">
        <v>2015</v>
      </c>
      <c r="B11" s="4">
        <v>2.4647631978097335E-2</v>
      </c>
      <c r="C11" s="4">
        <v>8.157821929133233E-3</v>
      </c>
      <c r="D11">
        <v>7.1999999999999995E-2</v>
      </c>
    </row>
    <row r="12" spans="1:4" x14ac:dyDescent="0.25">
      <c r="A12">
        <v>2016</v>
      </c>
      <c r="B12" s="4">
        <v>1.3839436467080621E-2</v>
      </c>
      <c r="C12" s="4">
        <v>-8.9016606249682512E-3</v>
      </c>
      <c r="D12">
        <v>7.1999999999999995E-2</v>
      </c>
    </row>
    <row r="13" spans="1:4" x14ac:dyDescent="0.25">
      <c r="A13">
        <v>2017</v>
      </c>
      <c r="B13" s="4">
        <v>0.12753330345755381</v>
      </c>
      <c r="C13" s="4">
        <v>0.15280161642758364</v>
      </c>
      <c r="D13">
        <v>7.1999999999999995E-2</v>
      </c>
    </row>
    <row r="14" spans="1:4" x14ac:dyDescent="0.25">
      <c r="A14">
        <v>2018</v>
      </c>
      <c r="B14" s="4"/>
      <c r="C14" s="4"/>
    </row>
  </sheetData>
  <hyperlinks>
    <hyperlink ref="A1" location="TOC!A1" display="TOC" xr:uid="{A79B3F4F-B557-4EC3-8D99-36F4F5EE34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TOC</vt:lpstr>
      <vt:lpstr>F1.F2_FundedRatio_data</vt:lpstr>
      <vt:lpstr>F6_TDA_graph_data</vt:lpstr>
      <vt:lpstr>F1_FundedRatio</vt:lpstr>
      <vt:lpstr>F2_MVA_AL_chart</vt:lpstr>
      <vt:lpstr>F6_TDA_graph_line</vt:lpstr>
      <vt:lpstr>F6_TDA_graph_data!_Ref536634786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2020-02-19T21:09:08Z</dcterms:created>
  <dcterms:modified xsi:type="dcterms:W3CDTF">2020-03-15T00:43:15Z</dcterms:modified>
</cp:coreProperties>
</file>