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ontwapps\Timer\Users\Stijn\Model\deltaCO2\"/>
    </mc:Choice>
  </mc:AlternateContent>
  <bookViews>
    <workbookView xWindow="0" yWindow="0" windowWidth="16695" windowHeight="11565"/>
  </bookViews>
  <sheets>
    <sheet name="AR5" sheetId="1" r:id="rId1"/>
    <sheet name="SS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1" l="1"/>
  <c r="C143" i="1"/>
  <c r="C141" i="1"/>
  <c r="D142" i="1"/>
  <c r="D141" i="1"/>
  <c r="B141" i="1"/>
  <c r="D135" i="1"/>
  <c r="B135" i="1"/>
  <c r="B43" i="1" l="1"/>
  <c r="D43" i="1"/>
  <c r="D42" i="1"/>
  <c r="D40" i="1"/>
  <c r="B42" i="1"/>
  <c r="C44" i="1"/>
  <c r="C42" i="1"/>
  <c r="D13" i="2"/>
  <c r="C13" i="2"/>
  <c r="B13" i="2"/>
  <c r="D13" i="1" l="1"/>
  <c r="C13" i="1"/>
  <c r="B13" i="1"/>
</calcChain>
</file>

<file path=xl/sharedStrings.xml><?xml version="1.0" encoding="utf-8"?>
<sst xmlns="http://schemas.openxmlformats.org/spreadsheetml/2006/main" count="34" uniqueCount="11">
  <si>
    <t>deltaCO2</t>
  </si>
  <si>
    <t>mediaan</t>
  </si>
  <si>
    <t>min</t>
  </si>
  <si>
    <t>max</t>
  </si>
  <si>
    <t>SSP:</t>
  </si>
  <si>
    <t>Deze?</t>
  </si>
  <si>
    <t>Deze!</t>
  </si>
  <si>
    <t>y = 2.3819*exp(-0.895*x)</t>
  </si>
  <si>
    <t>y = 2.3149*exp(-1.825*x)</t>
  </si>
  <si>
    <t>y = 36.598*exp(-1.054*x)</t>
  </si>
  <si>
    <t>Nieuwe index voor SSP: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</si>
</sst>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00"/>
    <numFmt numFmtId="168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>
                <c:manualLayout>
                  <c:x val="-3.5135608048993874E-3"/>
                  <c:y val="-0.331495333916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'AR5'!$B$2:$B$5</c:f>
              <c:numCache>
                <c:formatCode>General</c:formatCode>
                <c:ptCount val="4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6-4DA1-A1F0-0F4346F7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83896"/>
        <c:axId val="629584224"/>
      </c:scatterChart>
      <c:valAx>
        <c:axId val="6295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224"/>
        <c:crosses val="autoZero"/>
        <c:crossBetween val="midCat"/>
      </c:valAx>
      <c:valAx>
        <c:axId val="6295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665135608048994E-2"/>
                  <c:y val="-0.388040244969378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2.3149e</a:t>
                    </a:r>
                    <a:r>
                      <a:rPr lang="en-US" sz="1200" baseline="30000"/>
                      <a:t>-1.825x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('AR5'!$A$23:$A$24,'AR5'!$A$26,'AR5'!$A$28)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('AR5'!$C$23:$C$24,'AR5'!$C$26,'AR5'!$C$28)</c:f>
              <c:numCache>
                <c:formatCode>General</c:formatCode>
                <c:ptCount val="4"/>
                <c:pt idx="0">
                  <c:v>0.46450000000000002</c:v>
                </c:pt>
                <c:pt idx="1">
                  <c:v>0.22270000000000001</c:v>
                </c:pt>
                <c:pt idx="2">
                  <c:v>6.0299999999999999E-2</c:v>
                </c:pt>
                <c:pt idx="3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B-4A3C-AB74-84B965C8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58816"/>
        <c:axId val="760753568"/>
      </c:scatterChart>
      <c:valAx>
        <c:axId val="7607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53568"/>
        <c:crosses val="autoZero"/>
        <c:crossBetween val="midCat"/>
      </c:valAx>
      <c:valAx>
        <c:axId val="7607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122069116360455E-2"/>
                  <c:y val="-0.374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('AR5'!$A$23:$A$24,'AR5'!$A$27:$A$28)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('AR5'!$B$23:$B$24,'AR5'!$B$27:$B$28)</c:f>
              <c:numCache>
                <c:formatCode>General</c:formatCode>
                <c:ptCount val="4"/>
                <c:pt idx="0">
                  <c:v>1.2323</c:v>
                </c:pt>
                <c:pt idx="1">
                  <c:v>0.76870000000000005</c:v>
                </c:pt>
                <c:pt idx="2">
                  <c:v>0.1633</c:v>
                </c:pt>
                <c:pt idx="3">
                  <c:v>5.7799999999999997E-2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9-4527-BFA6-8FE86685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23296"/>
        <c:axId val="875514112"/>
      </c:scatterChart>
      <c:valAx>
        <c:axId val="8755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4112"/>
        <c:crosses val="autoZero"/>
        <c:crossBetween val="midCat"/>
      </c:valAx>
      <c:valAx>
        <c:axId val="875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5891076115485563E-2"/>
                  <c:y val="-0.26304024496937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'AR5'!$A$25:$A$28</c:f>
              <c:numCache>
                <c:formatCode>General</c:formatCode>
                <c:ptCount val="4"/>
                <c:pt idx="0">
                  <c:v>1.9323999999999999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'AR5'!$D$25:$D$28</c:f>
              <c:numCache>
                <c:formatCode>General</c:formatCode>
                <c:ptCount val="4"/>
                <c:pt idx="0">
                  <c:v>10.49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1-4365-964D-69BA21EE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19360"/>
        <c:axId val="875517064"/>
      </c:scatterChart>
      <c:valAx>
        <c:axId val="8755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7064"/>
        <c:crosses val="autoZero"/>
        <c:crossBetween val="midCat"/>
      </c:valAx>
      <c:valAx>
        <c:axId val="87551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.5"/>
            <c:dispRSqr val="0"/>
            <c:dispEq val="1"/>
            <c:trendlineLbl>
              <c:layout>
                <c:manualLayout>
                  <c:x val="2.5886701662292212E-2"/>
                  <c:y val="-0.29081802274715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143.02e</a:t>
                    </a:r>
                    <a:r>
                      <a:rPr lang="en-US" sz="1200" baseline="30000"/>
                      <a:t>-1.415x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('AR5'!$A$25,'AR5'!$A$27,'AR5'!$A$28)</c:f>
              <c:numCache>
                <c:formatCode>General</c:formatCode>
                <c:ptCount val="3"/>
                <c:pt idx="0">
                  <c:v>1.9323999999999999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('AR5'!$D$25,'AR5'!$D$27,'AR5'!$D$28)</c:f>
              <c:numCache>
                <c:formatCode>General</c:formatCode>
                <c:ptCount val="3"/>
                <c:pt idx="0">
                  <c:v>10.49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D-4E28-9745-E48C34D0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22384"/>
        <c:axId val="878521400"/>
      </c:scatterChart>
      <c:valAx>
        <c:axId val="8785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1400"/>
        <c:crosses val="autoZero"/>
        <c:crossBetween val="midCat"/>
      </c:valAx>
      <c:valAx>
        <c:axId val="8785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1004811898512685E-2"/>
                  <c:y val="-0.392588218139399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13.373e</a:t>
                    </a:r>
                    <a:r>
                      <a:rPr lang="en-US" sz="1200" baseline="30000"/>
                      <a:t>-0.804x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('AR5'!$A$23,'AR5'!$A$26,'AR5'!$A$27,'AR5'!$A$28)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('AR5'!$D$23,'AR5'!$D$26,'AR5'!$D$27,'AR5'!$D$28)</c:f>
              <c:numCache>
                <c:formatCode>General</c:formatCode>
                <c:ptCount val="4"/>
                <c:pt idx="0">
                  <c:v>8.0022000000000002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E-46A0-BB08-93A1499A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78888"/>
        <c:axId val="823179216"/>
      </c:scatterChart>
      <c:valAx>
        <c:axId val="82317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9216"/>
        <c:crosses val="autoZero"/>
        <c:crossBetween val="midCat"/>
      </c:valAx>
      <c:valAx>
        <c:axId val="8231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004811898512687E-2"/>
                  <c:y val="-0.34110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('AR5'!$A$24,'AR5'!$A$26,'AR5'!$A$27,'AR5'!$A$28)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('AR5'!$D$24,'AR5'!$D$26,'AR5'!$D$27,'AR5'!$D$28)</c:f>
              <c:numCache>
                <c:formatCode>General</c:formatCode>
                <c:ptCount val="4"/>
                <c:pt idx="0">
                  <c:v>8.4623000000000008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C-414E-BAF1-B9D3CD33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21000"/>
        <c:axId val="875518376"/>
      </c:scatterChart>
      <c:valAx>
        <c:axId val="8755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8376"/>
        <c:crosses val="autoZero"/>
        <c:crossBetween val="midCat"/>
      </c:valAx>
      <c:valAx>
        <c:axId val="8755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2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6688538932633424E-3"/>
                  <c:y val="-0.346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('AR5'!$A$24,'AR5'!$A$27,'AR5'!$A$28)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('AR5'!$D$24,'AR5'!$D$27,'AR5'!$D$28)</c:f>
              <c:numCache>
                <c:formatCode>General</c:formatCode>
                <c:ptCount val="3"/>
                <c:pt idx="0">
                  <c:v>8.4623000000000008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588-B915-BFEECBB3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06440"/>
        <c:axId val="913419888"/>
      </c:scatterChart>
      <c:valAx>
        <c:axId val="9134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9888"/>
        <c:crosses val="autoZero"/>
        <c:crossBetween val="midCat"/>
      </c:valAx>
      <c:valAx>
        <c:axId val="913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'AR5'!$B$126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554024496937884E-2"/>
                  <c:y val="-0.249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'AR5'!$B$127:$B$132</c:f>
              <c:numCache>
                <c:formatCode>General</c:formatCode>
                <c:ptCount val="6"/>
                <c:pt idx="0">
                  <c:v>1.7387779999999999</c:v>
                </c:pt>
                <c:pt idx="1">
                  <c:v>1</c:v>
                </c:pt>
                <c:pt idx="2">
                  <c:v>1.1164050000000001</c:v>
                </c:pt>
                <c:pt idx="3" formatCode="0.0000000">
                  <c:v>0.2418014</c:v>
                </c:pt>
                <c:pt idx="4">
                  <c:v>0.1883726</c:v>
                </c:pt>
                <c:pt idx="5">
                  <c:v>7.0477849999999995E-2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C-41F3-B962-A2FAB8A8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87232"/>
        <c:axId val="767488216"/>
      </c:scatterChart>
      <c:valAx>
        <c:axId val="7674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8216"/>
        <c:crosses val="autoZero"/>
        <c:crossBetween val="midCat"/>
      </c:valAx>
      <c:valAx>
        <c:axId val="7674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'AR5'!$C$126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'AR5'!$C$127:$C$132</c:f>
              <c:numCache>
                <c:formatCode>General</c:formatCode>
                <c:ptCount val="6"/>
                <c:pt idx="0">
                  <c:v>0.53590020000000005</c:v>
                </c:pt>
                <c:pt idx="1">
                  <c:v>0.25178410000000001</c:v>
                </c:pt>
                <c:pt idx="2">
                  <c:v>0.3575238</c:v>
                </c:pt>
                <c:pt idx="3">
                  <c:v>5.9455960000000002E-2</c:v>
                </c:pt>
                <c:pt idx="4">
                  <c:v>-4.2166339999999997E-2</c:v>
                </c:pt>
                <c:pt idx="5">
                  <c:v>8.5210259999999997E-4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4-4EBD-80ED-B5838724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93024"/>
        <c:axId val="836105752"/>
      </c:scatterChart>
      <c:valAx>
        <c:axId val="7644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05752"/>
        <c:crosses val="autoZero"/>
        <c:crossBetween val="midCat"/>
      </c:valAx>
      <c:valAx>
        <c:axId val="8361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'AR5'!$D$127:$D$132</c:f>
              <c:numCache>
                <c:formatCode>General</c:formatCode>
                <c:ptCount val="6"/>
                <c:pt idx="0">
                  <c:v>7.8924479999999999</c:v>
                </c:pt>
                <c:pt idx="1">
                  <c:v>8.3461730000000003</c:v>
                </c:pt>
                <c:pt idx="2">
                  <c:v>10.34642</c:v>
                </c:pt>
                <c:pt idx="3">
                  <c:v>1.591512</c:v>
                </c:pt>
                <c:pt idx="4">
                  <c:v>1.820619</c:v>
                </c:pt>
                <c:pt idx="5">
                  <c:v>0.50863190000000003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2-4F88-9CDA-41D46320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93296"/>
        <c:axId val="765392968"/>
      </c:scatterChart>
      <c:valAx>
        <c:axId val="7653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92968"/>
        <c:crosses val="autoZero"/>
        <c:crossBetween val="midCat"/>
      </c:valAx>
      <c:valAx>
        <c:axId val="7653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>
                <c:manualLayout>
                  <c:x val="3.53753280839895E-2"/>
                  <c:y val="-0.2666947360746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'AR5'!$C$2:$C$5</c:f>
              <c:numCache>
                <c:formatCode>General</c:formatCode>
                <c:ptCount val="4"/>
                <c:pt idx="0">
                  <c:v>0.53790000000000004</c:v>
                </c:pt>
                <c:pt idx="1">
                  <c:v>0.38279999999999997</c:v>
                </c:pt>
                <c:pt idx="2">
                  <c:v>0.26900000000000002</c:v>
                </c:pt>
                <c:pt idx="3">
                  <c:v>0.14130000000000001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8-497C-9FF2-EA968118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9576"/>
        <c:axId val="627607280"/>
      </c:scatterChart>
      <c:valAx>
        <c:axId val="62760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7280"/>
        <c:crosses val="autoZero"/>
        <c:crossBetween val="midCat"/>
      </c:valAx>
      <c:valAx>
        <c:axId val="6276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'AR5'!$B$126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('AR5'!$A$127:$A$128,'AR5'!$A$130:$A$132)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('AR5'!$B$127:$B$128,'AR5'!$B$130:$B$132)</c:f>
              <c:numCache>
                <c:formatCode>General</c:formatCode>
                <c:ptCount val="5"/>
                <c:pt idx="0">
                  <c:v>1.7387779999999999</c:v>
                </c:pt>
                <c:pt idx="1">
                  <c:v>1</c:v>
                </c:pt>
                <c:pt idx="2" formatCode="0.0000000">
                  <c:v>0.2418014</c:v>
                </c:pt>
                <c:pt idx="3">
                  <c:v>0.1883726</c:v>
                </c:pt>
                <c:pt idx="4">
                  <c:v>7.0477849999999995E-2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6-43CF-96C8-912A13AC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00504"/>
        <c:axId val="836100176"/>
      </c:scatterChart>
      <c:valAx>
        <c:axId val="83610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00176"/>
        <c:crosses val="autoZero"/>
        <c:crossBetween val="midCat"/>
      </c:valAx>
      <c:valAx>
        <c:axId val="8361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0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'AR5'!$C$126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1220691163604553E-2"/>
                  <c:y val="-0.19822543015456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('AR5'!$A$127:$A$128,'AR5'!$A$130,'AR5'!$A$132)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('AR5'!$C$127:$C$128,'AR5'!$C$130,'AR5'!$C$132)</c:f>
              <c:numCache>
                <c:formatCode>General</c:formatCode>
                <c:ptCount val="4"/>
                <c:pt idx="0">
                  <c:v>0.53590020000000005</c:v>
                </c:pt>
                <c:pt idx="1">
                  <c:v>0.25178410000000001</c:v>
                </c:pt>
                <c:pt idx="2">
                  <c:v>5.9455960000000002E-2</c:v>
                </c:pt>
                <c:pt idx="3">
                  <c:v>8.5210259999999997E-4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E-4AF0-BD4B-AD04A12C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32248"/>
        <c:axId val="764043072"/>
      </c:scatterChart>
      <c:valAx>
        <c:axId val="7640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3072"/>
        <c:crosses val="autoZero"/>
        <c:crossBetween val="midCat"/>
      </c:valAx>
      <c:valAx>
        <c:axId val="7640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backward val="1"/>
            <c:dispRSqr val="0"/>
            <c:dispEq val="1"/>
            <c:trendlineLbl>
              <c:layout>
                <c:manualLayout>
                  <c:x val="4.3439632545931757E-2"/>
                  <c:y val="-0.298947579469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('AR5'!$A$128,'AR5'!$A$130:$A$132)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('AR5'!$D$128,'AR5'!$D$130:$D$132)</c:f>
              <c:numCache>
                <c:formatCode>General</c:formatCode>
                <c:ptCount val="4"/>
                <c:pt idx="0">
                  <c:v>8.3461730000000003</c:v>
                </c:pt>
                <c:pt idx="1">
                  <c:v>1.591512</c:v>
                </c:pt>
                <c:pt idx="2">
                  <c:v>1.820619</c:v>
                </c:pt>
                <c:pt idx="3">
                  <c:v>0.50863190000000003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2-475D-BBCE-F52D7524B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45016"/>
        <c:axId val="860548952"/>
      </c:scatterChart>
      <c:valAx>
        <c:axId val="86054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48952"/>
        <c:crosses val="autoZero"/>
        <c:crossBetween val="midCat"/>
      </c:valAx>
      <c:valAx>
        <c:axId val="8605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4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0893700787401576E-2"/>
                  <c:y val="-0.3468536745406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('AR5'!$A$128,'AR5'!$A$131,'AR5'!$A$132)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('AR5'!$D$128,'AR5'!$D$131,'AR5'!$D$132)</c:f>
              <c:numCache>
                <c:formatCode>General</c:formatCode>
                <c:ptCount val="3"/>
                <c:pt idx="0">
                  <c:v>8.3461730000000003</c:v>
                </c:pt>
                <c:pt idx="1">
                  <c:v>1.820619</c:v>
                </c:pt>
                <c:pt idx="2">
                  <c:v>0.50863190000000003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5-4BD9-963B-4B9E0AC7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98872"/>
        <c:axId val="765391984"/>
      </c:scatterChart>
      <c:valAx>
        <c:axId val="7653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91984"/>
        <c:crosses val="autoZero"/>
        <c:crossBetween val="midCat"/>
      </c:valAx>
      <c:valAx>
        <c:axId val="765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9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('AR5'!$A$2:$A$5,'AR5'!$A$7)</c:f>
              <c:numCache>
                <c:formatCode>General</c:formatCode>
                <c:ptCount val="5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  <c:pt idx="4">
                  <c:v>4</c:v>
                </c:pt>
              </c:numCache>
            </c:numRef>
          </c:xVal>
          <c:yVal>
            <c:numRef>
              <c:f>('AR5'!$B$2:$B$5,'AR5'!$B$7)</c:f>
              <c:numCache>
                <c:formatCode>General</c:formatCode>
                <c:ptCount val="5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F-4BBA-8304-CD874185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64896"/>
        <c:axId val="716166208"/>
      </c:scatterChart>
      <c:valAx>
        <c:axId val="7161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6208"/>
        <c:crosses val="autoZero"/>
        <c:crossBetween val="midCat"/>
      </c:valAx>
      <c:valAx>
        <c:axId val="7161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'AR5'!$D$2:$D$5</c:f>
              <c:numCache>
                <c:formatCode>General</c:formatCode>
                <c:ptCount val="4"/>
                <c:pt idx="0">
                  <c:v>6.1582100000000004</c:v>
                </c:pt>
                <c:pt idx="1">
                  <c:v>3.6345000000000001</c:v>
                </c:pt>
                <c:pt idx="2">
                  <c:v>1.3241000000000001</c:v>
                </c:pt>
                <c:pt idx="3">
                  <c:v>0.81379999999999997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8-4BE4-A347-3B472F90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82440"/>
        <c:axId val="723403912"/>
      </c:scatterChart>
      <c:valAx>
        <c:axId val="62458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3912"/>
        <c:crosses val="autoZero"/>
        <c:crossBetween val="midCat"/>
      </c:valAx>
      <c:valAx>
        <c:axId val="7234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3486439195100614E-4"/>
                  <c:y val="-0.29544765237678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'AR5'!$B$23:$B$28</c:f>
              <c:numCache>
                <c:formatCode>General</c:formatCode>
                <c:ptCount val="6"/>
                <c:pt idx="0">
                  <c:v>1.2323</c:v>
                </c:pt>
                <c:pt idx="1">
                  <c:v>0.76870000000000005</c:v>
                </c:pt>
                <c:pt idx="2">
                  <c:v>1</c:v>
                </c:pt>
                <c:pt idx="3">
                  <c:v>0.1449</c:v>
                </c:pt>
                <c:pt idx="4">
                  <c:v>0.1633</c:v>
                </c:pt>
                <c:pt idx="5">
                  <c:v>5.7799999999999997E-2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6DE-8314-16005367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87936"/>
        <c:axId val="876484656"/>
      </c:scatterChart>
      <c:valAx>
        <c:axId val="8764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84656"/>
        <c:crosses val="autoZero"/>
        <c:crossBetween val="midCat"/>
      </c:valAx>
      <c:valAx>
        <c:axId val="8764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8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'AR5'!$C$23:$C$28</c:f>
              <c:numCache>
                <c:formatCode>General</c:formatCode>
                <c:ptCount val="6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-3.6600000000000001E-2</c:v>
                </c:pt>
                <c:pt idx="5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2-4811-A1D4-04566869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21744"/>
        <c:axId val="876418792"/>
      </c:scatterChart>
      <c:valAx>
        <c:axId val="8764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18792"/>
        <c:crosses val="autoZero"/>
        <c:crossBetween val="midCat"/>
      </c:valAx>
      <c:valAx>
        <c:axId val="8764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7553368328958881E-2"/>
                  <c:y val="-0.29081802274715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24.242e</a:t>
                    </a:r>
                    <a:r>
                      <a:rPr lang="en-US" sz="1200" baseline="30000"/>
                      <a:t>-0.926x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'AR5'!$D$23:$D$28</c:f>
              <c:numCache>
                <c:formatCode>General</c:formatCode>
                <c:ptCount val="6"/>
                <c:pt idx="0">
                  <c:v>8.0022000000000002</c:v>
                </c:pt>
                <c:pt idx="1">
                  <c:v>8.4623000000000008</c:v>
                </c:pt>
                <c:pt idx="2">
                  <c:v>10.49</c:v>
                </c:pt>
                <c:pt idx="3">
                  <c:v>1.6136999999999999</c:v>
                </c:pt>
                <c:pt idx="4">
                  <c:v>1.8459000000000001</c:v>
                </c:pt>
                <c:pt idx="5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2-4F30-8DF7-8411ABB0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63888"/>
        <c:axId val="867564216"/>
      </c:scatterChart>
      <c:valAx>
        <c:axId val="8675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64216"/>
        <c:crosses val="autoZero"/>
        <c:crossBetween val="midCat"/>
      </c:valAx>
      <c:valAx>
        <c:axId val="8675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8829177602799649E-2"/>
                  <c:y val="-0.346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('AR5'!$A$23:$A$26,'AR5'!$A$28)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4.1852</c:v>
                </c:pt>
              </c:numCache>
            </c:numRef>
          </c:xVal>
          <c:yVal>
            <c:numRef>
              <c:f>('AR5'!$C$23:$C$26,'AR5'!$C$28)</c:f>
              <c:numCache>
                <c:formatCode>General</c:formatCode>
                <c:ptCount val="5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D-4025-8DB2-6A1FCBDD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49816"/>
        <c:axId val="815849160"/>
      </c:scatterChart>
      <c:valAx>
        <c:axId val="8158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49160"/>
        <c:crosses val="autoZero"/>
        <c:crossBetween val="midCat"/>
      </c:valAx>
      <c:valAx>
        <c:axId val="8158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224409448818898E-3"/>
                  <c:y val="-0.443595800524934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18.12e</a:t>
                    </a:r>
                    <a:r>
                      <a:rPr lang="en-US" sz="1200" baseline="30000"/>
                      <a:t>-0.882x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('AR5'!$A$23:$A$24,'AR5'!$A$26:$A$28)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('AR5'!$D$23:$D$24,'AR5'!$D$26:$D$28)</c:f>
              <c:numCache>
                <c:formatCode>General</c:formatCode>
                <c:ptCount val="5"/>
                <c:pt idx="0">
                  <c:v>8.0022000000000002</c:v>
                </c:pt>
                <c:pt idx="1">
                  <c:v>8.4623000000000008</c:v>
                </c:pt>
                <c:pt idx="2">
                  <c:v>1.6136999999999999</c:v>
                </c:pt>
                <c:pt idx="3">
                  <c:v>1.8459000000000001</c:v>
                </c:pt>
                <c:pt idx="4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4-4DD1-84DB-86D459A3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12864"/>
        <c:axId val="823413192"/>
      </c:scatterChart>
      <c:valAx>
        <c:axId val="8234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13192"/>
        <c:crosses val="autoZero"/>
        <c:crossBetween val="midCat"/>
      </c:valAx>
      <c:valAx>
        <c:axId val="8234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185737</xdr:rowOff>
    </xdr:from>
    <xdr:to>
      <xdr:col>12</xdr:col>
      <xdr:colOff>95250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</xdr:colOff>
      <xdr:row>1</xdr:row>
      <xdr:rowOff>71437</xdr:rowOff>
    </xdr:from>
    <xdr:to>
      <xdr:col>27</xdr:col>
      <xdr:colOff>328612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</xdr:row>
      <xdr:rowOff>47625</xdr:rowOff>
    </xdr:from>
    <xdr:to>
      <xdr:col>19</xdr:col>
      <xdr:colOff>523875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371475</xdr:colOff>
      <xdr:row>1</xdr:row>
      <xdr:rowOff>38100</xdr:rowOff>
    </xdr:from>
    <xdr:to>
      <xdr:col>35</xdr:col>
      <xdr:colOff>66675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271462</xdr:colOff>
      <xdr:row>18</xdr:row>
      <xdr:rowOff>171450</xdr:rowOff>
    </xdr:from>
    <xdr:to>
      <xdr:col>11</xdr:col>
      <xdr:colOff>576262</xdr:colOff>
      <xdr:row>33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138112</xdr:colOff>
      <xdr:row>18</xdr:row>
      <xdr:rowOff>171450</xdr:rowOff>
    </xdr:from>
    <xdr:to>
      <xdr:col>19</xdr:col>
      <xdr:colOff>442912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157162</xdr:colOff>
      <xdr:row>18</xdr:row>
      <xdr:rowOff>171450</xdr:rowOff>
    </xdr:from>
    <xdr:to>
      <xdr:col>27</xdr:col>
      <xdr:colOff>461962</xdr:colOff>
      <xdr:row>33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66675</xdr:colOff>
      <xdr:row>33</xdr:row>
      <xdr:rowOff>114300</xdr:rowOff>
    </xdr:from>
    <xdr:to>
      <xdr:col>19</xdr:col>
      <xdr:colOff>371475</xdr:colOff>
      <xdr:row>48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209550</xdr:colOff>
      <xdr:row>33</xdr:row>
      <xdr:rowOff>95250</xdr:rowOff>
    </xdr:from>
    <xdr:to>
      <xdr:col>27</xdr:col>
      <xdr:colOff>514350</xdr:colOff>
      <xdr:row>47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47625</xdr:colOff>
      <xdr:row>48</xdr:row>
      <xdr:rowOff>57150</xdr:rowOff>
    </xdr:from>
    <xdr:to>
      <xdr:col>19</xdr:col>
      <xdr:colOff>352425</xdr:colOff>
      <xdr:row>62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35</xdr:row>
      <xdr:rowOff>38100</xdr:rowOff>
    </xdr:from>
    <xdr:to>
      <xdr:col>11</xdr:col>
      <xdr:colOff>581025</xdr:colOff>
      <xdr:row>49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48</xdr:row>
      <xdr:rowOff>142875</xdr:rowOff>
    </xdr:from>
    <xdr:to>
      <xdr:col>27</xdr:col>
      <xdr:colOff>542925</xdr:colOff>
      <xdr:row>63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228600</xdr:colOff>
      <xdr:row>63</xdr:row>
      <xdr:rowOff>57150</xdr:rowOff>
    </xdr:from>
    <xdr:to>
      <xdr:col>27</xdr:col>
      <xdr:colOff>533400</xdr:colOff>
      <xdr:row>77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123825</xdr:colOff>
      <xdr:row>77</xdr:row>
      <xdr:rowOff>171450</xdr:rowOff>
    </xdr:from>
    <xdr:to>
      <xdr:col>27</xdr:col>
      <xdr:colOff>428625</xdr:colOff>
      <xdr:row>92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161925</xdr:colOff>
      <xdr:row>92</xdr:row>
      <xdr:rowOff>133350</xdr:rowOff>
    </xdr:from>
    <xdr:to>
      <xdr:col>27</xdr:col>
      <xdr:colOff>466725</xdr:colOff>
      <xdr:row>107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238125</xdr:colOff>
      <xdr:row>107</xdr:row>
      <xdr:rowOff>123825</xdr:rowOff>
    </xdr:from>
    <xdr:to>
      <xdr:col>27</xdr:col>
      <xdr:colOff>542925</xdr:colOff>
      <xdr:row>122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209550</xdr:colOff>
      <xdr:row>124</xdr:row>
      <xdr:rowOff>33337</xdr:rowOff>
    </xdr:from>
    <xdr:to>
      <xdr:col>11</xdr:col>
      <xdr:colOff>514350</xdr:colOff>
      <xdr:row>138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33337</xdr:colOff>
      <xdr:row>124</xdr:row>
      <xdr:rowOff>23812</xdr:rowOff>
    </xdr:from>
    <xdr:to>
      <xdr:col>19</xdr:col>
      <xdr:colOff>338137</xdr:colOff>
      <xdr:row>138</xdr:row>
      <xdr:rowOff>100012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442912</xdr:colOff>
      <xdr:row>124</xdr:row>
      <xdr:rowOff>23812</xdr:rowOff>
    </xdr:from>
    <xdr:to>
      <xdr:col>27</xdr:col>
      <xdr:colOff>138112</xdr:colOff>
      <xdr:row>138</xdr:row>
      <xdr:rowOff>100012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152400</xdr:colOff>
      <xdr:row>138</xdr:row>
      <xdr:rowOff>147637</xdr:rowOff>
    </xdr:from>
    <xdr:to>
      <xdr:col>11</xdr:col>
      <xdr:colOff>457200</xdr:colOff>
      <xdr:row>153</xdr:row>
      <xdr:rowOff>33337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47625</xdr:colOff>
      <xdr:row>139</xdr:row>
      <xdr:rowOff>33337</xdr:rowOff>
    </xdr:from>
    <xdr:to>
      <xdr:col>19</xdr:col>
      <xdr:colOff>352425</xdr:colOff>
      <xdr:row>153</xdr:row>
      <xdr:rowOff>109537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504825</xdr:colOff>
      <xdr:row>139</xdr:row>
      <xdr:rowOff>52387</xdr:rowOff>
    </xdr:from>
    <xdr:to>
      <xdr:col>27</xdr:col>
      <xdr:colOff>200025</xdr:colOff>
      <xdr:row>153</xdr:row>
      <xdr:rowOff>128587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485775</xdr:colOff>
      <xdr:row>153</xdr:row>
      <xdr:rowOff>147637</xdr:rowOff>
    </xdr:from>
    <xdr:to>
      <xdr:col>27</xdr:col>
      <xdr:colOff>180975</xdr:colOff>
      <xdr:row>168</xdr:row>
      <xdr:rowOff>33337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topLeftCell="A121" workbookViewId="0">
      <selection activeCell="D142" sqref="D142"/>
    </sheetView>
  </sheetViews>
  <sheetFormatPr defaultRowHeight="15" x14ac:dyDescent="0.25"/>
  <cols>
    <col min="2" max="2" width="12.42578125" customWidth="1"/>
    <col min="4" max="4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 x14ac:dyDescent="0.25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 x14ac:dyDescent="0.25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 x14ac:dyDescent="0.25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 x14ac:dyDescent="0.25">
      <c r="A6">
        <v>2.9550000000000001</v>
      </c>
      <c r="B6">
        <v>0.1862</v>
      </c>
      <c r="C6">
        <v>0.1862</v>
      </c>
      <c r="D6">
        <v>0.1862</v>
      </c>
    </row>
    <row r="7" spans="1:4" x14ac:dyDescent="0.25">
      <c r="A7">
        <v>4</v>
      </c>
      <c r="B7">
        <v>0</v>
      </c>
      <c r="C7">
        <v>0</v>
      </c>
      <c r="D7">
        <v>0</v>
      </c>
    </row>
    <row r="13" spans="1:4" x14ac:dyDescent="0.25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  <row r="19" spans="1:6" x14ac:dyDescent="0.25">
      <c r="F19" t="s">
        <v>5</v>
      </c>
    </row>
    <row r="21" spans="1:6" x14ac:dyDescent="0.25">
      <c r="A21" t="s">
        <v>4</v>
      </c>
    </row>
    <row r="22" spans="1:6" x14ac:dyDescent="0.25">
      <c r="A22" t="s">
        <v>0</v>
      </c>
      <c r="B22" t="s">
        <v>1</v>
      </c>
      <c r="C22" t="s">
        <v>2</v>
      </c>
      <c r="D22" t="s">
        <v>3</v>
      </c>
    </row>
    <row r="23" spans="1:6" x14ac:dyDescent="0.25">
      <c r="A23">
        <v>0.69289999999999996</v>
      </c>
      <c r="B23">
        <v>1.2323</v>
      </c>
      <c r="C23">
        <v>0.46450000000000002</v>
      </c>
      <c r="D23">
        <v>8.0022000000000002</v>
      </c>
    </row>
    <row r="24" spans="1:6" x14ac:dyDescent="0.25">
      <c r="A24">
        <v>1.3496999999999999</v>
      </c>
      <c r="B24">
        <v>0.76870000000000005</v>
      </c>
      <c r="C24">
        <v>0.22270000000000001</v>
      </c>
      <c r="D24">
        <v>8.4623000000000008</v>
      </c>
    </row>
    <row r="25" spans="1:6" x14ac:dyDescent="0.25">
      <c r="A25">
        <v>1.9323999999999999</v>
      </c>
      <c r="B25">
        <v>1</v>
      </c>
      <c r="C25">
        <v>0.36249999999999999</v>
      </c>
      <c r="D25">
        <v>10.49</v>
      </c>
    </row>
    <row r="26" spans="1:6" x14ac:dyDescent="0.25">
      <c r="A26">
        <v>2.2383000000000002</v>
      </c>
      <c r="B26">
        <v>0.1449</v>
      </c>
      <c r="C26">
        <v>6.0299999999999999E-2</v>
      </c>
      <c r="D26">
        <v>1.6136999999999999</v>
      </c>
    </row>
    <row r="27" spans="1:6" x14ac:dyDescent="0.25">
      <c r="A27">
        <v>2.9205000000000001</v>
      </c>
      <c r="B27">
        <v>0.1633</v>
      </c>
      <c r="C27">
        <v>-3.6600000000000001E-2</v>
      </c>
      <c r="D27">
        <v>1.8459000000000001</v>
      </c>
    </row>
    <row r="28" spans="1:6" x14ac:dyDescent="0.25">
      <c r="A28">
        <v>4.1852</v>
      </c>
      <c r="B28">
        <v>5.7799999999999997E-2</v>
      </c>
      <c r="C28">
        <v>8.9999999999999998E-4</v>
      </c>
      <c r="D28">
        <v>0.4214</v>
      </c>
    </row>
    <row r="31" spans="1:6" x14ac:dyDescent="0.25">
      <c r="B31" t="s">
        <v>7</v>
      </c>
    </row>
    <row r="33" spans="1:4" x14ac:dyDescent="0.25">
      <c r="C33" t="s">
        <v>8</v>
      </c>
    </row>
    <row r="35" spans="1:4" x14ac:dyDescent="0.25">
      <c r="D35" t="s">
        <v>9</v>
      </c>
    </row>
    <row r="39" spans="1:4" x14ac:dyDescent="0.25">
      <c r="A39" t="s">
        <v>0</v>
      </c>
      <c r="B39" t="s">
        <v>1</v>
      </c>
      <c r="C39" t="s">
        <v>2</v>
      </c>
      <c r="D39" t="s">
        <v>3</v>
      </c>
    </row>
    <row r="40" spans="1:4" x14ac:dyDescent="0.25">
      <c r="A40">
        <v>0.69289999999999996</v>
      </c>
      <c r="B40">
        <v>1.2323</v>
      </c>
      <c r="C40">
        <v>0.46450000000000002</v>
      </c>
      <c r="D40">
        <f>36.598*EXP(-1.054*A40)</f>
        <v>17.63132225895805</v>
      </c>
    </row>
    <row r="41" spans="1:4" x14ac:dyDescent="0.25">
      <c r="A41">
        <v>1.3496999999999999</v>
      </c>
      <c r="B41">
        <v>0.76870000000000005</v>
      </c>
      <c r="C41">
        <v>0.22270000000000001</v>
      </c>
      <c r="D41">
        <v>8.4623000000000008</v>
      </c>
    </row>
    <row r="42" spans="1:4" x14ac:dyDescent="0.25">
      <c r="A42">
        <v>1.9323999999999999</v>
      </c>
      <c r="B42">
        <f>2.3819*EXP(-0.895*A42)</f>
        <v>0.42248577073901755</v>
      </c>
      <c r="C42">
        <f>2.3149*EXP(-1.825*A42)</f>
        <v>6.8066949278733219E-2</v>
      </c>
      <c r="D42">
        <f>36.598*EXP(-1.054*A42)</f>
        <v>4.774283900026747</v>
      </c>
    </row>
    <row r="43" spans="1:4" x14ac:dyDescent="0.25">
      <c r="A43">
        <v>2.2383000000000002</v>
      </c>
      <c r="B43" s="2">
        <f>2.3819*EXP(-0.895*A43)</f>
        <v>0.32130000044469703</v>
      </c>
      <c r="C43">
        <v>6.0299999999999999E-2</v>
      </c>
      <c r="D43">
        <f>36.598*EXP(-1.054*A43)</f>
        <v>3.4584668851835607</v>
      </c>
    </row>
    <row r="44" spans="1:4" x14ac:dyDescent="0.25">
      <c r="A44">
        <v>2.9205000000000001</v>
      </c>
      <c r="B44">
        <v>0.1633</v>
      </c>
      <c r="C44">
        <f>2.3149*EXP(-1.825*A44)</f>
        <v>1.1214518898829457E-2</v>
      </c>
      <c r="D44">
        <v>1.8459000000000001</v>
      </c>
    </row>
    <row r="45" spans="1:4" x14ac:dyDescent="0.25">
      <c r="A45">
        <v>4.1852</v>
      </c>
      <c r="B45">
        <v>5.7799999999999997E-2</v>
      </c>
      <c r="C45">
        <v>8.9999999999999998E-4</v>
      </c>
      <c r="D45">
        <v>0.4214</v>
      </c>
    </row>
    <row r="50" spans="6:14" x14ac:dyDescent="0.25">
      <c r="F50" t="s">
        <v>6</v>
      </c>
    </row>
    <row r="64" spans="6:14" x14ac:dyDescent="0.25">
      <c r="N64" t="s">
        <v>5</v>
      </c>
    </row>
    <row r="65" spans="29:29" x14ac:dyDescent="0.25">
      <c r="AC65" t="s">
        <v>5</v>
      </c>
    </row>
    <row r="80" spans="29:29" x14ac:dyDescent="0.25">
      <c r="AC80" t="s">
        <v>5</v>
      </c>
    </row>
    <row r="125" spans="1:4" x14ac:dyDescent="0.25">
      <c r="A125" t="s">
        <v>10</v>
      </c>
    </row>
    <row r="126" spans="1:4" x14ac:dyDescent="0.25">
      <c r="A126" t="s">
        <v>0</v>
      </c>
      <c r="B126" t="s">
        <v>1</v>
      </c>
      <c r="C126" t="s">
        <v>2</v>
      </c>
      <c r="D126" t="s">
        <v>3</v>
      </c>
    </row>
    <row r="127" spans="1:4" x14ac:dyDescent="0.25">
      <c r="A127">
        <v>0.69289999999999996</v>
      </c>
      <c r="B127">
        <v>1.7387779999999999</v>
      </c>
      <c r="C127">
        <v>0.53590020000000005</v>
      </c>
      <c r="D127">
        <v>7.8924479999999999</v>
      </c>
    </row>
    <row r="128" spans="1:4" x14ac:dyDescent="0.25">
      <c r="A128">
        <v>1.3496999999999999</v>
      </c>
      <c r="B128">
        <v>1</v>
      </c>
      <c r="C128">
        <v>0.25178410000000001</v>
      </c>
      <c r="D128">
        <v>8.3461730000000003</v>
      </c>
    </row>
    <row r="129" spans="1:4" x14ac:dyDescent="0.25">
      <c r="A129">
        <v>1.9323999999999999</v>
      </c>
      <c r="B129">
        <v>1.1164050000000001</v>
      </c>
      <c r="C129">
        <v>0.3575238</v>
      </c>
      <c r="D129">
        <v>10.34642</v>
      </c>
    </row>
    <row r="130" spans="1:4" x14ac:dyDescent="0.25">
      <c r="A130">
        <v>2.2383000000000002</v>
      </c>
      <c r="B130" s="1">
        <v>0.2418014</v>
      </c>
      <c r="C130">
        <v>5.9455960000000002E-2</v>
      </c>
      <c r="D130">
        <v>1.591512</v>
      </c>
    </row>
    <row r="131" spans="1:4" x14ac:dyDescent="0.25">
      <c r="A131">
        <v>2.9205000000000001</v>
      </c>
      <c r="B131">
        <v>0.1883726</v>
      </c>
      <c r="C131">
        <v>-4.2166339999999997E-2</v>
      </c>
      <c r="D131">
        <v>1.820619</v>
      </c>
    </row>
    <row r="132" spans="1:4" x14ac:dyDescent="0.25">
      <c r="A132">
        <v>4.1852</v>
      </c>
      <c r="B132">
        <v>7.0477849999999995E-2</v>
      </c>
      <c r="C132">
        <v>8.5210259999999997E-4</v>
      </c>
      <c r="D132">
        <v>0.50863190000000003</v>
      </c>
    </row>
    <row r="135" spans="1:4" ht="60" x14ac:dyDescent="0.25">
      <c r="A135">
        <v>1.9323999999999999</v>
      </c>
      <c r="B135">
        <f>3.6792*EXP(-0.968*A129)</f>
        <v>0.5667325029055762</v>
      </c>
      <c r="D135" s="3">
        <f>31.84*EXP(-0.986*A127)</f>
        <v>16.079158993377504</v>
      </c>
    </row>
    <row r="138" spans="1:4" x14ac:dyDescent="0.25">
      <c r="A138" t="s">
        <v>0</v>
      </c>
      <c r="B138" t="s">
        <v>1</v>
      </c>
      <c r="C138" t="s">
        <v>2</v>
      </c>
      <c r="D138" t="s">
        <v>3</v>
      </c>
    </row>
    <row r="139" spans="1:4" x14ac:dyDescent="0.25">
      <c r="A139">
        <v>0.69289999999999996</v>
      </c>
      <c r="B139">
        <v>1.7387779999999999</v>
      </c>
      <c r="C139">
        <v>0.53590020000000005</v>
      </c>
      <c r="D139" s="3">
        <f>28.84*EXP(-0.986*A127)</f>
        <v>14.56416285706681</v>
      </c>
    </row>
    <row r="140" spans="1:4" x14ac:dyDescent="0.25">
      <c r="A140">
        <v>1.3496999999999999</v>
      </c>
      <c r="B140">
        <v>1</v>
      </c>
      <c r="C140">
        <v>0.25178410000000001</v>
      </c>
      <c r="D140">
        <v>8.3461730000000003</v>
      </c>
    </row>
    <row r="141" spans="1:4" x14ac:dyDescent="0.25">
      <c r="A141">
        <v>1.9323999999999999</v>
      </c>
      <c r="B141">
        <f>3.6792*EXP(-0.968*A135)</f>
        <v>0.5667325029055762</v>
      </c>
      <c r="C141">
        <f>2.7593*EXP(-1.884*A141)</f>
        <v>7.2391631330646175E-2</v>
      </c>
      <c r="D141" s="3">
        <f>28.84*EXP(-0.986*A129)</f>
        <v>4.2905585063078115</v>
      </c>
    </row>
    <row r="142" spans="1:4" x14ac:dyDescent="0.25">
      <c r="A142">
        <v>2.2383000000000002</v>
      </c>
      <c r="B142" s="1">
        <v>0.2418014</v>
      </c>
      <c r="C142">
        <v>5.9455960000000002E-2</v>
      </c>
      <c r="D142">
        <f>28.84*EXP(-0.986*A130)</f>
        <v>3.1733871290295386</v>
      </c>
    </row>
    <row r="143" spans="1:4" x14ac:dyDescent="0.25">
      <c r="A143">
        <v>2.9205000000000001</v>
      </c>
      <c r="B143">
        <v>0.1883726</v>
      </c>
      <c r="C143">
        <f>2.7593*EXP(-1.884*A143)</f>
        <v>1.1251599579133463E-2</v>
      </c>
      <c r="D143">
        <v>1.820619</v>
      </c>
    </row>
    <row r="144" spans="1:4" x14ac:dyDescent="0.25">
      <c r="A144">
        <v>4.1852</v>
      </c>
      <c r="B144">
        <v>7.0477849999999995E-2</v>
      </c>
      <c r="C144">
        <v>8.5210259999999997E-4</v>
      </c>
      <c r="D144">
        <v>0.50863190000000003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 x14ac:dyDescent="0.25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 x14ac:dyDescent="0.25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 x14ac:dyDescent="0.25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 x14ac:dyDescent="0.25">
      <c r="A6">
        <v>2.9550000000000001</v>
      </c>
      <c r="B6">
        <v>0.1862</v>
      </c>
      <c r="C6">
        <v>0.1862</v>
      </c>
      <c r="D6">
        <v>0.1862</v>
      </c>
    </row>
    <row r="7" spans="1:4" x14ac:dyDescent="0.25">
      <c r="A7">
        <v>4</v>
      </c>
      <c r="B7">
        <v>0</v>
      </c>
      <c r="C7">
        <v>0</v>
      </c>
      <c r="D7">
        <v>0</v>
      </c>
    </row>
    <row r="13" spans="1:4" x14ac:dyDescent="0.25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AR5</vt:lpstr>
      <vt:lpstr>SSP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Marsman, Stijn</dc:creator>
  <cp:lastModifiedBy>Marsman, Stijn</cp:lastModifiedBy>
  <dcterms:created xsi:type="dcterms:W3CDTF">2017-08-31T09:32:59Z</dcterms:created>
  <dcterms:modified xsi:type="dcterms:W3CDTF">2017-09-11T14:54:48Z</dcterms:modified>
</cp:coreProperties>
</file>