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ontwapps\Timer\Users\Stijn\Model\deltaCO2\"/>
    </mc:Choice>
  </mc:AlternateContent>
  <bookViews>
    <workbookView xWindow="0" yWindow="0" windowWidth="16695" windowHeight="11565"/>
  </bookViews>
  <sheets>
    <sheet name="AR5" sheetId="1" r:id="rId1"/>
    <sheet name="SS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9" i="1" l="1"/>
  <c r="F175" i="1"/>
  <c r="F176" i="1"/>
  <c r="F177" i="1"/>
  <c r="F178" i="1"/>
  <c r="F179" i="1"/>
  <c r="F180" i="1"/>
  <c r="F184" i="1"/>
  <c r="F185" i="1"/>
  <c r="F186" i="1"/>
  <c r="F187" i="1"/>
  <c r="F188" i="1"/>
  <c r="F183" i="1"/>
  <c r="D185" i="1"/>
  <c r="D183" i="1"/>
  <c r="C185" i="1"/>
  <c r="C141" i="1"/>
  <c r="B141" i="1"/>
  <c r="D139" i="1" l="1"/>
  <c r="C143" i="1"/>
  <c r="D142" i="1"/>
  <c r="D141" i="1"/>
  <c r="D135" i="1"/>
  <c r="B135" i="1"/>
  <c r="B43" i="1" l="1"/>
  <c r="D43" i="1"/>
  <c r="D42" i="1"/>
  <c r="D40" i="1"/>
  <c r="B42" i="1"/>
  <c r="C44" i="1"/>
  <c r="C42" i="1"/>
  <c r="D13" i="2"/>
  <c r="C13" i="2"/>
  <c r="B13" i="2"/>
  <c r="D13" i="1" l="1"/>
  <c r="C13" i="1"/>
  <c r="B13" i="1"/>
</calcChain>
</file>

<file path=xl/sharedStrings.xml><?xml version="1.0" encoding="utf-8"?>
<sst xmlns="http://schemas.openxmlformats.org/spreadsheetml/2006/main" count="45" uniqueCount="12">
  <si>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</si>
  <si>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</si>
  <si>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</si>
  <si>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</si>
  <si>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</si>
  <si>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</si>
  <si>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</si>
  <si>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</si>
  <si>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</si>
  <si>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</si>
  <si>
    <t>Nieuwe index voor SSP: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</si>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</sst>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-3.5135608048993874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3896"/>
        <c:axId val="629584224"/>
      </c:scatterChart>
      <c:valAx>
        <c:axId val="6295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584224"/>
        <c:crosses val="autoZero"/>
        <c:crossBetween val="midCat"/>
      </c:valAx>
      <c:valAx>
        <c:axId val="6295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95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5665135608048994E-2"/>
                  <c:y val="-0.3880402449693788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58816"/>
        <c:axId val="760753568"/>
      </c:scatterChart>
      <c:valAx>
        <c:axId val="76075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0753568"/>
        <c:crosses val="autoZero"/>
        <c:crossBetween val="midCat"/>
      </c:valAx>
      <c:valAx>
        <c:axId val="7607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075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3296"/>
        <c:axId val="875514112"/>
      </c:scatterChart>
      <c:valAx>
        <c:axId val="87552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4112"/>
        <c:crosses val="autoZero"/>
        <c:crossBetween val="midCat"/>
      </c:valAx>
      <c:valAx>
        <c:axId val="875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5891076115485563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19360"/>
        <c:axId val="875517064"/>
      </c:scatterChart>
      <c:valAx>
        <c:axId val="8755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7064"/>
        <c:crosses val="autoZero"/>
        <c:crossBetween val="midCat"/>
      </c:valAx>
      <c:valAx>
        <c:axId val="87551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RSqr val="0"/>
            <c:dispEq val="1"/>
            <c:trendlineLbl>
              <c:layout>
                <c:manualLayout>
                  <c:x val="2.5886701662292212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22384"/>
        <c:axId val="878521400"/>
      </c:scatterChart>
      <c:valAx>
        <c:axId val="87852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8521400"/>
        <c:crosses val="autoZero"/>
        <c:crossBetween val="midCat"/>
      </c:valAx>
      <c:valAx>
        <c:axId val="87852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852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004811898512685E-2"/>
                  <c:y val="-0.392588218139399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78888"/>
        <c:axId val="823179216"/>
      </c:scatterChart>
      <c:valAx>
        <c:axId val="82317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179216"/>
        <c:crosses val="autoZero"/>
        <c:crossBetween val="midCat"/>
      </c:valAx>
      <c:valAx>
        <c:axId val="8231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17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004811898512687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521000"/>
        <c:axId val="875518376"/>
      </c:scatterChart>
      <c:valAx>
        <c:axId val="87552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18376"/>
        <c:crosses val="autoZero"/>
        <c:crossBetween val="midCat"/>
      </c:valAx>
      <c:valAx>
        <c:axId val="87551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552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6688538932633424E-3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406440"/>
        <c:axId val="913419888"/>
      </c:scatterChart>
      <c:valAx>
        <c:axId val="9134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419888"/>
        <c:crosses val="autoZero"/>
        <c:crossBetween val="midCat"/>
      </c:valAx>
      <c:valAx>
        <c:axId val="9134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4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4554024496937884E-2"/>
                  <c:y val="-0.24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'AR5'!$B$127:$B$132</c:f>
              <c:numCache>
                <c:formatCode>General</c:formatCode>
                <c:ptCount val="6"/>
                <c:pt idx="0">
                  <c:v>1.7387779999999999</c:v>
                </c:pt>
                <c:pt idx="1">
                  <c:v>1</c:v>
                </c:pt>
                <c:pt idx="2">
                  <c:v>1.1164050000000001</c:v>
                </c:pt>
                <c:pt idx="3" formatCode="0.0000000">
                  <c:v>0.2418014</c:v>
                </c:pt>
                <c:pt idx="4">
                  <c:v>0.1883726</c:v>
                </c:pt>
                <c:pt idx="5">
                  <c:v>7.0477849999999995E-2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C-41F3-B962-A2FAB8A8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87232"/>
        <c:axId val="767488216"/>
      </c:scatterChart>
      <c:valAx>
        <c:axId val="7674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88216"/>
        <c:crosses val="autoZero"/>
        <c:crossBetween val="midCat"/>
      </c:valAx>
      <c:valAx>
        <c:axId val="7674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74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'AR5'!$C$127:$C$132</c:f>
              <c:numCache>
                <c:formatCode>General</c:formatCode>
                <c:ptCount val="6"/>
                <c:pt idx="0">
                  <c:v>0.53590020000000005</c:v>
                </c:pt>
                <c:pt idx="1">
                  <c:v>0.25178410000000001</c:v>
                </c:pt>
                <c:pt idx="2">
                  <c:v>0.3575238</c:v>
                </c:pt>
                <c:pt idx="3">
                  <c:v>5.9455960000000002E-2</c:v>
                </c:pt>
                <c:pt idx="4">
                  <c:v>-4.2166339999999997E-2</c:v>
                </c:pt>
                <c:pt idx="5">
                  <c:v>8.5210259999999997E-4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4-4EBD-80ED-B5838724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93024"/>
        <c:axId val="836105752"/>
      </c:scatterChart>
      <c:valAx>
        <c:axId val="7644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6105752"/>
        <c:crosses val="autoZero"/>
        <c:crossBetween val="midCat"/>
      </c:valAx>
      <c:valAx>
        <c:axId val="8361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4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'AR5'!$D$127:$D$132</c:f>
              <c:numCache>
                <c:formatCode>General</c:formatCode>
                <c:ptCount val="6"/>
                <c:pt idx="0">
                  <c:v>7.8924479999999999</c:v>
                </c:pt>
                <c:pt idx="1">
                  <c:v>8.3461730000000003</c:v>
                </c:pt>
                <c:pt idx="2">
                  <c:v>10.34642</c:v>
                </c:pt>
                <c:pt idx="3">
                  <c:v>1.591512</c:v>
                </c:pt>
                <c:pt idx="4">
                  <c:v>1.820619</c:v>
                </c:pt>
                <c:pt idx="5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2-4F88-9CDA-41D463208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3296"/>
        <c:axId val="765392968"/>
      </c:scatterChart>
      <c:valAx>
        <c:axId val="7653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2968"/>
        <c:crosses val="autoZero"/>
        <c:crossBetween val="midCat"/>
      </c:valAx>
      <c:valAx>
        <c:axId val="76539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>
                <c:manualLayout>
                  <c:x val="3.53753280839895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9576"/>
        <c:axId val="627607280"/>
      </c:scatterChart>
      <c:valAx>
        <c:axId val="62760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607280"/>
        <c:crosses val="autoZero"/>
        <c:crossBetween val="midCat"/>
      </c:valAx>
      <c:valAx>
        <c:axId val="6276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760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('AR5'!$A$127:$A$128,'AR5'!$A$130:$A$132)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('AR5'!$B$127:$B$128,'AR5'!$B$130:$B$132)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 formatCode="0.0000000">
                  <c:v>0.2418014</c:v>
                </c:pt>
                <c:pt idx="3">
                  <c:v>0.1883726</c:v>
                </c:pt>
                <c:pt idx="4">
                  <c:v>7.0477849999999995E-2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6-43CF-96C8-912A13AC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100504"/>
        <c:axId val="836100176"/>
      </c:scatterChart>
      <c:valAx>
        <c:axId val="83610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6100176"/>
        <c:crosses val="autoZero"/>
        <c:crossBetween val="midCat"/>
      </c:valAx>
      <c:valAx>
        <c:axId val="8361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610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9.1220691163604553E-2"/>
                  <c:y val="-0.19822543015456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('AR5'!$A$127:$A$128,'AR5'!$A$130,'AR5'!$A$132)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('AR5'!$C$127:$C$128,'AR5'!$C$130,'AR5'!$C$132)</c:f>
              <c:numCache>
                <c:formatCode>General</c:formatCode>
                <c:ptCount val="4"/>
                <c:pt idx="0">
                  <c:v>0.53590020000000005</c:v>
                </c:pt>
                <c:pt idx="1">
                  <c:v>0.25178410000000001</c:v>
                </c:pt>
                <c:pt idx="2">
                  <c:v>5.9455960000000002E-2</c:v>
                </c:pt>
                <c:pt idx="3">
                  <c:v>8.5210259999999997E-4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E-4AF0-BD4B-AD04A12C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32248"/>
        <c:axId val="764043072"/>
      </c:scatterChart>
      <c:valAx>
        <c:axId val="7640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043072"/>
        <c:crosses val="autoZero"/>
        <c:crossBetween val="midCat"/>
      </c:valAx>
      <c:valAx>
        <c:axId val="764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4032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RSqr val="0"/>
            <c:dispEq val="1"/>
            <c:trendlineLbl>
              <c:layout>
                <c:manualLayout>
                  <c:x val="4.3439632545931757E-2"/>
                  <c:y val="-0.298947579469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('AR5'!$A$128,'AR5'!$A$130:$A$132)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('AR5'!$D$128,'AR5'!$D$130:$D$132)</c:f>
              <c:numCache>
                <c:formatCode>General</c:formatCode>
                <c:ptCount val="4"/>
                <c:pt idx="0">
                  <c:v>8.3461730000000003</c:v>
                </c:pt>
                <c:pt idx="1">
                  <c:v>1.591512</c:v>
                </c:pt>
                <c:pt idx="2">
                  <c:v>1.820619</c:v>
                </c:pt>
                <c:pt idx="3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2-475D-BBCE-F52D7524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545016"/>
        <c:axId val="860548952"/>
      </c:scatterChart>
      <c:valAx>
        <c:axId val="86054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548952"/>
        <c:crosses val="autoZero"/>
        <c:crossBetween val="midCat"/>
      </c:valAx>
      <c:valAx>
        <c:axId val="8605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54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0893700787401576E-2"/>
                  <c:y val="-0.34685367454068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('AR5'!$A$128,'AR5'!$A$131,'AR5'!$A$132)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('AR5'!$D$128,'AR5'!$D$131,'AR5'!$D$132)</c:f>
              <c:numCache>
                <c:formatCode>General</c:formatCode>
                <c:ptCount val="3"/>
                <c:pt idx="0">
                  <c:v>8.3461730000000003</c:v>
                </c:pt>
                <c:pt idx="1">
                  <c:v>1.820619</c:v>
                </c:pt>
                <c:pt idx="2">
                  <c:v>0.50863190000000003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5-4BD9-963B-4B9E0AC72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398872"/>
        <c:axId val="765391984"/>
      </c:scatterChart>
      <c:valAx>
        <c:axId val="765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1984"/>
        <c:crosses val="autoZero"/>
        <c:crossBetween val="midCat"/>
      </c:valAx>
      <c:valAx>
        <c:axId val="7653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539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788735783027122"/>
                  <c:y val="-0.35100320793234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2.1434e</a:t>
                    </a:r>
                    <a:r>
                      <a:rPr lang="en-US" sz="1100" baseline="30000"/>
                      <a:t>-1.378x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8-4650-97B6-0656E7961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23744"/>
        <c:axId val="837923088"/>
      </c:scatterChart>
      <c:valAx>
        <c:axId val="83792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7923088"/>
        <c:crosses val="autoZero"/>
        <c:crossBetween val="midCat"/>
      </c:valAx>
      <c:valAx>
        <c:axId val="837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792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0933814523184603"/>
                  <c:y val="-0.325070355788859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9.1525e</a:t>
                    </a:r>
                    <a:r>
                      <a:rPr lang="en-US" sz="1200" baseline="30000"/>
                      <a:t>-0.823x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9-45C1-9EB3-2B94B8C93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85296"/>
        <c:axId val="843099072"/>
      </c:scatterChart>
      <c:valAx>
        <c:axId val="84308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099072"/>
        <c:crosses val="autoZero"/>
        <c:crossBetween val="midCat"/>
      </c:valAx>
      <c:valAx>
        <c:axId val="8430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308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('AR5'!$A$175:$A$176,'AR5'!$A$178:$A$180)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('AR5'!$C$175:$C$176,'AR5'!$C$178:$C$180)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7.4589890000000006E-2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B-4BD2-B077-ECBE2310D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22064"/>
        <c:axId val="839923048"/>
      </c:scatterChart>
      <c:valAx>
        <c:axId val="8399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9923048"/>
        <c:crosses val="autoZero"/>
        <c:crossBetween val="midCat"/>
      </c:valAx>
      <c:valAx>
        <c:axId val="83992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399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D-40FE-A64E-7E7D24C49093}"/>
            </c:ext>
          </c:extLst>
        </c:ser>
        <c:ser>
          <c:idx val="1"/>
          <c:order val="1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D-40FE-A64E-7E7D24C4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104936"/>
        <c:axId val="860066560"/>
      </c:scatterChart>
      <c:valAx>
        <c:axId val="86010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066560"/>
        <c:crosses val="autoZero"/>
        <c:crossBetween val="midCat"/>
      </c:valAx>
      <c:valAx>
        <c:axId val="8600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010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64896"/>
        <c:axId val="716166208"/>
      </c:scatterChart>
      <c:valAx>
        <c:axId val="7161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166208"/>
        <c:crosses val="autoZero"/>
        <c:crossBetween val="midCat"/>
      </c:valAx>
      <c:valAx>
        <c:axId val="7161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1616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582440"/>
        <c:axId val="723403912"/>
      </c:scatterChart>
      <c:valAx>
        <c:axId val="62458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3403912"/>
        <c:crosses val="autoZero"/>
        <c:crossBetween val="midCat"/>
      </c:valAx>
      <c:valAx>
        <c:axId val="72340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458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87936"/>
        <c:axId val="876484656"/>
      </c:scatterChart>
      <c:valAx>
        <c:axId val="87648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6484656"/>
        <c:crosses val="autoZero"/>
        <c:crossBetween val="midCat"/>
      </c:valAx>
      <c:valAx>
        <c:axId val="8764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648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421744"/>
        <c:axId val="876418792"/>
      </c:scatterChart>
      <c:valAx>
        <c:axId val="87642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6418792"/>
        <c:crosses val="autoZero"/>
        <c:crossBetween val="midCat"/>
      </c:valAx>
      <c:valAx>
        <c:axId val="8764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7642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7553368328958881E-2"/>
                  <c:y val="-0.29081802274715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63888"/>
        <c:axId val="867564216"/>
      </c:scatterChart>
      <c:valAx>
        <c:axId val="8675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7564216"/>
        <c:crosses val="autoZero"/>
        <c:crossBetween val="midCat"/>
      </c:valAx>
      <c:valAx>
        <c:axId val="86756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6756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8829177602799649E-2"/>
                  <c:y val="-0.34637357830271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849816"/>
        <c:axId val="815849160"/>
      </c:scatterChart>
      <c:valAx>
        <c:axId val="8158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849160"/>
        <c:crosses val="autoZero"/>
        <c:crossBetween val="midCat"/>
      </c:valAx>
      <c:valAx>
        <c:axId val="8158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84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224409448818898E-3"/>
                  <c:y val="-0.443595800524934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12864"/>
        <c:axId val="823413192"/>
      </c:scatterChart>
      <c:valAx>
        <c:axId val="82341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413192"/>
        <c:crosses val="autoZero"/>
        <c:crossBetween val="midCat"/>
      </c:valAx>
      <c:valAx>
        <c:axId val="82341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341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209550</xdr:colOff>
      <xdr:row>124</xdr:row>
      <xdr:rowOff>33337</xdr:rowOff>
    </xdr:from>
    <xdr:to>
      <xdr:col>11</xdr:col>
      <xdr:colOff>514350</xdr:colOff>
      <xdr:row>138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33337</xdr:colOff>
      <xdr:row>124</xdr:row>
      <xdr:rowOff>23812</xdr:rowOff>
    </xdr:from>
    <xdr:to>
      <xdr:col>19</xdr:col>
      <xdr:colOff>338137</xdr:colOff>
      <xdr:row>138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442912</xdr:colOff>
      <xdr:row>124</xdr:row>
      <xdr:rowOff>23812</xdr:rowOff>
    </xdr:from>
    <xdr:to>
      <xdr:col>27</xdr:col>
      <xdr:colOff>138112</xdr:colOff>
      <xdr:row>138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152400</xdr:colOff>
      <xdr:row>138</xdr:row>
      <xdr:rowOff>147637</xdr:rowOff>
    </xdr:from>
    <xdr:to>
      <xdr:col>11</xdr:col>
      <xdr:colOff>457200</xdr:colOff>
      <xdr:row>153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139</xdr:row>
      <xdr:rowOff>33337</xdr:rowOff>
    </xdr:from>
    <xdr:to>
      <xdr:col>19</xdr:col>
      <xdr:colOff>352425</xdr:colOff>
      <xdr:row>153</xdr:row>
      <xdr:rowOff>109537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504825</xdr:colOff>
      <xdr:row>139</xdr:row>
      <xdr:rowOff>52387</xdr:rowOff>
    </xdr:from>
    <xdr:to>
      <xdr:col>27</xdr:col>
      <xdr:colOff>200025</xdr:colOff>
      <xdr:row>153</xdr:row>
      <xdr:rowOff>128587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485775</xdr:colOff>
      <xdr:row>153</xdr:row>
      <xdr:rowOff>147637</xdr:rowOff>
    </xdr:from>
    <xdr:to>
      <xdr:col>27</xdr:col>
      <xdr:colOff>180975</xdr:colOff>
      <xdr:row>168</xdr:row>
      <xdr:rowOff>33337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428625</xdr:colOff>
      <xdr:row>173</xdr:row>
      <xdr:rowOff>80962</xdr:rowOff>
    </xdr:from>
    <xdr:to>
      <xdr:col>15</xdr:col>
      <xdr:colOff>123825</xdr:colOff>
      <xdr:row>187</xdr:row>
      <xdr:rowOff>157162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504825</xdr:colOff>
      <xdr:row>173</xdr:row>
      <xdr:rowOff>71437</xdr:rowOff>
    </xdr:from>
    <xdr:to>
      <xdr:col>23</xdr:col>
      <xdr:colOff>200025</xdr:colOff>
      <xdr:row>187</xdr:row>
      <xdr:rowOff>147637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519112</xdr:colOff>
      <xdr:row>188</xdr:row>
      <xdr:rowOff>100012</xdr:rowOff>
    </xdr:from>
    <xdr:to>
      <xdr:col>15</xdr:col>
      <xdr:colOff>214312</xdr:colOff>
      <xdr:row>202</xdr:row>
      <xdr:rowOff>176212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500062</xdr:colOff>
      <xdr:row>189</xdr:row>
      <xdr:rowOff>128587</xdr:rowOff>
    </xdr:from>
    <xdr:to>
      <xdr:col>23</xdr:col>
      <xdr:colOff>195262</xdr:colOff>
      <xdr:row>204</xdr:row>
      <xdr:rowOff>14287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9"/>
  <sheetViews>
    <sheetView tabSelected="1" topLeftCell="A160" workbookViewId="0">
      <selection activeCell="D174" activeCellId="2" sqref="A174:A180 C174:C180 D174:D180"/>
    </sheetView>
  </sheetViews>
  <sheetFormatPr defaultRowHeight="15" x14ac:dyDescent="0.25"/>
  <cols>
    <col min="2" max="2" width="12.42578125" customWidth="1"/>
    <col min="3" max="3" width="12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 x14ac:dyDescent="0.25">
      <c r="F19" t="s">
        <v>5</v>
      </c>
    </row>
    <row r="21" spans="1:6" x14ac:dyDescent="0.25">
      <c r="A21" t="s">
        <v>4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</row>
    <row r="23" spans="1:6" x14ac:dyDescent="0.25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 x14ac:dyDescent="0.25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 x14ac:dyDescent="0.25">
      <c r="A25">
        <v>1.9323999999999999</v>
      </c>
      <c r="B25">
        <v>1</v>
      </c>
      <c r="C25">
        <v>0.36249999999999999</v>
      </c>
      <c r="D25">
        <v>10.49</v>
      </c>
    </row>
    <row r="26" spans="1:6" x14ac:dyDescent="0.25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 x14ac:dyDescent="0.25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 x14ac:dyDescent="0.25">
      <c r="A28">
        <v>4.1852</v>
      </c>
      <c r="B28">
        <v>5.7799999999999997E-2</v>
      </c>
      <c r="C28">
        <v>8.9999999999999998E-4</v>
      </c>
      <c r="D28">
        <v>0.4214</v>
      </c>
    </row>
    <row r="31" spans="1:6" x14ac:dyDescent="0.25">
      <c r="B31" t="s">
        <v>7</v>
      </c>
    </row>
    <row r="33" spans="1:4" x14ac:dyDescent="0.25">
      <c r="C33" t="s">
        <v>8</v>
      </c>
    </row>
    <row r="35" spans="1:4" x14ac:dyDescent="0.25">
      <c r="D35" t="s">
        <v>9</v>
      </c>
    </row>
    <row r="39" spans="1:4" x14ac:dyDescent="0.25">
      <c r="A39" t="s">
        <v>0</v>
      </c>
      <c r="B39" t="s">
        <v>1</v>
      </c>
      <c r="C39" t="s">
        <v>2</v>
      </c>
      <c r="D39" t="s">
        <v>3</v>
      </c>
    </row>
    <row r="40" spans="1:4" x14ac:dyDescent="0.25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 x14ac:dyDescent="0.25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 x14ac:dyDescent="0.25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 x14ac:dyDescent="0.25">
      <c r="A43">
        <v>2.2383000000000002</v>
      </c>
      <c r="B43" s="2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 x14ac:dyDescent="0.25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 x14ac:dyDescent="0.25">
      <c r="A45">
        <v>4.1852</v>
      </c>
      <c r="B45">
        <v>5.7799999999999997E-2</v>
      </c>
      <c r="C45">
        <v>8.9999999999999998E-4</v>
      </c>
      <c r="D45">
        <v>0.4214</v>
      </c>
    </row>
    <row r="50" spans="6:14" x14ac:dyDescent="0.25">
      <c r="F50" t="s">
        <v>6</v>
      </c>
    </row>
    <row r="64" spans="6:14" x14ac:dyDescent="0.25">
      <c r="N64" t="s">
        <v>5</v>
      </c>
    </row>
    <row r="65" spans="29:29" x14ac:dyDescent="0.25">
      <c r="AC65" t="s">
        <v>5</v>
      </c>
    </row>
    <row r="80" spans="29:29" x14ac:dyDescent="0.25">
      <c r="AC80" t="s">
        <v>5</v>
      </c>
    </row>
    <row r="125" spans="1:4" x14ac:dyDescent="0.25">
      <c r="A125" t="s">
        <v>10</v>
      </c>
    </row>
    <row r="126" spans="1:4" x14ac:dyDescent="0.25">
      <c r="A126" t="s">
        <v>0</v>
      </c>
      <c r="B126" t="s">
        <v>1</v>
      </c>
      <c r="C126" t="s">
        <v>2</v>
      </c>
      <c r="D126" t="s">
        <v>3</v>
      </c>
    </row>
    <row r="127" spans="1:4" x14ac:dyDescent="0.25">
      <c r="A127">
        <v>0.69289999999999996</v>
      </c>
      <c r="B127">
        <v>1.7387779999999999</v>
      </c>
      <c r="C127">
        <v>0.53590020000000005</v>
      </c>
      <c r="D127">
        <v>7.8924479999999999</v>
      </c>
    </row>
    <row r="128" spans="1:4" x14ac:dyDescent="0.25">
      <c r="A128">
        <v>1.3496999999999999</v>
      </c>
      <c r="B128">
        <v>1</v>
      </c>
      <c r="C128">
        <v>0.25178410000000001</v>
      </c>
      <c r="D128">
        <v>8.3461730000000003</v>
      </c>
    </row>
    <row r="129" spans="1:4" x14ac:dyDescent="0.25">
      <c r="A129">
        <v>1.9323999999999999</v>
      </c>
      <c r="B129">
        <v>1.1164050000000001</v>
      </c>
      <c r="C129">
        <v>0.3575238</v>
      </c>
      <c r="D129">
        <v>10.34642</v>
      </c>
    </row>
    <row r="130" spans="1:4" x14ac:dyDescent="0.25">
      <c r="A130">
        <v>2.2383000000000002</v>
      </c>
      <c r="B130" s="1">
        <v>0.2418014</v>
      </c>
      <c r="C130">
        <v>5.9455960000000002E-2</v>
      </c>
      <c r="D130">
        <v>1.591512</v>
      </c>
    </row>
    <row r="131" spans="1:4" x14ac:dyDescent="0.25">
      <c r="A131">
        <v>2.9205000000000001</v>
      </c>
      <c r="B131">
        <v>0.1883726</v>
      </c>
      <c r="C131">
        <v>-4.2166339999999997E-2</v>
      </c>
      <c r="D131">
        <v>1.820619</v>
      </c>
    </row>
    <row r="132" spans="1:4" x14ac:dyDescent="0.25">
      <c r="A132">
        <v>4.1852</v>
      </c>
      <c r="B132">
        <v>7.0477849999999995E-2</v>
      </c>
      <c r="C132">
        <v>8.5210259999999997E-4</v>
      </c>
      <c r="D132">
        <v>0.50863190000000003</v>
      </c>
    </row>
    <row r="135" spans="1:4" ht="60" x14ac:dyDescent="0.25">
      <c r="A135">
        <v>1.9323999999999999</v>
      </c>
      <c r="B135">
        <f>3.6792*EXP(-0.968*A129)</f>
        <v>0.5667325029055762</v>
      </c>
      <c r="D135" s="3">
        <f>31.84*EXP(-0.986*A127)</f>
        <v>16.079158993377504</v>
      </c>
    </row>
    <row r="138" spans="1:4" x14ac:dyDescent="0.25">
      <c r="A138" t="s">
        <v>0</v>
      </c>
      <c r="B138" t="s">
        <v>1</v>
      </c>
      <c r="C138" t="s">
        <v>2</v>
      </c>
      <c r="D138" t="s">
        <v>3</v>
      </c>
    </row>
    <row r="139" spans="1:4" x14ac:dyDescent="0.25">
      <c r="A139">
        <v>0.69289999999999996</v>
      </c>
      <c r="B139">
        <v>1.7387779999999999</v>
      </c>
      <c r="C139">
        <v>0.53590020000000005</v>
      </c>
      <c r="D139" s="3">
        <f>28.84*EXP(-0.986*A127)</f>
        <v>14.56416285706681</v>
      </c>
    </row>
    <row r="140" spans="1:4" x14ac:dyDescent="0.25">
      <c r="A140">
        <v>1.3496999999999999</v>
      </c>
      <c r="B140">
        <v>1</v>
      </c>
      <c r="C140">
        <v>0.25178410000000001</v>
      </c>
      <c r="D140">
        <v>8.3461730000000003</v>
      </c>
    </row>
    <row r="141" spans="1:4" x14ac:dyDescent="0.25">
      <c r="A141">
        <v>1.9323999999999999</v>
      </c>
      <c r="B141">
        <f>3.6792*EXP(-0.968*A135)</f>
        <v>0.5667325029055762</v>
      </c>
      <c r="C141">
        <f>2.7593*EXP(-1.884*A141)</f>
        <v>7.2391631330646175E-2</v>
      </c>
      <c r="D141" s="3">
        <f>28.84*EXP(-0.986*A129)</f>
        <v>4.2905585063078115</v>
      </c>
    </row>
    <row r="142" spans="1:4" x14ac:dyDescent="0.25">
      <c r="A142">
        <v>2.2383000000000002</v>
      </c>
      <c r="B142" s="1">
        <v>0.2418014</v>
      </c>
      <c r="C142">
        <v>5.9455960000000002E-2</v>
      </c>
      <c r="D142">
        <f>28.84*EXP(-0.986*A130)</f>
        <v>3.1733871290295386</v>
      </c>
    </row>
    <row r="143" spans="1:4" x14ac:dyDescent="0.25">
      <c r="A143">
        <v>2.9205000000000001</v>
      </c>
      <c r="B143">
        <v>0.1883726</v>
      </c>
      <c r="C143">
        <f>2.7593*EXP(-1.884*A143)</f>
        <v>1.1251599579133463E-2</v>
      </c>
      <c r="D143">
        <v>1.820619</v>
      </c>
    </row>
    <row r="144" spans="1:4" x14ac:dyDescent="0.25">
      <c r="A144">
        <v>4.1852</v>
      </c>
      <c r="B144">
        <v>7.0477849999999995E-2</v>
      </c>
      <c r="C144">
        <v>8.5210259999999997E-4</v>
      </c>
      <c r="D144">
        <v>0.50863190000000003</v>
      </c>
    </row>
    <row r="173" spans="1:6" x14ac:dyDescent="0.25">
      <c r="A173" t="s">
        <v>10</v>
      </c>
    </row>
    <row r="174" spans="1:6" x14ac:dyDescent="0.25">
      <c r="A174" t="s">
        <v>0</v>
      </c>
      <c r="B174" t="s">
        <v>1</v>
      </c>
      <c r="C174" t="s">
        <v>2</v>
      </c>
      <c r="D174" t="s">
        <v>3</v>
      </c>
      <c r="F174" t="s">
        <v>11</v>
      </c>
    </row>
    <row r="175" spans="1:6" x14ac:dyDescent="0.25">
      <c r="A175">
        <v>0.69289999999999996</v>
      </c>
      <c r="B175">
        <v>1.7387779999999999</v>
      </c>
      <c r="C175">
        <v>0.69276470000000001</v>
      </c>
      <c r="D175">
        <v>4.2740799999999997</v>
      </c>
      <c r="F175">
        <f t="shared" ref="F175:F182" si="0">(B175-C175)/(D175-C175)</f>
        <v>0.29207517696082219</v>
      </c>
    </row>
    <row r="176" spans="1:6" x14ac:dyDescent="0.25">
      <c r="A176">
        <v>1.3496999999999999</v>
      </c>
      <c r="B176">
        <v>1</v>
      </c>
      <c r="C176">
        <v>0.30195050000000001</v>
      </c>
      <c r="D176">
        <v>3.5077959999999999</v>
      </c>
      <c r="F176">
        <f t="shared" si="0"/>
        <v>0.21774271405156614</v>
      </c>
    </row>
    <row r="177" spans="1:6" x14ac:dyDescent="0.25">
      <c r="A177">
        <v>1.9323999999999999</v>
      </c>
      <c r="B177">
        <v>0.5667325029055762</v>
      </c>
      <c r="C177">
        <v>0.52324910000000002</v>
      </c>
      <c r="D177">
        <v>2.9232469999999999</v>
      </c>
      <c r="F177">
        <f t="shared" si="0"/>
        <v>1.8118100397327922E-2</v>
      </c>
    </row>
    <row r="178" spans="1:6" x14ac:dyDescent="0.25">
      <c r="A178">
        <v>2.2383000000000002</v>
      </c>
      <c r="B178" s="1">
        <v>0.2418014</v>
      </c>
      <c r="C178">
        <v>7.4589890000000006E-2</v>
      </c>
      <c r="D178">
        <v>1.116473</v>
      </c>
      <c r="F178">
        <f t="shared" si="0"/>
        <v>0.16048970215094474</v>
      </c>
    </row>
    <row r="179" spans="1:6" x14ac:dyDescent="0.25">
      <c r="A179">
        <v>2.9205000000000001</v>
      </c>
      <c r="B179">
        <v>0.1883726</v>
      </c>
      <c r="C179">
        <v>1.2652679999999999E-2</v>
      </c>
      <c r="D179">
        <v>0.67469699999999999</v>
      </c>
      <c r="F179">
        <f t="shared" si="0"/>
        <v>0.26542017609938862</v>
      </c>
    </row>
    <row r="180" spans="1:6" x14ac:dyDescent="0.25">
      <c r="A180">
        <v>4.1852</v>
      </c>
      <c r="B180">
        <v>3.9502240000000001E-2</v>
      </c>
      <c r="C180">
        <v>0.01</v>
      </c>
      <c r="D180">
        <v>0.31051279999999998</v>
      </c>
      <c r="F180">
        <f t="shared" si="0"/>
        <v>9.8172989636381547E-2</v>
      </c>
    </row>
    <row r="182" spans="1:6" x14ac:dyDescent="0.25">
      <c r="A182" t="s">
        <v>0</v>
      </c>
      <c r="B182" t="s">
        <v>1</v>
      </c>
      <c r="C182" t="s">
        <v>2</v>
      </c>
      <c r="D182" t="s">
        <v>3</v>
      </c>
      <c r="F182" t="s">
        <v>11</v>
      </c>
    </row>
    <row r="183" spans="1:6" x14ac:dyDescent="0.25">
      <c r="A183">
        <v>0.69289999999999996</v>
      </c>
      <c r="B183">
        <v>1.7387779999999999</v>
      </c>
      <c r="C183">
        <v>0.69276470000000001</v>
      </c>
      <c r="D183" s="4">
        <f>9.1525*EXP(-0.823*A183)</f>
        <v>5.1746430763139664</v>
      </c>
      <c r="F183">
        <f>(B183-C183)/(D183-C183)</f>
        <v>0.23338725689836168</v>
      </c>
    </row>
    <row r="184" spans="1:6" x14ac:dyDescent="0.25">
      <c r="A184">
        <v>1.3496999999999999</v>
      </c>
      <c r="B184">
        <v>1</v>
      </c>
      <c r="C184">
        <v>0.30195050000000001</v>
      </c>
      <c r="D184">
        <v>3.5077959999999999</v>
      </c>
      <c r="F184">
        <f t="shared" ref="F184:F188" si="1">(B184-C184)/(D184-C184)</f>
        <v>0.21774271405156614</v>
      </c>
    </row>
    <row r="185" spans="1:6" x14ac:dyDescent="0.25">
      <c r="A185">
        <v>1.9323999999999999</v>
      </c>
      <c r="B185" s="4">
        <v>0.5667325029055762</v>
      </c>
      <c r="C185" s="4">
        <f>2.1434*EXP(-1.378*A185)</f>
        <v>0.14950075339939764</v>
      </c>
      <c r="D185" s="4">
        <f>9.1525*EXP(-0.823*A185)</f>
        <v>1.8657476659162955</v>
      </c>
      <c r="F185">
        <f t="shared" si="1"/>
        <v>0.2431070648769896</v>
      </c>
    </row>
    <row r="186" spans="1:6" x14ac:dyDescent="0.25">
      <c r="A186">
        <v>2.2383000000000002</v>
      </c>
      <c r="B186">
        <v>0.2418014</v>
      </c>
      <c r="C186">
        <v>7.4589890000000006E-2</v>
      </c>
      <c r="D186">
        <v>1.116473</v>
      </c>
      <c r="F186">
        <f t="shared" si="1"/>
        <v>0.16048970215094474</v>
      </c>
    </row>
    <row r="187" spans="1:6" x14ac:dyDescent="0.25">
      <c r="A187">
        <v>2.9205000000000001</v>
      </c>
      <c r="B187">
        <v>0.1883726</v>
      </c>
      <c r="C187">
        <v>1.2652679999999999E-2</v>
      </c>
      <c r="D187">
        <v>0.67469699999999999</v>
      </c>
      <c r="F187">
        <f t="shared" si="1"/>
        <v>0.26542017609938862</v>
      </c>
    </row>
    <row r="188" spans="1:6" x14ac:dyDescent="0.25">
      <c r="A188">
        <v>4.1852</v>
      </c>
      <c r="B188">
        <v>3.9502240000000001E-2</v>
      </c>
      <c r="C188">
        <v>0</v>
      </c>
      <c r="D188">
        <v>0.31051279999999998</v>
      </c>
      <c r="F188">
        <f t="shared" si="1"/>
        <v>0.12721614052625208</v>
      </c>
    </row>
    <row r="189" spans="1:6" x14ac:dyDescent="0.25">
      <c r="F189">
        <f>AVERAGE(F183:F188)</f>
        <v>0.20789384243391718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 x14ac:dyDescent="0.25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 x14ac:dyDescent="0.25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 x14ac:dyDescent="0.25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 x14ac:dyDescent="0.25">
      <c r="A6">
        <v>2.9550000000000001</v>
      </c>
      <c r="B6">
        <v>0.1862</v>
      </c>
      <c r="C6">
        <v>0.1862</v>
      </c>
      <c r="D6">
        <v>0.1862</v>
      </c>
    </row>
    <row r="7" spans="1:4" x14ac:dyDescent="0.25">
      <c r="A7">
        <v>4</v>
      </c>
      <c r="B7">
        <v>0</v>
      </c>
      <c r="C7">
        <v>0</v>
      </c>
      <c r="D7">
        <v>0</v>
      </c>
    </row>
    <row r="13" spans="1:4" x14ac:dyDescent="0.25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Marsman, Stijn</cp:lastModifiedBy>
  <dcterms:created xsi:type="dcterms:W3CDTF">2017-08-31T09:32:59Z</dcterms:created>
  <dcterms:modified xsi:type="dcterms:W3CDTF">2017-12-18T17:01:39Z</dcterms:modified>
</cp:coreProperties>
</file>