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portfolio\m1 - Data Science y Big Data. La Nueva Realidad\"/>
    </mc:Choice>
  </mc:AlternateContent>
  <xr:revisionPtr revIDLastSave="0" documentId="13_ncr:1_{CCB33891-4C91-43CA-AF4E-F5BAAB4837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UNCIADO" sheetId="2" r:id="rId1"/>
    <sheet name="ATRIBUTOS" sheetId="1" r:id="rId2"/>
  </sheets>
  <definedNames>
    <definedName name="_xlnm._FilterDatabase" localSheetId="1" hidden="1">ATRIBUTOS!$B$3:$Q$26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7" i="1"/>
  <c r="K27" i="1" s="1"/>
  <c r="G14" i="1"/>
  <c r="G15" i="1"/>
  <c r="G16" i="1"/>
  <c r="G18" i="1"/>
  <c r="G19" i="1"/>
  <c r="G17" i="1"/>
</calcChain>
</file>

<file path=xl/sharedStrings.xml><?xml version="1.0" encoding="utf-8"?>
<sst xmlns="http://schemas.openxmlformats.org/spreadsheetml/2006/main" count="196" uniqueCount="105">
  <si>
    <t>Definición</t>
  </si>
  <si>
    <t>Personas</t>
  </si>
  <si>
    <t>Categoría Atributo</t>
  </si>
  <si>
    <t>Subcategoría Atributo</t>
  </si>
  <si>
    <t>ID</t>
  </si>
  <si>
    <t>Year_Birth</t>
  </si>
  <si>
    <t>Education</t>
  </si>
  <si>
    <t>Income</t>
  </si>
  <si>
    <t>Kidhome</t>
  </si>
  <si>
    <t>Teenhome</t>
  </si>
  <si>
    <t>Dt_Customer</t>
  </si>
  <si>
    <t>Recency</t>
  </si>
  <si>
    <t>Complain</t>
  </si>
  <si>
    <t>ID: Identificador único del cliente</t>
  </si>
  <si>
    <t>Year_Birth: Año de nacimiento del cliente</t>
  </si>
  <si>
    <t>Education: Nivel educativo del cliente</t>
  </si>
  <si>
    <t>Marital_Status: Estado civil del cliente</t>
  </si>
  <si>
    <t>Income: Ingresos anuales del hogar del cliente</t>
  </si>
  <si>
    <t>Kidhome: Número de niños en el hogar del cliente</t>
  </si>
  <si>
    <t>Teenhome: Número de adolescentes en el hogar del cliente</t>
  </si>
  <si>
    <t>Dt_Customer: Fecha de inscripción del cliente en la empresa</t>
  </si>
  <si>
    <t>Recency: Número de días desde la última compra del cliente</t>
  </si>
  <si>
    <t>Complain: 1 si el cliente se quejó en los últimos 2 años, 0 en caso contrario</t>
  </si>
  <si>
    <t>SEGMENTAR</t>
  </si>
  <si>
    <t>Productos</t>
  </si>
  <si>
    <t>MntWines</t>
  </si>
  <si>
    <t>MntFruits</t>
  </si>
  <si>
    <t>MntMeatProducts</t>
  </si>
  <si>
    <t>MntFishProducts</t>
  </si>
  <si>
    <t>MntSweetProducts</t>
  </si>
  <si>
    <t>MntGoldProds</t>
  </si>
  <si>
    <t>MntWines: Monto gastado en vino en los últimos 2 años</t>
  </si>
  <si>
    <t>MntFruits: Monto gastado en frutas en los últimos 2 años</t>
  </si>
  <si>
    <t>MntMeatProducts: Monto gastado en carne en los últimos 2 años</t>
  </si>
  <si>
    <t>MntFishProducts: Monto gastado en pescado en los últimos 2 años</t>
  </si>
  <si>
    <t>MntSweetProducts: Monto gastado en dulces en los últimos 2 años</t>
  </si>
  <si>
    <t>MntGoldProds: Monto gastado en oro en los últimos 2 años</t>
  </si>
  <si>
    <t>Promoción</t>
  </si>
  <si>
    <t>NumDealsPurchases</t>
  </si>
  <si>
    <t>Response</t>
  </si>
  <si>
    <t>NumDealsPurchases: Número de compras realizadas con descuento</t>
  </si>
  <si>
    <t>Response: 1 si el cliente aceptó la oferta en la última campaña, 0 en caso contrario</t>
  </si>
  <si>
    <t>Lugar</t>
  </si>
  <si>
    <t>NumWebPurchases</t>
  </si>
  <si>
    <t>NumCatalogPurchases</t>
  </si>
  <si>
    <t>NumStorePurchases</t>
  </si>
  <si>
    <t>NumWebVisitsMonth</t>
  </si>
  <si>
    <t>NumWebPurchases: Número de compras realizadas a través del sitio web de la empresa</t>
  </si>
  <si>
    <t>NumCatalogPurchases: Número de compras realizadas utilizando un catálogo</t>
  </si>
  <si>
    <t>NumStorePurchases: Número de compras realizadas directamente en tiendas</t>
  </si>
  <si>
    <t>NumWebVisitsMonth: Número de visitas al sitio web de la empresa en el último mes</t>
  </si>
  <si>
    <t>FACTOR</t>
  </si>
  <si>
    <t>Posible Tratamiento</t>
  </si>
  <si>
    <t>Análisis de la Personalidad del Cliente</t>
  </si>
  <si>
    <t>¿Necesaria modificación de productos según las necesidades, comportamientos y preocupaciones específicas de diferentes tipos de clientes?</t>
  </si>
  <si>
    <t>CLAVES</t>
  </si>
  <si>
    <t>2. Segmentar Clientes --&gt; Luego, comercializar producto</t>
  </si>
  <si>
    <t>Claves por enunciado</t>
  </si>
  <si>
    <t>1. Clientes objetivo ~ Producto modificado</t>
  </si>
  <si>
    <t>IMPORTANTE SEGMENTACIÓN</t>
  </si>
  <si>
    <t>IMPORTANTE SEGMENTACIÓN **</t>
  </si>
  <si>
    <t>IMPORTANTE SEGMENTACIÓN *</t>
  </si>
  <si>
    <t>HIPÓTESIS INICIALES</t>
  </si>
  <si>
    <t>Tratamientos tras calculos y observaciones</t>
  </si>
  <si>
    <t>Valores nulos tras observaciones inciales</t>
  </si>
  <si>
    <t>% Valores nulos tras observaciones inciales</t>
  </si>
  <si>
    <t>TIPOS DE VARIABLES</t>
  </si>
  <si>
    <t>Numérica</t>
  </si>
  <si>
    <t>Factor</t>
  </si>
  <si>
    <t>Caracteres</t>
  </si>
  <si>
    <t>Aparentemente Distribución normal</t>
  </si>
  <si>
    <t>No</t>
  </si>
  <si>
    <t>Sí</t>
  </si>
  <si>
    <t>Factor - Variable objetivo</t>
  </si>
  <si>
    <t>Outliers</t>
  </si>
  <si>
    <t>Conclusiones interesantes</t>
  </si>
  <si>
    <t>La oferta de la ultima campaña tuvo más éxito entre los clientes que compraron recientemente</t>
  </si>
  <si>
    <t>La oferta de la última campaña TUVO ÉXITO. Más aún con los clientes con mayores ingresos</t>
  </si>
  <si>
    <t>Se vende más el producto con la oferta</t>
  </si>
  <si>
    <t>Correlación con outliers</t>
  </si>
  <si>
    <t>MntWines y MntMeatProducts</t>
  </si>
  <si>
    <t>CONTEO</t>
  </si>
  <si>
    <t>Numérica - Discreta</t>
  </si>
  <si>
    <t xml:space="preserve">NUEVAS VARIABLES </t>
  </si>
  <si>
    <t>AGRUPADA</t>
  </si>
  <si>
    <t>Num_Compras_Totales</t>
  </si>
  <si>
    <t>Compras totales realizadas</t>
  </si>
  <si>
    <t>NumWebPurchases + NumCatalogPurchases + NumStorePurchases</t>
  </si>
  <si>
    <t>Agrupación e imputación:
# --&gt; Graduation: 53.84%
# --&gt; PhD: 20.04%
# --&gt; Máster: 15.36%
# --&gt; Non University Degree: 10.76% (Basic + 2nd Cycle)</t>
  </si>
  <si>
    <t>Agrupación:
# Pareja: MARRIED + TOGETHER
# Solos: ALONE + DIVORCED + WIDOW + SINGLE
# NS/NC/OTHERS: ABSURD + YOLO
#NAs: NA
Finalmente solo dos grupos:
# Pareja: 65%
# Solos: 35%</t>
  </si>
  <si>
    <t># --&gt; Sin Niños: 57.72 %
# --&gt; Con Niños: 42.28 %</t>
  </si>
  <si>
    <t># --&gt; Sin Adolescentes: 51.7 %
# --&gt; Con Adolescentes: 48.3 %</t>
  </si>
  <si>
    <t>Conclusiones interesantes en la nueva variable objetivo: Num_Compras_Totales</t>
  </si>
  <si>
    <t>No se hace agrupación</t>
  </si>
  <si>
    <t>Marital_Status_woNA</t>
  </si>
  <si>
    <t>#1) Los clientes con grupos con niños suelen comprar mucho menos.
#2) os clientes sin niños compran en más de un 50% más de 16 compras!!!</t>
  </si>
  <si>
    <t># --&gt; En el grupo de "Non University Degree": Más de un 60% de los clientes realizan menos de 8 compras.
# --&gt; En el resto de grupos (los clientes con estudios) si que es cierto que el número de compras es más homogeneo.
# --&gt; En todos los grupos, en nivel "Mayor o igual a 16" supera a los "Entre 8 y 15"</t>
  </si>
  <si>
    <t># --&gt; Realmente ambos grupos se comportan de manera muy similar
# --&gt; En todos los grupos, en nivel "Mayor o igual a 16" supera a los "Entre 8 y 15"</t>
  </si>
  <si>
    <t>#Principal conclusión: Entre los que se quejaron, compraron poco, SEGURAMENTE DEJARIAN DE COMPRAR HACE TIEMPO!</t>
  </si>
  <si>
    <t># Curioso: En el grupo de los clientes que no tienen adolescentes en casa, a diferencia de lo que se pudiera sospechar, el nivel mayoritario en la variable objetivo es: "Menor o igual a 7"
#Paso a estudiar los clientes que se han quejado o no en los últimos dos años:</t>
  </si>
  <si>
    <t>#Principal conclusión: En el grupo de los que aceptaron la última campaña, el número de comprar mayoritario es "Mayor o igual a 16"</t>
  </si>
  <si>
    <t>Se vende más el producto con la oferta
Fuerte correlación con Mnt wines e Incomes</t>
  </si>
  <si>
    <t>Se vende más el producto con la oferta
Fuerte correlación con Mnt meat e Incomes</t>
  </si>
  <si>
    <t>Los clientes con mayores ingresos, aceptaron más la oferta de la última campaña
Fuerte correlacion con Mnt meat e Mnt wines</t>
  </si>
  <si>
    <t>¿Qué perfil tiene el cliente perfecto para la empresa?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</si>
</sst>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333333"/>
      <name val="Courier New"/>
      <family val="3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7">
    <xf numFmtId="0" fontId="0" fillId="0" borderId="0" xfId="0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0" fontId="3" fillId="0" borderId="3" xfId="1" applyNumberFormat="1" applyFont="1" applyBorder="1" applyAlignment="1">
      <alignment horizontal="left" vertical="center"/>
    </xf>
    <xf numFmtId="10" fontId="3" fillId="0" borderId="1" xfId="1" applyNumberFormat="1" applyFont="1" applyBorder="1" applyAlignment="1">
      <alignment horizontal="left" vertical="center"/>
    </xf>
    <xf numFmtId="10" fontId="3" fillId="0" borderId="1" xfId="1" applyNumberFormat="1" applyFont="1" applyBorder="1" applyAlignment="1">
      <alignment horizontal="left" vertical="center" wrapText="1"/>
    </xf>
    <xf numFmtId="10" fontId="3" fillId="0" borderId="8" xfId="1" applyNumberFormat="1" applyFont="1" applyBorder="1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0" fontId="5" fillId="0" borderId="1" xfId="1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10" fontId="3" fillId="0" borderId="25" xfId="1" applyNumberFormat="1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10" fontId="5" fillId="0" borderId="1" xfId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040D-C76B-43A5-85CA-11A19783F386}">
  <dimension ref="B3:B12"/>
  <sheetViews>
    <sheetView tabSelected="1" workbookViewId="0">
      <selection activeCell="C8" sqref="C8"/>
    </sheetView>
  </sheetViews>
  <sheetFormatPr baseColWidth="10" defaultRowHeight="14.4" x14ac:dyDescent="0.3"/>
  <sheetData>
    <row r="3" spans="2:2" ht="18" x14ac:dyDescent="0.35">
      <c r="B3" s="1" t="s">
        <v>53</v>
      </c>
    </row>
    <row r="5" spans="2:2" x14ac:dyDescent="0.3">
      <c r="B5" t="s">
        <v>104</v>
      </c>
    </row>
    <row r="6" spans="2:2" x14ac:dyDescent="0.3">
      <c r="B6" t="s">
        <v>54</v>
      </c>
    </row>
    <row r="9" spans="2:2" ht="18" x14ac:dyDescent="0.35">
      <c r="B9" s="1" t="s">
        <v>55</v>
      </c>
    </row>
    <row r="11" spans="2:2" x14ac:dyDescent="0.3">
      <c r="B11" s="2" t="s">
        <v>58</v>
      </c>
    </row>
    <row r="12" spans="2:2" x14ac:dyDescent="0.3">
      <c r="B12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8"/>
  <sheetViews>
    <sheetView topLeftCell="A13" zoomScaleNormal="100" workbookViewId="0">
      <selection activeCell="S6" sqref="S6"/>
    </sheetView>
  </sheetViews>
  <sheetFormatPr baseColWidth="10" defaultColWidth="8.88671875" defaultRowHeight="14.4" x14ac:dyDescent="0.3"/>
  <cols>
    <col min="1" max="1" width="8.88671875" style="3"/>
    <col min="2" max="2" width="18.44140625" style="3" bestFit="1" customWidth="1"/>
    <col min="3" max="3" width="21.6640625" style="3" bestFit="1" customWidth="1"/>
    <col min="4" max="4" width="70.21875" style="3" customWidth="1"/>
    <col min="5" max="5" width="20" style="3" customWidth="1"/>
    <col min="6" max="6" width="23" style="3" bestFit="1" customWidth="1"/>
    <col min="7" max="7" width="90.109375" style="3" customWidth="1"/>
    <col min="8" max="8" width="1.21875" style="3" customWidth="1"/>
    <col min="9" max="9" width="45.33203125" style="3" bestFit="1" customWidth="1"/>
    <col min="10" max="10" width="43.109375" style="3" bestFit="1" customWidth="1"/>
    <col min="11" max="11" width="42.21875" style="3" bestFit="1" customWidth="1"/>
    <col min="12" max="13" width="35.5546875" style="3" bestFit="1" customWidth="1"/>
    <col min="14" max="14" width="35.5546875" style="3" customWidth="1"/>
    <col min="15" max="15" width="59.109375" style="3" bestFit="1" customWidth="1"/>
    <col min="16" max="16" width="1.21875" style="3" customWidth="1"/>
    <col min="17" max="17" width="81.21875" style="3" customWidth="1"/>
    <col min="18" max="18" width="1.21875" style="3" customWidth="1"/>
    <col min="19" max="19" width="110.77734375" style="3" bestFit="1" customWidth="1"/>
    <col min="20" max="16384" width="8.88671875" style="3"/>
  </cols>
  <sheetData>
    <row r="1" spans="2:19" ht="15" thickBot="1" x14ac:dyDescent="0.35"/>
    <row r="2" spans="2:19" ht="18.600000000000001" thickBot="1" x14ac:dyDescent="0.35">
      <c r="E2" s="44" t="s">
        <v>62</v>
      </c>
      <c r="F2" s="45"/>
      <c r="G2" s="46"/>
    </row>
    <row r="3" spans="2:19" ht="16.2" thickBot="1" x14ac:dyDescent="0.35">
      <c r="B3" s="4" t="s">
        <v>2</v>
      </c>
      <c r="C3" s="5" t="s">
        <v>3</v>
      </c>
      <c r="D3" s="6" t="s">
        <v>0</v>
      </c>
      <c r="E3" s="7" t="s">
        <v>52</v>
      </c>
      <c r="F3" s="7" t="s">
        <v>66</v>
      </c>
      <c r="G3" s="7" t="s">
        <v>57</v>
      </c>
      <c r="I3" s="7" t="s">
        <v>63</v>
      </c>
      <c r="J3" s="7" t="s">
        <v>64</v>
      </c>
      <c r="K3" s="7" t="s">
        <v>65</v>
      </c>
      <c r="L3" s="7" t="s">
        <v>70</v>
      </c>
      <c r="M3" s="7" t="s">
        <v>74</v>
      </c>
      <c r="N3" s="7" t="s">
        <v>79</v>
      </c>
      <c r="O3" s="7" t="s">
        <v>83</v>
      </c>
      <c r="Q3" s="7" t="s">
        <v>75</v>
      </c>
      <c r="S3" s="7" t="s">
        <v>92</v>
      </c>
    </row>
    <row r="4" spans="2:19" x14ac:dyDescent="0.3">
      <c r="B4" s="8" t="s">
        <v>1</v>
      </c>
      <c r="C4" s="9" t="s">
        <v>4</v>
      </c>
      <c r="D4" s="10" t="s">
        <v>13</v>
      </c>
      <c r="E4" s="10"/>
      <c r="F4" s="31" t="s">
        <v>67</v>
      </c>
      <c r="G4" s="11"/>
      <c r="I4" s="10"/>
      <c r="J4" s="10"/>
      <c r="K4" s="26">
        <f>J4/2240</f>
        <v>0</v>
      </c>
      <c r="L4" s="26" t="s">
        <v>71</v>
      </c>
      <c r="M4" s="26" t="s">
        <v>71</v>
      </c>
      <c r="N4" s="26"/>
      <c r="O4" s="26"/>
      <c r="Q4" s="26"/>
      <c r="S4" s="26"/>
    </row>
    <row r="5" spans="2:19" x14ac:dyDescent="0.3">
      <c r="B5" s="12" t="s">
        <v>1</v>
      </c>
      <c r="C5" s="13" t="s">
        <v>5</v>
      </c>
      <c r="D5" s="14" t="s">
        <v>14</v>
      </c>
      <c r="E5" s="14" t="s">
        <v>23</v>
      </c>
      <c r="F5" s="32" t="s">
        <v>67</v>
      </c>
      <c r="G5" s="15" t="s">
        <v>61</v>
      </c>
      <c r="I5" s="14"/>
      <c r="J5" s="14"/>
      <c r="K5" s="27">
        <f t="shared" ref="K5:K24" si="0">J5/2240</f>
        <v>0</v>
      </c>
      <c r="L5" s="27" t="s">
        <v>72</v>
      </c>
      <c r="M5" s="27" t="s">
        <v>72</v>
      </c>
      <c r="N5" s="27"/>
      <c r="O5" s="27"/>
      <c r="Q5" s="27"/>
      <c r="S5" s="27"/>
    </row>
    <row r="6" spans="2:19" ht="104.4" customHeight="1" x14ac:dyDescent="0.3">
      <c r="B6" s="12" t="s">
        <v>1</v>
      </c>
      <c r="C6" s="13" t="s">
        <v>6</v>
      </c>
      <c r="D6" s="14" t="s">
        <v>15</v>
      </c>
      <c r="E6" s="14" t="s">
        <v>51</v>
      </c>
      <c r="F6" s="32" t="s">
        <v>68</v>
      </c>
      <c r="G6" s="15"/>
      <c r="I6" s="16" t="s">
        <v>88</v>
      </c>
      <c r="J6" s="42">
        <v>157</v>
      </c>
      <c r="K6" s="27">
        <f t="shared" si="0"/>
        <v>7.0089285714285715E-2</v>
      </c>
      <c r="L6" s="27" t="s">
        <v>71</v>
      </c>
      <c r="M6" s="27"/>
      <c r="N6" s="27"/>
      <c r="O6" s="27"/>
      <c r="Q6" s="27"/>
      <c r="S6" s="28" t="s">
        <v>96</v>
      </c>
    </row>
    <row r="7" spans="2:19" ht="151.80000000000001" x14ac:dyDescent="0.3">
      <c r="B7" s="12" t="s">
        <v>1</v>
      </c>
      <c r="C7" s="13" t="s">
        <v>94</v>
      </c>
      <c r="D7" s="14" t="s">
        <v>16</v>
      </c>
      <c r="E7" s="14" t="s">
        <v>51</v>
      </c>
      <c r="F7" s="32" t="s">
        <v>68</v>
      </c>
      <c r="G7" s="15"/>
      <c r="I7" s="16" t="s">
        <v>89</v>
      </c>
      <c r="J7" s="43">
        <v>157</v>
      </c>
      <c r="K7" s="28">
        <f t="shared" si="0"/>
        <v>7.0089285714285715E-2</v>
      </c>
      <c r="L7" s="28" t="s">
        <v>71</v>
      </c>
      <c r="M7" s="28"/>
      <c r="N7" s="28"/>
      <c r="O7" s="28"/>
      <c r="Q7" s="28"/>
      <c r="S7" s="28" t="s">
        <v>97</v>
      </c>
    </row>
    <row r="8" spans="2:19" ht="41.4" x14ac:dyDescent="0.3">
      <c r="B8" s="12" t="s">
        <v>1</v>
      </c>
      <c r="C8" s="13" t="s">
        <v>7</v>
      </c>
      <c r="D8" s="14" t="s">
        <v>17</v>
      </c>
      <c r="E8" s="14" t="s">
        <v>23</v>
      </c>
      <c r="F8" s="32" t="s">
        <v>67</v>
      </c>
      <c r="G8" s="15" t="s">
        <v>59</v>
      </c>
      <c r="I8" s="14"/>
      <c r="J8" s="42">
        <v>180</v>
      </c>
      <c r="K8" s="27">
        <f t="shared" si="0"/>
        <v>8.0357142857142863E-2</v>
      </c>
      <c r="L8" s="27" t="s">
        <v>72</v>
      </c>
      <c r="M8" s="27" t="s">
        <v>72</v>
      </c>
      <c r="N8" s="27" t="s">
        <v>80</v>
      </c>
      <c r="O8" s="27"/>
      <c r="Q8" s="28" t="s">
        <v>103</v>
      </c>
      <c r="S8" s="27"/>
    </row>
    <row r="9" spans="2:19" ht="27.6" x14ac:dyDescent="0.3">
      <c r="B9" s="12" t="s">
        <v>1</v>
      </c>
      <c r="C9" s="13" t="s">
        <v>8</v>
      </c>
      <c r="D9" s="14" t="s">
        <v>18</v>
      </c>
      <c r="E9" s="14" t="s">
        <v>51</v>
      </c>
      <c r="F9" s="32" t="s">
        <v>68</v>
      </c>
      <c r="G9" s="15"/>
      <c r="I9" s="16" t="s">
        <v>90</v>
      </c>
      <c r="J9" s="14"/>
      <c r="K9" s="27">
        <f t="shared" si="0"/>
        <v>0</v>
      </c>
      <c r="L9" s="27" t="s">
        <v>71</v>
      </c>
      <c r="M9" s="27"/>
      <c r="N9" s="27"/>
      <c r="O9" s="27"/>
      <c r="Q9" s="27"/>
      <c r="S9" s="28" t="s">
        <v>95</v>
      </c>
    </row>
    <row r="10" spans="2:19" ht="55.2" x14ac:dyDescent="0.3">
      <c r="B10" s="12" t="s">
        <v>1</v>
      </c>
      <c r="C10" s="13" t="s">
        <v>9</v>
      </c>
      <c r="D10" s="14" t="s">
        <v>19</v>
      </c>
      <c r="E10" s="14" t="s">
        <v>51</v>
      </c>
      <c r="F10" s="32" t="s">
        <v>68</v>
      </c>
      <c r="G10" s="15"/>
      <c r="I10" s="16" t="s">
        <v>91</v>
      </c>
      <c r="J10" s="14"/>
      <c r="K10" s="27">
        <f t="shared" si="0"/>
        <v>0</v>
      </c>
      <c r="L10" s="27" t="s">
        <v>71</v>
      </c>
      <c r="M10" s="27"/>
      <c r="N10" s="27"/>
      <c r="O10" s="27"/>
      <c r="Q10" s="27"/>
      <c r="S10" s="28" t="s">
        <v>99</v>
      </c>
    </row>
    <row r="11" spans="2:19" x14ac:dyDescent="0.3">
      <c r="B11" s="12" t="s">
        <v>1</v>
      </c>
      <c r="C11" s="13" t="s">
        <v>10</v>
      </c>
      <c r="D11" s="14" t="s">
        <v>20</v>
      </c>
      <c r="E11" s="14" t="s">
        <v>23</v>
      </c>
      <c r="F11" s="32" t="s">
        <v>69</v>
      </c>
      <c r="G11" s="15" t="s">
        <v>60</v>
      </c>
      <c r="I11" s="14"/>
      <c r="J11" s="14"/>
      <c r="K11" s="27">
        <f t="shared" si="0"/>
        <v>0</v>
      </c>
      <c r="L11" s="27" t="s">
        <v>71</v>
      </c>
      <c r="M11" s="27"/>
      <c r="N11" s="27"/>
      <c r="O11" s="27"/>
      <c r="Q11" s="27"/>
      <c r="S11" s="27"/>
    </row>
    <row r="12" spans="2:19" x14ac:dyDescent="0.3">
      <c r="B12" s="12" t="s">
        <v>1</v>
      </c>
      <c r="C12" s="13" t="s">
        <v>11</v>
      </c>
      <c r="D12" s="14" t="s">
        <v>21</v>
      </c>
      <c r="E12" s="14" t="s">
        <v>23</v>
      </c>
      <c r="F12" s="32" t="s">
        <v>67</v>
      </c>
      <c r="G12" s="15" t="s">
        <v>60</v>
      </c>
      <c r="I12" s="14"/>
      <c r="J12" s="14"/>
      <c r="K12" s="27">
        <f t="shared" si="0"/>
        <v>0</v>
      </c>
      <c r="L12" s="27" t="s">
        <v>71</v>
      </c>
      <c r="M12" s="27" t="s">
        <v>71</v>
      </c>
      <c r="N12" s="27"/>
      <c r="O12" s="27"/>
      <c r="Q12" s="27" t="s">
        <v>76</v>
      </c>
      <c r="S12" s="27"/>
    </row>
    <row r="13" spans="2:19" x14ac:dyDescent="0.3">
      <c r="B13" s="12" t="s">
        <v>1</v>
      </c>
      <c r="C13" s="13" t="s">
        <v>12</v>
      </c>
      <c r="D13" s="14" t="s">
        <v>22</v>
      </c>
      <c r="E13" s="14" t="s">
        <v>51</v>
      </c>
      <c r="F13" s="32" t="s">
        <v>68</v>
      </c>
      <c r="G13" s="15"/>
      <c r="I13" s="14" t="s">
        <v>93</v>
      </c>
      <c r="J13" s="14"/>
      <c r="K13" s="27">
        <f t="shared" si="0"/>
        <v>0</v>
      </c>
      <c r="L13" s="27" t="s">
        <v>71</v>
      </c>
      <c r="M13" s="27"/>
      <c r="N13" s="27"/>
      <c r="O13" s="27"/>
      <c r="Q13" s="27"/>
      <c r="S13" s="27" t="s">
        <v>98</v>
      </c>
    </row>
    <row r="14" spans="2:19" ht="41.4" x14ac:dyDescent="0.3">
      <c r="B14" s="17" t="s">
        <v>24</v>
      </c>
      <c r="C14" s="13" t="s">
        <v>25</v>
      </c>
      <c r="D14" s="14" t="s">
        <v>31</v>
      </c>
      <c r="E14" s="14" t="s">
        <v>23</v>
      </c>
      <c r="F14" s="32" t="s">
        <v>67</v>
      </c>
      <c r="G14" s="15" t="str">
        <f>_xlfn.CONCAT($C$5,", ",$C$7,", ",$C$8,", ",$C$11,", ",$C$12,", ",$C$13)</f>
        <v>Year_Birth, Marital_Status_woNA, Income, Dt_Customer, Recency, Complain</v>
      </c>
      <c r="I14" s="14"/>
      <c r="J14" s="42">
        <v>157</v>
      </c>
      <c r="K14" s="27">
        <f t="shared" si="0"/>
        <v>7.0089285714285715E-2</v>
      </c>
      <c r="L14" s="27" t="s">
        <v>71</v>
      </c>
      <c r="M14" s="27" t="s">
        <v>72</v>
      </c>
      <c r="N14" s="27" t="s">
        <v>7</v>
      </c>
      <c r="O14" s="27"/>
      <c r="Q14" s="28" t="s">
        <v>102</v>
      </c>
      <c r="S14" s="27"/>
    </row>
    <row r="15" spans="2:19" x14ac:dyDescent="0.3">
      <c r="B15" s="17" t="s">
        <v>24</v>
      </c>
      <c r="C15" s="13" t="s">
        <v>26</v>
      </c>
      <c r="D15" s="14" t="s">
        <v>32</v>
      </c>
      <c r="E15" s="14" t="s">
        <v>23</v>
      </c>
      <c r="F15" s="32" t="s">
        <v>67</v>
      </c>
      <c r="G15" s="15" t="str">
        <f>_xlfn.CONCAT($C$5,", ",$C$6,", ",$C$9,", ",$C$10,", ",$C$11,", ",$C$12,,", ",$C$13)</f>
        <v>Year_Birth, Education, Kidhome, Teenhome, Dt_Customer, Recency, Complain</v>
      </c>
      <c r="I15" s="14"/>
      <c r="J15" s="42">
        <v>157</v>
      </c>
      <c r="K15" s="27">
        <f t="shared" si="0"/>
        <v>7.0089285714285715E-2</v>
      </c>
      <c r="L15" s="27" t="s">
        <v>71</v>
      </c>
      <c r="M15" s="27" t="s">
        <v>72</v>
      </c>
      <c r="N15" s="27"/>
      <c r="O15" s="27"/>
      <c r="Q15" s="27" t="s">
        <v>78</v>
      </c>
      <c r="S15" s="27"/>
    </row>
    <row r="16" spans="2:19" ht="41.4" x14ac:dyDescent="0.3">
      <c r="B16" s="17" t="s">
        <v>24</v>
      </c>
      <c r="C16" s="13" t="s">
        <v>27</v>
      </c>
      <c r="D16" s="14" t="s">
        <v>33</v>
      </c>
      <c r="E16" s="14" t="s">
        <v>23</v>
      </c>
      <c r="F16" s="32" t="s">
        <v>67</v>
      </c>
      <c r="G16" s="15" t="str">
        <f>_xlfn.CONCAT($C$6,", ",$C$9,", ",$C$10,", ",$C$11,", ",$C$12,", ",$C$13)</f>
        <v>Education, Kidhome, Teenhome, Dt_Customer, Recency, Complain</v>
      </c>
      <c r="I16" s="14"/>
      <c r="J16" s="14"/>
      <c r="K16" s="27">
        <f t="shared" si="0"/>
        <v>0</v>
      </c>
      <c r="L16" s="27" t="s">
        <v>71</v>
      </c>
      <c r="M16" s="27" t="s">
        <v>72</v>
      </c>
      <c r="N16" s="27" t="s">
        <v>7</v>
      </c>
      <c r="O16" s="27"/>
      <c r="Q16" s="28" t="s">
        <v>101</v>
      </c>
      <c r="S16" s="27"/>
    </row>
    <row r="17" spans="2:19" x14ac:dyDescent="0.3">
      <c r="B17" s="17" t="s">
        <v>24</v>
      </c>
      <c r="C17" s="13" t="s">
        <v>28</v>
      </c>
      <c r="D17" s="14" t="s">
        <v>34</v>
      </c>
      <c r="E17" s="14" t="s">
        <v>23</v>
      </c>
      <c r="F17" s="32" t="s">
        <v>67</v>
      </c>
      <c r="G17" s="15" t="str">
        <f>_xlfn.CONCAT($C$5,", ",$C$6,", ",$C$8,", ",$C$9,", ",$C$10,", ",$C$12,", ",$C$13,", ",$C$11)</f>
        <v>Year_Birth, Education, Income, Kidhome, Teenhome, Recency, Complain, Dt_Customer</v>
      </c>
      <c r="I17" s="14"/>
      <c r="J17" s="42">
        <v>157</v>
      </c>
      <c r="K17" s="27">
        <f t="shared" si="0"/>
        <v>7.0089285714285715E-2</v>
      </c>
      <c r="L17" s="27" t="s">
        <v>71</v>
      </c>
      <c r="M17" s="27" t="s">
        <v>72</v>
      </c>
      <c r="N17" s="27"/>
      <c r="O17" s="27"/>
      <c r="Q17" s="27" t="s">
        <v>78</v>
      </c>
      <c r="S17" s="27"/>
    </row>
    <row r="18" spans="2:19" x14ac:dyDescent="0.3">
      <c r="B18" s="17" t="s">
        <v>24</v>
      </c>
      <c r="C18" s="13" t="s">
        <v>29</v>
      </c>
      <c r="D18" s="14" t="s">
        <v>35</v>
      </c>
      <c r="E18" s="14" t="s">
        <v>23</v>
      </c>
      <c r="F18" s="32" t="s">
        <v>67</v>
      </c>
      <c r="G18" s="15" t="str">
        <f>_xlfn.CONCAT($C$5,", ",$C$6,", ",$C$8,", ",$C$9,", ",$C$10,", ",$C$12,", ",$C$13,", ",$C$11)</f>
        <v>Year_Birth, Education, Income, Kidhome, Teenhome, Recency, Complain, Dt_Customer</v>
      </c>
      <c r="I18" s="14"/>
      <c r="J18" s="42">
        <v>157</v>
      </c>
      <c r="K18" s="27">
        <f t="shared" si="0"/>
        <v>7.0089285714285715E-2</v>
      </c>
      <c r="L18" s="27" t="s">
        <v>71</v>
      </c>
      <c r="M18" s="27" t="s">
        <v>72</v>
      </c>
      <c r="N18" s="27"/>
      <c r="O18" s="27"/>
      <c r="Q18" s="27" t="s">
        <v>78</v>
      </c>
      <c r="S18" s="27"/>
    </row>
    <row r="19" spans="2:19" ht="30" customHeight="1" x14ac:dyDescent="0.3">
      <c r="B19" s="17" t="s">
        <v>24</v>
      </c>
      <c r="C19" s="13" t="s">
        <v>30</v>
      </c>
      <c r="D19" s="14" t="s">
        <v>36</v>
      </c>
      <c r="E19" s="14" t="s">
        <v>23</v>
      </c>
      <c r="F19" s="32" t="s">
        <v>67</v>
      </c>
      <c r="G19" s="18" t="str">
        <f>_xlfn.CONCAT($C$5,", ",$C$6,", ",$C$7,", ",$C$8,", ",$C$10,", ",$C$12,", ",$C$13,", ",$C$11,", ",$C$9)</f>
        <v>Year_Birth, Education, Marital_Status_woNA, Income, Teenhome, Recency, Complain, Dt_Customer, Kidhome</v>
      </c>
      <c r="I19" s="14"/>
      <c r="J19" s="14"/>
      <c r="K19" s="27">
        <f t="shared" si="0"/>
        <v>0</v>
      </c>
      <c r="L19" s="27" t="s">
        <v>71</v>
      </c>
      <c r="M19" s="27" t="s">
        <v>72</v>
      </c>
      <c r="N19" s="27"/>
      <c r="O19" s="27"/>
      <c r="Q19" s="41" t="s">
        <v>77</v>
      </c>
      <c r="S19" s="33"/>
    </row>
    <row r="20" spans="2:19" x14ac:dyDescent="0.3">
      <c r="B20" s="19" t="s">
        <v>37</v>
      </c>
      <c r="C20" s="13" t="s">
        <v>38</v>
      </c>
      <c r="D20" s="14" t="s">
        <v>40</v>
      </c>
      <c r="E20" s="14" t="s">
        <v>81</v>
      </c>
      <c r="F20" s="32" t="s">
        <v>82</v>
      </c>
      <c r="G20" s="15"/>
      <c r="I20" s="14"/>
      <c r="J20" s="14"/>
      <c r="K20" s="27">
        <f t="shared" si="0"/>
        <v>0</v>
      </c>
      <c r="L20" s="27" t="s">
        <v>71</v>
      </c>
      <c r="M20" s="27"/>
      <c r="N20" s="27"/>
      <c r="O20" s="27"/>
      <c r="Q20" s="27"/>
      <c r="S20" s="27"/>
    </row>
    <row r="21" spans="2:19" x14ac:dyDescent="0.3">
      <c r="B21" s="19" t="s">
        <v>37</v>
      </c>
      <c r="C21" s="13" t="s">
        <v>39</v>
      </c>
      <c r="D21" s="14" t="s">
        <v>41</v>
      </c>
      <c r="E21" s="14" t="s">
        <v>51</v>
      </c>
      <c r="F21" s="32" t="s">
        <v>68</v>
      </c>
      <c r="G21" s="15"/>
      <c r="I21" s="14" t="s">
        <v>93</v>
      </c>
      <c r="J21" s="14"/>
      <c r="K21" s="27">
        <f t="shared" si="0"/>
        <v>0</v>
      </c>
      <c r="L21" s="27" t="s">
        <v>71</v>
      </c>
      <c r="M21" s="27"/>
      <c r="N21" s="27"/>
      <c r="O21" s="27"/>
      <c r="Q21" s="27"/>
      <c r="S21" s="27" t="s">
        <v>100</v>
      </c>
    </row>
    <row r="22" spans="2:19" x14ac:dyDescent="0.3">
      <c r="B22" s="20" t="s">
        <v>42</v>
      </c>
      <c r="C22" s="13" t="s">
        <v>43</v>
      </c>
      <c r="D22" s="14" t="s">
        <v>47</v>
      </c>
      <c r="E22" s="14" t="s">
        <v>81</v>
      </c>
      <c r="F22" s="32" t="s">
        <v>82</v>
      </c>
      <c r="G22" s="15"/>
      <c r="I22" s="14"/>
      <c r="J22" s="42">
        <v>157</v>
      </c>
      <c r="K22" s="27">
        <f t="shared" si="0"/>
        <v>7.0089285714285715E-2</v>
      </c>
      <c r="L22" s="27" t="s">
        <v>71</v>
      </c>
      <c r="M22" s="27"/>
      <c r="N22" s="27"/>
      <c r="O22" s="27"/>
      <c r="Q22" s="27"/>
      <c r="S22" s="27"/>
    </row>
    <row r="23" spans="2:19" x14ac:dyDescent="0.3">
      <c r="B23" s="20" t="s">
        <v>42</v>
      </c>
      <c r="C23" s="13" t="s">
        <v>44</v>
      </c>
      <c r="D23" s="14" t="s">
        <v>48</v>
      </c>
      <c r="E23" s="14" t="s">
        <v>81</v>
      </c>
      <c r="F23" s="32" t="s">
        <v>82</v>
      </c>
      <c r="G23" s="15"/>
      <c r="I23" s="14"/>
      <c r="J23" s="14"/>
      <c r="K23" s="27">
        <f t="shared" si="0"/>
        <v>0</v>
      </c>
      <c r="L23" s="27" t="s">
        <v>71</v>
      </c>
      <c r="M23" s="27"/>
      <c r="N23" s="27"/>
      <c r="O23" s="27"/>
      <c r="Q23" s="27"/>
      <c r="S23" s="27"/>
    </row>
    <row r="24" spans="2:19" x14ac:dyDescent="0.3">
      <c r="B24" s="20" t="s">
        <v>42</v>
      </c>
      <c r="C24" s="13" t="s">
        <v>45</v>
      </c>
      <c r="D24" s="14" t="s">
        <v>49</v>
      </c>
      <c r="E24" s="14" t="s">
        <v>81</v>
      </c>
      <c r="F24" s="32" t="s">
        <v>82</v>
      </c>
      <c r="G24" s="15"/>
      <c r="I24" s="14"/>
      <c r="J24" s="14"/>
      <c r="K24" s="27">
        <f t="shared" si="0"/>
        <v>0</v>
      </c>
      <c r="L24" s="27" t="s">
        <v>71</v>
      </c>
      <c r="M24" s="27"/>
      <c r="N24" s="27"/>
      <c r="O24" s="27"/>
      <c r="Q24" s="27"/>
      <c r="S24" s="27"/>
    </row>
    <row r="25" spans="2:19" x14ac:dyDescent="0.3">
      <c r="B25" s="34" t="s">
        <v>42</v>
      </c>
      <c r="C25" s="35" t="s">
        <v>46</v>
      </c>
      <c r="D25" s="36" t="s">
        <v>50</v>
      </c>
      <c r="E25" s="36" t="s">
        <v>81</v>
      </c>
      <c r="F25" s="37" t="s">
        <v>82</v>
      </c>
      <c r="G25" s="38"/>
      <c r="I25" s="36"/>
      <c r="J25" s="36">
        <v>157</v>
      </c>
      <c r="K25" s="39">
        <v>7.0089285714285715E-2</v>
      </c>
      <c r="L25" s="39" t="s">
        <v>71</v>
      </c>
      <c r="M25" s="39"/>
      <c r="N25" s="39"/>
      <c r="O25" s="39"/>
      <c r="Q25" s="39"/>
      <c r="S25" s="39"/>
    </row>
    <row r="26" spans="2:19" ht="15" thickBot="1" x14ac:dyDescent="0.35">
      <c r="B26" s="21" t="s">
        <v>42</v>
      </c>
      <c r="C26" s="22" t="s">
        <v>85</v>
      </c>
      <c r="D26" s="23" t="s">
        <v>86</v>
      </c>
      <c r="E26" s="23" t="s">
        <v>84</v>
      </c>
      <c r="F26" s="40" t="s">
        <v>73</v>
      </c>
      <c r="G26" s="24"/>
      <c r="I26" s="23"/>
      <c r="J26" s="23"/>
      <c r="K26" s="29"/>
      <c r="L26" s="29"/>
      <c r="M26" s="29"/>
      <c r="N26" s="29"/>
      <c r="O26" s="29" t="s">
        <v>87</v>
      </c>
      <c r="Q26" s="29"/>
      <c r="S26" s="29"/>
    </row>
    <row r="27" spans="2:19" x14ac:dyDescent="0.3">
      <c r="C27" s="25"/>
      <c r="J27" s="3">
        <f>SUM(J4:J26)</f>
        <v>1436</v>
      </c>
      <c r="K27" s="30">
        <f>J27/(2240*22)</f>
        <v>2.9139610389610389E-2</v>
      </c>
      <c r="L27" s="30"/>
      <c r="M27" s="30"/>
      <c r="N27" s="30"/>
      <c r="O27" s="30"/>
      <c r="Q27" s="30"/>
      <c r="S27" s="30"/>
    </row>
    <row r="28" spans="2:19" x14ac:dyDescent="0.3">
      <c r="C28" s="25"/>
    </row>
  </sheetData>
  <autoFilter ref="B3:Q26" xr:uid="{00000000-0001-0000-0000-000000000000}"/>
  <mergeCells count="1">
    <mergeCell ref="E2:G2"/>
  </mergeCells>
  <conditionalFormatting sqref="C4:G26">
    <cfRule type="expression" dxfId="9" priority="19">
      <formula>$E4="SEGMENTAR"</formula>
    </cfRule>
    <cfRule type="expression" dxfId="8" priority="20">
      <formula>$E4="FACTOR"</formula>
    </cfRule>
  </conditionalFormatting>
  <conditionalFormatting sqref="C4:S26">
    <cfRule type="expression" dxfId="7" priority="1">
      <formula>$E4="AGRUPADA"</formula>
    </cfRule>
    <cfRule type="expression" dxfId="6" priority="2">
      <formula>$E4="CONTEO"</formula>
    </cfRule>
  </conditionalFormatting>
  <conditionalFormatting sqref="I4:O26">
    <cfRule type="expression" dxfId="5" priority="9">
      <formula>$E4="SEGMENTAR"</formula>
    </cfRule>
    <cfRule type="expression" dxfId="4" priority="10">
      <formula>$E4="FACTOR"</formula>
    </cfRule>
  </conditionalFormatting>
  <conditionalFormatting sqref="Q4:Q26">
    <cfRule type="expression" dxfId="3" priority="7">
      <formula>$E4="SEGMENTAR"</formula>
    </cfRule>
    <cfRule type="expression" dxfId="2" priority="8">
      <formula>$E4="FACTOR"</formula>
    </cfRule>
  </conditionalFormatting>
  <conditionalFormatting sqref="S4:S26">
    <cfRule type="expression" dxfId="1" priority="3">
      <formula>$E4="SEGMENTAR"</formula>
    </cfRule>
    <cfRule type="expression" dxfId="0" priority="4">
      <formula>$E4="FACTOR"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ATRIBUTOS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Luque Alcantara</dc:creator>
  <cp:lastModifiedBy>Marta Blanco</cp:lastModifiedBy>
  <dcterms:created xsi:type="dcterms:W3CDTF">2015-06-05T18:17:20Z</dcterms:created>
  <dcterms:modified xsi:type="dcterms:W3CDTF">2024-12-25T17:38:07Z</dcterms:modified>
</cp:coreProperties>
</file>