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4_ano_1_semestre/CM/CM_project/"/>
    </mc:Choice>
  </mc:AlternateContent>
  <xr:revisionPtr revIDLastSave="26" documentId="8_{7BA4F782-5F1C-4B0E-9A40-E128B3E55603}" xr6:coauthVersionLast="47" xr6:coauthVersionMax="47" xr10:uidLastSave="{DF2824F1-F60C-48AF-8054-0F9AF0F10BCB}"/>
  <bookViews>
    <workbookView xWindow="-108" yWindow="-108" windowWidth="23256" windowHeight="12456" xr2:uid="{00000000-000D-0000-FFFF-FFFF00000000}"/>
  </bookViews>
  <sheets>
    <sheet name="Folha1" sheetId="1" r:id="rId1"/>
  </sheets>
  <calcPr calcId="191029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J29" i="1" s="1"/>
  <c r="H29" i="1"/>
  <c r="I28" i="1"/>
  <c r="J28" i="1" s="1"/>
  <c r="H28" i="1"/>
  <c r="I27" i="1"/>
  <c r="J27" i="1" s="1"/>
  <c r="H27" i="1"/>
  <c r="I26" i="1"/>
  <c r="J26" i="1" s="1"/>
  <c r="H26" i="1"/>
  <c r="I25" i="1"/>
  <c r="J25" i="1" s="1"/>
  <c r="H25" i="1"/>
  <c r="I24" i="1"/>
  <c r="J24" i="1" s="1"/>
  <c r="H24" i="1"/>
  <c r="I23" i="1"/>
  <c r="J23" i="1" s="1"/>
  <c r="H23" i="1"/>
  <c r="I22" i="1"/>
  <c r="J22" i="1" s="1"/>
  <c r="H22" i="1"/>
  <c r="I7" i="1"/>
  <c r="J7" i="1" s="1"/>
  <c r="H7" i="1"/>
  <c r="I6" i="1"/>
  <c r="J6" i="1" s="1"/>
  <c r="H6" i="1"/>
  <c r="I5" i="1"/>
  <c r="J5" i="1" s="1"/>
  <c r="H5" i="1"/>
  <c r="I4" i="1"/>
  <c r="J4" i="1" s="1"/>
  <c r="H4" i="1"/>
  <c r="I3" i="1"/>
  <c r="J3" i="1" s="1"/>
  <c r="H3" i="1"/>
</calcChain>
</file>

<file path=xl/sharedStrings.xml><?xml version="1.0" encoding="utf-8"?>
<sst xmlns="http://schemas.openxmlformats.org/spreadsheetml/2006/main" count="42" uniqueCount="34">
  <si>
    <t>dia 13/12/2022</t>
  </si>
  <si>
    <t>Medição 1 Mbits/sec</t>
  </si>
  <si>
    <t>Medição 2</t>
  </si>
  <si>
    <t>Medição 3</t>
  </si>
  <si>
    <t>Medição 4</t>
  </si>
  <si>
    <t>Medição 5</t>
  </si>
  <si>
    <t>Média</t>
  </si>
  <si>
    <t>Desvio Padrão</t>
  </si>
  <si>
    <t>Intervalo de confiança</t>
  </si>
  <si>
    <t>2 pc's ethernet</t>
  </si>
  <si>
    <t>2 x Wi-fi- próximos</t>
  </si>
  <si>
    <t>2x Wi-fi - 1 afastado 1 perto router</t>
  </si>
  <si>
    <t>2x Wi-fi - os 2 longe</t>
  </si>
  <si>
    <t>1 Extensor- um perto um longe</t>
  </si>
  <si>
    <t>Dia 20/12/2022</t>
  </si>
  <si>
    <t>Cenário1</t>
  </si>
  <si>
    <t>Cenário2</t>
  </si>
  <si>
    <t>Cenário3</t>
  </si>
  <si>
    <t>Cenário4</t>
  </si>
  <si>
    <t>cenário2A</t>
  </si>
  <si>
    <t>cenário3A</t>
  </si>
  <si>
    <t>Cenário4A</t>
  </si>
  <si>
    <t>Cenário4B</t>
  </si>
  <si>
    <t>Legenda</t>
  </si>
  <si>
    <t>cenario1 -&gt; server e cliente perto do fbgtw (cozinha)</t>
  </si>
  <si>
    <t>cenario2 -&gt; server perto fbgtw e cliente na varanda(piso de cima)</t>
  </si>
  <si>
    <t>cenario3 -&gt; server perto fbgtw e cliente no quarto(piso de baixo)</t>
  </si>
  <si>
    <t xml:space="preserve">cenario4 -&gt; server no quarto e cliente na varanda </t>
  </si>
  <si>
    <t>cenario2a -&gt; igual ao cenario2, mas com extensor nas escadas</t>
  </si>
  <si>
    <t>cenario4a -&gt; igual ao cenario4, com 1 extensor nas escadas</t>
  </si>
  <si>
    <t>cenario3a -&gt; igual ao cenário3 com 1 extensor à porta do quarto</t>
  </si>
  <si>
    <t>Primeiras Medições</t>
  </si>
  <si>
    <t>cenario4b -&gt; igual ao cenario4, com 2 extensores(um nas escadas e outro à porta do quarto)</t>
  </si>
  <si>
    <t>Cenários: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</si>
</sst>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7">
    <xf numFmtId="0" fontId="0" fillId="0" borderId="0" xfId="0"/>
    <xf numFmtId="0" fontId="15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6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pt-PT" sz="1600" b="1" i="0" u="none" strike="noStrike" kern="1200" spc="119" baseline="0">
                <a:solidFill>
                  <a:srgbClr val="595959"/>
                </a:solidFill>
                <a:latin typeface="Calibri"/>
              </a:defRPr>
            </a:pPr>
            <a:r>
              <a:rPr lang="pt-PT" sz="1600" b="1" i="0" u="none" strike="noStrike" kern="1200" cap="none" spc="119" baseline="0">
                <a:solidFill>
                  <a:srgbClr val="595959"/>
                </a:solidFill>
                <a:uFillTx/>
                <a:latin typeface="Calibri"/>
              </a:rPr>
              <a:t>Medições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100917234120252E-2"/>
          <c:y val="0.40157733661670675"/>
          <c:w val="0.94229075544995033"/>
          <c:h val="0.4610884788050142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Folha1!$H$3:$H$7</c:f>
              <c:numCache>
                <c:formatCode>General</c:formatCode>
                <c:ptCount val="5"/>
                <c:pt idx="0">
                  <c:v>352.4</c:v>
                </c:pt>
                <c:pt idx="1">
                  <c:v>63.419999999999995</c:v>
                </c:pt>
                <c:pt idx="2">
                  <c:v>32.1</c:v>
                </c:pt>
                <c:pt idx="3">
                  <c:v>32.179999999999993</c:v>
                </c:pt>
                <c:pt idx="4">
                  <c:v>35.680000000000007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4-419B-8478-F92D2AAE8069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val>
            <c:numRef>
              <c:f>Folha1!$B$3:$B$7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4-419B-8478-F92D2AAE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804493343"/>
        <c:axId val="1804494591"/>
      </c:barChart>
      <c:valAx>
        <c:axId val="1804494591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804493343"/>
        <c:crossesAt val="0"/>
        <c:crossBetween val="between"/>
      </c:valAx>
      <c:catAx>
        <c:axId val="1804493343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spc="119" baseline="0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04494591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PT" sz="1000" b="0" i="0" u="none" strike="noStrike" kern="1200" baseline="0">
          <a:solidFill>
            <a:srgbClr val="000000"/>
          </a:solidFill>
          <a:latin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t-P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Largura de banda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(Folha1!$J$22,Folha1!$J$23,Folha1!$J$24,Folha1!$J$25,Folha1!$J$26,Folha1!$J$27,Folha1!$J$28,Folha1!$J$29)</c:f>
                <c:numCache>
                  <c:formatCode>General</c:formatCode>
                  <c:ptCount val="8"/>
                  <c:pt idx="0">
                    <c:v>2.1215467166741528</c:v>
                  </c:pt>
                  <c:pt idx="1">
                    <c:v>0.21976781716353061</c:v>
                  </c:pt>
                  <c:pt idx="2">
                    <c:v>0.4243890061211284</c:v>
                  </c:pt>
                  <c:pt idx="3">
                    <c:v>4.8151014051083033E-2</c:v>
                  </c:pt>
                  <c:pt idx="4">
                    <c:v>0.48455130081429415</c:v>
                  </c:pt>
                  <c:pt idx="5">
                    <c:v>1.7197720707200759</c:v>
                  </c:pt>
                  <c:pt idx="6">
                    <c:v>0.24170416989600371</c:v>
                  </c:pt>
                  <c:pt idx="7">
                    <c:v>0.93356851769920079</c:v>
                  </c:pt>
                </c:numCache>
              </c:numRef>
            </c:plus>
            <c:minus>
              <c:numRef>
                <c:f>(Folha1!$J$22,Folha1!$J$23,Folha1!$J$24,Folha1!$J$25,Folha1!$J$26,Folha1!$J$27,Folha1!$J$28,Folha1!$J$29)</c:f>
                <c:numCache>
                  <c:formatCode>General</c:formatCode>
                  <c:ptCount val="8"/>
                  <c:pt idx="0">
                    <c:v>2.1215467166741528</c:v>
                  </c:pt>
                  <c:pt idx="1">
                    <c:v>0.21976781716353061</c:v>
                  </c:pt>
                  <c:pt idx="2">
                    <c:v>0.4243890061211284</c:v>
                  </c:pt>
                  <c:pt idx="3">
                    <c:v>4.8151014051083033E-2</c:v>
                  </c:pt>
                  <c:pt idx="4">
                    <c:v>0.48455130081429415</c:v>
                  </c:pt>
                  <c:pt idx="5">
                    <c:v>1.7197720707200759</c:v>
                  </c:pt>
                  <c:pt idx="6">
                    <c:v>0.24170416989600371</c:v>
                  </c:pt>
                  <c:pt idx="7">
                    <c:v>0.93356851769920079</c:v>
                  </c:pt>
                </c:numCache>
              </c:numRef>
            </c:minus>
          </c:errBars>
          <c:cat>
            <c:strLit>
              <c:ptCount val="8"/>
              <c:pt idx="0">
                <c:v>Cenário1</c:v>
              </c:pt>
              <c:pt idx="1">
                <c:v>Cenário2</c:v>
              </c:pt>
              <c:pt idx="2">
                <c:v>Cenário3</c:v>
              </c:pt>
              <c:pt idx="3">
                <c:v>Cenário4</c:v>
              </c:pt>
              <c:pt idx="4">
                <c:v>cenário2A</c:v>
              </c:pt>
              <c:pt idx="5">
                <c:v>cenário3A</c:v>
              </c:pt>
              <c:pt idx="6">
                <c:v>Cenário4A</c:v>
              </c:pt>
              <c:pt idx="7">
                <c:v>Cenário4B</c:v>
              </c:pt>
            </c:strLit>
          </c:cat>
          <c:val>
            <c:numRef>
              <c:f>(Folha1!$H$22,Folha1!$H$23,Folha1!$H$24,Folha1!$H$25,Folha1!$H$26,Folha1!$H$27,Folha1!$H$28,Folha1!$H$29)</c:f>
              <c:numCache>
                <c:formatCode>0.00</c:formatCode>
                <c:ptCount val="8"/>
                <c:pt idx="0" formatCode="0.0">
                  <c:v>62.86</c:v>
                </c:pt>
                <c:pt idx="1">
                  <c:v>3.0460000000000003</c:v>
                </c:pt>
                <c:pt idx="2">
                  <c:v>4.3740000000000006</c:v>
                </c:pt>
                <c:pt idx="3">
                  <c:v>0.24379999999999996</c:v>
                </c:pt>
                <c:pt idx="4" formatCode="General">
                  <c:v>15.679999999999998</c:v>
                </c:pt>
                <c:pt idx="5" formatCode="General">
                  <c:v>33.380000000000003</c:v>
                </c:pt>
                <c:pt idx="6" formatCode="General">
                  <c:v>4.45</c:v>
                </c:pt>
                <c:pt idx="7" formatCode="General">
                  <c:v>13.16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4-47E3-A9FB-4740320A4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05433119"/>
        <c:axId val="1804494175"/>
      </c:barChart>
      <c:valAx>
        <c:axId val="1804494175"/>
        <c:scaling>
          <c:orientation val="minMax"/>
          <c:max val="65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2F2F2"/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largura de banda (Mbits/segundo)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05433119"/>
        <c:crosses val="autoZero"/>
        <c:crossBetween val="between"/>
        <c:majorUnit val="10"/>
        <c:minorUnit val="1"/>
      </c:valAx>
      <c:catAx>
        <c:axId val="180543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Cenários</a:t>
                </a:r>
              </a:p>
            </c:rich>
          </c:tx>
          <c:overlay val="0"/>
        </c:title>
        <c:numFmt formatCode="General" sourceLinked="0"/>
        <c:majorTickMark val="out"/>
        <c:minorTickMark val="in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04494175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PT" sz="1000" b="0" i="0" u="none" strike="noStrike" kern="1200" baseline="0">
          <a:solidFill>
            <a:srgbClr val="000000"/>
          </a:solidFill>
          <a:latin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8</xdr:row>
      <xdr:rowOff>22860</xdr:rowOff>
    </xdr:from>
    <xdr:ext cx="4841512" cy="1973580"/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CA192C5F-078C-EF47-D225-A10BE4211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1661160</xdr:colOff>
      <xdr:row>30</xdr:row>
      <xdr:rowOff>0</xdr:rowOff>
    </xdr:from>
    <xdr:ext cx="6027420" cy="3322320"/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33945B86-EAE6-2502-9E68-141F2C82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22" workbookViewId="0">
      <selection activeCell="J33" sqref="J33"/>
    </sheetView>
  </sheetViews>
  <sheetFormatPr defaultRowHeight="14.4" x14ac:dyDescent="0.3"/>
  <cols>
    <col min="1" max="1" width="14.21875" customWidth="1"/>
    <col min="2" max="2" width="55.5546875" customWidth="1"/>
    <col min="3" max="3" width="24.33203125" customWidth="1"/>
    <col min="4" max="4" width="13.77734375" customWidth="1"/>
    <col min="5" max="5" width="15.5546875" customWidth="1"/>
    <col min="6" max="6" width="15.21875" customWidth="1"/>
    <col min="7" max="7" width="14.44140625" customWidth="1"/>
    <col min="8" max="8" width="11.109375" customWidth="1"/>
    <col min="9" max="9" width="17" customWidth="1"/>
    <col min="10" max="10" width="21.21875" customWidth="1"/>
    <col min="11" max="64" width="11.109375" customWidth="1"/>
    <col min="65" max="65" width="8.88671875" customWidth="1"/>
  </cols>
  <sheetData>
    <row r="1" spans="1:10" x14ac:dyDescent="0.3">
      <c r="B1" s="6" t="s">
        <v>31</v>
      </c>
    </row>
    <row r="2" spans="1:10" x14ac:dyDescent="0.3">
      <c r="B2" s="6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33</v>
      </c>
      <c r="B3" t="s">
        <v>9</v>
      </c>
      <c r="C3">
        <v>351</v>
      </c>
      <c r="D3">
        <v>355</v>
      </c>
      <c r="E3">
        <v>353</v>
      </c>
      <c r="F3">
        <v>351</v>
      </c>
      <c r="G3">
        <v>352</v>
      </c>
      <c r="H3">
        <f>AVERAGE(C3,D3,E3,F3,G3)</f>
        <v>352.4</v>
      </c>
      <c r="I3">
        <f>_xlfn.STDEV.P(C3,D3,E3,F3,G3)</f>
        <v>1.4966629547095767</v>
      </c>
      <c r="J3">
        <f>_xlfn.CONFIDENCE.NORM(0.05,I3,5)</f>
        <v>1.3118588154488908</v>
      </c>
    </row>
    <row r="4" spans="1:10" x14ac:dyDescent="0.3">
      <c r="B4" t="s">
        <v>10</v>
      </c>
      <c r="C4">
        <v>64.3</v>
      </c>
      <c r="D4">
        <v>65.3</v>
      </c>
      <c r="E4">
        <v>63.9</v>
      </c>
      <c r="F4">
        <v>63.4</v>
      </c>
      <c r="G4">
        <v>60.2</v>
      </c>
      <c r="H4">
        <f>AVERAGE(C4,D4,E4,F4,G4)</f>
        <v>63.419999999999995</v>
      </c>
      <c r="I4">
        <f>_xlfn.STDEV.P(C4,D4,E4,F4,G4)</f>
        <v>1.726731015531948</v>
      </c>
      <c r="J4">
        <f>_xlfn.CONFIDENCE.NORM(0.05,I4,5)</f>
        <v>1.5135186566264434</v>
      </c>
    </row>
    <row r="5" spans="1:10" x14ac:dyDescent="0.3">
      <c r="B5" t="s">
        <v>11</v>
      </c>
      <c r="C5">
        <v>32.799999999999997</v>
      </c>
      <c r="D5">
        <v>36.6</v>
      </c>
      <c r="E5">
        <v>27.1</v>
      </c>
      <c r="F5">
        <v>30.8</v>
      </c>
      <c r="G5">
        <v>33.200000000000003</v>
      </c>
      <c r="H5">
        <f>AVERAGE(C5,D5,E5,F5,G5)</f>
        <v>32.1</v>
      </c>
      <c r="I5">
        <f>_xlfn.STDEV.P(C5,D5,E5,F5,G5)</f>
        <v>3.1189741903388684</v>
      </c>
      <c r="J5">
        <f>_xlfn.CONFIDENCE.NORM(0.05,I5,5)</f>
        <v>2.7338511813086108</v>
      </c>
    </row>
    <row r="6" spans="1:10" x14ac:dyDescent="0.3">
      <c r="B6" t="s">
        <v>12</v>
      </c>
      <c r="C6">
        <v>32.200000000000003</v>
      </c>
      <c r="D6">
        <v>32.6</v>
      </c>
      <c r="E6">
        <v>33.6</v>
      </c>
      <c r="F6">
        <v>35.799999999999997</v>
      </c>
      <c r="G6">
        <v>26.7</v>
      </c>
      <c r="H6">
        <f>AVERAGE(C6,D6,E6,F6,G6)</f>
        <v>32.179999999999993</v>
      </c>
      <c r="I6">
        <f>_xlfn.STDEV.P(C6,D6,E6,F6,G6)</f>
        <v>3.0109134826494097</v>
      </c>
      <c r="J6">
        <f>_xlfn.CONFIDENCE.NORM(0.05,I6,5)</f>
        <v>2.6391335352681429</v>
      </c>
    </row>
    <row r="7" spans="1:10" x14ac:dyDescent="0.3">
      <c r="B7" t="s">
        <v>13</v>
      </c>
      <c r="C7">
        <v>34.6</v>
      </c>
      <c r="D7">
        <v>36.299999999999997</v>
      </c>
      <c r="E7">
        <v>34.9</v>
      </c>
      <c r="F7">
        <v>35.799999999999997</v>
      </c>
      <c r="G7">
        <v>36.799999999999997</v>
      </c>
      <c r="H7">
        <f>AVERAGE(C7,D7,E7,F7,G7)</f>
        <v>35.680000000000007</v>
      </c>
      <c r="I7">
        <f>_xlfn.STDEV.P(C7,D7,E7,F7,G7)</f>
        <v>0.82800966177937663</v>
      </c>
      <c r="J7">
        <f>_xlfn.CONFIDENCE.NORM(0.05,I7,5)</f>
        <v>0.725769132364815</v>
      </c>
    </row>
    <row r="11" spans="1:10" x14ac:dyDescent="0.3">
      <c r="C11" s="1"/>
    </row>
    <row r="12" spans="1:10" x14ac:dyDescent="0.3">
      <c r="E12" s="1"/>
    </row>
    <row r="21" spans="2:10" x14ac:dyDescent="0.3">
      <c r="B21" s="6" t="s">
        <v>14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</row>
    <row r="22" spans="2:10" x14ac:dyDescent="0.3">
      <c r="B22" t="s">
        <v>15</v>
      </c>
      <c r="C22">
        <v>61.9</v>
      </c>
      <c r="D22">
        <v>64.099999999999994</v>
      </c>
      <c r="E22">
        <v>65.8</v>
      </c>
      <c r="F22">
        <v>58.7</v>
      </c>
      <c r="G22" s="2">
        <v>63.8</v>
      </c>
      <c r="H22" s="3">
        <f t="shared" ref="H22:H29" si="0">AVERAGE(C22,D22,E22,F22,G22)</f>
        <v>62.86</v>
      </c>
      <c r="I22" s="4">
        <f t="shared" ref="I22:I29" si="1">_xlfn.STDEV.P(C22,D22,E22,F22,G22)</f>
        <v>2.4204131878668953</v>
      </c>
      <c r="J22" s="5">
        <f t="shared" ref="J22:J29" si="2">_xlfn.CONFIDENCE.NORM(0.05,I22,5)</f>
        <v>2.1215467166741528</v>
      </c>
    </row>
    <row r="23" spans="2:10" x14ac:dyDescent="0.3">
      <c r="B23" t="s">
        <v>16</v>
      </c>
      <c r="C23">
        <v>2.87</v>
      </c>
      <c r="D23">
        <v>3.26</v>
      </c>
      <c r="E23">
        <v>3.28</v>
      </c>
      <c r="F23">
        <v>2.64</v>
      </c>
      <c r="G23">
        <v>3.18</v>
      </c>
      <c r="H23" s="5">
        <f t="shared" si="0"/>
        <v>3.0460000000000003</v>
      </c>
      <c r="I23" s="4">
        <f t="shared" si="1"/>
        <v>0.25072694310743698</v>
      </c>
      <c r="J23" s="5">
        <f t="shared" si="2"/>
        <v>0.21976781716353061</v>
      </c>
    </row>
    <row r="24" spans="2:10" x14ac:dyDescent="0.3">
      <c r="B24" t="s">
        <v>17</v>
      </c>
      <c r="C24">
        <v>5.1100000000000003</v>
      </c>
      <c r="D24">
        <v>4.33</v>
      </c>
      <c r="E24">
        <v>3.7</v>
      </c>
      <c r="F24">
        <v>4.07</v>
      </c>
      <c r="G24">
        <v>4.66</v>
      </c>
      <c r="H24" s="5">
        <f t="shared" si="0"/>
        <v>4.3740000000000006</v>
      </c>
      <c r="I24" s="4">
        <f t="shared" si="1"/>
        <v>0.4841735226135348</v>
      </c>
      <c r="J24" s="5">
        <f t="shared" si="2"/>
        <v>0.4243890061211284</v>
      </c>
    </row>
    <row r="25" spans="2:10" x14ac:dyDescent="0.3">
      <c r="B25" t="s">
        <v>18</v>
      </c>
      <c r="C25">
        <v>0.28999999999999998</v>
      </c>
      <c r="D25">
        <v>0.25900000000000001</v>
      </c>
      <c r="E25">
        <v>0.19</v>
      </c>
      <c r="F25">
        <v>0.17</v>
      </c>
      <c r="G25">
        <v>0.31</v>
      </c>
      <c r="H25" s="5">
        <f t="shared" si="0"/>
        <v>0.24379999999999996</v>
      </c>
      <c r="I25" s="4">
        <f t="shared" si="1"/>
        <v>5.4934142388864328E-2</v>
      </c>
      <c r="J25" s="5">
        <f t="shared" si="2"/>
        <v>4.8151014051083033E-2</v>
      </c>
    </row>
    <row r="26" spans="2:10" x14ac:dyDescent="0.3">
      <c r="B26" t="s">
        <v>19</v>
      </c>
      <c r="C26">
        <v>15.7</v>
      </c>
      <c r="D26">
        <v>15.1</v>
      </c>
      <c r="E26">
        <v>15.6</v>
      </c>
      <c r="F26">
        <v>16.7</v>
      </c>
      <c r="G26">
        <v>15.3</v>
      </c>
      <c r="H26">
        <f t="shared" si="0"/>
        <v>15.679999999999998</v>
      </c>
      <c r="I26" s="4">
        <f t="shared" si="1"/>
        <v>0.55281099844340986</v>
      </c>
      <c r="J26" s="5">
        <f t="shared" si="2"/>
        <v>0.48455130081429415</v>
      </c>
    </row>
    <row r="27" spans="2:10" x14ac:dyDescent="0.3">
      <c r="B27" t="s">
        <v>20</v>
      </c>
      <c r="C27">
        <v>30.7</v>
      </c>
      <c r="D27">
        <v>34.4</v>
      </c>
      <c r="E27" s="1">
        <v>33.4</v>
      </c>
      <c r="F27">
        <v>36.4</v>
      </c>
      <c r="G27">
        <v>32</v>
      </c>
      <c r="H27">
        <f t="shared" si="0"/>
        <v>33.380000000000003</v>
      </c>
      <c r="I27" s="4">
        <f t="shared" si="1"/>
        <v>1.9620397549489148</v>
      </c>
      <c r="J27" s="5">
        <f t="shared" si="2"/>
        <v>1.7197720707200759</v>
      </c>
    </row>
    <row r="28" spans="2:10" x14ac:dyDescent="0.3">
      <c r="B28" t="s">
        <v>21</v>
      </c>
      <c r="C28">
        <v>4.21</v>
      </c>
      <c r="D28">
        <v>4.95</v>
      </c>
      <c r="E28">
        <v>4.5</v>
      </c>
      <c r="F28">
        <v>4.1900000000000004</v>
      </c>
      <c r="G28">
        <v>4.4000000000000004</v>
      </c>
      <c r="H28">
        <f t="shared" si="0"/>
        <v>4.45</v>
      </c>
      <c r="I28" s="4">
        <f t="shared" si="1"/>
        <v>0.27575351312358654</v>
      </c>
      <c r="J28" s="5">
        <f t="shared" si="2"/>
        <v>0.24170416989600371</v>
      </c>
    </row>
    <row r="29" spans="2:10" x14ac:dyDescent="0.3">
      <c r="B29" t="s">
        <v>22</v>
      </c>
      <c r="C29">
        <v>12.1</v>
      </c>
      <c r="D29">
        <v>12.3</v>
      </c>
      <c r="E29">
        <v>14.3</v>
      </c>
      <c r="F29">
        <v>12.5</v>
      </c>
      <c r="G29">
        <v>14.6</v>
      </c>
      <c r="H29">
        <f t="shared" si="0"/>
        <v>13.16</v>
      </c>
      <c r="I29" s="4">
        <f t="shared" si="1"/>
        <v>1.0650821564555479</v>
      </c>
      <c r="J29" s="5">
        <f t="shared" si="2"/>
        <v>0.93356851769920079</v>
      </c>
    </row>
    <row r="32" spans="2:10" x14ac:dyDescent="0.3">
      <c r="B32" s="6" t="s">
        <v>23</v>
      </c>
    </row>
    <row r="33" spans="2:10" x14ac:dyDescent="0.3">
      <c r="B33" t="s">
        <v>24</v>
      </c>
    </row>
    <row r="34" spans="2:10" x14ac:dyDescent="0.3">
      <c r="B34" t="s">
        <v>25</v>
      </c>
    </row>
    <row r="35" spans="2:10" x14ac:dyDescent="0.3">
      <c r="B35" t="s">
        <v>26</v>
      </c>
    </row>
    <row r="36" spans="2:10" x14ac:dyDescent="0.3">
      <c r="B36" t="s">
        <v>27</v>
      </c>
    </row>
    <row r="37" spans="2:10" x14ac:dyDescent="0.3">
      <c r="B37" t="s">
        <v>28</v>
      </c>
    </row>
    <row r="38" spans="2:10" x14ac:dyDescent="0.3">
      <c r="B38" t="s">
        <v>30</v>
      </c>
    </row>
    <row r="39" spans="2:10" x14ac:dyDescent="0.3">
      <c r="B39" t="s">
        <v>29</v>
      </c>
      <c r="J39" s="1"/>
    </row>
    <row r="40" spans="2:10" x14ac:dyDescent="0.3">
      <c r="B40" t="s">
        <v>32</v>
      </c>
      <c r="J40" s="1"/>
    </row>
  </sheetData>
  <pageMargins left="0.70000000000000007" right="0.70000000000000007" top="1.1437007874015752" bottom="1.1437007874015752" header="0.75000000000000011" footer="0.75000000000000011"/>
  <pageSetup paperSize="9" fitToWidth="0" fitToHeight="0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Oliveira</dc:creator>
  <cp:lastModifiedBy>Marta Oliveira</cp:lastModifiedBy>
  <cp:revision>2</cp:revision>
  <dcterms:created xsi:type="dcterms:W3CDTF">2022-12-13T16:16:21Z</dcterms:created>
  <dcterms:modified xsi:type="dcterms:W3CDTF">2023-01-06T19:11:41Z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