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xercise 6 meteorological data\"/>
    </mc:Choice>
  </mc:AlternateContent>
  <bookViews>
    <workbookView xWindow="0" yWindow="0" windowWidth="19200" windowHeight="6756" activeTab="1"/>
  </bookViews>
  <sheets>
    <sheet name="On a fixed plane at 35 deg" sheetId="2" r:id="rId1"/>
    <sheet name="2-axis tracking" sheetId="3" r:id="rId2"/>
    <sheet name="Diferencia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4" l="1"/>
  <c r="O4" i="4"/>
  <c r="O3" i="4"/>
  <c r="H26" i="4"/>
  <c r="F26" i="4"/>
  <c r="D26" i="4"/>
  <c r="B26" i="4"/>
  <c r="L26" i="4"/>
  <c r="J26" i="4"/>
  <c r="I25" i="3"/>
  <c r="K25" i="3" s="1"/>
  <c r="I24" i="3"/>
  <c r="K24" i="3" s="1"/>
  <c r="I23" i="3"/>
  <c r="K23" i="3" s="1"/>
  <c r="I22" i="3"/>
  <c r="K22" i="3" s="1"/>
  <c r="I21" i="3"/>
  <c r="K21" i="3" s="1"/>
  <c r="I20" i="3"/>
  <c r="K20" i="3" s="1"/>
  <c r="I19" i="3"/>
  <c r="K19" i="3" s="1"/>
  <c r="I18" i="3"/>
  <c r="K18" i="3" s="1"/>
  <c r="I17" i="3"/>
  <c r="K17" i="3" s="1"/>
  <c r="I16" i="3"/>
  <c r="K16" i="3" s="1"/>
  <c r="I15" i="3"/>
  <c r="K15" i="3" s="1"/>
  <c r="I14" i="3"/>
  <c r="K14" i="3" s="1"/>
  <c r="I13" i="3"/>
  <c r="K13" i="3" s="1"/>
  <c r="I12" i="3"/>
  <c r="K12" i="3" s="1"/>
  <c r="I11" i="3"/>
  <c r="K11" i="3" s="1"/>
  <c r="I10" i="3"/>
  <c r="K10" i="3" s="1"/>
  <c r="I9" i="3"/>
  <c r="K9" i="3" s="1"/>
  <c r="K8" i="3"/>
  <c r="I8" i="3"/>
  <c r="I7" i="3"/>
  <c r="K7" i="3" s="1"/>
  <c r="I6" i="3"/>
  <c r="K6" i="3" s="1"/>
  <c r="I5" i="3"/>
  <c r="K5" i="3" s="1"/>
  <c r="I4" i="3"/>
  <c r="K4" i="3" s="1"/>
  <c r="I3" i="3"/>
  <c r="K3" i="3" s="1"/>
  <c r="I2" i="3"/>
  <c r="K2" i="3" s="1"/>
  <c r="K26" i="3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3" i="2"/>
  <c r="I4" i="2"/>
  <c r="I5" i="2"/>
  <c r="I6" i="2"/>
  <c r="I2" i="2"/>
  <c r="K26" i="2" l="1"/>
</calcChain>
</file>

<file path=xl/sharedStrings.xml><?xml version="1.0" encoding="utf-8"?>
<sst xmlns="http://schemas.openxmlformats.org/spreadsheetml/2006/main" count="38" uniqueCount="29">
  <si>
    <t>G(i)</t>
  </si>
  <si>
    <t>Gb(i)</t>
  </si>
  <si>
    <t>Gd(i)</t>
  </si>
  <si>
    <t>time(UTC+1)</t>
  </si>
  <si>
    <t>G(i):  Global irradiance on a fixed plane (W/m2)</t>
  </si>
  <si>
    <t>Gb(i): Direct irradiance on a fixed plane (W/m2)</t>
  </si>
  <si>
    <t>Gd(i): Diffuse irradiance on a fixed plane (W/m2)</t>
  </si>
  <si>
    <t>PVGIS (c) European Union, 2001-2022</t>
  </si>
  <si>
    <t>G(i) - Gb(i)</t>
  </si>
  <si>
    <t>MRSE</t>
  </si>
  <si>
    <t>[(G(i) - Gb(i)) - Gd(i)]^2</t>
  </si>
  <si>
    <t>G(n)</t>
  </si>
  <si>
    <t>Gb(n)</t>
  </si>
  <si>
    <t>Gd(n)</t>
  </si>
  <si>
    <t>G(n): Global irradiance on 2-axis tracking plane (W/m2)</t>
  </si>
  <si>
    <t>Gb(n): Direct normal irradiance (W/m2)</t>
  </si>
  <si>
    <t>Gd(n): Diffuse irradiance on 2-axis tracking plane (W/m2)</t>
  </si>
  <si>
    <t>G(n) - Gb(n)</t>
  </si>
  <si>
    <t>[(G(n) - Gb(n)) - Gd(n)]^2</t>
  </si>
  <si>
    <t>Diferencias experimentales entre la componente a 35º y 2-axis</t>
  </si>
  <si>
    <t>Global (%)</t>
  </si>
  <si>
    <t>Directa (%)</t>
  </si>
  <si>
    <t>Difusa (%)</t>
  </si>
  <si>
    <t>Total Gb(i) (W/m2)</t>
  </si>
  <si>
    <t>Total Gb(n) (W/m2)</t>
  </si>
  <si>
    <t>Total Gd(i) (W/m2)</t>
  </si>
  <si>
    <t>Total Gd(n) (W/m2)</t>
  </si>
  <si>
    <t>Total G(i) (W/m2)</t>
  </si>
  <si>
    <t>Total G(n)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</si>
</sst>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C1" sqref="C1:E25"/>
    </sheetView>
  </sheetViews>
  <sheetFormatPr baseColWidth="10" defaultRowHeight="14.4" x14ac:dyDescent="0.3"/>
  <cols>
    <col min="6" max="6" width="11.88671875" customWidth="1"/>
    <col min="8" max="8" width="12.109375" customWidth="1"/>
    <col min="10" max="10" width="7.88671875" customWidth="1"/>
    <col min="11" max="11" width="19.21875" customWidth="1"/>
  </cols>
  <sheetData>
    <row r="1" spans="1:11" x14ac:dyDescent="0.3">
      <c r="A1" t="s">
        <v>3</v>
      </c>
      <c r="C1" t="s">
        <v>0</v>
      </c>
      <c r="E1" t="s">
        <v>1</v>
      </c>
      <c r="F1" s="2"/>
      <c r="G1" t="s">
        <v>2</v>
      </c>
      <c r="I1" t="s">
        <v>8</v>
      </c>
      <c r="K1" t="s">
        <v>10</v>
      </c>
    </row>
    <row r="2" spans="1:11" x14ac:dyDescent="0.3">
      <c r="A2" s="3">
        <v>0</v>
      </c>
      <c r="B2" s="3"/>
      <c r="C2">
        <v>0</v>
      </c>
      <c r="E2">
        <v>0</v>
      </c>
      <c r="F2" s="2"/>
      <c r="G2">
        <v>0</v>
      </c>
      <c r="I2">
        <f>C2-E2</f>
        <v>0</v>
      </c>
      <c r="K2">
        <f>(G2-I2)^2</f>
        <v>0</v>
      </c>
    </row>
    <row r="3" spans="1:11" x14ac:dyDescent="0.3">
      <c r="A3" s="3">
        <v>4.1666666666666664E-2</v>
      </c>
      <c r="B3" s="3"/>
      <c r="C3">
        <v>0</v>
      </c>
      <c r="E3">
        <v>0</v>
      </c>
      <c r="F3" s="2"/>
      <c r="G3">
        <v>0</v>
      </c>
      <c r="I3">
        <f t="shared" ref="I3:I25" si="0">C3-E3</f>
        <v>0</v>
      </c>
      <c r="K3">
        <f t="shared" ref="K3:K25" si="1">(G3-I3)^2</f>
        <v>0</v>
      </c>
    </row>
    <row r="4" spans="1:11" x14ac:dyDescent="0.3">
      <c r="A4" s="3">
        <v>8.3333333333333329E-2</v>
      </c>
      <c r="B4" s="3"/>
      <c r="C4">
        <v>0</v>
      </c>
      <c r="E4">
        <v>0</v>
      </c>
      <c r="F4" s="2"/>
      <c r="G4">
        <v>0</v>
      </c>
      <c r="I4">
        <f t="shared" si="0"/>
        <v>0</v>
      </c>
      <c r="K4">
        <f t="shared" si="1"/>
        <v>0</v>
      </c>
    </row>
    <row r="5" spans="1:11" ht="16.5" customHeight="1" x14ac:dyDescent="0.3">
      <c r="A5" s="3">
        <v>0.125</v>
      </c>
      <c r="B5" s="3"/>
      <c r="C5">
        <v>0</v>
      </c>
      <c r="E5">
        <v>0</v>
      </c>
      <c r="F5" s="2"/>
      <c r="G5">
        <v>0</v>
      </c>
      <c r="I5">
        <f t="shared" si="0"/>
        <v>0</v>
      </c>
      <c r="K5">
        <f t="shared" si="1"/>
        <v>0</v>
      </c>
    </row>
    <row r="6" spans="1:11" x14ac:dyDescent="0.3">
      <c r="A6" s="3">
        <v>0.16666666666666666</v>
      </c>
      <c r="B6" s="3"/>
      <c r="C6">
        <v>0</v>
      </c>
      <c r="E6">
        <v>0</v>
      </c>
      <c r="F6" s="2"/>
      <c r="G6">
        <v>0</v>
      </c>
      <c r="I6">
        <f t="shared" si="0"/>
        <v>0</v>
      </c>
      <c r="K6">
        <f t="shared" si="1"/>
        <v>0</v>
      </c>
    </row>
    <row r="7" spans="1:11" x14ac:dyDescent="0.3">
      <c r="A7" s="3">
        <v>0.20833333333333334</v>
      </c>
      <c r="B7" s="3"/>
      <c r="C7">
        <v>0</v>
      </c>
      <c r="E7">
        <v>0</v>
      </c>
      <c r="F7" s="2"/>
      <c r="G7">
        <v>0</v>
      </c>
      <c r="I7">
        <f t="shared" si="0"/>
        <v>0</v>
      </c>
      <c r="K7">
        <f t="shared" si="1"/>
        <v>0</v>
      </c>
    </row>
    <row r="8" spans="1:11" x14ac:dyDescent="0.3">
      <c r="A8" s="3">
        <v>0.25</v>
      </c>
      <c r="B8" s="3"/>
      <c r="C8">
        <v>13.34</v>
      </c>
      <c r="E8">
        <v>0</v>
      </c>
      <c r="F8" s="2"/>
      <c r="G8">
        <v>13.07</v>
      </c>
      <c r="I8">
        <f t="shared" si="0"/>
        <v>13.34</v>
      </c>
      <c r="K8">
        <f t="shared" si="1"/>
        <v>7.2899999999999771E-2</v>
      </c>
    </row>
    <row r="9" spans="1:11" x14ac:dyDescent="0.3">
      <c r="A9" s="3">
        <v>0.29166666666666669</v>
      </c>
      <c r="B9" s="3"/>
      <c r="C9">
        <v>63.13</v>
      </c>
      <c r="E9">
        <v>5.9</v>
      </c>
      <c r="F9" s="2"/>
      <c r="G9">
        <v>54.29</v>
      </c>
      <c r="I9">
        <f t="shared" si="0"/>
        <v>57.230000000000004</v>
      </c>
      <c r="K9">
        <f t="shared" si="1"/>
        <v>8.6436000000000277</v>
      </c>
    </row>
    <row r="10" spans="1:11" x14ac:dyDescent="0.3">
      <c r="A10" s="3">
        <v>0.33333333333333331</v>
      </c>
      <c r="B10" s="3"/>
      <c r="C10">
        <v>238.82</v>
      </c>
      <c r="E10">
        <v>131.87</v>
      </c>
      <c r="F10" s="2"/>
      <c r="G10">
        <v>100.84</v>
      </c>
      <c r="I10">
        <f t="shared" si="0"/>
        <v>106.94999999999999</v>
      </c>
      <c r="K10">
        <f t="shared" si="1"/>
        <v>37.332099999999819</v>
      </c>
    </row>
    <row r="11" spans="1:11" x14ac:dyDescent="0.3">
      <c r="A11" s="3">
        <v>0.375</v>
      </c>
      <c r="B11" s="3"/>
      <c r="C11">
        <v>439.45</v>
      </c>
      <c r="E11">
        <v>291.56</v>
      </c>
      <c r="F11" s="2"/>
      <c r="G11">
        <v>138.62</v>
      </c>
      <c r="I11">
        <f t="shared" si="0"/>
        <v>147.88999999999999</v>
      </c>
      <c r="K11">
        <f t="shared" si="1"/>
        <v>85.932899999999663</v>
      </c>
    </row>
    <row r="12" spans="1:11" x14ac:dyDescent="0.3">
      <c r="A12" s="3">
        <v>0.41666666666666669</v>
      </c>
      <c r="B12" s="3"/>
      <c r="C12">
        <v>622.33000000000004</v>
      </c>
      <c r="E12">
        <v>439.15</v>
      </c>
      <c r="F12" s="2"/>
      <c r="G12">
        <v>171.19</v>
      </c>
      <c r="I12">
        <f t="shared" si="0"/>
        <v>183.18000000000006</v>
      </c>
      <c r="J12" s="2"/>
      <c r="K12">
        <f t="shared" si="1"/>
        <v>143.76010000000159</v>
      </c>
    </row>
    <row r="13" spans="1:11" x14ac:dyDescent="0.3">
      <c r="A13" s="3">
        <v>0.45833333333333331</v>
      </c>
      <c r="B13" s="3"/>
      <c r="C13">
        <v>775.44</v>
      </c>
      <c r="E13">
        <v>569.09</v>
      </c>
      <c r="F13" s="2"/>
      <c r="G13">
        <v>192.1</v>
      </c>
      <c r="I13">
        <f t="shared" si="0"/>
        <v>206.35000000000002</v>
      </c>
      <c r="K13">
        <f t="shared" si="1"/>
        <v>203.0625000000008</v>
      </c>
    </row>
    <row r="14" spans="1:11" x14ac:dyDescent="0.3">
      <c r="A14" s="3">
        <v>0.5</v>
      </c>
      <c r="B14" s="3"/>
      <c r="C14">
        <v>866.78</v>
      </c>
      <c r="E14">
        <v>633.52</v>
      </c>
      <c r="F14" s="2"/>
      <c r="G14">
        <v>217.7</v>
      </c>
      <c r="I14">
        <f t="shared" si="0"/>
        <v>233.26</v>
      </c>
      <c r="K14">
        <f t="shared" si="1"/>
        <v>242.11360000000008</v>
      </c>
    </row>
    <row r="15" spans="1:11" x14ac:dyDescent="0.3">
      <c r="A15" s="3">
        <v>0.54166666666666663</v>
      </c>
      <c r="B15" s="3"/>
      <c r="C15">
        <v>898.01</v>
      </c>
      <c r="E15">
        <v>653.63</v>
      </c>
      <c r="F15" s="2"/>
      <c r="G15">
        <v>228.38</v>
      </c>
      <c r="I15">
        <f t="shared" si="0"/>
        <v>244.38</v>
      </c>
      <c r="K15">
        <f t="shared" si="1"/>
        <v>256</v>
      </c>
    </row>
    <row r="16" spans="1:11" x14ac:dyDescent="0.3">
      <c r="A16" s="3">
        <v>0.58333333333333337</v>
      </c>
      <c r="B16" s="3"/>
      <c r="C16">
        <v>854.97</v>
      </c>
      <c r="E16">
        <v>610.45000000000005</v>
      </c>
      <c r="F16" s="2"/>
      <c r="G16">
        <v>229.19</v>
      </c>
      <c r="I16">
        <f t="shared" si="0"/>
        <v>244.51999999999998</v>
      </c>
      <c r="K16">
        <f t="shared" si="1"/>
        <v>235.0088999999995</v>
      </c>
    </row>
    <row r="17" spans="1:11" x14ac:dyDescent="0.3">
      <c r="A17" s="3">
        <v>0.625</v>
      </c>
      <c r="B17" s="3"/>
      <c r="C17">
        <v>767.46</v>
      </c>
      <c r="E17">
        <v>533.22</v>
      </c>
      <c r="F17" s="2"/>
      <c r="G17">
        <v>220.2</v>
      </c>
      <c r="I17">
        <f t="shared" si="0"/>
        <v>234.24</v>
      </c>
      <c r="K17">
        <f t="shared" si="1"/>
        <v>197.12160000000057</v>
      </c>
    </row>
    <row r="18" spans="1:11" x14ac:dyDescent="0.3">
      <c r="A18" s="3">
        <v>0.66666666666666663</v>
      </c>
      <c r="B18" s="3"/>
      <c r="C18">
        <v>635.65</v>
      </c>
      <c r="E18">
        <v>423.96</v>
      </c>
      <c r="F18" s="2"/>
      <c r="G18">
        <v>199.58</v>
      </c>
      <c r="I18">
        <f t="shared" si="0"/>
        <v>211.69</v>
      </c>
      <c r="K18">
        <f t="shared" si="1"/>
        <v>146.65209999999965</v>
      </c>
    </row>
    <row r="19" spans="1:11" x14ac:dyDescent="0.3">
      <c r="A19" s="3">
        <v>0.70833333333333337</v>
      </c>
      <c r="B19" s="3"/>
      <c r="C19">
        <v>458.64</v>
      </c>
      <c r="E19">
        <v>286.5</v>
      </c>
      <c r="F19" s="2"/>
      <c r="G19">
        <v>162.72</v>
      </c>
      <c r="I19">
        <f t="shared" si="0"/>
        <v>172.14</v>
      </c>
      <c r="K19">
        <f t="shared" si="1"/>
        <v>88.736399999999762</v>
      </c>
    </row>
    <row r="20" spans="1:11" x14ac:dyDescent="0.3">
      <c r="A20" s="3">
        <v>0.75</v>
      </c>
      <c r="B20" s="3"/>
      <c r="C20">
        <v>265.89</v>
      </c>
      <c r="E20">
        <v>140.94999999999999</v>
      </c>
      <c r="F20" s="2"/>
      <c r="G20">
        <v>118.56</v>
      </c>
      <c r="I20">
        <f t="shared" si="0"/>
        <v>124.94</v>
      </c>
      <c r="K20">
        <f t="shared" si="1"/>
        <v>40.704399999999943</v>
      </c>
    </row>
    <row r="21" spans="1:11" x14ac:dyDescent="0.3">
      <c r="A21" s="3">
        <v>0.79166666666666663</v>
      </c>
      <c r="B21" s="3"/>
      <c r="C21">
        <v>90.44</v>
      </c>
      <c r="E21">
        <v>21.13</v>
      </c>
      <c r="F21" s="2"/>
      <c r="G21">
        <v>66.010000000000005</v>
      </c>
      <c r="I21">
        <f t="shared" si="0"/>
        <v>69.31</v>
      </c>
      <c r="K21">
        <f t="shared" si="1"/>
        <v>10.889999999999981</v>
      </c>
    </row>
    <row r="22" spans="1:11" x14ac:dyDescent="0.3">
      <c r="A22" s="3">
        <v>0.83333333333333337</v>
      </c>
      <c r="B22" s="3"/>
      <c r="C22">
        <v>24.39</v>
      </c>
      <c r="E22">
        <v>0</v>
      </c>
      <c r="F22" s="2"/>
      <c r="G22">
        <v>23.89</v>
      </c>
      <c r="I22">
        <f t="shared" si="0"/>
        <v>24.39</v>
      </c>
      <c r="K22">
        <f t="shared" si="1"/>
        <v>0.25</v>
      </c>
    </row>
    <row r="23" spans="1:11" x14ac:dyDescent="0.3">
      <c r="A23" s="3">
        <v>0.875</v>
      </c>
      <c r="B23" s="3"/>
      <c r="C23">
        <v>0</v>
      </c>
      <c r="E23">
        <v>0</v>
      </c>
      <c r="F23" s="2"/>
      <c r="G23">
        <v>0</v>
      </c>
      <c r="I23">
        <f t="shared" si="0"/>
        <v>0</v>
      </c>
      <c r="K23">
        <f t="shared" si="1"/>
        <v>0</v>
      </c>
    </row>
    <row r="24" spans="1:11" x14ac:dyDescent="0.3">
      <c r="A24" s="3">
        <v>0.91666666666666663</v>
      </c>
      <c r="B24" s="3"/>
      <c r="C24">
        <v>0</v>
      </c>
      <c r="E24">
        <v>0</v>
      </c>
      <c r="F24" s="2"/>
      <c r="G24">
        <v>0</v>
      </c>
      <c r="I24">
        <f t="shared" si="0"/>
        <v>0</v>
      </c>
      <c r="K24">
        <f t="shared" si="1"/>
        <v>0</v>
      </c>
    </row>
    <row r="25" spans="1:11" x14ac:dyDescent="0.3">
      <c r="A25" s="3">
        <v>0.95833333333333337</v>
      </c>
      <c r="B25" s="3"/>
      <c r="C25">
        <v>0</v>
      </c>
      <c r="E25">
        <v>0</v>
      </c>
      <c r="F25" s="2"/>
      <c r="G25">
        <v>0</v>
      </c>
      <c r="I25">
        <f t="shared" si="0"/>
        <v>0</v>
      </c>
      <c r="K25">
        <f t="shared" si="1"/>
        <v>0</v>
      </c>
    </row>
    <row r="26" spans="1:11" x14ac:dyDescent="0.3">
      <c r="F26" s="2"/>
      <c r="J26" s="1" t="s">
        <v>9</v>
      </c>
      <c r="K26" s="1">
        <f>SQRT(SUM(K2:K25)/24)</f>
        <v>8.407043426001005</v>
      </c>
    </row>
    <row r="27" spans="1:11" x14ac:dyDescent="0.3">
      <c r="A27" t="s">
        <v>4</v>
      </c>
      <c r="F27" s="2"/>
    </row>
    <row r="28" spans="1:11" x14ac:dyDescent="0.3">
      <c r="A28" t="s">
        <v>5</v>
      </c>
      <c r="F28" s="2"/>
    </row>
    <row r="29" spans="1:11" x14ac:dyDescent="0.3">
      <c r="A29" t="s">
        <v>6</v>
      </c>
      <c r="F29" s="2"/>
    </row>
    <row r="30" spans="1:11" x14ac:dyDescent="0.3">
      <c r="F30" s="2"/>
    </row>
    <row r="31" spans="1:11" x14ac:dyDescent="0.3">
      <c r="A31" t="s">
        <v>7</v>
      </c>
      <c r="F31" s="2"/>
    </row>
    <row r="32" spans="1:11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</sheetData>
  <sortState ref="C4:D63">
    <sortCondition ref="C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N23" sqref="N23"/>
    </sheetView>
  </sheetViews>
  <sheetFormatPr baseColWidth="10" defaultRowHeight="14.4" x14ac:dyDescent="0.3"/>
  <cols>
    <col min="6" max="6" width="11.88671875" customWidth="1"/>
    <col min="8" max="8" width="12.109375" customWidth="1"/>
    <col min="10" max="10" width="7.88671875" customWidth="1"/>
    <col min="11" max="11" width="19.21875" customWidth="1"/>
  </cols>
  <sheetData>
    <row r="1" spans="1:11" x14ac:dyDescent="0.3">
      <c r="A1" t="s">
        <v>3</v>
      </c>
      <c r="C1" t="s">
        <v>11</v>
      </c>
      <c r="E1" t="s">
        <v>12</v>
      </c>
      <c r="G1" t="s">
        <v>13</v>
      </c>
      <c r="I1" t="s">
        <v>17</v>
      </c>
      <c r="K1" t="s">
        <v>18</v>
      </c>
    </row>
    <row r="2" spans="1:11" x14ac:dyDescent="0.3">
      <c r="A2" s="3">
        <v>0</v>
      </c>
      <c r="B2" s="3"/>
      <c r="C2">
        <v>0</v>
      </c>
      <c r="E2">
        <v>0</v>
      </c>
      <c r="G2">
        <v>0</v>
      </c>
      <c r="I2">
        <f>C2-E2</f>
        <v>0</v>
      </c>
      <c r="K2">
        <f>(G2-I2)^2</f>
        <v>0</v>
      </c>
    </row>
    <row r="3" spans="1:11" x14ac:dyDescent="0.3">
      <c r="A3" s="3">
        <v>4.1666666666666664E-2</v>
      </c>
      <c r="B3" s="3"/>
      <c r="C3">
        <v>0</v>
      </c>
      <c r="E3">
        <v>0</v>
      </c>
      <c r="G3">
        <v>0</v>
      </c>
      <c r="I3">
        <f t="shared" ref="I3:I25" si="0">C3-E3</f>
        <v>0</v>
      </c>
      <c r="K3">
        <f t="shared" ref="K3:K25" si="1">(G3-I3)^2</f>
        <v>0</v>
      </c>
    </row>
    <row r="4" spans="1:11" x14ac:dyDescent="0.3">
      <c r="A4" s="3">
        <v>8.3333333333333329E-2</v>
      </c>
      <c r="B4" s="3"/>
      <c r="C4">
        <v>0</v>
      </c>
      <c r="E4">
        <v>0</v>
      </c>
      <c r="G4">
        <v>0</v>
      </c>
      <c r="I4">
        <f t="shared" si="0"/>
        <v>0</v>
      </c>
      <c r="K4">
        <f t="shared" si="1"/>
        <v>0</v>
      </c>
    </row>
    <row r="5" spans="1:11" x14ac:dyDescent="0.3">
      <c r="A5" s="3">
        <v>0.125</v>
      </c>
      <c r="B5" s="3"/>
      <c r="C5">
        <v>0</v>
      </c>
      <c r="E5">
        <v>0</v>
      </c>
      <c r="G5">
        <v>0</v>
      </c>
      <c r="I5">
        <f t="shared" si="0"/>
        <v>0</v>
      </c>
      <c r="K5">
        <f t="shared" si="1"/>
        <v>0</v>
      </c>
    </row>
    <row r="6" spans="1:11" x14ac:dyDescent="0.3">
      <c r="A6" s="3">
        <v>0.16666666666666666</v>
      </c>
      <c r="B6" s="3"/>
      <c r="C6">
        <v>0</v>
      </c>
      <c r="E6">
        <v>0</v>
      </c>
      <c r="G6">
        <v>0</v>
      </c>
      <c r="I6">
        <f t="shared" si="0"/>
        <v>0</v>
      </c>
      <c r="K6">
        <f t="shared" si="1"/>
        <v>0</v>
      </c>
    </row>
    <row r="7" spans="1:11" x14ac:dyDescent="0.3">
      <c r="A7" s="3">
        <v>0.20833333333333334</v>
      </c>
      <c r="B7" s="3"/>
      <c r="C7">
        <v>0</v>
      </c>
      <c r="E7">
        <v>0</v>
      </c>
      <c r="G7">
        <v>0</v>
      </c>
      <c r="I7">
        <f t="shared" si="0"/>
        <v>0</v>
      </c>
      <c r="K7">
        <f t="shared" si="1"/>
        <v>0</v>
      </c>
    </row>
    <row r="8" spans="1:11" x14ac:dyDescent="0.3">
      <c r="A8" s="3">
        <v>0.25</v>
      </c>
      <c r="B8" s="3"/>
      <c r="C8">
        <v>7.32</v>
      </c>
      <c r="E8">
        <v>0</v>
      </c>
      <c r="G8">
        <v>5.88</v>
      </c>
      <c r="I8">
        <f t="shared" si="0"/>
        <v>7.32</v>
      </c>
      <c r="K8">
        <f t="shared" si="1"/>
        <v>2.0736000000000012</v>
      </c>
    </row>
    <row r="9" spans="1:11" x14ac:dyDescent="0.3">
      <c r="A9" s="3">
        <v>0.29166666666666669</v>
      </c>
      <c r="B9" s="3"/>
      <c r="C9">
        <v>501.73</v>
      </c>
      <c r="E9">
        <v>363.09</v>
      </c>
      <c r="G9">
        <v>126.29</v>
      </c>
      <c r="I9">
        <f t="shared" si="0"/>
        <v>138.64000000000004</v>
      </c>
      <c r="K9">
        <f t="shared" si="1"/>
        <v>152.52250000000092</v>
      </c>
    </row>
    <row r="10" spans="1:11" x14ac:dyDescent="0.3">
      <c r="A10" s="3">
        <v>0.33333333333333331</v>
      </c>
      <c r="B10" s="3"/>
      <c r="C10">
        <v>710.2</v>
      </c>
      <c r="E10">
        <v>519.4</v>
      </c>
      <c r="G10">
        <v>171.19</v>
      </c>
      <c r="I10">
        <f t="shared" si="0"/>
        <v>190.80000000000007</v>
      </c>
      <c r="K10">
        <f t="shared" si="1"/>
        <v>384.55210000000278</v>
      </c>
    </row>
    <row r="11" spans="1:11" x14ac:dyDescent="0.3">
      <c r="A11" s="3">
        <v>0.375</v>
      </c>
      <c r="B11" s="3"/>
      <c r="C11">
        <v>824.01</v>
      </c>
      <c r="E11">
        <v>611.52</v>
      </c>
      <c r="G11">
        <v>191.47</v>
      </c>
      <c r="I11">
        <f t="shared" si="0"/>
        <v>212.49</v>
      </c>
      <c r="K11">
        <f t="shared" si="1"/>
        <v>441.84040000000044</v>
      </c>
    </row>
    <row r="12" spans="1:11" x14ac:dyDescent="0.3">
      <c r="A12" s="3">
        <v>0.41666666666666669</v>
      </c>
      <c r="B12" s="3"/>
      <c r="C12">
        <v>878.76</v>
      </c>
      <c r="E12">
        <v>655.79</v>
      </c>
      <c r="G12">
        <v>205.57</v>
      </c>
      <c r="I12">
        <f t="shared" si="0"/>
        <v>222.97000000000003</v>
      </c>
      <c r="J12" s="2"/>
      <c r="K12">
        <f t="shared" si="1"/>
        <v>302.76000000000118</v>
      </c>
    </row>
    <row r="13" spans="1:11" x14ac:dyDescent="0.3">
      <c r="A13" s="3">
        <v>0.45833333333333331</v>
      </c>
      <c r="B13" s="3"/>
      <c r="C13">
        <v>917.63</v>
      </c>
      <c r="E13">
        <v>694.34</v>
      </c>
      <c r="G13">
        <v>211.63</v>
      </c>
      <c r="I13">
        <f t="shared" si="0"/>
        <v>223.28999999999996</v>
      </c>
      <c r="K13">
        <f t="shared" si="1"/>
        <v>135.95559999999927</v>
      </c>
    </row>
    <row r="14" spans="1:11" x14ac:dyDescent="0.3">
      <c r="A14" s="3">
        <v>0.5</v>
      </c>
      <c r="B14" s="3"/>
      <c r="C14">
        <v>925.71</v>
      </c>
      <c r="E14">
        <v>691.38</v>
      </c>
      <c r="G14">
        <v>227.94</v>
      </c>
      <c r="I14">
        <f t="shared" si="0"/>
        <v>234.33000000000004</v>
      </c>
      <c r="K14">
        <f t="shared" si="1"/>
        <v>40.832100000000551</v>
      </c>
    </row>
    <row r="15" spans="1:11" x14ac:dyDescent="0.3">
      <c r="A15" s="3">
        <v>0.54166666666666663</v>
      </c>
      <c r="B15" s="3"/>
      <c r="C15">
        <v>925.23</v>
      </c>
      <c r="E15">
        <v>685.8</v>
      </c>
      <c r="G15">
        <v>235.34</v>
      </c>
      <c r="I15">
        <f t="shared" si="0"/>
        <v>239.43000000000006</v>
      </c>
      <c r="K15">
        <f t="shared" si="1"/>
        <v>16.728100000000492</v>
      </c>
    </row>
    <row r="16" spans="1:11" x14ac:dyDescent="0.3">
      <c r="A16" s="3">
        <v>0.58333333333333337</v>
      </c>
      <c r="B16" s="3"/>
      <c r="C16">
        <v>902.6</v>
      </c>
      <c r="E16">
        <v>658.15</v>
      </c>
      <c r="G16">
        <v>238.87</v>
      </c>
      <c r="I16">
        <f t="shared" si="0"/>
        <v>244.45000000000005</v>
      </c>
      <c r="K16">
        <f t="shared" si="1"/>
        <v>31.136400000000457</v>
      </c>
    </row>
    <row r="17" spans="1:11" x14ac:dyDescent="0.3">
      <c r="A17" s="3">
        <v>0.625</v>
      </c>
      <c r="B17" s="3"/>
      <c r="C17">
        <v>882.13</v>
      </c>
      <c r="E17">
        <v>633.79999999999995</v>
      </c>
      <c r="G17">
        <v>238.1</v>
      </c>
      <c r="I17">
        <f t="shared" si="0"/>
        <v>248.33000000000004</v>
      </c>
      <c r="K17">
        <f t="shared" si="1"/>
        <v>104.65290000000095</v>
      </c>
    </row>
    <row r="18" spans="1:11" x14ac:dyDescent="0.3">
      <c r="A18" s="3">
        <v>0.66666666666666663</v>
      </c>
      <c r="B18" s="3"/>
      <c r="C18">
        <v>851.88</v>
      </c>
      <c r="E18">
        <v>605.44000000000005</v>
      </c>
      <c r="G18">
        <v>230.41</v>
      </c>
      <c r="I18">
        <f t="shared" si="0"/>
        <v>246.43999999999994</v>
      </c>
      <c r="K18">
        <f t="shared" si="1"/>
        <v>256.96089999999822</v>
      </c>
    </row>
    <row r="19" spans="1:11" x14ac:dyDescent="0.3">
      <c r="A19" s="3">
        <v>0.70833333333333337</v>
      </c>
      <c r="B19" s="3"/>
      <c r="C19">
        <v>786.07</v>
      </c>
      <c r="E19">
        <v>557.30999999999995</v>
      </c>
      <c r="G19">
        <v>208.87</v>
      </c>
      <c r="I19">
        <f t="shared" si="0"/>
        <v>228.7600000000001</v>
      </c>
      <c r="K19">
        <f t="shared" si="1"/>
        <v>395.61210000000398</v>
      </c>
    </row>
    <row r="20" spans="1:11" x14ac:dyDescent="0.3">
      <c r="A20" s="3">
        <v>0.75</v>
      </c>
      <c r="B20" s="3"/>
      <c r="C20">
        <v>674.93</v>
      </c>
      <c r="E20">
        <v>476.78</v>
      </c>
      <c r="G20">
        <v>178.81</v>
      </c>
      <c r="I20">
        <f t="shared" si="0"/>
        <v>198.14999999999998</v>
      </c>
      <c r="K20">
        <f t="shared" si="1"/>
        <v>374.03559999999902</v>
      </c>
    </row>
    <row r="21" spans="1:11" x14ac:dyDescent="0.3">
      <c r="A21" s="3">
        <v>0.79166666666666663</v>
      </c>
      <c r="B21" s="3"/>
      <c r="C21">
        <v>500.1</v>
      </c>
      <c r="E21">
        <v>354.18</v>
      </c>
      <c r="G21">
        <v>132.58000000000001</v>
      </c>
      <c r="I21">
        <f t="shared" si="0"/>
        <v>145.92000000000002</v>
      </c>
      <c r="K21">
        <f t="shared" si="1"/>
        <v>177.95560000000009</v>
      </c>
    </row>
    <row r="22" spans="1:11" x14ac:dyDescent="0.3">
      <c r="A22" s="3">
        <v>0.83333333333333337</v>
      </c>
      <c r="B22" s="3"/>
      <c r="C22">
        <v>212.07</v>
      </c>
      <c r="E22">
        <v>155.56</v>
      </c>
      <c r="G22">
        <v>52.69</v>
      </c>
      <c r="I22">
        <f t="shared" si="0"/>
        <v>56.509999999999991</v>
      </c>
      <c r="K22">
        <f t="shared" si="1"/>
        <v>14.592399999999948</v>
      </c>
    </row>
    <row r="23" spans="1:11" x14ac:dyDescent="0.3">
      <c r="A23" s="3">
        <v>0.875</v>
      </c>
      <c r="B23" s="3"/>
      <c r="C23">
        <v>0</v>
      </c>
      <c r="E23">
        <v>0</v>
      </c>
      <c r="G23">
        <v>0</v>
      </c>
      <c r="I23">
        <f t="shared" si="0"/>
        <v>0</v>
      </c>
      <c r="K23">
        <f t="shared" si="1"/>
        <v>0</v>
      </c>
    </row>
    <row r="24" spans="1:11" x14ac:dyDescent="0.3">
      <c r="A24" s="3">
        <v>0.91666666666666663</v>
      </c>
      <c r="B24" s="3"/>
      <c r="C24">
        <v>0</v>
      </c>
      <c r="E24">
        <v>0</v>
      </c>
      <c r="G24">
        <v>0</v>
      </c>
      <c r="I24">
        <f t="shared" si="0"/>
        <v>0</v>
      </c>
      <c r="K24">
        <f t="shared" si="1"/>
        <v>0</v>
      </c>
    </row>
    <row r="25" spans="1:11" x14ac:dyDescent="0.3">
      <c r="A25" s="3">
        <v>0.95833333333333337</v>
      </c>
      <c r="B25" s="3"/>
      <c r="C25">
        <v>0</v>
      </c>
      <c r="E25">
        <v>0</v>
      </c>
      <c r="G25">
        <v>0</v>
      </c>
      <c r="I25">
        <f t="shared" si="0"/>
        <v>0</v>
      </c>
      <c r="K25">
        <f t="shared" si="1"/>
        <v>0</v>
      </c>
    </row>
    <row r="26" spans="1:11" x14ac:dyDescent="0.3">
      <c r="F26" s="2"/>
      <c r="J26" s="1" t="s">
        <v>9</v>
      </c>
      <c r="K26" s="1">
        <f>SQRT(SUM(K2:K25)/24)</f>
        <v>10.863183810467369</v>
      </c>
    </row>
    <row r="27" spans="1:11" x14ac:dyDescent="0.3">
      <c r="A27" t="s">
        <v>14</v>
      </c>
      <c r="F27" s="2"/>
    </row>
    <row r="28" spans="1:11" x14ac:dyDescent="0.3">
      <c r="A28" t="s">
        <v>15</v>
      </c>
      <c r="F28" s="2"/>
    </row>
    <row r="29" spans="1:11" x14ac:dyDescent="0.3">
      <c r="A29" t="s">
        <v>16</v>
      </c>
      <c r="F29" s="2"/>
    </row>
    <row r="30" spans="1:11" x14ac:dyDescent="0.3">
      <c r="F30" s="2"/>
    </row>
    <row r="31" spans="1:11" x14ac:dyDescent="0.3">
      <c r="A31" t="s">
        <v>7</v>
      </c>
      <c r="F31" s="2"/>
    </row>
    <row r="32" spans="1:11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O18" sqref="O18"/>
    </sheetView>
  </sheetViews>
  <sheetFormatPr baseColWidth="10" defaultRowHeight="14.4" x14ac:dyDescent="0.3"/>
  <cols>
    <col min="3" max="3" width="9.88671875" customWidth="1"/>
  </cols>
  <sheetData>
    <row r="1" spans="2:15" s="1" customFormat="1" x14ac:dyDescent="0.3">
      <c r="B1" s="1" t="s">
        <v>0</v>
      </c>
      <c r="D1" s="1" t="s">
        <v>11</v>
      </c>
      <c r="F1" s="1" t="s">
        <v>1</v>
      </c>
      <c r="H1" s="1" t="s">
        <v>12</v>
      </c>
      <c r="J1" s="1" t="s">
        <v>2</v>
      </c>
      <c r="L1" s="1" t="s">
        <v>13</v>
      </c>
      <c r="N1" s="1" t="s">
        <v>19</v>
      </c>
    </row>
    <row r="2" spans="2:15" x14ac:dyDescent="0.3">
      <c r="B2">
        <v>0</v>
      </c>
      <c r="D2">
        <v>0</v>
      </c>
      <c r="F2">
        <v>0</v>
      </c>
      <c r="H2">
        <v>0</v>
      </c>
      <c r="J2">
        <v>0</v>
      </c>
      <c r="L2">
        <v>0</v>
      </c>
    </row>
    <row r="3" spans="2:15" x14ac:dyDescent="0.3"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 t="s">
        <v>20</v>
      </c>
      <c r="O3" s="4">
        <f>(D26-B26)/B26*100</f>
        <v>49.690081171932242</v>
      </c>
    </row>
    <row r="4" spans="2:15" x14ac:dyDescent="0.3"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 t="s">
        <v>21</v>
      </c>
      <c r="O4" s="4">
        <f>(H26-F26)/F26*100</f>
        <v>61.625250741943049</v>
      </c>
    </row>
    <row r="5" spans="2:15" x14ac:dyDescent="0.3"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 t="s">
        <v>22</v>
      </c>
      <c r="O5" s="4">
        <f>(L26-J26)/J26*100</f>
        <v>24.3079285132516</v>
      </c>
    </row>
    <row r="6" spans="2:15" x14ac:dyDescent="0.3">
      <c r="B6">
        <v>0</v>
      </c>
      <c r="D6">
        <v>0</v>
      </c>
      <c r="F6">
        <v>0</v>
      </c>
      <c r="H6">
        <v>0</v>
      </c>
      <c r="J6">
        <v>0</v>
      </c>
      <c r="L6">
        <v>0</v>
      </c>
    </row>
    <row r="7" spans="2:15" x14ac:dyDescent="0.3">
      <c r="B7">
        <v>0</v>
      </c>
      <c r="D7">
        <v>0</v>
      </c>
      <c r="F7">
        <v>0</v>
      </c>
      <c r="H7">
        <v>0</v>
      </c>
      <c r="J7">
        <v>0</v>
      </c>
      <c r="L7">
        <v>0</v>
      </c>
    </row>
    <row r="8" spans="2:15" x14ac:dyDescent="0.3">
      <c r="B8">
        <v>13.34</v>
      </c>
      <c r="D8">
        <v>7.32</v>
      </c>
      <c r="F8">
        <v>0</v>
      </c>
      <c r="H8">
        <v>0</v>
      </c>
      <c r="J8">
        <v>13.07</v>
      </c>
      <c r="L8">
        <v>5.88</v>
      </c>
    </row>
    <row r="9" spans="2:15" x14ac:dyDescent="0.3">
      <c r="B9">
        <v>63.13</v>
      </c>
      <c r="D9">
        <v>501.73</v>
      </c>
      <c r="F9">
        <v>5.9</v>
      </c>
      <c r="H9">
        <v>363.09</v>
      </c>
      <c r="J9">
        <v>54.29</v>
      </c>
      <c r="L9">
        <v>126.29</v>
      </c>
    </row>
    <row r="10" spans="2:15" x14ac:dyDescent="0.3">
      <c r="B10">
        <v>238.82</v>
      </c>
      <c r="D10">
        <v>710.2</v>
      </c>
      <c r="F10">
        <v>131.87</v>
      </c>
      <c r="H10">
        <v>519.4</v>
      </c>
      <c r="J10">
        <v>100.84</v>
      </c>
      <c r="L10">
        <v>171.19</v>
      </c>
    </row>
    <row r="11" spans="2:15" x14ac:dyDescent="0.3">
      <c r="B11">
        <v>439.45</v>
      </c>
      <c r="D11">
        <v>824.01</v>
      </c>
      <c r="F11">
        <v>291.56</v>
      </c>
      <c r="H11">
        <v>611.52</v>
      </c>
      <c r="J11">
        <v>138.62</v>
      </c>
      <c r="L11">
        <v>191.47</v>
      </c>
    </row>
    <row r="12" spans="2:15" x14ac:dyDescent="0.3">
      <c r="B12">
        <v>622.33000000000004</v>
      </c>
      <c r="D12">
        <v>878.76</v>
      </c>
      <c r="F12">
        <v>439.15</v>
      </c>
      <c r="H12">
        <v>655.79</v>
      </c>
      <c r="J12">
        <v>171.19</v>
      </c>
      <c r="L12">
        <v>205.57</v>
      </c>
    </row>
    <row r="13" spans="2:15" x14ac:dyDescent="0.3">
      <c r="B13">
        <v>775.44</v>
      </c>
      <c r="D13">
        <v>917.63</v>
      </c>
      <c r="F13">
        <v>569.09</v>
      </c>
      <c r="H13">
        <v>694.34</v>
      </c>
      <c r="J13">
        <v>192.1</v>
      </c>
      <c r="L13">
        <v>211.63</v>
      </c>
    </row>
    <row r="14" spans="2:15" x14ac:dyDescent="0.3">
      <c r="B14">
        <v>866.78</v>
      </c>
      <c r="D14">
        <v>925.71</v>
      </c>
      <c r="F14">
        <v>633.52</v>
      </c>
      <c r="H14">
        <v>691.38</v>
      </c>
      <c r="J14">
        <v>217.7</v>
      </c>
      <c r="L14">
        <v>227.94</v>
      </c>
    </row>
    <row r="15" spans="2:15" x14ac:dyDescent="0.3">
      <c r="B15">
        <v>898.01</v>
      </c>
      <c r="D15">
        <v>925.23</v>
      </c>
      <c r="F15">
        <v>653.63</v>
      </c>
      <c r="H15">
        <v>685.8</v>
      </c>
      <c r="J15">
        <v>228.38</v>
      </c>
      <c r="L15">
        <v>235.34</v>
      </c>
    </row>
    <row r="16" spans="2:15" x14ac:dyDescent="0.3">
      <c r="B16">
        <v>854.97</v>
      </c>
      <c r="D16">
        <v>902.6</v>
      </c>
      <c r="F16">
        <v>610.45000000000005</v>
      </c>
      <c r="H16">
        <v>658.15</v>
      </c>
      <c r="J16">
        <v>229.19</v>
      </c>
      <c r="L16">
        <v>238.87</v>
      </c>
    </row>
    <row r="17" spans="1:12" x14ac:dyDescent="0.3">
      <c r="B17">
        <v>767.46</v>
      </c>
      <c r="D17">
        <v>882.13</v>
      </c>
      <c r="F17">
        <v>533.22</v>
      </c>
      <c r="H17">
        <v>633.79999999999995</v>
      </c>
      <c r="J17">
        <v>220.2</v>
      </c>
      <c r="L17">
        <v>238.1</v>
      </c>
    </row>
    <row r="18" spans="1:12" x14ac:dyDescent="0.3">
      <c r="B18">
        <v>635.65</v>
      </c>
      <c r="D18">
        <v>851.88</v>
      </c>
      <c r="F18">
        <v>423.96</v>
      </c>
      <c r="H18">
        <v>605.44000000000005</v>
      </c>
      <c r="J18">
        <v>199.58</v>
      </c>
      <c r="L18">
        <v>230.41</v>
      </c>
    </row>
    <row r="19" spans="1:12" x14ac:dyDescent="0.3">
      <c r="B19">
        <v>458.64</v>
      </c>
      <c r="D19">
        <v>786.07</v>
      </c>
      <c r="F19">
        <v>286.5</v>
      </c>
      <c r="H19">
        <v>557.30999999999995</v>
      </c>
      <c r="J19">
        <v>162.72</v>
      </c>
      <c r="L19">
        <v>208.87</v>
      </c>
    </row>
    <row r="20" spans="1:12" x14ac:dyDescent="0.3">
      <c r="B20">
        <v>265.89</v>
      </c>
      <c r="D20">
        <v>674.93</v>
      </c>
      <c r="F20">
        <v>140.94999999999999</v>
      </c>
      <c r="H20">
        <v>476.78</v>
      </c>
      <c r="J20">
        <v>118.56</v>
      </c>
      <c r="L20">
        <v>178.81</v>
      </c>
    </row>
    <row r="21" spans="1:12" x14ac:dyDescent="0.3">
      <c r="B21">
        <v>90.44</v>
      </c>
      <c r="D21">
        <v>500.1</v>
      </c>
      <c r="F21">
        <v>21.13</v>
      </c>
      <c r="H21">
        <v>354.18</v>
      </c>
      <c r="J21">
        <v>66.010000000000005</v>
      </c>
      <c r="L21">
        <v>132.58000000000001</v>
      </c>
    </row>
    <row r="22" spans="1:12" x14ac:dyDescent="0.3">
      <c r="B22">
        <v>24.39</v>
      </c>
      <c r="D22">
        <v>212.07</v>
      </c>
      <c r="F22">
        <v>0</v>
      </c>
      <c r="H22">
        <v>155.56</v>
      </c>
      <c r="J22">
        <v>23.89</v>
      </c>
      <c r="L22">
        <v>52.69</v>
      </c>
    </row>
    <row r="23" spans="1:12" x14ac:dyDescent="0.3"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</row>
    <row r="24" spans="1:12" x14ac:dyDescent="0.3"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</row>
    <row r="25" spans="1:12" x14ac:dyDescent="0.3"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</row>
    <row r="26" spans="1:12" s="5" customFormat="1" ht="28.8" x14ac:dyDescent="0.3">
      <c r="A26" s="7" t="s">
        <v>27</v>
      </c>
      <c r="B26" s="6">
        <f>SUM(B2:B25)</f>
        <v>7014.7400000000007</v>
      </c>
      <c r="C26" s="7" t="s">
        <v>28</v>
      </c>
      <c r="D26" s="6">
        <f>SUM(D2:D25)</f>
        <v>10500.37</v>
      </c>
      <c r="E26" s="7" t="s">
        <v>23</v>
      </c>
      <c r="F26" s="6">
        <f>SUM(F2:F25)</f>
        <v>4740.93</v>
      </c>
      <c r="G26" s="7" t="s">
        <v>24</v>
      </c>
      <c r="H26" s="6">
        <f>SUM(H2:H25)</f>
        <v>7662.5400000000009</v>
      </c>
      <c r="I26" s="7" t="s">
        <v>25</v>
      </c>
      <c r="J26" s="6">
        <f>SUM(J2:J25)</f>
        <v>2136.34</v>
      </c>
      <c r="K26" s="7" t="s">
        <v>26</v>
      </c>
      <c r="L26" s="6">
        <f>SUM(L2:L25)</f>
        <v>2655.6399999999994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On a fixed plane at 35 deg</vt:lpstr>
      <vt:lpstr>2-axis tracking</vt:lpstr>
      <vt:lpstr>Diferencias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2021-06-29T19:03:50Z</dcterms:created>
  <dcterms:modified xsi:type="dcterms:W3CDTF">2022-09-26T14:09:19Z</dcterms:modified>
</cp:coreProperties>
</file>