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Universidad Politécnica de Madrid\Docencia\Máster\Máster UPM\Eficiencia Energética\2021-22\Ejercicio ajuste célula en Excel (no hecho)\"/>
    </mc:Choice>
  </mc:AlternateContent>
  <bookViews>
    <workbookView xWindow="0" yWindow="0" windowWidth="19200" windowHeight="6756" activeTab="1"/>
  </bookViews>
  <sheets>
    <sheet name="Curva de oscuridad" sheetId="1" r:id="rId1"/>
    <sheet name="Curva de iluminació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G18" i="2" l="1"/>
  <c r="G14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F4" i="2"/>
  <c r="E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5" i="1"/>
  <c r="D6" i="1" l="1"/>
  <c r="D7" i="1" s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</calcChain>
</file>

<file path=xl/sharedStrings.xml><?xml version="1.0" encoding="utf-8"?>
<sst xmlns="http://schemas.openxmlformats.org/spreadsheetml/2006/main" count="45" uniqueCount="35">
  <si>
    <t>Curva de oscuridad de la célula solar</t>
  </si>
  <si>
    <t>Tensión (V)</t>
  </si>
  <si>
    <t>Experimental</t>
  </si>
  <si>
    <t>Simulada</t>
  </si>
  <si>
    <t>J0</t>
  </si>
  <si>
    <t>Rp</t>
  </si>
  <si>
    <t>T</t>
  </si>
  <si>
    <t>Constantes</t>
  </si>
  <si>
    <t>k</t>
  </si>
  <si>
    <t>J (A/cm2)</t>
  </si>
  <si>
    <t>m</t>
  </si>
  <si>
    <t>Curva de iluminación de la célula solar</t>
  </si>
  <si>
    <t>Superposición</t>
  </si>
  <si>
    <t>Parámetros iniciales</t>
  </si>
  <si>
    <t>Parámetros de ajuste</t>
  </si>
  <si>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(A/cm2)</t>
    </r>
  </si>
  <si>
    <r>
      <rPr>
        <i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(V)</t>
    </r>
  </si>
  <si>
    <r>
      <t xml:space="preserve">Tensión, </t>
    </r>
    <r>
      <rPr>
        <i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(V)</t>
    </r>
  </si>
  <si>
    <r>
      <t xml:space="preserve">Densidad de corriente,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(A/cm2)</t>
    </r>
  </si>
  <si>
    <r>
      <rPr>
        <i/>
        <sz val="11"/>
        <color theme="1"/>
        <rFont val="Calibri"/>
        <family val="2"/>
        <scheme val="minor"/>
      </rPr>
      <t>J</t>
    </r>
    <r>
      <rPr>
        <vertAlign val="subscript"/>
        <sz val="11"/>
        <color theme="1"/>
        <rFont val="Calibri"/>
        <family val="2"/>
        <scheme val="minor"/>
      </rPr>
      <t>superposición</t>
    </r>
    <r>
      <rPr>
        <sz val="11"/>
        <color theme="1"/>
        <rFont val="Calibri"/>
        <family val="2"/>
        <scheme val="minor"/>
      </rPr>
      <t xml:space="preserve"> (A/cm2)</t>
    </r>
  </si>
  <si>
    <t>JL (A/cm2)</t>
  </si>
  <si>
    <r>
      <t>Densidad de corriente de cortocircuito (</t>
    </r>
    <r>
      <rPr>
        <i/>
        <sz val="10"/>
        <color theme="1"/>
        <rFont val="Trebuchet MS"/>
        <family val="2"/>
      </rPr>
      <t>J</t>
    </r>
    <r>
      <rPr>
        <vertAlign val="subscript"/>
        <sz val="10"/>
        <color theme="1"/>
        <rFont val="Trebuchet MS"/>
        <family val="2"/>
      </rPr>
      <t>SC</t>
    </r>
    <r>
      <rPr>
        <sz val="10"/>
        <color theme="1"/>
        <rFont val="Trebuchet MS"/>
        <family val="2"/>
      </rPr>
      <t>)</t>
    </r>
  </si>
  <si>
    <r>
      <t>Tensión de circuito abierto (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OC</t>
    </r>
    <r>
      <rPr>
        <sz val="11"/>
        <color theme="1"/>
        <rFont val="Calibri"/>
        <family val="2"/>
        <scheme val="minor"/>
      </rPr>
      <t>)</t>
    </r>
  </si>
  <si>
    <t>Factor de forma (FF)</t>
  </si>
  <si>
    <t>Iluminación a 1 sol</t>
  </si>
  <si>
    <r>
      <t>Eficiencia de la célula (</t>
    </r>
    <r>
      <rPr>
        <i/>
        <sz val="11"/>
        <color theme="1"/>
        <rFont val="Calibri"/>
        <family val="2"/>
        <scheme val="minor"/>
      </rPr>
      <t>η</t>
    </r>
    <r>
      <rPr>
        <sz val="11"/>
        <color theme="1"/>
        <rFont val="Calibri"/>
        <family val="2"/>
        <scheme val="minor"/>
      </rPr>
      <t>)</t>
    </r>
  </si>
  <si>
    <r>
      <t>Tensión del punto de máxima potencia (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pmp</t>
    </r>
    <r>
      <rPr>
        <sz val="11"/>
        <color theme="1"/>
        <rFont val="Calibri"/>
        <family val="2"/>
        <scheme val="minor"/>
      </rPr>
      <t>)</t>
    </r>
  </si>
  <si>
    <t>Densidad de Potencia (W/cm2)</t>
  </si>
  <si>
    <t>Parámetros y figuras de mérito características</t>
  </si>
  <si>
    <r>
      <t>Corriente del punto de máxima potencia (I</t>
    </r>
    <r>
      <rPr>
        <vertAlign val="subscript"/>
        <sz val="11"/>
        <color theme="1"/>
        <rFont val="Calibri"/>
        <family val="2"/>
        <scheme val="minor"/>
      </rPr>
      <t>pmp</t>
    </r>
    <r>
      <rPr>
        <sz val="11"/>
        <color theme="1"/>
        <rFont val="Calibri"/>
        <family val="2"/>
        <scheme val="minor"/>
      </rPr>
      <t>)</t>
    </r>
  </si>
  <si>
    <r>
      <t xml:space="preserve"> A/cm</t>
    </r>
    <r>
      <rPr>
        <vertAlign val="superscript"/>
        <sz val="11"/>
        <color theme="1"/>
        <rFont val="Calibri"/>
        <family val="2"/>
        <scheme val="minor"/>
      </rPr>
      <t>2</t>
    </r>
  </si>
  <si>
    <t>V</t>
  </si>
  <si>
    <r>
      <t>A/cm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</si>
  <si>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W/cm</t>
    </r>
    <r>
      <rPr>
        <vertAlign val="superscript"/>
        <sz val="11"/>
        <color theme="1"/>
        <rFont val="Calibri"/>
        <family val="2"/>
        <scheme val="minor"/>
      </rPr>
      <t>2</t>
    </r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</si>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</sst>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00"/>
    <numFmt numFmtId="166" formatCode="#,##0.000000\ _€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i/>
      <sz val="10"/>
      <color theme="1"/>
      <name val="Trebuchet MS"/>
      <family val="2"/>
    </font>
    <font>
      <vertAlign val="subscript"/>
      <sz val="10"/>
      <color theme="1"/>
      <name val="Trebuchet MS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166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5693350831146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'Curva de oscuridad'!$A$4:$A$42</c:f>
              <c:numCache>
                <c:formatCode>0.000000</c:formatCode>
                <c:ptCount val="39"/>
                <c:pt idx="0">
                  <c:v>0.1598</c:v>
                </c:pt>
                <c:pt idx="1">
                  <c:v>0.22389999999999999</c:v>
                </c:pt>
                <c:pt idx="2">
                  <c:v>0.26569999999999999</c:v>
                </c:pt>
                <c:pt idx="3">
                  <c:v>0.30990000000000001</c:v>
                </c:pt>
                <c:pt idx="4">
                  <c:v>0.35680000000000001</c:v>
                </c:pt>
                <c:pt idx="5">
                  <c:v>0.3982</c:v>
                </c:pt>
                <c:pt idx="6">
                  <c:v>0.42949999999999999</c:v>
                </c:pt>
                <c:pt idx="7">
                  <c:v>0.45229999999999998</c:v>
                </c:pt>
                <c:pt idx="8">
                  <c:v>0.47220000000000001</c:v>
                </c:pt>
                <c:pt idx="9">
                  <c:v>0.4914</c:v>
                </c:pt>
                <c:pt idx="10">
                  <c:v>0.51029999999999998</c:v>
                </c:pt>
                <c:pt idx="11">
                  <c:v>0.52910000000000001</c:v>
                </c:pt>
                <c:pt idx="12">
                  <c:v>0.54759999999999998</c:v>
                </c:pt>
                <c:pt idx="13">
                  <c:v>0.56610000000000005</c:v>
                </c:pt>
                <c:pt idx="14">
                  <c:v>0.58440000000000003</c:v>
                </c:pt>
                <c:pt idx="15">
                  <c:v>0.60260000000000002</c:v>
                </c:pt>
                <c:pt idx="16">
                  <c:v>0.62070000000000003</c:v>
                </c:pt>
                <c:pt idx="17">
                  <c:v>0.63890000000000002</c:v>
                </c:pt>
                <c:pt idx="18">
                  <c:v>0.65690000000000004</c:v>
                </c:pt>
                <c:pt idx="19">
                  <c:v>0.67490000000000006</c:v>
                </c:pt>
                <c:pt idx="20">
                  <c:v>0.69289999999999996</c:v>
                </c:pt>
                <c:pt idx="21">
                  <c:v>0.71089999999999998</c:v>
                </c:pt>
                <c:pt idx="22">
                  <c:v>0.7288</c:v>
                </c:pt>
                <c:pt idx="23">
                  <c:v>0.74670000000000003</c:v>
                </c:pt>
                <c:pt idx="24">
                  <c:v>0.76459999999999995</c:v>
                </c:pt>
                <c:pt idx="25">
                  <c:v>0.78239999999999998</c:v>
                </c:pt>
                <c:pt idx="26">
                  <c:v>0.80020000000000002</c:v>
                </c:pt>
                <c:pt idx="27">
                  <c:v>0.81799999999999995</c:v>
                </c:pt>
                <c:pt idx="28">
                  <c:v>0.8357</c:v>
                </c:pt>
                <c:pt idx="29">
                  <c:v>0.85329999999999995</c:v>
                </c:pt>
                <c:pt idx="30">
                  <c:v>0.87070000000000003</c:v>
                </c:pt>
                <c:pt idx="31">
                  <c:v>0.88800000000000001</c:v>
                </c:pt>
                <c:pt idx="32">
                  <c:v>0.90490000000000004</c:v>
                </c:pt>
                <c:pt idx="33">
                  <c:v>0.92159999999999997</c:v>
                </c:pt>
                <c:pt idx="34">
                  <c:v>0.93779999999999997</c:v>
                </c:pt>
                <c:pt idx="35">
                  <c:v>0.95340000000000003</c:v>
                </c:pt>
                <c:pt idx="36">
                  <c:v>0.96860000000000002</c:v>
                </c:pt>
                <c:pt idx="37">
                  <c:v>0.98319999999999996</c:v>
                </c:pt>
                <c:pt idx="38">
                  <c:v>0.99719999999999998</c:v>
                </c:pt>
              </c:numCache>
            </c:numRef>
          </c:xVal>
          <c:yVal>
            <c:numRef>
              <c:f>'Curva de oscuridad'!$B$4:$B$42</c:f>
              <c:numCache>
                <c:formatCode>0.0000000</c:formatCode>
                <c:ptCount val="39"/>
                <c:pt idx="0">
                  <c:v>3.0000399999999999E-7</c:v>
                </c:pt>
                <c:pt idx="1">
                  <c:v>4.1412000000000001E-7</c:v>
                </c:pt>
                <c:pt idx="2">
                  <c:v>5.7164500000000003E-7</c:v>
                </c:pt>
                <c:pt idx="3">
                  <c:v>7.8909000000000003E-7</c:v>
                </c:pt>
                <c:pt idx="4">
                  <c:v>1.08925E-6</c:v>
                </c:pt>
                <c:pt idx="5">
                  <c:v>1.50358E-6</c:v>
                </c:pt>
                <c:pt idx="6">
                  <c:v>2.07552E-6</c:v>
                </c:pt>
                <c:pt idx="7">
                  <c:v>2.86501E-6</c:v>
                </c:pt>
                <c:pt idx="8">
                  <c:v>3.9548200000000004E-6</c:v>
                </c:pt>
                <c:pt idx="9">
                  <c:v>5.4591699999999998E-6</c:v>
                </c:pt>
                <c:pt idx="10">
                  <c:v>7.5357499999999998E-6</c:v>
                </c:pt>
                <c:pt idx="11">
                  <c:v>1.04022E-5</c:v>
                </c:pt>
                <c:pt idx="12">
                  <c:v>1.4359099999999999E-5</c:v>
                </c:pt>
                <c:pt idx="13">
                  <c:v>1.9821099999999999E-5</c:v>
                </c:pt>
                <c:pt idx="14">
                  <c:v>2.73607E-5</c:v>
                </c:pt>
                <c:pt idx="15">
                  <c:v>3.7768200000000002E-5</c:v>
                </c:pt>
                <c:pt idx="16">
                  <c:v>5.2134700000000001E-5</c:v>
                </c:pt>
                <c:pt idx="17">
                  <c:v>7.1965900000000002E-5</c:v>
                </c:pt>
                <c:pt idx="18">
                  <c:v>9.9340599999999995E-5</c:v>
                </c:pt>
                <c:pt idx="19">
                  <c:v>1.3712800000000001E-4</c:v>
                </c:pt>
                <c:pt idx="20">
                  <c:v>1.8929E-4</c:v>
                </c:pt>
                <c:pt idx="21">
                  <c:v>2.6129199999999999E-4</c:v>
                </c:pt>
                <c:pt idx="22">
                  <c:v>3.60684E-4</c:v>
                </c:pt>
                <c:pt idx="23">
                  <c:v>4.9788199999999995E-4</c:v>
                </c:pt>
                <c:pt idx="24">
                  <c:v>6.8726900000000001E-4</c:v>
                </c:pt>
                <c:pt idx="25">
                  <c:v>9.4869500000000005E-4</c:v>
                </c:pt>
                <c:pt idx="26">
                  <c:v>1.31E-3</c:v>
                </c:pt>
                <c:pt idx="27">
                  <c:v>1.81E-3</c:v>
                </c:pt>
                <c:pt idx="28">
                  <c:v>2.5000000000000001E-3</c:v>
                </c:pt>
                <c:pt idx="29">
                  <c:v>3.4399999999999999E-3</c:v>
                </c:pt>
                <c:pt idx="30">
                  <c:v>4.7499999999999999E-3</c:v>
                </c:pt>
                <c:pt idx="31">
                  <c:v>6.5599999999999999E-3</c:v>
                </c:pt>
                <c:pt idx="32">
                  <c:v>9.0600000000000003E-3</c:v>
                </c:pt>
                <c:pt idx="33">
                  <c:v>1.251E-2</c:v>
                </c:pt>
                <c:pt idx="34">
                  <c:v>1.7260000000000001E-2</c:v>
                </c:pt>
                <c:pt idx="35">
                  <c:v>2.383E-2</c:v>
                </c:pt>
                <c:pt idx="36">
                  <c:v>3.2890000000000003E-2</c:v>
                </c:pt>
                <c:pt idx="37">
                  <c:v>4.5409999999999999E-2</c:v>
                </c:pt>
                <c:pt idx="38">
                  <c:v>6.268E-2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8-411C-815A-C4E553C473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'Curva de oscuridad'!$D$4:$D$46</c:f>
              <c:numCache>
                <c:formatCode>General</c:formatCode>
                <c:ptCount val="43"/>
                <c:pt idx="0">
                  <c:v>0.16</c:v>
                </c:pt>
                <c:pt idx="1">
                  <c:v>0.18</c:v>
                </c:pt>
                <c:pt idx="2">
                  <c:v>0.19999999999999998</c:v>
                </c:pt>
                <c:pt idx="3">
                  <c:v>0.21999999999999997</c:v>
                </c:pt>
                <c:pt idx="4">
                  <c:v>0.23999999999999996</c:v>
                </c:pt>
                <c:pt idx="5">
                  <c:v>0.25999999999999995</c:v>
                </c:pt>
                <c:pt idx="6">
                  <c:v>0.27999999999999997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0.36000000000000004</c:v>
                </c:pt>
                <c:pt idx="11">
                  <c:v>0.38000000000000006</c:v>
                </c:pt>
                <c:pt idx="12">
                  <c:v>0.40000000000000008</c:v>
                </c:pt>
                <c:pt idx="13">
                  <c:v>0.4200000000000001</c:v>
                </c:pt>
                <c:pt idx="14">
                  <c:v>0.44000000000000011</c:v>
                </c:pt>
                <c:pt idx="15">
                  <c:v>0.46000000000000013</c:v>
                </c:pt>
                <c:pt idx="16">
                  <c:v>0.48000000000000015</c:v>
                </c:pt>
                <c:pt idx="17">
                  <c:v>0.50000000000000011</c:v>
                </c:pt>
                <c:pt idx="18">
                  <c:v>0.52000000000000013</c:v>
                </c:pt>
                <c:pt idx="19">
                  <c:v>0.54000000000000015</c:v>
                </c:pt>
                <c:pt idx="20">
                  <c:v>0.56000000000000016</c:v>
                </c:pt>
                <c:pt idx="21">
                  <c:v>0.58000000000000018</c:v>
                </c:pt>
                <c:pt idx="22">
                  <c:v>0.6000000000000002</c:v>
                </c:pt>
                <c:pt idx="23">
                  <c:v>0.62000000000000022</c:v>
                </c:pt>
                <c:pt idx="24">
                  <c:v>0.64000000000000024</c:v>
                </c:pt>
                <c:pt idx="25">
                  <c:v>0.66000000000000025</c:v>
                </c:pt>
                <c:pt idx="26">
                  <c:v>0.68000000000000027</c:v>
                </c:pt>
                <c:pt idx="27">
                  <c:v>0.70000000000000029</c:v>
                </c:pt>
                <c:pt idx="28">
                  <c:v>0.72000000000000031</c:v>
                </c:pt>
                <c:pt idx="29">
                  <c:v>0.74000000000000032</c:v>
                </c:pt>
                <c:pt idx="30">
                  <c:v>0.76000000000000034</c:v>
                </c:pt>
                <c:pt idx="31">
                  <c:v>0.78000000000000036</c:v>
                </c:pt>
                <c:pt idx="32">
                  <c:v>0.80000000000000038</c:v>
                </c:pt>
                <c:pt idx="33">
                  <c:v>0.8200000000000004</c:v>
                </c:pt>
                <c:pt idx="34">
                  <c:v>0.84000000000000041</c:v>
                </c:pt>
                <c:pt idx="35">
                  <c:v>0.86000000000000043</c:v>
                </c:pt>
                <c:pt idx="36">
                  <c:v>0.88000000000000045</c:v>
                </c:pt>
                <c:pt idx="37">
                  <c:v>0.90000000000000047</c:v>
                </c:pt>
                <c:pt idx="38">
                  <c:v>0.92000000000000048</c:v>
                </c:pt>
                <c:pt idx="39">
                  <c:v>0.9400000000000005</c:v>
                </c:pt>
                <c:pt idx="40">
                  <c:v>0.96000000000000052</c:v>
                </c:pt>
                <c:pt idx="41">
                  <c:v>0.98000000000000054</c:v>
                </c:pt>
                <c:pt idx="42">
                  <c:v>1.0000000000000004</c:v>
                </c:pt>
              </c:numCache>
            </c:numRef>
          </c:xVal>
          <c:yVal>
            <c:numRef>
              <c:f>'Curva de oscuridad'!$E$4:$E$46</c:f>
              <c:numCache>
                <c:formatCode>0.00E+00</c:formatCode>
                <c:ptCount val="43"/>
                <c:pt idx="0">
                  <c:v>3.2766978508901552E-7</c:v>
                </c:pt>
                <c:pt idx="1">
                  <c:v>3.7134795342639531E-7</c:v>
                </c:pt>
                <c:pt idx="2">
                  <c:v>4.1670261279406529E-7</c:v>
                </c:pt>
                <c:pt idx="3">
                  <c:v>4.6449789955470347E-7</c:v>
                </c:pt>
                <c:pt idx="4">
                  <c:v>5.158462396652759E-7</c:v>
                </c:pt>
                <c:pt idx="5">
                  <c:v>5.7236709736040467E-7</c:v>
                </c:pt>
                <c:pt idx="6">
                  <c:v>6.3641808070451743E-7</c:v>
                </c:pt>
                <c:pt idx="7">
                  <c:v>7.1143138391754209E-7</c:v>
                </c:pt>
                <c:pt idx="8">
                  <c:v>8.0240357845724257E-7</c:v>
                </c:pt>
                <c:pt idx="9">
                  <c:v>9.166086484669344E-7</c:v>
                </c:pt>
                <c:pt idx="10">
                  <c:v>1.0646360242718853E-6</c:v>
                </c:pt>
                <c:pt idx="11">
                  <c:v>1.261901746435881E-6</c:v>
                </c:pt>
                <c:pt idx="12">
                  <c:v>1.5308484109593161E-6</c:v>
                </c:pt>
                <c:pt idx="13">
                  <c:v>1.9041478386740637E-6</c:v>
                </c:pt>
                <c:pt idx="14">
                  <c:v>2.429363505590266E-6</c:v>
                </c:pt>
                <c:pt idx="15">
                  <c:v>3.1757380860543789E-6</c:v>
                </c:pt>
                <c:pt idx="16">
                  <c:v>4.244074724681565E-6</c:v>
                </c:pt>
                <c:pt idx="17">
                  <c:v>5.7811221434154679E-6</c:v>
                </c:pt>
                <c:pt idx="18">
                  <c:v>8.000516409606144E-6</c:v>
                </c:pt>
                <c:pt idx="19">
                  <c:v>1.1213267858936818E-5</c:v>
                </c:pt>
                <c:pt idx="20">
                  <c:v>1.5872143807814449E-5</c:v>
                </c:pt>
                <c:pt idx="21">
                  <c:v>2.2636280687689134E-5</c:v>
                </c:pt>
                <c:pt idx="22">
                  <c:v>3.2465246072281883E-5</c:v>
                </c:pt>
                <c:pt idx="23">
                  <c:v>4.675597371400413E-5</c:v>
                </c:pt>
                <c:pt idx="24">
                  <c:v>6.7542112896209035E-5</c:v>
                </c:pt>
                <c:pt idx="25">
                  <c:v>9.7784240239329214E-5</c:v>
                </c:pt>
                <c:pt idx="26">
                  <c:v>1.4179234862030785E-4</c:v>
                </c:pt>
                <c:pt idx="27">
                  <c:v>2.0584090446271053E-4</c:v>
                </c:pt>
                <c:pt idx="28">
                  <c:v>2.9906424511337337E-4</c:v>
                </c:pt>
                <c:pt idx="29">
                  <c:v>4.3476009393765368E-4</c:v>
                </c:pt>
                <c:pt idx="30">
                  <c:v>6.3228721118134274E-4</c:v>
                </c:pt>
                <c:pt idx="31">
                  <c:v>9.1982798475832156E-4</c:v>
                </c:pt>
                <c:pt idx="32">
                  <c:v>1.3384101963263167E-3</c:v>
                </c:pt>
                <c:pt idx="33">
                  <c:v>1.9477618885514684E-3</c:v>
                </c:pt>
                <c:pt idx="34">
                  <c:v>2.8348348520640648E-3</c:v>
                </c:pt>
                <c:pt idx="35">
                  <c:v>4.1262130758301686E-3</c:v>
                </c:pt>
                <c:pt idx="36">
                  <c:v>6.0061769081485947E-3</c:v>
                </c:pt>
                <c:pt idx="37">
                  <c:v>8.7430007733484121E-3</c:v>
                </c:pt>
                <c:pt idx="38">
                  <c:v>1.2727237258362833E-2</c:v>
                </c:pt>
                <c:pt idx="39">
                  <c:v>1.8527450897592689E-2</c:v>
                </c:pt>
                <c:pt idx="40">
                  <c:v>2.6971355142680196E-2</c:v>
                </c:pt>
                <c:pt idx="41">
                  <c:v>3.926393116388345E-2</c:v>
                </c:pt>
                <c:pt idx="42">
                  <c:v>5.7159384619931322E-2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8-411C-815A-C4E553C47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70271"/>
        <c:axId val="1575870687"/>
      </c:scatterChart>
      <c:valAx>
        <c:axId val="15758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870687"/>
        <c:crosses val="autoZero"/>
        <c:crossBetween val="midCat"/>
      </c:valAx>
      <c:valAx>
        <c:axId val="1575870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8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'Curva de iluminación'!$A$4:$A$61</c:f>
              <c:numCache>
                <c:formatCode>#,##0.000000\ _€</c:formatCode>
                <c:ptCount val="58"/>
                <c:pt idx="0">
                  <c:v>-0.3</c:v>
                </c:pt>
                <c:pt idx="1">
                  <c:v>-0.2555</c:v>
                </c:pt>
                <c:pt idx="2">
                  <c:v>-0.21099999999999999</c:v>
                </c:pt>
                <c:pt idx="3">
                  <c:v>-0.16650000000000001</c:v>
                </c:pt>
                <c:pt idx="4">
                  <c:v>-0.12189999999999999</c:v>
                </c:pt>
                <c:pt idx="5">
                  <c:v>-7.7420000000000003E-2</c:v>
                </c:pt>
                <c:pt idx="6">
                  <c:v>-3.2899999999999999E-2</c:v>
                </c:pt>
                <c:pt idx="7">
                  <c:v>1.1610000000000001E-2</c:v>
                </c:pt>
                <c:pt idx="8">
                  <c:v>4.4600000000000001E-2</c:v>
                </c:pt>
                <c:pt idx="9">
                  <c:v>5.6129999999999999E-2</c:v>
                </c:pt>
                <c:pt idx="10">
                  <c:v>0.10059999999999999</c:v>
                </c:pt>
                <c:pt idx="11">
                  <c:v>0.1452</c:v>
                </c:pt>
                <c:pt idx="12">
                  <c:v>0.18970000000000001</c:v>
                </c:pt>
                <c:pt idx="13">
                  <c:v>0.23419999999999999</c:v>
                </c:pt>
                <c:pt idx="14">
                  <c:v>0.2787</c:v>
                </c:pt>
                <c:pt idx="15">
                  <c:v>0.32319999999999999</c:v>
                </c:pt>
                <c:pt idx="16">
                  <c:v>0.36770000000000003</c:v>
                </c:pt>
                <c:pt idx="17">
                  <c:v>0.4123</c:v>
                </c:pt>
                <c:pt idx="18">
                  <c:v>0.45679999999999998</c:v>
                </c:pt>
                <c:pt idx="19">
                  <c:v>0.50129999999999997</c:v>
                </c:pt>
                <c:pt idx="20">
                  <c:v>0.54579999999999995</c:v>
                </c:pt>
                <c:pt idx="21">
                  <c:v>0.59030000000000005</c:v>
                </c:pt>
                <c:pt idx="22">
                  <c:v>0.63480000000000003</c:v>
                </c:pt>
                <c:pt idx="23">
                  <c:v>0.6794</c:v>
                </c:pt>
                <c:pt idx="24">
                  <c:v>0.72389999999999999</c:v>
                </c:pt>
                <c:pt idx="25">
                  <c:v>0.75860000000000005</c:v>
                </c:pt>
                <c:pt idx="26">
                  <c:v>0.76839999999999997</c:v>
                </c:pt>
                <c:pt idx="27">
                  <c:v>0.8004</c:v>
                </c:pt>
                <c:pt idx="28">
                  <c:v>0.81289999999999996</c:v>
                </c:pt>
                <c:pt idx="29">
                  <c:v>0.8246</c:v>
                </c:pt>
                <c:pt idx="30">
                  <c:v>0.84060000000000001</c:v>
                </c:pt>
                <c:pt idx="31">
                  <c:v>0.85329999999999995</c:v>
                </c:pt>
                <c:pt idx="32">
                  <c:v>0.85740000000000005</c:v>
                </c:pt>
                <c:pt idx="33">
                  <c:v>0.86339999999999995</c:v>
                </c:pt>
                <c:pt idx="34">
                  <c:v>0.87190000000000001</c:v>
                </c:pt>
                <c:pt idx="35">
                  <c:v>0.87919999999999998</c:v>
                </c:pt>
                <c:pt idx="36">
                  <c:v>0.88549999999999995</c:v>
                </c:pt>
                <c:pt idx="37">
                  <c:v>0.8911</c:v>
                </c:pt>
                <c:pt idx="38">
                  <c:v>0.89629999999999999</c:v>
                </c:pt>
                <c:pt idx="39">
                  <c:v>0.90090000000000003</c:v>
                </c:pt>
                <c:pt idx="40">
                  <c:v>0.90190000000000003</c:v>
                </c:pt>
                <c:pt idx="41">
                  <c:v>0.9052</c:v>
                </c:pt>
                <c:pt idx="42">
                  <c:v>0.90910000000000002</c:v>
                </c:pt>
                <c:pt idx="43">
                  <c:v>0.91269999999999996</c:v>
                </c:pt>
                <c:pt idx="44">
                  <c:v>0.91610000000000003</c:v>
                </c:pt>
                <c:pt idx="45">
                  <c:v>0.91920000000000002</c:v>
                </c:pt>
                <c:pt idx="46">
                  <c:v>0.92210000000000003</c:v>
                </c:pt>
                <c:pt idx="47">
                  <c:v>0.92490000000000006</c:v>
                </c:pt>
                <c:pt idx="48">
                  <c:v>0.9274</c:v>
                </c:pt>
                <c:pt idx="49">
                  <c:v>0.92989999999999995</c:v>
                </c:pt>
                <c:pt idx="50">
                  <c:v>0.93230000000000002</c:v>
                </c:pt>
                <c:pt idx="51">
                  <c:v>0.9345</c:v>
                </c:pt>
                <c:pt idx="52">
                  <c:v>0.93659999999999999</c:v>
                </c:pt>
                <c:pt idx="53">
                  <c:v>0.93859999999999999</c:v>
                </c:pt>
                <c:pt idx="54">
                  <c:v>0.94059999999999999</c:v>
                </c:pt>
                <c:pt idx="55">
                  <c:v>0.94240000000000002</c:v>
                </c:pt>
                <c:pt idx="56">
                  <c:v>0.94420000000000004</c:v>
                </c:pt>
                <c:pt idx="57">
                  <c:v>0.94589999999999996</c:v>
                </c:pt>
              </c:numCache>
            </c:numRef>
          </c:xVal>
          <c:yVal>
            <c:numRef>
              <c:f>'Curva de iluminación'!$B$4:$B$61</c:f>
              <c:numCache>
                <c:formatCode>General</c:formatCode>
                <c:ptCount val="58"/>
                <c:pt idx="0">
                  <c:v>2.2692260000000002E-2</c:v>
                </c:pt>
                <c:pt idx="1">
                  <c:v>2.2657240000000002E-2</c:v>
                </c:pt>
                <c:pt idx="2">
                  <c:v>2.2625409999999999E-2</c:v>
                </c:pt>
                <c:pt idx="3">
                  <c:v>2.2577670000000001E-2</c:v>
                </c:pt>
                <c:pt idx="4">
                  <c:v>2.2587219999999998E-2</c:v>
                </c:pt>
                <c:pt idx="5">
                  <c:v>2.2552199999999998E-2</c:v>
                </c:pt>
                <c:pt idx="6">
                  <c:v>2.2552199999999998E-2</c:v>
                </c:pt>
                <c:pt idx="7">
                  <c:v>2.2549019999999999E-2</c:v>
                </c:pt>
                <c:pt idx="8">
                  <c:v>2.2555389999999998E-2</c:v>
                </c:pt>
                <c:pt idx="9">
                  <c:v>2.252355E-2</c:v>
                </c:pt>
                <c:pt idx="10">
                  <c:v>2.252355E-2</c:v>
                </c:pt>
                <c:pt idx="11">
                  <c:v>2.2517189999999999E-2</c:v>
                </c:pt>
                <c:pt idx="12">
                  <c:v>2.2507639999999999E-2</c:v>
                </c:pt>
                <c:pt idx="13">
                  <c:v>2.2510819999999997E-2</c:v>
                </c:pt>
                <c:pt idx="14">
                  <c:v>2.249491E-2</c:v>
                </c:pt>
                <c:pt idx="15">
                  <c:v>2.2507639999999999E-2</c:v>
                </c:pt>
                <c:pt idx="16">
                  <c:v>2.2482169999999999E-2</c:v>
                </c:pt>
                <c:pt idx="17">
                  <c:v>2.247263E-2</c:v>
                </c:pt>
                <c:pt idx="18">
                  <c:v>2.246944E-2</c:v>
                </c:pt>
                <c:pt idx="19">
                  <c:v>2.246944E-2</c:v>
                </c:pt>
                <c:pt idx="20">
                  <c:v>2.2456710000000001E-2</c:v>
                </c:pt>
                <c:pt idx="21">
                  <c:v>2.2434429999999998E-2</c:v>
                </c:pt>
                <c:pt idx="22">
                  <c:v>2.2386679999999999E-2</c:v>
                </c:pt>
                <c:pt idx="23">
                  <c:v>2.228482E-2</c:v>
                </c:pt>
                <c:pt idx="24">
                  <c:v>2.205882E-2</c:v>
                </c:pt>
                <c:pt idx="25">
                  <c:v>2.1740510000000001E-2</c:v>
                </c:pt>
                <c:pt idx="26">
                  <c:v>2.1606819999999999E-2</c:v>
                </c:pt>
                <c:pt idx="27">
                  <c:v>2.092246E-2</c:v>
                </c:pt>
                <c:pt idx="28">
                  <c:v>2.0537310000000003E-2</c:v>
                </c:pt>
                <c:pt idx="29">
                  <c:v>2.0107589999999998E-2</c:v>
                </c:pt>
                <c:pt idx="30">
                  <c:v>1.9289529999999999E-2</c:v>
                </c:pt>
                <c:pt idx="31">
                  <c:v>1.847466E-2</c:v>
                </c:pt>
                <c:pt idx="32">
                  <c:v>1.8156349999999998E-2</c:v>
                </c:pt>
                <c:pt idx="33">
                  <c:v>1.765661E-2</c:v>
                </c:pt>
                <c:pt idx="34">
                  <c:v>1.6838550000000001E-2</c:v>
                </c:pt>
                <c:pt idx="35">
                  <c:v>1.6023679999999998E-2</c:v>
                </c:pt>
                <c:pt idx="36">
                  <c:v>1.5205629999999999E-2</c:v>
                </c:pt>
                <c:pt idx="37">
                  <c:v>1.4390760000000001E-2</c:v>
                </c:pt>
                <c:pt idx="38">
                  <c:v>1.35727E-2</c:v>
                </c:pt>
                <c:pt idx="39">
                  <c:v>1.275783E-2</c:v>
                </c:pt>
                <c:pt idx="40">
                  <c:v>1.2570029999999999E-2</c:v>
                </c:pt>
                <c:pt idx="41">
                  <c:v>1.1939780000000001E-2</c:v>
                </c:pt>
                <c:pt idx="42">
                  <c:v>1.112172E-2</c:v>
                </c:pt>
                <c:pt idx="43">
                  <c:v>1.0306850000000001E-2</c:v>
                </c:pt>
                <c:pt idx="44">
                  <c:v>9.4887999999999986E-3</c:v>
                </c:pt>
                <c:pt idx="45">
                  <c:v>8.6739199999999999E-3</c:v>
                </c:pt>
                <c:pt idx="46">
                  <c:v>7.8558700000000009E-3</c:v>
                </c:pt>
                <c:pt idx="47">
                  <c:v>7.0378200000000002E-3</c:v>
                </c:pt>
                <c:pt idx="48">
                  <c:v>6.2229400000000006E-3</c:v>
                </c:pt>
                <c:pt idx="49">
                  <c:v>5.4048899999999999E-3</c:v>
                </c:pt>
                <c:pt idx="50">
                  <c:v>4.5900200000000002E-3</c:v>
                </c:pt>
                <c:pt idx="51">
                  <c:v>3.77196E-3</c:v>
                </c:pt>
                <c:pt idx="52">
                  <c:v>2.9558200000000001E-3</c:v>
                </c:pt>
                <c:pt idx="53">
                  <c:v>2.13904E-3</c:v>
                </c:pt>
                <c:pt idx="54">
                  <c:v>1.32226E-3</c:v>
                </c:pt>
                <c:pt idx="55">
                  <c:v>5.0546999999999994E-4</c:v>
                </c:pt>
                <c:pt idx="56">
                  <c:v>-3.1112000000000002E-4</c:v>
                </c:pt>
                <c:pt idx="57">
                  <c:v>-1.1277699999999999E-3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8-4F53-9FE7-52E49E690F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'Curva de iluminación'!$C$4:$C$42</c:f>
              <c:numCache>
                <c:formatCode>0.000000</c:formatCode>
                <c:ptCount val="39"/>
                <c:pt idx="0">
                  <c:v>0.1598</c:v>
                </c:pt>
                <c:pt idx="1">
                  <c:v>0.22389999999999999</c:v>
                </c:pt>
                <c:pt idx="2">
                  <c:v>0.26569999999999999</c:v>
                </c:pt>
                <c:pt idx="3">
                  <c:v>0.30990000000000001</c:v>
                </c:pt>
                <c:pt idx="4">
                  <c:v>0.35680000000000001</c:v>
                </c:pt>
                <c:pt idx="5">
                  <c:v>0.3982</c:v>
                </c:pt>
                <c:pt idx="6">
                  <c:v>0.42949999999999999</c:v>
                </c:pt>
                <c:pt idx="7">
                  <c:v>0.45229999999999998</c:v>
                </c:pt>
                <c:pt idx="8">
                  <c:v>0.47220000000000001</c:v>
                </c:pt>
                <c:pt idx="9">
                  <c:v>0.4914</c:v>
                </c:pt>
                <c:pt idx="10">
                  <c:v>0.51029999999999998</c:v>
                </c:pt>
                <c:pt idx="11">
                  <c:v>0.52910000000000001</c:v>
                </c:pt>
                <c:pt idx="12">
                  <c:v>0.54759999999999998</c:v>
                </c:pt>
                <c:pt idx="13">
                  <c:v>0.56610000000000005</c:v>
                </c:pt>
                <c:pt idx="14">
                  <c:v>0.58440000000000003</c:v>
                </c:pt>
                <c:pt idx="15">
                  <c:v>0.60260000000000002</c:v>
                </c:pt>
                <c:pt idx="16">
                  <c:v>0.62070000000000003</c:v>
                </c:pt>
                <c:pt idx="17">
                  <c:v>0.63890000000000002</c:v>
                </c:pt>
                <c:pt idx="18">
                  <c:v>0.65690000000000004</c:v>
                </c:pt>
                <c:pt idx="19">
                  <c:v>0.67490000000000006</c:v>
                </c:pt>
                <c:pt idx="20">
                  <c:v>0.69289999999999996</c:v>
                </c:pt>
                <c:pt idx="21">
                  <c:v>0.71089999999999998</c:v>
                </c:pt>
                <c:pt idx="22">
                  <c:v>0.7288</c:v>
                </c:pt>
                <c:pt idx="23">
                  <c:v>0.74670000000000003</c:v>
                </c:pt>
                <c:pt idx="24">
                  <c:v>0.76459999999999995</c:v>
                </c:pt>
                <c:pt idx="25">
                  <c:v>0.78239999999999998</c:v>
                </c:pt>
                <c:pt idx="26">
                  <c:v>0.80020000000000002</c:v>
                </c:pt>
                <c:pt idx="27">
                  <c:v>0.81799999999999995</c:v>
                </c:pt>
                <c:pt idx="28">
                  <c:v>0.8357</c:v>
                </c:pt>
                <c:pt idx="29">
                  <c:v>0.85329999999999995</c:v>
                </c:pt>
                <c:pt idx="30">
                  <c:v>0.87070000000000003</c:v>
                </c:pt>
                <c:pt idx="31">
                  <c:v>0.88800000000000001</c:v>
                </c:pt>
                <c:pt idx="32">
                  <c:v>0.90490000000000004</c:v>
                </c:pt>
                <c:pt idx="33">
                  <c:v>0.92159999999999997</c:v>
                </c:pt>
                <c:pt idx="34">
                  <c:v>0.93779999999999997</c:v>
                </c:pt>
                <c:pt idx="35">
                  <c:v>0.95340000000000003</c:v>
                </c:pt>
              </c:numCache>
            </c:numRef>
          </c:xVal>
          <c:yVal>
            <c:numRef>
              <c:f>'Curva de iluminación'!$E$4:$E$42</c:f>
              <c:numCache>
                <c:formatCode>0.0000000</c:formatCode>
                <c:ptCount val="39"/>
                <c:pt idx="0">
                  <c:v>2.2599699995999999E-2</c:v>
                </c:pt>
                <c:pt idx="1">
                  <c:v>2.2599585879999998E-2</c:v>
                </c:pt>
                <c:pt idx="2">
                  <c:v>2.2599428354999999E-2</c:v>
                </c:pt>
                <c:pt idx="3">
                  <c:v>2.2599210909999997E-2</c:v>
                </c:pt>
                <c:pt idx="4">
                  <c:v>2.2598910749999999E-2</c:v>
                </c:pt>
                <c:pt idx="5">
                  <c:v>2.2598496419999999E-2</c:v>
                </c:pt>
                <c:pt idx="6">
                  <c:v>2.259792448E-2</c:v>
                </c:pt>
                <c:pt idx="7">
                  <c:v>2.259713499E-2</c:v>
                </c:pt>
                <c:pt idx="8">
                  <c:v>2.259604518E-2</c:v>
                </c:pt>
                <c:pt idx="9">
                  <c:v>2.2594540829999999E-2</c:v>
                </c:pt>
                <c:pt idx="10">
                  <c:v>2.2592464249999999E-2</c:v>
                </c:pt>
                <c:pt idx="11">
                  <c:v>2.25895978E-2</c:v>
                </c:pt>
                <c:pt idx="12">
                  <c:v>2.2585640899999999E-2</c:v>
                </c:pt>
                <c:pt idx="13">
                  <c:v>2.2580178899999997E-2</c:v>
                </c:pt>
                <c:pt idx="14">
                  <c:v>2.2572639299999999E-2</c:v>
                </c:pt>
                <c:pt idx="15">
                  <c:v>2.2562231799999999E-2</c:v>
                </c:pt>
                <c:pt idx="16">
                  <c:v>2.2547865299999997E-2</c:v>
                </c:pt>
                <c:pt idx="17">
                  <c:v>2.25280341E-2</c:v>
                </c:pt>
                <c:pt idx="18">
                  <c:v>2.2500659399999998E-2</c:v>
                </c:pt>
                <c:pt idx="19">
                  <c:v>2.2462871999999998E-2</c:v>
                </c:pt>
                <c:pt idx="20">
                  <c:v>2.2410709999999997E-2</c:v>
                </c:pt>
                <c:pt idx="21">
                  <c:v>2.2338707999999999E-2</c:v>
                </c:pt>
                <c:pt idx="22">
                  <c:v>2.2239315999999999E-2</c:v>
                </c:pt>
                <c:pt idx="23">
                  <c:v>2.2102117999999997E-2</c:v>
                </c:pt>
                <c:pt idx="24">
                  <c:v>2.1912730999999998E-2</c:v>
                </c:pt>
                <c:pt idx="25">
                  <c:v>2.1651304999999999E-2</c:v>
                </c:pt>
                <c:pt idx="26">
                  <c:v>2.129E-2</c:v>
                </c:pt>
                <c:pt idx="27">
                  <c:v>2.0789999999999999E-2</c:v>
                </c:pt>
                <c:pt idx="28">
                  <c:v>2.01E-2</c:v>
                </c:pt>
                <c:pt idx="29">
                  <c:v>1.916E-2</c:v>
                </c:pt>
                <c:pt idx="30">
                  <c:v>1.7849999999999998E-2</c:v>
                </c:pt>
                <c:pt idx="31">
                  <c:v>1.6039999999999999E-2</c:v>
                </c:pt>
                <c:pt idx="32">
                  <c:v>1.3539999999999998E-2</c:v>
                </c:pt>
                <c:pt idx="33">
                  <c:v>1.0089999999999998E-2</c:v>
                </c:pt>
                <c:pt idx="34">
                  <c:v>5.3399999999999975E-3</c:v>
                </c:pt>
                <c:pt idx="35">
                  <c:v>-1.2300000000000019E-3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88-4F53-9FE7-52E49E69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191087"/>
        <c:axId val="1724187759"/>
      </c:scatterChart>
      <c:valAx>
        <c:axId val="17241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\ _€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4187759"/>
        <c:crosses val="autoZero"/>
        <c:crossBetween val="midCat"/>
      </c:valAx>
      <c:valAx>
        <c:axId val="17241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41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8</xdr:row>
      <xdr:rowOff>69850</xdr:rowOff>
    </xdr:from>
    <xdr:to>
      <xdr:col>11</xdr:col>
      <xdr:colOff>403225</xdr:colOff>
      <xdr:row>23</xdr:row>
      <xdr:rowOff>50800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</xdr:colOff>
      <xdr:row>9</xdr:row>
      <xdr:rowOff>105410</xdr:rowOff>
    </xdr:from>
    <xdr:to>
      <xdr:col>5</xdr:col>
      <xdr:colOff>1058545</xdr:colOff>
      <xdr:row>24</xdr:row>
      <xdr:rowOff>139700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A4" sqref="A4:B42"/>
    </sheetView>
  </sheetViews>
  <sheetFormatPr baseColWidth="10" defaultRowHeight="14.4" x14ac:dyDescent="0.3"/>
  <cols>
    <col min="1" max="1" width="10.5546875" customWidth="1"/>
    <col min="2" max="2" width="12.33203125" customWidth="1"/>
    <col min="3" max="3" width="5.77734375" customWidth="1"/>
    <col min="5" max="5" width="13.109375" customWidth="1"/>
  </cols>
  <sheetData>
    <row r="1" spans="1:9" x14ac:dyDescent="0.3">
      <c r="A1" s="1" t="s">
        <v>0</v>
      </c>
    </row>
    <row r="2" spans="1:9" x14ac:dyDescent="0.3">
      <c r="A2" s="9" t="s">
        <v>2</v>
      </c>
      <c r="B2" s="9"/>
      <c r="C2" s="4"/>
      <c r="D2" s="9" t="s">
        <v>3</v>
      </c>
      <c r="E2" s="9"/>
      <c r="F2" t="s">
        <v>14</v>
      </c>
      <c r="H2" t="s">
        <v>13</v>
      </c>
    </row>
    <row r="3" spans="1:9" x14ac:dyDescent="0.3">
      <c r="A3" t="s">
        <v>1</v>
      </c>
      <c r="B3" t="s">
        <v>9</v>
      </c>
      <c r="D3" t="s">
        <v>1</v>
      </c>
      <c r="E3" t="s">
        <v>9</v>
      </c>
      <c r="F3" s="1" t="s">
        <v>4</v>
      </c>
      <c r="G3" s="7">
        <v>4.0000000000000001E-10</v>
      </c>
      <c r="H3" t="s">
        <v>4</v>
      </c>
      <c r="I3" s="5">
        <v>1.9999999999999999E-11</v>
      </c>
    </row>
    <row r="4" spans="1:9" x14ac:dyDescent="0.3">
      <c r="A4" s="2">
        <v>0.1598</v>
      </c>
      <c r="B4" s="3">
        <v>3.0000399999999999E-7</v>
      </c>
      <c r="C4" s="3"/>
      <c r="D4">
        <v>0.16</v>
      </c>
      <c r="E4" s="5">
        <f>$G$3*(EXP(D4/($G$4*$G$9*$G$6))-1)+D4/$G$5</f>
        <v>3.2766978508901552E-7</v>
      </c>
      <c r="F4" s="1" t="s">
        <v>10</v>
      </c>
      <c r="G4" s="1">
        <v>2.06</v>
      </c>
      <c r="H4" t="s">
        <v>10</v>
      </c>
      <c r="I4">
        <v>1.8</v>
      </c>
    </row>
    <row r="5" spans="1:9" x14ac:dyDescent="0.3">
      <c r="A5" s="2">
        <v>0.22389999999999999</v>
      </c>
      <c r="B5" s="3">
        <v>4.1412000000000001E-7</v>
      </c>
      <c r="C5" s="3"/>
      <c r="D5">
        <f>D4+0.02</f>
        <v>0.18</v>
      </c>
      <c r="E5" s="5">
        <f t="shared" ref="E5:E46" si="0">$G$3*(EXP(D5/($G$4*$G$9*$G$6))-1)+D5/$G$5</f>
        <v>3.7134795342639531E-7</v>
      </c>
      <c r="F5" s="1" t="s">
        <v>5</v>
      </c>
      <c r="G5" s="7">
        <v>500000</v>
      </c>
      <c r="H5" t="s">
        <v>5</v>
      </c>
      <c r="I5" s="5">
        <v>1000000</v>
      </c>
    </row>
    <row r="6" spans="1:9" x14ac:dyDescent="0.3">
      <c r="A6" s="2">
        <v>0.26569999999999999</v>
      </c>
      <c r="B6" s="3">
        <v>5.7164500000000003E-7</v>
      </c>
      <c r="C6" s="3"/>
      <c r="D6">
        <f t="shared" ref="D6:D46" si="1">D5+0.02</f>
        <v>0.19999999999999998</v>
      </c>
      <c r="E6" s="5">
        <f t="shared" si="0"/>
        <v>4.1670261279406529E-7</v>
      </c>
      <c r="F6" s="1" t="s">
        <v>6</v>
      </c>
      <c r="G6" s="1">
        <v>300</v>
      </c>
      <c r="H6" t="s">
        <v>6</v>
      </c>
      <c r="I6">
        <v>300</v>
      </c>
    </row>
    <row r="7" spans="1:9" x14ac:dyDescent="0.3">
      <c r="A7" s="2">
        <v>0.30990000000000001</v>
      </c>
      <c r="B7" s="3">
        <v>7.8909000000000003E-7</v>
      </c>
      <c r="C7" s="3"/>
      <c r="D7">
        <f t="shared" si="1"/>
        <v>0.21999999999999997</v>
      </c>
      <c r="E7" s="5">
        <f t="shared" si="0"/>
        <v>4.6449789955470347E-7</v>
      </c>
    </row>
    <row r="8" spans="1:9" x14ac:dyDescent="0.3">
      <c r="A8" s="2">
        <v>0.35680000000000001</v>
      </c>
      <c r="B8" s="3">
        <v>1.08925E-6</v>
      </c>
      <c r="C8" s="3"/>
      <c r="D8">
        <f t="shared" si="1"/>
        <v>0.23999999999999996</v>
      </c>
      <c r="E8" s="5">
        <f t="shared" si="0"/>
        <v>5.158462396652759E-7</v>
      </c>
      <c r="F8" t="s">
        <v>7</v>
      </c>
    </row>
    <row r="9" spans="1:9" x14ac:dyDescent="0.3">
      <c r="A9" s="2">
        <v>0.3982</v>
      </c>
      <c r="B9" s="3">
        <v>1.50358E-6</v>
      </c>
      <c r="C9" s="3"/>
      <c r="D9">
        <f t="shared" si="1"/>
        <v>0.25999999999999995</v>
      </c>
      <c r="E9" s="5">
        <f t="shared" si="0"/>
        <v>5.7236709736040467E-7</v>
      </c>
      <c r="F9" t="s">
        <v>8</v>
      </c>
      <c r="G9">
        <v>8.6173000000000003E-5</v>
      </c>
    </row>
    <row r="10" spans="1:9" x14ac:dyDescent="0.3">
      <c r="A10" s="2">
        <v>0.42949999999999999</v>
      </c>
      <c r="B10" s="3">
        <v>2.07552E-6</v>
      </c>
      <c r="C10" s="3"/>
      <c r="D10">
        <f t="shared" si="1"/>
        <v>0.27999999999999997</v>
      </c>
      <c r="E10" s="5">
        <f t="shared" si="0"/>
        <v>6.3641808070451743E-7</v>
      </c>
    </row>
    <row r="11" spans="1:9" x14ac:dyDescent="0.3">
      <c r="A11" s="2">
        <v>0.45229999999999998</v>
      </c>
      <c r="B11" s="3">
        <v>2.86501E-6</v>
      </c>
      <c r="C11" s="3"/>
      <c r="D11">
        <f t="shared" si="1"/>
        <v>0.3</v>
      </c>
      <c r="E11" s="5">
        <f t="shared" si="0"/>
        <v>7.1143138391754209E-7</v>
      </c>
    </row>
    <row r="12" spans="1:9" x14ac:dyDescent="0.3">
      <c r="A12" s="2">
        <v>0.47220000000000001</v>
      </c>
      <c r="B12" s="3">
        <v>3.9548200000000004E-6</v>
      </c>
      <c r="C12" s="3"/>
      <c r="D12">
        <f t="shared" si="1"/>
        <v>0.32</v>
      </c>
      <c r="E12" s="5">
        <f t="shared" si="0"/>
        <v>8.0240357845724257E-7</v>
      </c>
    </row>
    <row r="13" spans="1:9" x14ac:dyDescent="0.3">
      <c r="A13" s="2">
        <v>0.4914</v>
      </c>
      <c r="B13" s="3">
        <v>5.4591699999999998E-6</v>
      </c>
      <c r="C13" s="3"/>
      <c r="D13">
        <f t="shared" si="1"/>
        <v>0.34</v>
      </c>
      <c r="E13" s="5">
        <f t="shared" si="0"/>
        <v>9.166086484669344E-7</v>
      </c>
    </row>
    <row r="14" spans="1:9" x14ac:dyDescent="0.3">
      <c r="A14" s="2">
        <v>0.51029999999999998</v>
      </c>
      <c r="B14" s="3">
        <v>7.5357499999999998E-6</v>
      </c>
      <c r="C14" s="3"/>
      <c r="D14">
        <f t="shared" si="1"/>
        <v>0.36000000000000004</v>
      </c>
      <c r="E14" s="5">
        <f t="shared" si="0"/>
        <v>1.0646360242718853E-6</v>
      </c>
    </row>
    <row r="15" spans="1:9" x14ac:dyDescent="0.3">
      <c r="A15" s="2">
        <v>0.52910000000000001</v>
      </c>
      <c r="B15" s="3">
        <v>1.04022E-5</v>
      </c>
      <c r="C15" s="3"/>
      <c r="D15">
        <f t="shared" si="1"/>
        <v>0.38000000000000006</v>
      </c>
      <c r="E15" s="5">
        <f t="shared" si="0"/>
        <v>1.261901746435881E-6</v>
      </c>
    </row>
    <row r="16" spans="1:9" x14ac:dyDescent="0.3">
      <c r="A16" s="2">
        <v>0.54759999999999998</v>
      </c>
      <c r="B16" s="3">
        <v>1.4359099999999999E-5</v>
      </c>
      <c r="C16" s="3"/>
      <c r="D16">
        <f t="shared" si="1"/>
        <v>0.40000000000000008</v>
      </c>
      <c r="E16" s="5">
        <f t="shared" si="0"/>
        <v>1.5308484109593161E-6</v>
      </c>
    </row>
    <row r="17" spans="1:5" x14ac:dyDescent="0.3">
      <c r="A17" s="2">
        <v>0.56610000000000005</v>
      </c>
      <c r="B17" s="3">
        <v>1.9821099999999999E-5</v>
      </c>
      <c r="C17" s="3"/>
      <c r="D17">
        <f t="shared" si="1"/>
        <v>0.4200000000000001</v>
      </c>
      <c r="E17" s="5">
        <f t="shared" si="0"/>
        <v>1.9041478386740637E-6</v>
      </c>
    </row>
    <row r="18" spans="1:5" x14ac:dyDescent="0.3">
      <c r="A18" s="2">
        <v>0.58440000000000003</v>
      </c>
      <c r="B18" s="3">
        <v>2.73607E-5</v>
      </c>
      <c r="C18" s="3"/>
      <c r="D18">
        <f t="shared" si="1"/>
        <v>0.44000000000000011</v>
      </c>
      <c r="E18" s="5">
        <f t="shared" si="0"/>
        <v>2.429363505590266E-6</v>
      </c>
    </row>
    <row r="19" spans="1:5" x14ac:dyDescent="0.3">
      <c r="A19" s="2">
        <v>0.60260000000000002</v>
      </c>
      <c r="B19" s="3">
        <v>3.7768200000000002E-5</v>
      </c>
      <c r="C19" s="3"/>
      <c r="D19">
        <f t="shared" si="1"/>
        <v>0.46000000000000013</v>
      </c>
      <c r="E19" s="5">
        <f t="shared" si="0"/>
        <v>3.1757380860543789E-6</v>
      </c>
    </row>
    <row r="20" spans="1:5" x14ac:dyDescent="0.3">
      <c r="A20" s="2">
        <v>0.62070000000000003</v>
      </c>
      <c r="B20" s="3">
        <v>5.2134700000000001E-5</v>
      </c>
      <c r="C20" s="3"/>
      <c r="D20">
        <f t="shared" si="1"/>
        <v>0.48000000000000015</v>
      </c>
      <c r="E20" s="5">
        <f t="shared" si="0"/>
        <v>4.244074724681565E-6</v>
      </c>
    </row>
    <row r="21" spans="1:5" x14ac:dyDescent="0.3">
      <c r="A21" s="2">
        <v>0.63890000000000002</v>
      </c>
      <c r="B21" s="3">
        <v>7.1965900000000002E-5</v>
      </c>
      <c r="C21" s="3"/>
      <c r="D21">
        <f t="shared" si="1"/>
        <v>0.50000000000000011</v>
      </c>
      <c r="E21" s="5">
        <f t="shared" si="0"/>
        <v>5.7811221434154679E-6</v>
      </c>
    </row>
    <row r="22" spans="1:5" x14ac:dyDescent="0.3">
      <c r="A22" s="2">
        <v>0.65690000000000004</v>
      </c>
      <c r="B22" s="3">
        <v>9.9340599999999995E-5</v>
      </c>
      <c r="C22" s="3"/>
      <c r="D22">
        <f t="shared" si="1"/>
        <v>0.52000000000000013</v>
      </c>
      <c r="E22" s="5">
        <f t="shared" si="0"/>
        <v>8.000516409606144E-6</v>
      </c>
    </row>
    <row r="23" spans="1:5" x14ac:dyDescent="0.3">
      <c r="A23" s="2">
        <v>0.67490000000000006</v>
      </c>
      <c r="B23" s="3">
        <v>1.3712800000000001E-4</v>
      </c>
      <c r="C23" s="3"/>
      <c r="D23">
        <f t="shared" si="1"/>
        <v>0.54000000000000015</v>
      </c>
      <c r="E23" s="5">
        <f t="shared" si="0"/>
        <v>1.1213267858936818E-5</v>
      </c>
    </row>
    <row r="24" spans="1:5" x14ac:dyDescent="0.3">
      <c r="A24" s="2">
        <v>0.69289999999999996</v>
      </c>
      <c r="B24" s="3">
        <v>1.8929E-4</v>
      </c>
      <c r="C24" s="3"/>
      <c r="D24">
        <f t="shared" si="1"/>
        <v>0.56000000000000016</v>
      </c>
      <c r="E24" s="5">
        <f t="shared" si="0"/>
        <v>1.5872143807814449E-5</v>
      </c>
    </row>
    <row r="25" spans="1:5" x14ac:dyDescent="0.3">
      <c r="A25" s="2">
        <v>0.71089999999999998</v>
      </c>
      <c r="B25" s="3">
        <v>2.6129199999999999E-4</v>
      </c>
      <c r="C25" s="3"/>
      <c r="D25">
        <f t="shared" si="1"/>
        <v>0.58000000000000018</v>
      </c>
      <c r="E25" s="5">
        <f t="shared" si="0"/>
        <v>2.2636280687689134E-5</v>
      </c>
    </row>
    <row r="26" spans="1:5" x14ac:dyDescent="0.3">
      <c r="A26" s="2">
        <v>0.7288</v>
      </c>
      <c r="B26" s="3">
        <v>3.60684E-4</v>
      </c>
      <c r="C26" s="3"/>
      <c r="D26">
        <f t="shared" si="1"/>
        <v>0.6000000000000002</v>
      </c>
      <c r="E26" s="5">
        <f t="shared" si="0"/>
        <v>3.2465246072281883E-5</v>
      </c>
    </row>
    <row r="27" spans="1:5" x14ac:dyDescent="0.3">
      <c r="A27" s="2">
        <v>0.74670000000000003</v>
      </c>
      <c r="B27" s="3">
        <v>4.9788199999999995E-4</v>
      </c>
      <c r="C27" s="3"/>
      <c r="D27">
        <f t="shared" si="1"/>
        <v>0.62000000000000022</v>
      </c>
      <c r="E27" s="5">
        <f t="shared" si="0"/>
        <v>4.675597371400413E-5</v>
      </c>
    </row>
    <row r="28" spans="1:5" x14ac:dyDescent="0.3">
      <c r="A28" s="2">
        <v>0.76459999999999995</v>
      </c>
      <c r="B28" s="3">
        <v>6.8726900000000001E-4</v>
      </c>
      <c r="C28" s="3"/>
      <c r="D28">
        <f t="shared" si="1"/>
        <v>0.64000000000000024</v>
      </c>
      <c r="E28" s="5">
        <f t="shared" si="0"/>
        <v>6.7542112896209035E-5</v>
      </c>
    </row>
    <row r="29" spans="1:5" x14ac:dyDescent="0.3">
      <c r="A29" s="2">
        <v>0.78239999999999998</v>
      </c>
      <c r="B29" s="3">
        <v>9.4869500000000005E-4</v>
      </c>
      <c r="C29" s="3"/>
      <c r="D29">
        <f t="shared" si="1"/>
        <v>0.66000000000000025</v>
      </c>
      <c r="E29" s="5">
        <f t="shared" si="0"/>
        <v>9.7784240239329214E-5</v>
      </c>
    </row>
    <row r="30" spans="1:5" x14ac:dyDescent="0.3">
      <c r="A30" s="2">
        <v>0.80020000000000002</v>
      </c>
      <c r="B30" s="3">
        <v>1.31E-3</v>
      </c>
      <c r="C30" s="3"/>
      <c r="D30">
        <f t="shared" si="1"/>
        <v>0.68000000000000027</v>
      </c>
      <c r="E30" s="5">
        <f t="shared" si="0"/>
        <v>1.4179234862030785E-4</v>
      </c>
    </row>
    <row r="31" spans="1:5" x14ac:dyDescent="0.3">
      <c r="A31" s="2">
        <v>0.81799999999999995</v>
      </c>
      <c r="B31" s="3">
        <v>1.81E-3</v>
      </c>
      <c r="C31" s="3"/>
      <c r="D31">
        <f t="shared" si="1"/>
        <v>0.70000000000000029</v>
      </c>
      <c r="E31" s="5">
        <f t="shared" si="0"/>
        <v>2.0584090446271053E-4</v>
      </c>
    </row>
    <row r="32" spans="1:5" x14ac:dyDescent="0.3">
      <c r="A32" s="2">
        <v>0.8357</v>
      </c>
      <c r="B32" s="3">
        <v>2.5000000000000001E-3</v>
      </c>
      <c r="C32" s="3"/>
      <c r="D32">
        <f t="shared" si="1"/>
        <v>0.72000000000000031</v>
      </c>
      <c r="E32" s="5">
        <f t="shared" si="0"/>
        <v>2.9906424511337337E-4</v>
      </c>
    </row>
    <row r="33" spans="1:5" x14ac:dyDescent="0.3">
      <c r="A33" s="2">
        <v>0.85329999999999995</v>
      </c>
      <c r="B33" s="3">
        <v>3.4399999999999999E-3</v>
      </c>
      <c r="C33" s="3"/>
      <c r="D33">
        <f t="shared" si="1"/>
        <v>0.74000000000000032</v>
      </c>
      <c r="E33" s="5">
        <f t="shared" si="0"/>
        <v>4.3476009393765368E-4</v>
      </c>
    </row>
    <row r="34" spans="1:5" x14ac:dyDescent="0.3">
      <c r="A34" s="2">
        <v>0.87070000000000003</v>
      </c>
      <c r="B34" s="3">
        <v>4.7499999999999999E-3</v>
      </c>
      <c r="C34" s="3"/>
      <c r="D34">
        <f t="shared" si="1"/>
        <v>0.76000000000000034</v>
      </c>
      <c r="E34" s="5">
        <f t="shared" si="0"/>
        <v>6.3228721118134274E-4</v>
      </c>
    </row>
    <row r="35" spans="1:5" x14ac:dyDescent="0.3">
      <c r="A35" s="2">
        <v>0.88800000000000001</v>
      </c>
      <c r="B35" s="3">
        <v>6.5599999999999999E-3</v>
      </c>
      <c r="C35" s="3"/>
      <c r="D35">
        <f t="shared" si="1"/>
        <v>0.78000000000000036</v>
      </c>
      <c r="E35" s="5">
        <f t="shared" si="0"/>
        <v>9.1982798475832156E-4</v>
      </c>
    </row>
    <row r="36" spans="1:5" x14ac:dyDescent="0.3">
      <c r="A36" s="2">
        <v>0.90490000000000004</v>
      </c>
      <c r="B36" s="3">
        <v>9.0600000000000003E-3</v>
      </c>
      <c r="C36" s="3"/>
      <c r="D36">
        <f t="shared" si="1"/>
        <v>0.80000000000000038</v>
      </c>
      <c r="E36" s="5">
        <f t="shared" si="0"/>
        <v>1.3384101963263167E-3</v>
      </c>
    </row>
    <row r="37" spans="1:5" x14ac:dyDescent="0.3">
      <c r="A37" s="2">
        <v>0.92159999999999997</v>
      </c>
      <c r="B37" s="3">
        <v>1.251E-2</v>
      </c>
      <c r="C37" s="3"/>
      <c r="D37">
        <f t="shared" si="1"/>
        <v>0.8200000000000004</v>
      </c>
      <c r="E37" s="5">
        <f t="shared" si="0"/>
        <v>1.9477618885514684E-3</v>
      </c>
    </row>
    <row r="38" spans="1:5" x14ac:dyDescent="0.3">
      <c r="A38" s="2">
        <v>0.93779999999999997</v>
      </c>
      <c r="B38" s="3">
        <v>1.7260000000000001E-2</v>
      </c>
      <c r="C38" s="3"/>
      <c r="D38">
        <f t="shared" si="1"/>
        <v>0.84000000000000041</v>
      </c>
      <c r="E38" s="5">
        <f t="shared" si="0"/>
        <v>2.8348348520640648E-3</v>
      </c>
    </row>
    <row r="39" spans="1:5" x14ac:dyDescent="0.3">
      <c r="A39" s="2">
        <v>0.95340000000000003</v>
      </c>
      <c r="B39" s="3">
        <v>2.383E-2</v>
      </c>
      <c r="C39" s="3"/>
      <c r="D39">
        <f t="shared" si="1"/>
        <v>0.86000000000000043</v>
      </c>
      <c r="E39" s="5">
        <f t="shared" si="0"/>
        <v>4.1262130758301686E-3</v>
      </c>
    </row>
    <row r="40" spans="1:5" x14ac:dyDescent="0.3">
      <c r="A40" s="2">
        <v>0.96860000000000002</v>
      </c>
      <c r="B40" s="3">
        <v>3.2890000000000003E-2</v>
      </c>
      <c r="C40" s="3"/>
      <c r="D40">
        <f t="shared" si="1"/>
        <v>0.88000000000000045</v>
      </c>
      <c r="E40" s="5">
        <f t="shared" si="0"/>
        <v>6.0061769081485947E-3</v>
      </c>
    </row>
    <row r="41" spans="1:5" x14ac:dyDescent="0.3">
      <c r="A41" s="2">
        <v>0.98319999999999996</v>
      </c>
      <c r="B41" s="3">
        <v>4.5409999999999999E-2</v>
      </c>
      <c r="C41" s="3"/>
      <c r="D41">
        <f t="shared" si="1"/>
        <v>0.90000000000000047</v>
      </c>
      <c r="E41" s="5">
        <f t="shared" si="0"/>
        <v>8.7430007733484121E-3</v>
      </c>
    </row>
    <row r="42" spans="1:5" x14ac:dyDescent="0.3">
      <c r="A42" s="2">
        <v>0.99719999999999998</v>
      </c>
      <c r="B42" s="3">
        <v>6.268E-2</v>
      </c>
      <c r="C42" s="3"/>
      <c r="D42">
        <f t="shared" si="1"/>
        <v>0.92000000000000048</v>
      </c>
      <c r="E42" s="5">
        <f t="shared" si="0"/>
        <v>1.2727237258362833E-2</v>
      </c>
    </row>
    <row r="43" spans="1:5" x14ac:dyDescent="0.3">
      <c r="A43" s="2"/>
      <c r="B43" s="3"/>
      <c r="C43" s="3"/>
      <c r="D43">
        <f t="shared" si="1"/>
        <v>0.9400000000000005</v>
      </c>
      <c r="E43" s="5">
        <f t="shared" si="0"/>
        <v>1.8527450897592689E-2</v>
      </c>
    </row>
    <row r="44" spans="1:5" x14ac:dyDescent="0.3">
      <c r="A44" s="2"/>
      <c r="B44" s="3"/>
      <c r="C44" s="3"/>
      <c r="D44">
        <f t="shared" si="1"/>
        <v>0.96000000000000052</v>
      </c>
      <c r="E44" s="5">
        <f t="shared" si="0"/>
        <v>2.6971355142680196E-2</v>
      </c>
    </row>
    <row r="45" spans="1:5" x14ac:dyDescent="0.3">
      <c r="A45" s="2"/>
      <c r="B45" s="3"/>
      <c r="C45" s="3"/>
      <c r="D45">
        <f t="shared" si="1"/>
        <v>0.98000000000000054</v>
      </c>
      <c r="E45" s="5">
        <f t="shared" si="0"/>
        <v>3.926393116388345E-2</v>
      </c>
    </row>
    <row r="46" spans="1:5" x14ac:dyDescent="0.3">
      <c r="A46" s="2"/>
      <c r="B46" s="3"/>
      <c r="C46" s="3"/>
      <c r="D46">
        <f t="shared" si="1"/>
        <v>1.0000000000000004</v>
      </c>
      <c r="E46" s="5">
        <f t="shared" si="0"/>
        <v>5.7159384619931322E-2</v>
      </c>
    </row>
    <row r="47" spans="1:5" x14ac:dyDescent="0.3">
      <c r="A47" s="2"/>
      <c r="B47" s="3"/>
      <c r="C47" s="3"/>
      <c r="E47" s="5"/>
    </row>
    <row r="48" spans="1:5" x14ac:dyDescent="0.3">
      <c r="A48" s="2"/>
      <c r="B48" s="3"/>
      <c r="C48" s="3"/>
      <c r="E48" s="5"/>
    </row>
    <row r="49" spans="1:5" x14ac:dyDescent="0.3">
      <c r="A49" s="2"/>
      <c r="B49" s="3"/>
      <c r="C49" s="3"/>
      <c r="E49" s="5"/>
    </row>
    <row r="50" spans="1:5" x14ac:dyDescent="0.3">
      <c r="A50" s="2"/>
      <c r="B50" s="3"/>
      <c r="C50" s="3"/>
      <c r="E50" s="5"/>
    </row>
    <row r="51" spans="1:5" x14ac:dyDescent="0.3">
      <c r="A51" s="2"/>
      <c r="B51" s="3"/>
      <c r="C51" s="3"/>
      <c r="E51" s="5"/>
    </row>
    <row r="52" spans="1:5" x14ac:dyDescent="0.3">
      <c r="A52" s="2"/>
      <c r="B52" s="3"/>
      <c r="C52" s="3"/>
      <c r="E52" s="5"/>
    </row>
    <row r="53" spans="1:5" x14ac:dyDescent="0.3">
      <c r="A53" s="2"/>
      <c r="B53" s="3"/>
      <c r="C53" s="3"/>
      <c r="E53" s="5"/>
    </row>
    <row r="54" spans="1:5" x14ac:dyDescent="0.3">
      <c r="C54" s="3"/>
      <c r="E54" s="5"/>
    </row>
    <row r="55" spans="1:5" x14ac:dyDescent="0.3">
      <c r="C55" s="3"/>
      <c r="E55" s="5"/>
    </row>
    <row r="56" spans="1:5" x14ac:dyDescent="0.3">
      <c r="C56" s="3"/>
      <c r="E56" s="5"/>
    </row>
  </sheetData>
  <mergeCells count="2">
    <mergeCell ref="A2:B2"/>
    <mergeCell ref="D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H4" sqref="H4"/>
    </sheetView>
  </sheetViews>
  <sheetFormatPr baseColWidth="10" defaultRowHeight="14.4" x14ac:dyDescent="0.3"/>
  <cols>
    <col min="1" max="1" width="18.77734375" customWidth="1"/>
    <col min="2" max="2" width="29.77734375" customWidth="1"/>
    <col min="3" max="3" width="15.33203125" customWidth="1"/>
    <col min="4" max="4" width="15.21875" customWidth="1"/>
    <col min="5" max="5" width="17.109375" customWidth="1"/>
    <col min="6" max="6" width="26.44140625" customWidth="1"/>
    <col min="8" max="8" width="7.88671875" customWidth="1"/>
  </cols>
  <sheetData>
    <row r="1" spans="1:8" x14ac:dyDescent="0.3">
      <c r="A1" s="1" t="s">
        <v>11</v>
      </c>
      <c r="C1" s="1" t="s">
        <v>0</v>
      </c>
      <c r="E1" s="1" t="s">
        <v>12</v>
      </c>
    </row>
    <row r="2" spans="1:8" x14ac:dyDescent="0.3">
      <c r="A2" t="s">
        <v>17</v>
      </c>
      <c r="B2" t="s">
        <v>18</v>
      </c>
      <c r="C2" t="s">
        <v>2</v>
      </c>
      <c r="G2" s="1" t="s">
        <v>28</v>
      </c>
    </row>
    <row r="3" spans="1:8" ht="15.6" x14ac:dyDescent="0.35">
      <c r="A3" t="s">
        <v>2</v>
      </c>
      <c r="C3" t="s">
        <v>16</v>
      </c>
      <c r="D3" t="s">
        <v>15</v>
      </c>
      <c r="E3" t="s">
        <v>19</v>
      </c>
      <c r="F3" t="s">
        <v>27</v>
      </c>
      <c r="G3" t="s">
        <v>20</v>
      </c>
      <c r="H3">
        <v>2.2599999999999999E-2</v>
      </c>
    </row>
    <row r="4" spans="1:8" x14ac:dyDescent="0.3">
      <c r="A4" s="6">
        <v>-0.3</v>
      </c>
      <c r="B4">
        <v>2.2692260000000002E-2</v>
      </c>
      <c r="C4" s="2">
        <v>0.1598</v>
      </c>
      <c r="D4" s="3">
        <v>3.0000399999999999E-7</v>
      </c>
      <c r="E4" s="3">
        <f>$H$3-D4</f>
        <v>2.2599699995999999E-2</v>
      </c>
      <c r="F4">
        <f>C4*E4</f>
        <v>3.6114320593607996E-3</v>
      </c>
    </row>
    <row r="5" spans="1:8" ht="15.6" x14ac:dyDescent="0.4">
      <c r="A5" s="6">
        <v>-0.2555</v>
      </c>
      <c r="B5">
        <v>2.2657240000000002E-2</v>
      </c>
      <c r="C5" s="2">
        <v>0.22389999999999999</v>
      </c>
      <c r="D5" s="3">
        <v>4.1412000000000001E-7</v>
      </c>
      <c r="E5" s="3">
        <f t="shared" ref="E5:E39" si="0">$H$3-D5</f>
        <v>2.2599585879999998E-2</v>
      </c>
      <c r="F5">
        <f t="shared" ref="F5:F63" si="1">C5*E5</f>
        <v>5.0600472785319994E-3</v>
      </c>
      <c r="G5" s="8" t="s">
        <v>21</v>
      </c>
    </row>
    <row r="6" spans="1:8" ht="16.5" customHeight="1" x14ac:dyDescent="0.3">
      <c r="A6" s="6">
        <v>-0.21099999999999999</v>
      </c>
      <c r="B6">
        <v>2.2625409999999999E-2</v>
      </c>
      <c r="C6" s="2">
        <v>0.26569999999999999</v>
      </c>
      <c r="D6" s="3">
        <v>5.7164500000000003E-7</v>
      </c>
      <c r="E6" s="3">
        <f t="shared" si="0"/>
        <v>2.2599428354999999E-2</v>
      </c>
      <c r="F6">
        <f t="shared" si="1"/>
        <v>6.0046681139234994E-3</v>
      </c>
      <c r="G6">
        <v>2.2689999999999998E-2</v>
      </c>
      <c r="H6" t="s">
        <v>30</v>
      </c>
    </row>
    <row r="7" spans="1:8" ht="15.6" x14ac:dyDescent="0.35">
      <c r="A7" s="6">
        <v>-0.16650000000000001</v>
      </c>
      <c r="B7">
        <v>2.2577670000000001E-2</v>
      </c>
      <c r="C7" s="2">
        <v>0.30990000000000001</v>
      </c>
      <c r="D7" s="3">
        <v>7.8909000000000003E-7</v>
      </c>
      <c r="E7" s="3">
        <f t="shared" si="0"/>
        <v>2.2599210909999997E-2</v>
      </c>
      <c r="F7">
        <f t="shared" si="1"/>
        <v>7.0034954610089994E-3</v>
      </c>
      <c r="G7" t="s">
        <v>22</v>
      </c>
    </row>
    <row r="8" spans="1:8" x14ac:dyDescent="0.3">
      <c r="A8" s="6">
        <v>-0.12189999999999999</v>
      </c>
      <c r="B8">
        <v>2.2587219999999998E-2</v>
      </c>
      <c r="C8" s="2">
        <v>0.35680000000000001</v>
      </c>
      <c r="D8" s="3">
        <v>1.08925E-6</v>
      </c>
      <c r="E8" s="3">
        <f t="shared" si="0"/>
        <v>2.2598910749999999E-2</v>
      </c>
      <c r="F8">
        <f t="shared" si="1"/>
        <v>8.0632913555999993E-3</v>
      </c>
      <c r="G8">
        <v>0.94</v>
      </c>
      <c r="H8" t="s">
        <v>31</v>
      </c>
    </row>
    <row r="9" spans="1:8" ht="15.6" x14ac:dyDescent="0.35">
      <c r="A9" s="6">
        <v>-7.7420000000000003E-2</v>
      </c>
      <c r="B9">
        <v>2.2552199999999998E-2</v>
      </c>
      <c r="C9" s="2">
        <v>0.3982</v>
      </c>
      <c r="D9" s="3">
        <v>1.50358E-6</v>
      </c>
      <c r="E9" s="3">
        <f t="shared" si="0"/>
        <v>2.2598496419999999E-2</v>
      </c>
      <c r="F9">
        <f t="shared" si="1"/>
        <v>8.998721274444E-3</v>
      </c>
      <c r="G9" t="s">
        <v>26</v>
      </c>
    </row>
    <row r="10" spans="1:8" x14ac:dyDescent="0.3">
      <c r="A10" s="6">
        <v>-3.2899999999999999E-2</v>
      </c>
      <c r="B10">
        <v>2.2552199999999998E-2</v>
      </c>
      <c r="C10" s="2">
        <v>0.42949999999999999</v>
      </c>
      <c r="D10" s="3">
        <v>2.07552E-6</v>
      </c>
      <c r="E10" s="3">
        <f t="shared" si="0"/>
        <v>2.259792448E-2</v>
      </c>
      <c r="F10">
        <f t="shared" si="1"/>
        <v>9.7058085641599998E-3</v>
      </c>
      <c r="G10" s="2">
        <v>0.80020000000000002</v>
      </c>
      <c r="H10" t="s">
        <v>31</v>
      </c>
    </row>
    <row r="11" spans="1:8" ht="15.6" x14ac:dyDescent="0.35">
      <c r="A11" s="6">
        <v>1.1610000000000001E-2</v>
      </c>
      <c r="B11">
        <v>2.2549019999999999E-2</v>
      </c>
      <c r="C11" s="2">
        <v>0.45229999999999998</v>
      </c>
      <c r="D11" s="3">
        <v>2.86501E-6</v>
      </c>
      <c r="E11" s="3">
        <f t="shared" si="0"/>
        <v>2.259713499E-2</v>
      </c>
      <c r="F11">
        <f t="shared" si="1"/>
        <v>1.0220684155976999E-2</v>
      </c>
      <c r="G11" t="s">
        <v>29</v>
      </c>
    </row>
    <row r="12" spans="1:8" ht="16.5" customHeight="1" x14ac:dyDescent="0.3">
      <c r="A12" s="6">
        <v>4.4600000000000001E-2</v>
      </c>
      <c r="B12">
        <v>2.2555389999999998E-2</v>
      </c>
      <c r="C12" s="2">
        <v>0.47220000000000001</v>
      </c>
      <c r="D12" s="3">
        <v>3.9548200000000004E-6</v>
      </c>
      <c r="E12" s="3">
        <f t="shared" si="0"/>
        <v>2.259604518E-2</v>
      </c>
      <c r="F12">
        <f t="shared" si="1"/>
        <v>1.0669852533996001E-2</v>
      </c>
      <c r="G12" s="3">
        <v>2.138E-2</v>
      </c>
      <c r="H12" t="s">
        <v>32</v>
      </c>
    </row>
    <row r="13" spans="1:8" x14ac:dyDescent="0.3">
      <c r="A13" s="6">
        <v>5.6129999999999999E-2</v>
      </c>
      <c r="B13">
        <v>2.252355E-2</v>
      </c>
      <c r="C13" s="2">
        <v>0.4914</v>
      </c>
      <c r="D13" s="3">
        <v>5.4591699999999998E-6</v>
      </c>
      <c r="E13" s="3">
        <f t="shared" si="0"/>
        <v>2.2594540829999999E-2</v>
      </c>
      <c r="F13">
        <f t="shared" si="1"/>
        <v>1.1102957363862E-2</v>
      </c>
      <c r="G13" t="s">
        <v>23</v>
      </c>
    </row>
    <row r="14" spans="1:8" x14ac:dyDescent="0.3">
      <c r="A14" s="6">
        <v>0.10059999999999999</v>
      </c>
      <c r="B14">
        <v>2.252355E-2</v>
      </c>
      <c r="C14" s="2">
        <v>0.51029999999999998</v>
      </c>
      <c r="D14" s="3">
        <v>7.5357499999999998E-6</v>
      </c>
      <c r="E14" s="3">
        <f t="shared" si="0"/>
        <v>2.2592464249999999E-2</v>
      </c>
      <c r="F14">
        <f t="shared" si="1"/>
        <v>1.1528934506775E-2</v>
      </c>
      <c r="G14">
        <f>G12*G10/(G8*G6)</f>
        <v>0.80212840974091137</v>
      </c>
    </row>
    <row r="15" spans="1:8" x14ac:dyDescent="0.3">
      <c r="A15" s="6">
        <v>0.1452</v>
      </c>
      <c r="B15">
        <v>2.2517189999999999E-2</v>
      </c>
      <c r="C15" s="2">
        <v>0.52910000000000001</v>
      </c>
      <c r="D15" s="3">
        <v>1.04022E-5</v>
      </c>
      <c r="E15" s="3">
        <f t="shared" si="0"/>
        <v>2.25895978E-2</v>
      </c>
      <c r="F15">
        <f t="shared" si="1"/>
        <v>1.195215619598E-2</v>
      </c>
      <c r="G15" t="s">
        <v>24</v>
      </c>
    </row>
    <row r="16" spans="1:8" ht="16.2" x14ac:dyDescent="0.3">
      <c r="A16" s="6">
        <v>0.18970000000000001</v>
      </c>
      <c r="B16">
        <v>2.2507639999999999E-2</v>
      </c>
      <c r="C16" s="2">
        <v>0.54759999999999998</v>
      </c>
      <c r="D16" s="3">
        <v>1.4359099999999999E-5</v>
      </c>
      <c r="E16" s="3">
        <f t="shared" si="0"/>
        <v>2.2585640899999999E-2</v>
      </c>
      <c r="F16">
        <f t="shared" si="1"/>
        <v>1.2367896956839999E-2</v>
      </c>
      <c r="G16">
        <v>0.1</v>
      </c>
      <c r="H16" t="s">
        <v>33</v>
      </c>
    </row>
    <row r="17" spans="1:8" x14ac:dyDescent="0.3">
      <c r="A17" s="6">
        <v>0.23419999999999999</v>
      </c>
      <c r="B17">
        <v>2.2510819999999997E-2</v>
      </c>
      <c r="C17" s="2">
        <v>0.56610000000000005</v>
      </c>
      <c r="D17" s="3">
        <v>1.9821099999999999E-5</v>
      </c>
      <c r="E17" s="3">
        <f t="shared" si="0"/>
        <v>2.2580178899999997E-2</v>
      </c>
      <c r="F17">
        <f t="shared" si="1"/>
        <v>1.2782639275289999E-2</v>
      </c>
      <c r="G17" t="s">
        <v>25</v>
      </c>
    </row>
    <row r="18" spans="1:8" x14ac:dyDescent="0.3">
      <c r="A18" s="6">
        <v>0.2787</v>
      </c>
      <c r="B18">
        <v>2.249491E-2</v>
      </c>
      <c r="C18" s="2">
        <v>0.58440000000000003</v>
      </c>
      <c r="D18" s="3">
        <v>2.73607E-5</v>
      </c>
      <c r="E18" s="3">
        <f t="shared" si="0"/>
        <v>2.2572639299999999E-2</v>
      </c>
      <c r="F18">
        <f t="shared" si="1"/>
        <v>1.319145040692E-2</v>
      </c>
      <c r="G18">
        <f>100*G10*G12/G16</f>
        <v>17.108275999999996</v>
      </c>
      <c r="H18" t="s">
        <v>34</v>
      </c>
    </row>
    <row r="19" spans="1:8" x14ac:dyDescent="0.3">
      <c r="A19" s="6">
        <v>0.32319999999999999</v>
      </c>
      <c r="B19">
        <v>2.2507639999999999E-2</v>
      </c>
      <c r="C19" s="2">
        <v>0.60260000000000002</v>
      </c>
      <c r="D19" s="3">
        <v>3.7768200000000002E-5</v>
      </c>
      <c r="E19" s="3">
        <f t="shared" si="0"/>
        <v>2.2562231799999999E-2</v>
      </c>
      <c r="F19">
        <f t="shared" si="1"/>
        <v>1.3596000882680001E-2</v>
      </c>
      <c r="H19" s="3"/>
    </row>
    <row r="20" spans="1:8" x14ac:dyDescent="0.3">
      <c r="A20" s="6">
        <v>0.36770000000000003</v>
      </c>
      <c r="B20">
        <v>2.2482169999999999E-2</v>
      </c>
      <c r="C20" s="2">
        <v>0.62070000000000003</v>
      </c>
      <c r="D20" s="3">
        <v>5.2134700000000001E-5</v>
      </c>
      <c r="E20" s="3">
        <f t="shared" si="0"/>
        <v>2.2547865299999997E-2</v>
      </c>
      <c r="F20">
        <f t="shared" si="1"/>
        <v>1.3995459991709999E-2</v>
      </c>
    </row>
    <row r="21" spans="1:8" x14ac:dyDescent="0.3">
      <c r="A21" s="6">
        <v>0.4123</v>
      </c>
      <c r="B21">
        <v>2.247263E-2</v>
      </c>
      <c r="C21" s="2">
        <v>0.63890000000000002</v>
      </c>
      <c r="D21" s="3">
        <v>7.1965900000000002E-5</v>
      </c>
      <c r="E21" s="3">
        <f t="shared" si="0"/>
        <v>2.25280341E-2</v>
      </c>
      <c r="F21">
        <f t="shared" si="1"/>
        <v>1.4393160986490001E-2</v>
      </c>
    </row>
    <row r="22" spans="1:8" x14ac:dyDescent="0.3">
      <c r="A22" s="6">
        <v>0.45679999999999998</v>
      </c>
      <c r="B22">
        <v>2.246944E-2</v>
      </c>
      <c r="C22" s="2">
        <v>0.65690000000000004</v>
      </c>
      <c r="D22" s="3">
        <v>9.9340599999999995E-5</v>
      </c>
      <c r="E22" s="3">
        <f t="shared" si="0"/>
        <v>2.2500659399999998E-2</v>
      </c>
      <c r="F22">
        <f t="shared" si="1"/>
        <v>1.478068315986E-2</v>
      </c>
    </row>
    <row r="23" spans="1:8" x14ac:dyDescent="0.3">
      <c r="A23" s="6">
        <v>0.50129999999999997</v>
      </c>
      <c r="B23">
        <v>2.246944E-2</v>
      </c>
      <c r="C23" s="2">
        <v>0.67490000000000006</v>
      </c>
      <c r="D23" s="3">
        <v>1.3712800000000001E-4</v>
      </c>
      <c r="E23" s="3">
        <f t="shared" si="0"/>
        <v>2.2462871999999998E-2</v>
      </c>
      <c r="F23">
        <f t="shared" si="1"/>
        <v>1.5160192312800001E-2</v>
      </c>
    </row>
    <row r="24" spans="1:8" x14ac:dyDescent="0.3">
      <c r="A24" s="6">
        <v>0.54579999999999995</v>
      </c>
      <c r="B24">
        <v>2.2456710000000001E-2</v>
      </c>
      <c r="C24" s="2">
        <v>0.69289999999999996</v>
      </c>
      <c r="D24" s="3">
        <v>1.8929E-4</v>
      </c>
      <c r="E24" s="3">
        <f t="shared" si="0"/>
        <v>2.2410709999999997E-2</v>
      </c>
      <c r="F24">
        <f t="shared" si="1"/>
        <v>1.5528380958999997E-2</v>
      </c>
    </row>
    <row r="25" spans="1:8" x14ac:dyDescent="0.3">
      <c r="A25" s="6">
        <v>0.59030000000000005</v>
      </c>
      <c r="B25">
        <v>2.2434429999999998E-2</v>
      </c>
      <c r="C25" s="2">
        <v>0.71089999999999998</v>
      </c>
      <c r="D25" s="3">
        <v>2.6129199999999999E-4</v>
      </c>
      <c r="E25" s="3">
        <f t="shared" si="0"/>
        <v>2.2338707999999999E-2</v>
      </c>
      <c r="F25">
        <f t="shared" si="1"/>
        <v>1.58805875172E-2</v>
      </c>
    </row>
    <row r="26" spans="1:8" x14ac:dyDescent="0.3">
      <c r="A26" s="6">
        <v>0.63480000000000003</v>
      </c>
      <c r="B26">
        <v>2.2386679999999999E-2</v>
      </c>
      <c r="C26" s="2">
        <v>0.7288</v>
      </c>
      <c r="D26" s="3">
        <v>3.60684E-4</v>
      </c>
      <c r="E26" s="3">
        <f t="shared" si="0"/>
        <v>2.2239315999999999E-2</v>
      </c>
      <c r="F26">
        <f t="shared" si="1"/>
        <v>1.6208013500799999E-2</v>
      </c>
    </row>
    <row r="27" spans="1:8" x14ac:dyDescent="0.3">
      <c r="A27" s="6">
        <v>0.6794</v>
      </c>
      <c r="B27">
        <v>2.228482E-2</v>
      </c>
      <c r="C27" s="2">
        <v>0.74670000000000003</v>
      </c>
      <c r="D27" s="3">
        <v>4.9788199999999995E-4</v>
      </c>
      <c r="E27" s="3">
        <f t="shared" si="0"/>
        <v>2.2102117999999997E-2</v>
      </c>
      <c r="F27">
        <f t="shared" si="1"/>
        <v>1.6503651510599997E-2</v>
      </c>
    </row>
    <row r="28" spans="1:8" x14ac:dyDescent="0.3">
      <c r="A28" s="6">
        <v>0.72389999999999999</v>
      </c>
      <c r="B28">
        <v>2.205882E-2</v>
      </c>
      <c r="C28" s="2">
        <v>0.76459999999999995</v>
      </c>
      <c r="D28" s="3">
        <v>6.8726900000000001E-4</v>
      </c>
      <c r="E28" s="3">
        <f t="shared" si="0"/>
        <v>2.1912730999999998E-2</v>
      </c>
      <c r="F28">
        <f t="shared" si="1"/>
        <v>1.6754474122599998E-2</v>
      </c>
    </row>
    <row r="29" spans="1:8" x14ac:dyDescent="0.3">
      <c r="A29" s="6">
        <v>0.75860000000000005</v>
      </c>
      <c r="B29">
        <v>2.1740510000000001E-2</v>
      </c>
      <c r="C29" s="2">
        <v>0.78239999999999998</v>
      </c>
      <c r="D29" s="3">
        <v>9.4869500000000005E-4</v>
      </c>
      <c r="E29" s="3">
        <f t="shared" si="0"/>
        <v>2.1651304999999999E-2</v>
      </c>
      <c r="F29">
        <f t="shared" si="1"/>
        <v>1.6939981032E-2</v>
      </c>
    </row>
    <row r="30" spans="1:8" x14ac:dyDescent="0.3">
      <c r="A30" s="6">
        <v>0.76839999999999997</v>
      </c>
      <c r="B30">
        <v>2.1606819999999999E-2</v>
      </c>
      <c r="C30" s="2">
        <v>0.80020000000000002</v>
      </c>
      <c r="D30" s="3">
        <v>1.31E-3</v>
      </c>
      <c r="E30" s="3">
        <f t="shared" si="0"/>
        <v>2.129E-2</v>
      </c>
      <c r="F30">
        <f t="shared" si="1"/>
        <v>1.7036258000000002E-2</v>
      </c>
    </row>
    <row r="31" spans="1:8" x14ac:dyDescent="0.3">
      <c r="A31" s="6">
        <v>0.8004</v>
      </c>
      <c r="B31">
        <v>2.092246E-2</v>
      </c>
      <c r="C31" s="2">
        <v>0.81799999999999995</v>
      </c>
      <c r="D31" s="3">
        <v>1.81E-3</v>
      </c>
      <c r="E31" s="3">
        <f t="shared" si="0"/>
        <v>2.0789999999999999E-2</v>
      </c>
      <c r="F31">
        <f t="shared" si="1"/>
        <v>1.7006219999999999E-2</v>
      </c>
    </row>
    <row r="32" spans="1:8" x14ac:dyDescent="0.3">
      <c r="A32" s="6">
        <v>0.81289999999999996</v>
      </c>
      <c r="B32">
        <v>2.0537310000000003E-2</v>
      </c>
      <c r="C32" s="2">
        <v>0.8357</v>
      </c>
      <c r="D32" s="3">
        <v>2.5000000000000001E-3</v>
      </c>
      <c r="E32" s="3">
        <f t="shared" si="0"/>
        <v>2.01E-2</v>
      </c>
      <c r="F32">
        <f t="shared" si="1"/>
        <v>1.6797570000000001E-2</v>
      </c>
    </row>
    <row r="33" spans="1:6" x14ac:dyDescent="0.3">
      <c r="A33" s="6">
        <v>0.8246</v>
      </c>
      <c r="B33">
        <v>2.0107589999999998E-2</v>
      </c>
      <c r="C33" s="2">
        <v>0.85329999999999995</v>
      </c>
      <c r="D33" s="3">
        <v>3.4399999999999999E-3</v>
      </c>
      <c r="E33" s="3">
        <f t="shared" si="0"/>
        <v>1.916E-2</v>
      </c>
      <c r="F33">
        <f t="shared" si="1"/>
        <v>1.6349228E-2</v>
      </c>
    </row>
    <row r="34" spans="1:6" x14ac:dyDescent="0.3">
      <c r="A34" s="6">
        <v>0.84060000000000001</v>
      </c>
      <c r="B34">
        <v>1.9289529999999999E-2</v>
      </c>
      <c r="C34" s="2">
        <v>0.87070000000000003</v>
      </c>
      <c r="D34" s="3">
        <v>4.7499999999999999E-3</v>
      </c>
      <c r="E34" s="3">
        <f t="shared" si="0"/>
        <v>1.7849999999999998E-2</v>
      </c>
      <c r="F34">
        <f t="shared" si="1"/>
        <v>1.5541994999999999E-2</v>
      </c>
    </row>
    <row r="35" spans="1:6" x14ac:dyDescent="0.3">
      <c r="A35" s="6">
        <v>0.85329999999999995</v>
      </c>
      <c r="B35">
        <v>1.847466E-2</v>
      </c>
      <c r="C35" s="2">
        <v>0.88800000000000001</v>
      </c>
      <c r="D35" s="3">
        <v>6.5599999999999999E-3</v>
      </c>
      <c r="E35" s="3">
        <f t="shared" si="0"/>
        <v>1.6039999999999999E-2</v>
      </c>
      <c r="F35">
        <f t="shared" si="1"/>
        <v>1.4243519999999999E-2</v>
      </c>
    </row>
    <row r="36" spans="1:6" x14ac:dyDescent="0.3">
      <c r="A36" s="6">
        <v>0.85740000000000005</v>
      </c>
      <c r="B36">
        <v>1.8156349999999998E-2</v>
      </c>
      <c r="C36" s="2">
        <v>0.90490000000000004</v>
      </c>
      <c r="D36" s="3">
        <v>9.0600000000000003E-3</v>
      </c>
      <c r="E36" s="3">
        <f t="shared" si="0"/>
        <v>1.3539999999999998E-2</v>
      </c>
      <c r="F36">
        <f t="shared" si="1"/>
        <v>1.2252345999999999E-2</v>
      </c>
    </row>
    <row r="37" spans="1:6" x14ac:dyDescent="0.3">
      <c r="A37" s="6">
        <v>0.86339999999999995</v>
      </c>
      <c r="B37">
        <v>1.765661E-2</v>
      </c>
      <c r="C37" s="2">
        <v>0.92159999999999997</v>
      </c>
      <c r="D37" s="3">
        <v>1.251E-2</v>
      </c>
      <c r="E37" s="3">
        <f t="shared" si="0"/>
        <v>1.0089999999999998E-2</v>
      </c>
      <c r="F37">
        <f t="shared" si="1"/>
        <v>9.2989439999999982E-3</v>
      </c>
    </row>
    <row r="38" spans="1:6" x14ac:dyDescent="0.3">
      <c r="A38" s="6">
        <v>0.87190000000000001</v>
      </c>
      <c r="B38">
        <v>1.6838550000000001E-2</v>
      </c>
      <c r="C38" s="2">
        <v>0.93779999999999997</v>
      </c>
      <c r="D38" s="3">
        <v>1.7260000000000001E-2</v>
      </c>
      <c r="E38" s="3">
        <f t="shared" si="0"/>
        <v>5.3399999999999975E-3</v>
      </c>
      <c r="F38">
        <f t="shared" si="1"/>
        <v>5.0078519999999975E-3</v>
      </c>
    </row>
    <row r="39" spans="1:6" x14ac:dyDescent="0.3">
      <c r="A39" s="6">
        <v>0.87919999999999998</v>
      </c>
      <c r="B39">
        <v>1.6023679999999998E-2</v>
      </c>
      <c r="C39" s="2">
        <v>0.95340000000000003</v>
      </c>
      <c r="D39" s="3">
        <v>2.383E-2</v>
      </c>
      <c r="E39" s="3">
        <f t="shared" si="0"/>
        <v>-1.2300000000000019E-3</v>
      </c>
      <c r="F39">
        <f t="shared" si="1"/>
        <v>-1.1726820000000019E-3</v>
      </c>
    </row>
    <row r="40" spans="1:6" x14ac:dyDescent="0.3">
      <c r="A40" s="6">
        <v>0.88549999999999995</v>
      </c>
      <c r="B40">
        <v>1.5205629999999999E-2</v>
      </c>
      <c r="C40" s="2"/>
      <c r="D40" s="3"/>
      <c r="F40">
        <f t="shared" si="1"/>
        <v>0</v>
      </c>
    </row>
    <row r="41" spans="1:6" x14ac:dyDescent="0.3">
      <c r="A41" s="6">
        <v>0.8911</v>
      </c>
      <c r="B41">
        <v>1.4390760000000001E-2</v>
      </c>
      <c r="C41" s="2"/>
      <c r="D41" s="3"/>
      <c r="F41">
        <f t="shared" si="1"/>
        <v>0</v>
      </c>
    </row>
    <row r="42" spans="1:6" x14ac:dyDescent="0.3">
      <c r="A42" s="6">
        <v>0.89629999999999999</v>
      </c>
      <c r="B42">
        <v>1.35727E-2</v>
      </c>
      <c r="C42" s="2"/>
      <c r="D42" s="3"/>
      <c r="F42">
        <f t="shared" si="1"/>
        <v>0</v>
      </c>
    </row>
    <row r="43" spans="1:6" x14ac:dyDescent="0.3">
      <c r="A43" s="6">
        <v>0.90090000000000003</v>
      </c>
      <c r="B43">
        <v>1.275783E-2</v>
      </c>
      <c r="F43">
        <f t="shared" si="1"/>
        <v>0</v>
      </c>
    </row>
    <row r="44" spans="1:6" x14ac:dyDescent="0.3">
      <c r="A44" s="6">
        <v>0.90190000000000003</v>
      </c>
      <c r="B44">
        <v>1.2570029999999999E-2</v>
      </c>
      <c r="F44">
        <f t="shared" si="1"/>
        <v>0</v>
      </c>
    </row>
    <row r="45" spans="1:6" x14ac:dyDescent="0.3">
      <c r="A45" s="6">
        <v>0.9052</v>
      </c>
      <c r="B45">
        <v>1.1939780000000001E-2</v>
      </c>
      <c r="F45">
        <f t="shared" si="1"/>
        <v>0</v>
      </c>
    </row>
    <row r="46" spans="1:6" x14ac:dyDescent="0.3">
      <c r="A46" s="6">
        <v>0.90910000000000002</v>
      </c>
      <c r="B46">
        <v>1.112172E-2</v>
      </c>
      <c r="F46">
        <f t="shared" si="1"/>
        <v>0</v>
      </c>
    </row>
    <row r="47" spans="1:6" x14ac:dyDescent="0.3">
      <c r="A47" s="6">
        <v>0.91269999999999996</v>
      </c>
      <c r="B47">
        <v>1.0306850000000001E-2</v>
      </c>
      <c r="F47">
        <f t="shared" si="1"/>
        <v>0</v>
      </c>
    </row>
    <row r="48" spans="1:6" x14ac:dyDescent="0.3">
      <c r="A48" s="6">
        <v>0.91610000000000003</v>
      </c>
      <c r="B48">
        <v>9.4887999999999986E-3</v>
      </c>
      <c r="F48">
        <f t="shared" si="1"/>
        <v>0</v>
      </c>
    </row>
    <row r="49" spans="1:6" x14ac:dyDescent="0.3">
      <c r="A49" s="6">
        <v>0.91920000000000002</v>
      </c>
      <c r="B49">
        <v>8.6739199999999999E-3</v>
      </c>
      <c r="F49">
        <f t="shared" si="1"/>
        <v>0</v>
      </c>
    </row>
    <row r="50" spans="1:6" x14ac:dyDescent="0.3">
      <c r="A50" s="6">
        <v>0.92210000000000003</v>
      </c>
      <c r="B50">
        <v>7.8558700000000009E-3</v>
      </c>
      <c r="F50">
        <f t="shared" si="1"/>
        <v>0</v>
      </c>
    </row>
    <row r="51" spans="1:6" x14ac:dyDescent="0.3">
      <c r="A51" s="6">
        <v>0.92490000000000006</v>
      </c>
      <c r="B51">
        <v>7.0378200000000002E-3</v>
      </c>
      <c r="F51">
        <f t="shared" si="1"/>
        <v>0</v>
      </c>
    </row>
    <row r="52" spans="1:6" x14ac:dyDescent="0.3">
      <c r="A52" s="6">
        <v>0.9274</v>
      </c>
      <c r="B52">
        <v>6.2229400000000006E-3</v>
      </c>
      <c r="F52">
        <f t="shared" si="1"/>
        <v>0</v>
      </c>
    </row>
    <row r="53" spans="1:6" x14ac:dyDescent="0.3">
      <c r="A53" s="6">
        <v>0.92989999999999995</v>
      </c>
      <c r="B53">
        <v>5.4048899999999999E-3</v>
      </c>
      <c r="F53">
        <f t="shared" si="1"/>
        <v>0</v>
      </c>
    </row>
    <row r="54" spans="1:6" x14ac:dyDescent="0.3">
      <c r="A54" s="6">
        <v>0.93230000000000002</v>
      </c>
      <c r="B54">
        <v>4.5900200000000002E-3</v>
      </c>
      <c r="F54">
        <f t="shared" si="1"/>
        <v>0</v>
      </c>
    </row>
    <row r="55" spans="1:6" x14ac:dyDescent="0.3">
      <c r="A55" s="6">
        <v>0.9345</v>
      </c>
      <c r="B55">
        <v>3.77196E-3</v>
      </c>
      <c r="F55">
        <f t="shared" si="1"/>
        <v>0</v>
      </c>
    </row>
    <row r="56" spans="1:6" x14ac:dyDescent="0.3">
      <c r="A56" s="6">
        <v>0.93659999999999999</v>
      </c>
      <c r="B56">
        <v>2.9558200000000001E-3</v>
      </c>
      <c r="F56">
        <f t="shared" si="1"/>
        <v>0</v>
      </c>
    </row>
    <row r="57" spans="1:6" x14ac:dyDescent="0.3">
      <c r="A57" s="6">
        <v>0.93859999999999999</v>
      </c>
      <c r="B57">
        <v>2.13904E-3</v>
      </c>
      <c r="F57">
        <f t="shared" si="1"/>
        <v>0</v>
      </c>
    </row>
    <row r="58" spans="1:6" x14ac:dyDescent="0.3">
      <c r="A58" s="6">
        <v>0.94059999999999999</v>
      </c>
      <c r="B58">
        <v>1.32226E-3</v>
      </c>
      <c r="F58">
        <f t="shared" si="1"/>
        <v>0</v>
      </c>
    </row>
    <row r="59" spans="1:6" x14ac:dyDescent="0.3">
      <c r="A59" s="6">
        <v>0.94240000000000002</v>
      </c>
      <c r="B59">
        <v>5.0546999999999994E-4</v>
      </c>
      <c r="F59">
        <f t="shared" si="1"/>
        <v>0</v>
      </c>
    </row>
    <row r="60" spans="1:6" x14ac:dyDescent="0.3">
      <c r="A60" s="6">
        <v>0.94420000000000004</v>
      </c>
      <c r="B60">
        <v>-3.1112000000000002E-4</v>
      </c>
      <c r="F60">
        <f t="shared" si="1"/>
        <v>0</v>
      </c>
    </row>
    <row r="61" spans="1:6" x14ac:dyDescent="0.3">
      <c r="A61" s="6">
        <v>0.94589999999999996</v>
      </c>
      <c r="B61">
        <v>-1.1277699999999999E-3</v>
      </c>
      <c r="F61">
        <f t="shared" si="1"/>
        <v>0</v>
      </c>
    </row>
    <row r="62" spans="1:6" x14ac:dyDescent="0.3">
      <c r="A62" s="6">
        <v>0.94640000000000002</v>
      </c>
      <c r="B62">
        <v>-1.37828E-3</v>
      </c>
      <c r="F62">
        <f t="shared" si="1"/>
        <v>0</v>
      </c>
    </row>
    <row r="63" spans="1:6" x14ac:dyDescent="0.3">
      <c r="A63" s="6">
        <v>0.99099999999999999</v>
      </c>
      <c r="B63">
        <v>-3.1830909999999997E-2</v>
      </c>
      <c r="F63">
        <f t="shared" si="1"/>
        <v>0</v>
      </c>
    </row>
    <row r="64" spans="1:6" x14ac:dyDescent="0.3">
      <c r="A64" s="6"/>
      <c r="B64" s="6"/>
    </row>
  </sheetData>
  <sortState ref="A4:B63">
    <sortCondition ref="A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Curva de oscuridad</vt:lpstr>
      <vt:lpstr>Curva de iluminación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2021-06-29T19:03:50Z</dcterms:created>
  <dcterms:modified xsi:type="dcterms:W3CDTF">2022-09-23T00:55:32Z</dcterms:modified>
</cp:coreProperties>
</file>